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utk-my.sharepoint.com/personal/xuzheng_utk_edu/Documents/Scripts/SYBM_Data_Cost&amp;Production/"/>
    </mc:Choice>
  </mc:AlternateContent>
  <xr:revisionPtr revIDLastSave="30" documentId="8_{426A5859-5E49-4E63-8D79-F0613E1C77E7}" xr6:coauthVersionLast="47" xr6:coauthVersionMax="47" xr10:uidLastSave="{29B12DEF-8D35-46EF-BE6C-768D8C7E37FF}"/>
  <bookViews>
    <workbookView xWindow="31140" yWindow="2340" windowWidth="21600" windowHeight="11085" tabRatio="617" firstSheet="1" activeTab="3" xr2:uid="{00000000-000D-0000-FFFF-FFFF00000000}"/>
  </bookViews>
  <sheets>
    <sheet name="TWK" sheetId="1" r:id="rId1"/>
    <sheet name="NXTMONTH" sheetId="2" r:id="rId2"/>
    <sheet name="THREEMONTH" sheetId="3" r:id="rId3"/>
    <sheet name="New Figure 8" sheetId="7" r:id="rId4"/>
    <sheet name="Figure 8_data" sheetId="6" r:id="rId5"/>
    <sheet name="figure text" sheetId="9" r:id="rId6"/>
    <sheet name="Table 9_data" sheetId="8" r:id="rId7"/>
    <sheet name="New Table 9" sheetId="5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71" i="8" l="1"/>
  <c r="AD971" i="8"/>
  <c r="A1183" i="6"/>
  <c r="B1183" i="6"/>
  <c r="F1183" i="6" s="1"/>
  <c r="C1183" i="6"/>
  <c r="D1183" i="6"/>
  <c r="E1183" i="6"/>
  <c r="H1182" i="6"/>
  <c r="A971" i="8"/>
  <c r="I971" i="8"/>
  <c r="K971" i="8"/>
  <c r="L971" i="8"/>
  <c r="M971" i="8"/>
  <c r="N971" i="8"/>
  <c r="O971" i="8"/>
  <c r="P971" i="8"/>
  <c r="Q971" i="8"/>
  <c r="R971" i="8"/>
  <c r="U971" i="8"/>
  <c r="AE971" i="8" s="1"/>
  <c r="V971" i="8"/>
  <c r="AF971" i="8" s="1"/>
  <c r="AC971" i="8" s="1"/>
  <c r="W971" i="8"/>
  <c r="AG971" i="8" s="1"/>
  <c r="X971" i="8"/>
  <c r="AH971" i="8" s="1"/>
  <c r="Y971" i="8"/>
  <c r="AI971" i="8" s="1"/>
  <c r="Z971" i="8"/>
  <c r="AA971" i="8"/>
  <c r="AJ971" i="8"/>
  <c r="AK971" i="8"/>
  <c r="AN971" i="8"/>
  <c r="AO971" i="8"/>
  <c r="AP971" i="8"/>
  <c r="AM971" i="8" s="1"/>
  <c r="AQ971" i="8"/>
  <c r="AR971" i="8"/>
  <c r="AS971" i="8"/>
  <c r="AT971" i="8"/>
  <c r="AU971" i="8"/>
  <c r="A914" i="3"/>
  <c r="A914" i="2"/>
  <c r="A914" i="1"/>
  <c r="I1183" i="6" l="1"/>
  <c r="H1183" i="6"/>
  <c r="G1183" i="6"/>
  <c r="C1132" i="6"/>
  <c r="C1131" i="6"/>
  <c r="AP970" i="8"/>
  <c r="AM970" i="8" s="1"/>
  <c r="A970" i="8"/>
  <c r="I970" i="8"/>
  <c r="K970" i="8"/>
  <c r="L970" i="8"/>
  <c r="M970" i="8"/>
  <c r="N970" i="8"/>
  <c r="O970" i="8"/>
  <c r="P970" i="8"/>
  <c r="Q970" i="8"/>
  <c r="R970" i="8"/>
  <c r="T970" i="8"/>
  <c r="AD970" i="8" s="1"/>
  <c r="U970" i="8"/>
  <c r="AE970" i="8" s="1"/>
  <c r="V970" i="8"/>
  <c r="W970" i="8"/>
  <c r="X970" i="8"/>
  <c r="Y970" i="8"/>
  <c r="Z970" i="8"/>
  <c r="AA970" i="8"/>
  <c r="AF970" i="8"/>
  <c r="AC970" i="8" s="1"/>
  <c r="AG970" i="8"/>
  <c r="AH970" i="8"/>
  <c r="AI970" i="8"/>
  <c r="AJ970" i="8"/>
  <c r="AK970" i="8"/>
  <c r="AN970" i="8"/>
  <c r="AO970" i="8"/>
  <c r="AQ970" i="8"/>
  <c r="AR970" i="8"/>
  <c r="AS970" i="8"/>
  <c r="AT970" i="8"/>
  <c r="AU970" i="8"/>
  <c r="A1182" i="6"/>
  <c r="B1182" i="6"/>
  <c r="C1182" i="6" s="1"/>
  <c r="E1182" i="6"/>
  <c r="A913" i="3"/>
  <c r="A913" i="2"/>
  <c r="A913" i="1"/>
  <c r="G1182" i="6" l="1"/>
  <c r="A969" i="8"/>
  <c r="I969" i="8"/>
  <c r="K969" i="8"/>
  <c r="L969" i="8"/>
  <c r="M969" i="8"/>
  <c r="N969" i="8"/>
  <c r="O969" i="8"/>
  <c r="P969" i="8"/>
  <c r="Q969" i="8"/>
  <c r="R969" i="8"/>
  <c r="T969" i="8"/>
  <c r="AD969" i="8" s="1"/>
  <c r="U969" i="8"/>
  <c r="AE969" i="8" s="1"/>
  <c r="V969" i="8"/>
  <c r="W969" i="8"/>
  <c r="X969" i="8"/>
  <c r="AH969" i="8" s="1"/>
  <c r="Y969" i="8"/>
  <c r="Z969" i="8"/>
  <c r="AA969" i="8"/>
  <c r="AF969" i="8"/>
  <c r="AC969" i="8" s="1"/>
  <c r="AG969" i="8"/>
  <c r="AI969" i="8"/>
  <c r="AJ969" i="8"/>
  <c r="AK969" i="8"/>
  <c r="AN969" i="8"/>
  <c r="AO969" i="8"/>
  <c r="AP969" i="8"/>
  <c r="AM969" i="8" s="1"/>
  <c r="AQ969" i="8"/>
  <c r="AR969" i="8"/>
  <c r="AS969" i="8"/>
  <c r="AT969" i="8"/>
  <c r="AU969" i="8"/>
  <c r="A1181" i="6"/>
  <c r="B1181" i="6"/>
  <c r="I1181" i="6" s="1"/>
  <c r="D1181" i="6"/>
  <c r="F1181" i="6" s="1"/>
  <c r="E1181" i="6"/>
  <c r="A912" i="3"/>
  <c r="A912" i="2"/>
  <c r="A912" i="1"/>
  <c r="G1181" i="6" l="1"/>
  <c r="H1181" i="6"/>
  <c r="C1181" i="6"/>
  <c r="A968" i="8"/>
  <c r="I968" i="8"/>
  <c r="K968" i="8"/>
  <c r="L968" i="8"/>
  <c r="M968" i="8"/>
  <c r="N968" i="8"/>
  <c r="O968" i="8"/>
  <c r="P968" i="8"/>
  <c r="Q968" i="8"/>
  <c r="R968" i="8"/>
  <c r="T968" i="8"/>
  <c r="AD968" i="8" s="1"/>
  <c r="U968" i="8"/>
  <c r="V968" i="8"/>
  <c r="W968" i="8"/>
  <c r="X968" i="8"/>
  <c r="Y968" i="8"/>
  <c r="Z968" i="8"/>
  <c r="AA968" i="8"/>
  <c r="AE968" i="8"/>
  <c r="AF968" i="8"/>
  <c r="AC968" i="8" s="1"/>
  <c r="AG968" i="8"/>
  <c r="AH968" i="8"/>
  <c r="AI968" i="8"/>
  <c r="AJ968" i="8"/>
  <c r="AK968" i="8"/>
  <c r="AN968" i="8"/>
  <c r="AO968" i="8"/>
  <c r="AP968" i="8"/>
  <c r="AM968" i="8" s="1"/>
  <c r="AQ968" i="8"/>
  <c r="AR968" i="8"/>
  <c r="AS968" i="8"/>
  <c r="AT968" i="8"/>
  <c r="AU968" i="8"/>
  <c r="A1180" i="6"/>
  <c r="B1180" i="6"/>
  <c r="C1180" i="6" s="1"/>
  <c r="D1180" i="6"/>
  <c r="F1180" i="6" s="1"/>
  <c r="E1180" i="6"/>
  <c r="H1180" i="6" l="1"/>
  <c r="I1180" i="6"/>
  <c r="G1180" i="6"/>
  <c r="A911" i="3"/>
  <c r="A911" i="2"/>
  <c r="A911" i="1"/>
  <c r="A967" i="8" l="1"/>
  <c r="I967" i="8"/>
  <c r="K967" i="8"/>
  <c r="L967" i="8"/>
  <c r="M967" i="8"/>
  <c r="N967" i="8"/>
  <c r="O967" i="8"/>
  <c r="P967" i="8"/>
  <c r="Q967" i="8"/>
  <c r="R967" i="8"/>
  <c r="T967" i="8"/>
  <c r="AD967" i="8" s="1"/>
  <c r="U967" i="8"/>
  <c r="AE967" i="8" s="1"/>
  <c r="V967" i="8"/>
  <c r="W967" i="8"/>
  <c r="X967" i="8"/>
  <c r="Y967" i="8"/>
  <c r="Z967" i="8"/>
  <c r="AA967" i="8"/>
  <c r="AF967" i="8"/>
  <c r="AC967" i="8" s="1"/>
  <c r="AG967" i="8"/>
  <c r="AH967" i="8"/>
  <c r="AI967" i="8"/>
  <c r="AJ967" i="8"/>
  <c r="AK967" i="8"/>
  <c r="AM967" i="8"/>
  <c r="AN967" i="8"/>
  <c r="AO967" i="8"/>
  <c r="AP967" i="8"/>
  <c r="AQ967" i="8"/>
  <c r="AR967" i="8"/>
  <c r="AS967" i="8"/>
  <c r="AT967" i="8"/>
  <c r="AU967" i="8"/>
  <c r="A1179" i="6"/>
  <c r="B1179" i="6"/>
  <c r="G1179" i="6" s="1"/>
  <c r="E1179" i="6"/>
  <c r="A910" i="3"/>
  <c r="A910" i="2"/>
  <c r="A910" i="1"/>
  <c r="C1179" i="6" l="1"/>
  <c r="A966" i="8" l="1"/>
  <c r="I966" i="8"/>
  <c r="AK966" i="8" s="1"/>
  <c r="K966" i="8"/>
  <c r="L966" i="8"/>
  <c r="M966" i="8"/>
  <c r="N966" i="8"/>
  <c r="O966" i="8"/>
  <c r="P966" i="8"/>
  <c r="Q966" i="8"/>
  <c r="R966" i="8"/>
  <c r="T966" i="8"/>
  <c r="U966" i="8"/>
  <c r="V966" i="8"/>
  <c r="W966" i="8"/>
  <c r="X966" i="8"/>
  <c r="Y966" i="8"/>
  <c r="Z966" i="8"/>
  <c r="AA966" i="8"/>
  <c r="AD966" i="8"/>
  <c r="AE966" i="8"/>
  <c r="AF966" i="8"/>
  <c r="AC966" i="8" s="1"/>
  <c r="AG966" i="8"/>
  <c r="AH966" i="8"/>
  <c r="AI966" i="8"/>
  <c r="AJ966" i="8"/>
  <c r="AN966" i="8"/>
  <c r="AO966" i="8"/>
  <c r="AP966" i="8"/>
  <c r="AM966" i="8" s="1"/>
  <c r="AQ966" i="8"/>
  <c r="AR966" i="8"/>
  <c r="AS966" i="8"/>
  <c r="AT966" i="8"/>
  <c r="AU966" i="8"/>
  <c r="A1178" i="6"/>
  <c r="B1178" i="6"/>
  <c r="C1178" i="6" s="1"/>
  <c r="E1178" i="6"/>
  <c r="G1178" i="6"/>
  <c r="A909" i="3"/>
  <c r="A909" i="2"/>
  <c r="A909" i="1"/>
  <c r="A965" i="8" l="1"/>
  <c r="I965" i="8"/>
  <c r="K965" i="8"/>
  <c r="L965" i="8"/>
  <c r="M965" i="8"/>
  <c r="N965" i="8"/>
  <c r="O965" i="8"/>
  <c r="P965" i="8"/>
  <c r="Q965" i="8"/>
  <c r="R965" i="8"/>
  <c r="T965" i="8"/>
  <c r="U965" i="8"/>
  <c r="AE965" i="8" s="1"/>
  <c r="V965" i="8"/>
  <c r="W965" i="8"/>
  <c r="X965" i="8"/>
  <c r="Y965" i="8"/>
  <c r="AI965" i="8" s="1"/>
  <c r="Z965" i="8"/>
  <c r="AA965" i="8"/>
  <c r="AC965" i="8"/>
  <c r="AD965" i="8"/>
  <c r="AF965" i="8"/>
  <c r="AG965" i="8"/>
  <c r="AH965" i="8"/>
  <c r="AJ965" i="8"/>
  <c r="AK965" i="8"/>
  <c r="AN965" i="8"/>
  <c r="AO965" i="8"/>
  <c r="AP965" i="8"/>
  <c r="AM965" i="8" s="1"/>
  <c r="AQ965" i="8"/>
  <c r="AR965" i="8"/>
  <c r="AS965" i="8"/>
  <c r="AT965" i="8"/>
  <c r="AU965" i="8"/>
  <c r="A1177" i="6"/>
  <c r="B1177" i="6"/>
  <c r="C1177" i="6"/>
  <c r="E1177" i="6"/>
  <c r="G1177" i="6"/>
  <c r="A908" i="3"/>
  <c r="A908" i="2"/>
  <c r="A908" i="1"/>
  <c r="A964" i="8" l="1"/>
  <c r="I964" i="8"/>
  <c r="K964" i="8"/>
  <c r="L964" i="8"/>
  <c r="M964" i="8"/>
  <c r="N964" i="8"/>
  <c r="O964" i="8"/>
  <c r="P964" i="8"/>
  <c r="Q964" i="8"/>
  <c r="R964" i="8"/>
  <c r="T964" i="8"/>
  <c r="U964" i="8"/>
  <c r="V964" i="8"/>
  <c r="AF964" i="8" s="1"/>
  <c r="AC964" i="8" s="1"/>
  <c r="W964" i="8"/>
  <c r="X964" i="8"/>
  <c r="Y964" i="8"/>
  <c r="Z964" i="8"/>
  <c r="AJ964" i="8" s="1"/>
  <c r="AA964" i="8"/>
  <c r="AD964" i="8"/>
  <c r="AE964" i="8"/>
  <c r="AG964" i="8"/>
  <c r="AH964" i="8"/>
  <c r="AI964" i="8"/>
  <c r="AK964" i="8"/>
  <c r="AN964" i="8"/>
  <c r="AO964" i="8"/>
  <c r="AP964" i="8"/>
  <c r="AM964" i="8" s="1"/>
  <c r="AQ964" i="8"/>
  <c r="AR964" i="8"/>
  <c r="AS964" i="8"/>
  <c r="AT964" i="8"/>
  <c r="AU964" i="8"/>
  <c r="A1176" i="6"/>
  <c r="B1176" i="6"/>
  <c r="C1176" i="6"/>
  <c r="E1176" i="6"/>
  <c r="G1176" i="6"/>
  <c r="A907" i="3"/>
  <c r="A907" i="2"/>
  <c r="A907" i="1"/>
  <c r="A963" i="8" l="1"/>
  <c r="I963" i="8"/>
  <c r="K963" i="8"/>
  <c r="L963" i="8"/>
  <c r="M963" i="8"/>
  <c r="N963" i="8"/>
  <c r="O963" i="8"/>
  <c r="P963" i="8"/>
  <c r="Q963" i="8"/>
  <c r="R963" i="8"/>
  <c r="T963" i="8"/>
  <c r="U963" i="8"/>
  <c r="AE963" i="8" s="1"/>
  <c r="V963" i="8"/>
  <c r="W963" i="8"/>
  <c r="X963" i="8"/>
  <c r="Y963" i="8"/>
  <c r="AI963" i="8" s="1"/>
  <c r="Z963" i="8"/>
  <c r="AA963" i="8"/>
  <c r="AC963" i="8"/>
  <c r="AD963" i="8"/>
  <c r="AF963" i="8"/>
  <c r="AG963" i="8"/>
  <c r="AH963" i="8"/>
  <c r="AJ963" i="8"/>
  <c r="AK963" i="8"/>
  <c r="AN963" i="8"/>
  <c r="AO963" i="8"/>
  <c r="AP963" i="8"/>
  <c r="AM963" i="8" s="1"/>
  <c r="AQ963" i="8"/>
  <c r="AR963" i="8"/>
  <c r="AS963" i="8"/>
  <c r="AT963" i="8"/>
  <c r="AU963" i="8"/>
  <c r="A1175" i="6"/>
  <c r="B1175" i="6"/>
  <c r="C1175" i="6"/>
  <c r="E1175" i="6"/>
  <c r="G1175" i="6"/>
  <c r="A906" i="3"/>
  <c r="A906" i="2"/>
  <c r="A906" i="1"/>
  <c r="A962" i="8" l="1"/>
  <c r="I962" i="8"/>
  <c r="K962" i="8"/>
  <c r="L962" i="8"/>
  <c r="M962" i="8"/>
  <c r="N962" i="8"/>
  <c r="O962" i="8"/>
  <c r="P962" i="8"/>
  <c r="Q962" i="8"/>
  <c r="R962" i="8"/>
  <c r="T962" i="8"/>
  <c r="U962" i="8"/>
  <c r="AE962" i="8" s="1"/>
  <c r="V962" i="8"/>
  <c r="W962" i="8"/>
  <c r="X962" i="8"/>
  <c r="Y962" i="8"/>
  <c r="AI962" i="8" s="1"/>
  <c r="Z962" i="8"/>
  <c r="AA962" i="8"/>
  <c r="AD962" i="8"/>
  <c r="AF962" i="8"/>
  <c r="AC962" i="8" s="1"/>
  <c r="AG962" i="8"/>
  <c r="AH962" i="8"/>
  <c r="AJ962" i="8"/>
  <c r="AK962" i="8"/>
  <c r="AN962" i="8"/>
  <c r="AO962" i="8"/>
  <c r="AP962" i="8"/>
  <c r="AM962" i="8" s="1"/>
  <c r="AQ962" i="8"/>
  <c r="AR962" i="8"/>
  <c r="AS962" i="8"/>
  <c r="AT962" i="8"/>
  <c r="AU962" i="8"/>
  <c r="A1174" i="6"/>
  <c r="B1174" i="6"/>
  <c r="C1174" i="6"/>
  <c r="E1174" i="6"/>
  <c r="G1174" i="6"/>
  <c r="A905" i="3"/>
  <c r="A905" i="2"/>
  <c r="A905" i="1"/>
  <c r="A961" i="8" l="1"/>
  <c r="I961" i="8"/>
  <c r="K961" i="8"/>
  <c r="L961" i="8"/>
  <c r="M961" i="8"/>
  <c r="N961" i="8"/>
  <c r="O961" i="8"/>
  <c r="P961" i="8"/>
  <c r="Q961" i="8"/>
  <c r="R961" i="8"/>
  <c r="T961" i="8"/>
  <c r="U961" i="8"/>
  <c r="V961" i="8"/>
  <c r="W961" i="8"/>
  <c r="X961" i="8"/>
  <c r="Y961" i="8"/>
  <c r="Z961" i="8"/>
  <c r="AA961" i="8"/>
  <c r="AD961" i="8"/>
  <c r="AE961" i="8"/>
  <c r="AF961" i="8"/>
  <c r="AC961" i="8" s="1"/>
  <c r="AG961" i="8"/>
  <c r="AH961" i="8"/>
  <c r="AI961" i="8"/>
  <c r="AJ961" i="8"/>
  <c r="AK961" i="8"/>
  <c r="AN961" i="8"/>
  <c r="AO961" i="8"/>
  <c r="AP961" i="8"/>
  <c r="AM961" i="8" s="1"/>
  <c r="AQ961" i="8"/>
  <c r="AR961" i="8"/>
  <c r="AS961" i="8"/>
  <c r="AT961" i="8"/>
  <c r="AU961" i="8"/>
  <c r="A1173" i="6"/>
  <c r="B1173" i="6"/>
  <c r="E1173" i="6"/>
  <c r="G1173" i="6"/>
  <c r="A904" i="3"/>
  <c r="A904" i="2"/>
  <c r="A904" i="1"/>
  <c r="C1173" i="6" l="1"/>
  <c r="A960" i="8"/>
  <c r="I960" i="8"/>
  <c r="K960" i="8"/>
  <c r="L960" i="8"/>
  <c r="M960" i="8"/>
  <c r="N960" i="8"/>
  <c r="O960" i="8"/>
  <c r="P960" i="8"/>
  <c r="Q960" i="8"/>
  <c r="R960" i="8"/>
  <c r="T960" i="8"/>
  <c r="U960" i="8"/>
  <c r="AE960" i="8" s="1"/>
  <c r="V960" i="8"/>
  <c r="W960" i="8"/>
  <c r="X960" i="8"/>
  <c r="Y960" i="8"/>
  <c r="AI960" i="8" s="1"/>
  <c r="Z960" i="8"/>
  <c r="AA960" i="8"/>
  <c r="AD960" i="8"/>
  <c r="AF960" i="8"/>
  <c r="AC960" i="8" s="1"/>
  <c r="AG960" i="8"/>
  <c r="AH960" i="8"/>
  <c r="AJ960" i="8"/>
  <c r="AK960" i="8"/>
  <c r="AN960" i="8"/>
  <c r="AO960" i="8"/>
  <c r="AP960" i="8"/>
  <c r="AM960" i="8" s="1"/>
  <c r="AQ960" i="8"/>
  <c r="AR960" i="8"/>
  <c r="AS960" i="8"/>
  <c r="AT960" i="8"/>
  <c r="AU960" i="8"/>
  <c r="A1172" i="6"/>
  <c r="B1172" i="6"/>
  <c r="C1172" i="6"/>
  <c r="E1172" i="6"/>
  <c r="G1172" i="6"/>
  <c r="A903" i="3"/>
  <c r="A903" i="2"/>
  <c r="A903" i="1"/>
  <c r="A959" i="8" l="1"/>
  <c r="I959" i="8"/>
  <c r="K959" i="8"/>
  <c r="L959" i="8"/>
  <c r="M959" i="8"/>
  <c r="N959" i="8"/>
  <c r="O959" i="8"/>
  <c r="P959" i="8"/>
  <c r="Q959" i="8"/>
  <c r="R959" i="8"/>
  <c r="T959" i="8"/>
  <c r="U959" i="8"/>
  <c r="AE959" i="8" s="1"/>
  <c r="V959" i="8"/>
  <c r="W959" i="8"/>
  <c r="AG959" i="8" s="1"/>
  <c r="X959" i="8"/>
  <c r="Y959" i="8"/>
  <c r="AI959" i="8" s="1"/>
  <c r="Z959" i="8"/>
  <c r="AA959" i="8"/>
  <c r="AK959" i="8" s="1"/>
  <c r="AD959" i="8"/>
  <c r="AF959" i="8"/>
  <c r="AC959" i="8" s="1"/>
  <c r="AH959" i="8"/>
  <c r="AJ959" i="8"/>
  <c r="AM959" i="8"/>
  <c r="AN959" i="8"/>
  <c r="AO959" i="8"/>
  <c r="AP959" i="8"/>
  <c r="AQ959" i="8"/>
  <c r="AR959" i="8"/>
  <c r="AS959" i="8"/>
  <c r="AT959" i="8"/>
  <c r="AU959" i="8"/>
  <c r="A1171" i="6"/>
  <c r="B1171" i="6"/>
  <c r="C1171" i="6"/>
  <c r="E1171" i="6"/>
  <c r="G1171" i="6"/>
  <c r="A902" i="3"/>
  <c r="A902" i="2"/>
  <c r="A902" i="1"/>
  <c r="A958" i="8" l="1"/>
  <c r="I958" i="8"/>
  <c r="K958" i="8"/>
  <c r="L958" i="8"/>
  <c r="M958" i="8"/>
  <c r="N958" i="8"/>
  <c r="O958" i="8"/>
  <c r="P958" i="8"/>
  <c r="Q958" i="8"/>
  <c r="R958" i="8"/>
  <c r="T958" i="8"/>
  <c r="U958" i="8"/>
  <c r="AE958" i="8" s="1"/>
  <c r="V958" i="8"/>
  <c r="W958" i="8"/>
  <c r="AG958" i="8" s="1"/>
  <c r="X958" i="8"/>
  <c r="Y958" i="8"/>
  <c r="AI958" i="8" s="1"/>
  <c r="Z958" i="8"/>
  <c r="AA958" i="8"/>
  <c r="AK958" i="8" s="1"/>
  <c r="AD958" i="8"/>
  <c r="AF958" i="8"/>
  <c r="AC958" i="8" s="1"/>
  <c r="AH958" i="8"/>
  <c r="AJ958" i="8"/>
  <c r="AM958" i="8"/>
  <c r="AN958" i="8"/>
  <c r="AO958" i="8"/>
  <c r="AP958" i="8"/>
  <c r="AQ958" i="8"/>
  <c r="AR958" i="8"/>
  <c r="AS958" i="8"/>
  <c r="AT958" i="8"/>
  <c r="AU958" i="8"/>
  <c r="A1170" i="6"/>
  <c r="B1170" i="6"/>
  <c r="C1170" i="6"/>
  <c r="E1170" i="6"/>
  <c r="G1170" i="6"/>
  <c r="A901" i="3"/>
  <c r="A901" i="2"/>
  <c r="A901" i="1"/>
  <c r="A957" i="8" l="1"/>
  <c r="I957" i="8"/>
  <c r="K957" i="8"/>
  <c r="L957" i="8"/>
  <c r="M957" i="8"/>
  <c r="N957" i="8"/>
  <c r="O957" i="8"/>
  <c r="P957" i="8"/>
  <c r="Q957" i="8"/>
  <c r="R957" i="8"/>
  <c r="T957" i="8"/>
  <c r="AD957" i="8" s="1"/>
  <c r="U957" i="8"/>
  <c r="AE957" i="8" s="1"/>
  <c r="V957" i="8"/>
  <c r="W957" i="8"/>
  <c r="X957" i="8"/>
  <c r="AH957" i="8" s="1"/>
  <c r="Y957" i="8"/>
  <c r="AI957" i="8" s="1"/>
  <c r="Z957" i="8"/>
  <c r="AA957" i="8"/>
  <c r="AF957" i="8"/>
  <c r="AC957" i="8" s="1"/>
  <c r="AG957" i="8"/>
  <c r="AJ957" i="8"/>
  <c r="AK957" i="8"/>
  <c r="AN957" i="8"/>
  <c r="AO957" i="8"/>
  <c r="AP957" i="8"/>
  <c r="AM957" i="8" s="1"/>
  <c r="AQ957" i="8"/>
  <c r="AR957" i="8"/>
  <c r="AS957" i="8"/>
  <c r="AT957" i="8"/>
  <c r="AU957" i="8"/>
  <c r="A1169" i="6"/>
  <c r="B1169" i="6"/>
  <c r="C1169" i="6"/>
  <c r="E1169" i="6"/>
  <c r="G1169" i="6"/>
  <c r="A900" i="3"/>
  <c r="A900" i="2"/>
  <c r="A900" i="1"/>
  <c r="A956" i="8" l="1"/>
  <c r="I956" i="8"/>
  <c r="K956" i="8"/>
  <c r="L956" i="8"/>
  <c r="M956" i="8"/>
  <c r="N956" i="8"/>
  <c r="O956" i="8"/>
  <c r="P956" i="8"/>
  <c r="Q956" i="8"/>
  <c r="R956" i="8"/>
  <c r="T956" i="8"/>
  <c r="U956" i="8"/>
  <c r="V956" i="8"/>
  <c r="AF956" i="8" s="1"/>
  <c r="AC956" i="8" s="1"/>
  <c r="W956" i="8"/>
  <c r="X956" i="8"/>
  <c r="Y956" i="8"/>
  <c r="Z956" i="8"/>
  <c r="AJ956" i="8" s="1"/>
  <c r="AA956" i="8"/>
  <c r="AD956" i="8"/>
  <c r="AE956" i="8"/>
  <c r="AG956" i="8"/>
  <c r="AH956" i="8"/>
  <c r="AI956" i="8"/>
  <c r="AK956" i="8"/>
  <c r="AM956" i="8"/>
  <c r="AN956" i="8"/>
  <c r="AO956" i="8"/>
  <c r="AP956" i="8"/>
  <c r="AQ956" i="8"/>
  <c r="AR956" i="8"/>
  <c r="AS956" i="8"/>
  <c r="AT956" i="8"/>
  <c r="AU956" i="8"/>
  <c r="A1168" i="6"/>
  <c r="B1168" i="6"/>
  <c r="C1168" i="6"/>
  <c r="E1168" i="6"/>
  <c r="G1168" i="6"/>
  <c r="A899" i="3"/>
  <c r="A899" i="2"/>
  <c r="A899" i="1"/>
  <c r="AQ955" i="8" l="1"/>
  <c r="N955" i="8"/>
  <c r="A955" i="8"/>
  <c r="I955" i="8"/>
  <c r="K955" i="8"/>
  <c r="L955" i="8"/>
  <c r="M955" i="8"/>
  <c r="O955" i="8"/>
  <c r="P955" i="8"/>
  <c r="Q955" i="8"/>
  <c r="R955" i="8"/>
  <c r="T955" i="8"/>
  <c r="AD955" i="8" s="1"/>
  <c r="U955" i="8"/>
  <c r="V955" i="8"/>
  <c r="W955" i="8"/>
  <c r="X955" i="8"/>
  <c r="AH955" i="8" s="1"/>
  <c r="Y955" i="8"/>
  <c r="Z955" i="8"/>
  <c r="AA955" i="8"/>
  <c r="AE955" i="8"/>
  <c r="AF955" i="8"/>
  <c r="AC955" i="8" s="1"/>
  <c r="AI955" i="8"/>
  <c r="AJ955" i="8"/>
  <c r="AK955" i="8"/>
  <c r="AN955" i="8"/>
  <c r="AO955" i="8"/>
  <c r="AP955" i="8"/>
  <c r="AM955" i="8" s="1"/>
  <c r="AR955" i="8"/>
  <c r="AS955" i="8"/>
  <c r="AT955" i="8"/>
  <c r="AU955" i="8"/>
  <c r="A1167" i="6"/>
  <c r="B1167" i="6"/>
  <c r="C1167" i="6"/>
  <c r="E1167" i="6"/>
  <c r="G1167" i="6"/>
  <c r="A898" i="3"/>
  <c r="A898" i="2"/>
  <c r="A898" i="1"/>
  <c r="AG955" i="8" l="1"/>
  <c r="A954" i="8"/>
  <c r="I954" i="8"/>
  <c r="K954" i="8"/>
  <c r="L954" i="8"/>
  <c r="M954" i="8"/>
  <c r="N954" i="8"/>
  <c r="O954" i="8"/>
  <c r="P954" i="8"/>
  <c r="Q954" i="8"/>
  <c r="R954" i="8"/>
  <c r="T954" i="8"/>
  <c r="U954" i="8"/>
  <c r="AE954" i="8" s="1"/>
  <c r="V954" i="8"/>
  <c r="W954" i="8"/>
  <c r="X954" i="8"/>
  <c r="Y954" i="8"/>
  <c r="AI954" i="8" s="1"/>
  <c r="Z954" i="8"/>
  <c r="AA954" i="8"/>
  <c r="AD954" i="8"/>
  <c r="AF954" i="8"/>
  <c r="AC954" i="8" s="1"/>
  <c r="AG954" i="8"/>
  <c r="AH954" i="8"/>
  <c r="AJ954" i="8"/>
  <c r="AK954" i="8"/>
  <c r="AN954" i="8"/>
  <c r="AO954" i="8"/>
  <c r="AP954" i="8"/>
  <c r="AM954" i="8" s="1"/>
  <c r="AQ954" i="8"/>
  <c r="AR954" i="8"/>
  <c r="AS954" i="8"/>
  <c r="AT954" i="8"/>
  <c r="AU954" i="8"/>
  <c r="A1166" i="6"/>
  <c r="B1166" i="6"/>
  <c r="E1166" i="6"/>
  <c r="G1166" i="6"/>
  <c r="A897" i="3"/>
  <c r="A897" i="2"/>
  <c r="A897" i="1"/>
  <c r="B1165" i="6" l="1"/>
  <c r="B1164" i="6"/>
  <c r="A1165" i="6"/>
  <c r="E1165" i="6"/>
  <c r="G1165" i="6" l="1"/>
  <c r="AG953" i="8"/>
  <c r="A953" i="8"/>
  <c r="I953" i="8"/>
  <c r="K953" i="8"/>
  <c r="L953" i="8"/>
  <c r="M953" i="8"/>
  <c r="N953" i="8"/>
  <c r="O953" i="8"/>
  <c r="P953" i="8"/>
  <c r="Q953" i="8"/>
  <c r="R953" i="8"/>
  <c r="T953" i="8"/>
  <c r="U953" i="8"/>
  <c r="AE953" i="8" s="1"/>
  <c r="V953" i="8"/>
  <c r="W953" i="8"/>
  <c r="X953" i="8"/>
  <c r="Y953" i="8"/>
  <c r="Z953" i="8"/>
  <c r="AA953" i="8"/>
  <c r="AD953" i="8"/>
  <c r="AF953" i="8"/>
  <c r="AC953" i="8" s="1"/>
  <c r="AH953" i="8"/>
  <c r="AI953" i="8"/>
  <c r="AJ953" i="8"/>
  <c r="AK953" i="8"/>
  <c r="AN953" i="8"/>
  <c r="AO953" i="8"/>
  <c r="AP953" i="8"/>
  <c r="AM953" i="8" s="1"/>
  <c r="AQ953" i="8"/>
  <c r="AR953" i="8"/>
  <c r="AS953" i="8"/>
  <c r="AT953" i="8"/>
  <c r="AU953" i="8"/>
  <c r="A896" i="3"/>
  <c r="A896" i="2"/>
  <c r="A896" i="1"/>
  <c r="A5" i="9" l="1"/>
  <c r="H55" i="9" l="1"/>
  <c r="J55" i="9" s="1"/>
  <c r="H54" i="9" l="1"/>
  <c r="I54" i="9" l="1"/>
  <c r="H53" i="9"/>
  <c r="J54" i="9"/>
  <c r="I55" i="9"/>
  <c r="H52" i="9" l="1"/>
  <c r="J53" i="9"/>
  <c r="I53" i="9"/>
  <c r="J52" i="9" l="1"/>
  <c r="I52" i="9"/>
  <c r="H51" i="9"/>
  <c r="J51" i="9" l="1"/>
  <c r="I51" i="9"/>
  <c r="H50" i="9"/>
  <c r="I50" i="9" l="1"/>
  <c r="H49" i="9"/>
  <c r="J50" i="9"/>
  <c r="I49" i="9" l="1"/>
  <c r="J49" i="9"/>
  <c r="H48" i="9"/>
  <c r="J48" i="9" l="1"/>
  <c r="I48" i="9"/>
  <c r="H47" i="9"/>
  <c r="J47" i="9" l="1"/>
  <c r="I47" i="9"/>
  <c r="H46" i="9"/>
  <c r="I46" i="9" l="1"/>
  <c r="H45" i="9"/>
  <c r="J46" i="9"/>
  <c r="H44" i="9" l="1"/>
  <c r="J45" i="9"/>
  <c r="I45" i="9"/>
  <c r="J44" i="9" l="1"/>
  <c r="I44" i="9"/>
  <c r="H43" i="9"/>
  <c r="J43" i="9" l="1"/>
  <c r="I43" i="9"/>
  <c r="H42" i="9"/>
  <c r="I42" i="9" l="1"/>
  <c r="H41" i="9"/>
  <c r="J42" i="9"/>
  <c r="I41" i="9" l="1"/>
  <c r="H40" i="9"/>
  <c r="J41" i="9"/>
  <c r="H39" i="9" l="1"/>
  <c r="J40" i="9"/>
  <c r="I40" i="9"/>
  <c r="J39" i="9" l="1"/>
  <c r="I39" i="9"/>
  <c r="H38" i="9"/>
  <c r="I38" i="9" l="1"/>
  <c r="H37" i="9"/>
  <c r="J38" i="9"/>
  <c r="I37" i="9" l="1"/>
  <c r="J37" i="9"/>
  <c r="H36" i="9"/>
  <c r="J36" i="9" l="1"/>
  <c r="I36" i="9"/>
  <c r="H35" i="9"/>
  <c r="J35" i="9" l="1"/>
  <c r="I35" i="9"/>
  <c r="H34" i="9"/>
  <c r="I34" i="9" l="1"/>
  <c r="H33" i="9"/>
  <c r="J34" i="9"/>
  <c r="J33" i="9" l="1"/>
  <c r="H32" i="9"/>
  <c r="I33" i="9"/>
  <c r="H31" i="9" l="1"/>
  <c r="J32" i="9"/>
  <c r="I32" i="9"/>
  <c r="J31" i="9" l="1"/>
  <c r="I31" i="9"/>
  <c r="H30" i="9"/>
  <c r="I30" i="9" l="1"/>
  <c r="H29" i="9"/>
  <c r="J30" i="9"/>
  <c r="I29" i="9" l="1"/>
  <c r="J29" i="9"/>
  <c r="H28" i="9"/>
  <c r="I28" i="9" l="1"/>
  <c r="J28" i="9"/>
  <c r="H27" i="9"/>
  <c r="J27" i="9" l="1"/>
  <c r="I27" i="9"/>
  <c r="H26" i="9"/>
  <c r="I26" i="9" l="1"/>
  <c r="H25" i="9"/>
  <c r="J26" i="9"/>
  <c r="J25" i="9" l="1"/>
  <c r="I25" i="9"/>
  <c r="H24" i="9"/>
  <c r="H23" i="9" l="1"/>
  <c r="J24" i="9"/>
  <c r="I24" i="9"/>
  <c r="J23" i="9" l="1"/>
  <c r="I23" i="9"/>
  <c r="H22" i="9"/>
  <c r="I22" i="9" l="1"/>
  <c r="H21" i="9"/>
  <c r="J22" i="9"/>
  <c r="H20" i="9" l="1"/>
  <c r="J21" i="9"/>
  <c r="I21" i="9"/>
  <c r="H19" i="9" l="1"/>
  <c r="J20" i="9"/>
  <c r="I20" i="9"/>
  <c r="J19" i="9" l="1"/>
  <c r="I19" i="9"/>
  <c r="H18" i="9"/>
  <c r="I18" i="9" l="1"/>
  <c r="H17" i="9"/>
  <c r="J18" i="9"/>
  <c r="H16" i="9" l="1"/>
  <c r="J17" i="9"/>
  <c r="I17" i="9"/>
  <c r="I16" i="9" l="1"/>
  <c r="J16" i="9"/>
  <c r="H15" i="9"/>
  <c r="J15" i="9" l="1"/>
  <c r="I15" i="9"/>
  <c r="H14" i="9"/>
  <c r="I14" i="9" l="1"/>
  <c r="H13" i="9"/>
  <c r="J14" i="9"/>
  <c r="J13" i="9" l="1"/>
  <c r="I13" i="9"/>
  <c r="H12" i="9"/>
  <c r="H11" i="9" l="1"/>
  <c r="J12" i="9"/>
  <c r="I12" i="9"/>
  <c r="J11" i="9" l="1"/>
  <c r="I11" i="9"/>
  <c r="H10" i="9"/>
  <c r="I10" i="9" l="1"/>
  <c r="H9" i="9"/>
  <c r="J10" i="9"/>
  <c r="H8" i="9" l="1"/>
  <c r="J9" i="9"/>
  <c r="I9" i="9"/>
  <c r="I8" i="9" l="1"/>
  <c r="J8" i="9"/>
  <c r="H7" i="9"/>
  <c r="J7" i="9" l="1"/>
  <c r="I7" i="9"/>
  <c r="H6" i="9"/>
  <c r="I6" i="9" l="1"/>
  <c r="H5" i="9"/>
  <c r="H4" i="9" s="1"/>
  <c r="H3" i="9" s="1"/>
  <c r="H2" i="9" s="1"/>
  <c r="J6" i="9"/>
  <c r="J3" i="9" l="1"/>
  <c r="I3" i="9"/>
  <c r="J5" i="9"/>
  <c r="I5" i="9"/>
  <c r="J4" i="9" l="1"/>
  <c r="I4" i="9"/>
  <c r="X952" i="8" l="1"/>
  <c r="AH952" i="8" s="1"/>
  <c r="M952" i="8"/>
  <c r="A952" i="8"/>
  <c r="I952" i="8"/>
  <c r="K952" i="8"/>
  <c r="L952" i="8"/>
  <c r="N952" i="8"/>
  <c r="O952" i="8"/>
  <c r="P952" i="8"/>
  <c r="Q952" i="8"/>
  <c r="R952" i="8"/>
  <c r="T952" i="8"/>
  <c r="U952" i="8"/>
  <c r="AE952" i="8" s="1"/>
  <c r="V952" i="8"/>
  <c r="W952" i="8"/>
  <c r="AG952" i="8" s="1"/>
  <c r="Y952" i="8"/>
  <c r="AI952" i="8" s="1"/>
  <c r="Z952" i="8"/>
  <c r="AA952" i="8"/>
  <c r="AK952" i="8" s="1"/>
  <c r="AD952" i="8"/>
  <c r="AF952" i="8"/>
  <c r="AC952" i="8" s="1"/>
  <c r="AJ952" i="8"/>
  <c r="AN952" i="8"/>
  <c r="AO952" i="8"/>
  <c r="AP952" i="8"/>
  <c r="AM952" i="8" s="1"/>
  <c r="AQ952" i="8"/>
  <c r="AR952" i="8"/>
  <c r="AS952" i="8"/>
  <c r="AT952" i="8"/>
  <c r="AU952" i="8"/>
  <c r="A1164" i="6"/>
  <c r="E1164" i="6"/>
  <c r="A895" i="3"/>
  <c r="A895" i="2"/>
  <c r="A895" i="1"/>
  <c r="A1162" i="6" l="1"/>
  <c r="B1162" i="6" s="1"/>
  <c r="E1162" i="6"/>
  <c r="A1163" i="6"/>
  <c r="B1163" i="6"/>
  <c r="C1166" i="6" s="1"/>
  <c r="E1163" i="6"/>
  <c r="C1165" i="6" l="1"/>
  <c r="G1164" i="6"/>
  <c r="G1163" i="6"/>
  <c r="C453" i="6"/>
  <c r="C454" i="6"/>
  <c r="C455" i="6"/>
  <c r="C456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264" i="6"/>
  <c r="C265" i="6"/>
  <c r="C266" i="6"/>
  <c r="C267" i="6"/>
  <c r="C268" i="6"/>
  <c r="C269" i="6"/>
  <c r="C270" i="6"/>
  <c r="A951" i="8"/>
  <c r="I951" i="8"/>
  <c r="AK951" i="8" s="1"/>
  <c r="M951" i="8"/>
  <c r="N951" i="8"/>
  <c r="O951" i="8"/>
  <c r="P951" i="8"/>
  <c r="Q951" i="8"/>
  <c r="R951" i="8"/>
  <c r="AA951" i="8"/>
  <c r="A894" i="3"/>
  <c r="A894" i="2"/>
  <c r="A894" i="1"/>
  <c r="AU951" i="8" l="1"/>
  <c r="A950" i="8"/>
  <c r="I950" i="8"/>
  <c r="AK950" i="8" s="1"/>
  <c r="M950" i="8"/>
  <c r="N950" i="8"/>
  <c r="O950" i="8"/>
  <c r="P950" i="8"/>
  <c r="Q950" i="8"/>
  <c r="R950" i="8"/>
  <c r="AA950" i="8"/>
  <c r="AU950" i="8"/>
  <c r="A892" i="3"/>
  <c r="A893" i="3" s="1"/>
  <c r="A893" i="2"/>
  <c r="A893" i="1"/>
  <c r="A949" i="8" l="1"/>
  <c r="I949" i="8"/>
  <c r="AK949" i="8" s="1"/>
  <c r="M949" i="8"/>
  <c r="N949" i="8"/>
  <c r="O949" i="8"/>
  <c r="P949" i="8"/>
  <c r="Q949" i="8"/>
  <c r="R949" i="8"/>
  <c r="AA949" i="8"/>
  <c r="A892" i="2"/>
  <c r="A892" i="1"/>
  <c r="AU949" i="8" l="1"/>
  <c r="A948" i="8"/>
  <c r="K951" i="8"/>
  <c r="L951" i="8"/>
  <c r="I948" i="8"/>
  <c r="AK948" i="8" s="1"/>
  <c r="R948" i="8"/>
  <c r="AA948" i="8"/>
  <c r="A891" i="3"/>
  <c r="A891" i="2"/>
  <c r="A891" i="1"/>
  <c r="AU948" i="8" l="1"/>
  <c r="A947" i="8"/>
  <c r="I947" i="8"/>
  <c r="AK947" i="8" s="1"/>
  <c r="R947" i="8"/>
  <c r="AA947" i="8"/>
  <c r="A890" i="3"/>
  <c r="A890" i="2"/>
  <c r="A890" i="1"/>
  <c r="L950" i="8" l="1"/>
  <c r="K950" i="8"/>
  <c r="AU947" i="8"/>
  <c r="A946" i="8"/>
  <c r="K949" i="8"/>
  <c r="L949" i="8"/>
  <c r="I946" i="8"/>
  <c r="R946" i="8"/>
  <c r="AA946" i="8"/>
  <c r="AK946" i="8"/>
  <c r="AU946" i="8"/>
  <c r="A889" i="3"/>
  <c r="A889" i="2"/>
  <c r="A889" i="1"/>
  <c r="A945" i="8" l="1"/>
  <c r="K948" i="8"/>
  <c r="L948" i="8"/>
  <c r="D945" i="8"/>
  <c r="E945" i="8"/>
  <c r="N948" i="8" s="1"/>
  <c r="F945" i="8"/>
  <c r="O948" i="8" s="1"/>
  <c r="G945" i="8"/>
  <c r="P948" i="8" s="1"/>
  <c r="H945" i="8"/>
  <c r="I945" i="8"/>
  <c r="R945" i="8"/>
  <c r="AA945" i="8"/>
  <c r="AK945" i="8" s="1"/>
  <c r="AU945" i="8"/>
  <c r="A888" i="3"/>
  <c r="A888" i="2"/>
  <c r="A888" i="1"/>
  <c r="Q948" i="8" l="1"/>
  <c r="M948" i="8"/>
  <c r="A887" i="3"/>
  <c r="A887" i="2"/>
  <c r="A887" i="1"/>
  <c r="A944" i="8" l="1"/>
  <c r="L947" i="8"/>
  <c r="D944" i="8"/>
  <c r="E944" i="8"/>
  <c r="F944" i="8"/>
  <c r="G944" i="8"/>
  <c r="H944" i="8"/>
  <c r="I944" i="8"/>
  <c r="AU944" i="8" s="1"/>
  <c r="R944" i="8"/>
  <c r="AA944" i="8"/>
  <c r="AK944" i="8"/>
  <c r="Q947" i="8" l="1"/>
  <c r="M947" i="8"/>
  <c r="P947" i="8"/>
  <c r="O947" i="8"/>
  <c r="K947" i="8"/>
  <c r="N947" i="8"/>
  <c r="L946" i="8"/>
  <c r="K946" i="8"/>
  <c r="A886" i="3" l="1"/>
  <c r="A886" i="2"/>
  <c r="A886" i="1"/>
  <c r="A943" i="8" l="1"/>
  <c r="D943" i="8"/>
  <c r="E943" i="8"/>
  <c r="F943" i="8"/>
  <c r="G943" i="8"/>
  <c r="H943" i="8"/>
  <c r="I943" i="8"/>
  <c r="R943" i="8"/>
  <c r="AA943" i="8"/>
  <c r="AK943" i="8" s="1"/>
  <c r="AU943" i="8"/>
  <c r="Q946" i="8" l="1"/>
  <c r="M946" i="8"/>
  <c r="P946" i="8"/>
  <c r="N946" i="8"/>
  <c r="O946" i="8"/>
  <c r="A885" i="3"/>
  <c r="A885" i="2"/>
  <c r="A885" i="1"/>
  <c r="A942" i="8" l="1"/>
  <c r="C942" i="8"/>
  <c r="L945" i="8" s="1"/>
  <c r="D942" i="8"/>
  <c r="M945" i="8" s="1"/>
  <c r="E942" i="8"/>
  <c r="F942" i="8"/>
  <c r="G942" i="8"/>
  <c r="P945" i="8" s="1"/>
  <c r="H942" i="8"/>
  <c r="Q945" i="8" s="1"/>
  <c r="I942" i="8"/>
  <c r="AU942" i="8" s="1"/>
  <c r="R942" i="8"/>
  <c r="AA942" i="8"/>
  <c r="AK942" i="8" s="1"/>
  <c r="O945" i="8" l="1"/>
  <c r="K945" i="8"/>
  <c r="N945" i="8"/>
  <c r="K944" i="8"/>
  <c r="B940" i="8"/>
  <c r="K943" i="8" s="1"/>
  <c r="A884" i="3" l="1"/>
  <c r="A884" i="2"/>
  <c r="A884" i="1"/>
  <c r="A941" i="8"/>
  <c r="C941" i="8"/>
  <c r="D941" i="8"/>
  <c r="E941" i="8"/>
  <c r="F941" i="8"/>
  <c r="G941" i="8"/>
  <c r="H941" i="8"/>
  <c r="I941" i="8"/>
  <c r="R941" i="8"/>
  <c r="AA941" i="8"/>
  <c r="AK941" i="8"/>
  <c r="AU941" i="8"/>
  <c r="N944" i="8" l="1"/>
  <c r="Q944" i="8"/>
  <c r="M944" i="8"/>
  <c r="P944" i="8"/>
  <c r="L944" i="8"/>
  <c r="O944" i="8"/>
  <c r="AQ941" i="8"/>
  <c r="H883" i="8"/>
  <c r="H884" i="8"/>
  <c r="H885" i="8"/>
  <c r="H886" i="8"/>
  <c r="H887" i="8"/>
  <c r="H888" i="8"/>
  <c r="H889" i="8"/>
  <c r="AT941" i="8" s="1"/>
  <c r="H890" i="8"/>
  <c r="AT942" i="8" s="1"/>
  <c r="H891" i="8"/>
  <c r="AT943" i="8" s="1"/>
  <c r="H892" i="8"/>
  <c r="AT944" i="8" s="1"/>
  <c r="H893" i="8"/>
  <c r="AT945" i="8" s="1"/>
  <c r="H894" i="8"/>
  <c r="AT946" i="8" s="1"/>
  <c r="H895" i="8"/>
  <c r="AT947" i="8" s="1"/>
  <c r="H896" i="8"/>
  <c r="AT948" i="8" s="1"/>
  <c r="H897" i="8"/>
  <c r="AT949" i="8" s="1"/>
  <c r="H898" i="8"/>
  <c r="AT950" i="8" s="1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Q941" i="8" s="1"/>
  <c r="H939" i="8"/>
  <c r="Q942" i="8" s="1"/>
  <c r="H940" i="8"/>
  <c r="Q943" i="8" s="1"/>
  <c r="G883" i="8"/>
  <c r="G884" i="8"/>
  <c r="G885" i="8"/>
  <c r="G886" i="8"/>
  <c r="G887" i="8"/>
  <c r="G888" i="8"/>
  <c r="G889" i="8"/>
  <c r="AS941" i="8" s="1"/>
  <c r="G890" i="8"/>
  <c r="AS942" i="8" s="1"/>
  <c r="G891" i="8"/>
  <c r="AS943" i="8" s="1"/>
  <c r="G892" i="8"/>
  <c r="AS944" i="8" s="1"/>
  <c r="G893" i="8"/>
  <c r="AS945" i="8" s="1"/>
  <c r="G894" i="8"/>
  <c r="AS946" i="8" s="1"/>
  <c r="G895" i="8"/>
  <c r="AS947" i="8" s="1"/>
  <c r="G896" i="8"/>
  <c r="AS948" i="8" s="1"/>
  <c r="G897" i="8"/>
  <c r="AS949" i="8" s="1"/>
  <c r="G898" i="8"/>
  <c r="AS950" i="8" s="1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P941" i="8" s="1"/>
  <c r="G939" i="8"/>
  <c r="P942" i="8" s="1"/>
  <c r="G940" i="8"/>
  <c r="P943" i="8" s="1"/>
  <c r="F883" i="8"/>
  <c r="F884" i="8"/>
  <c r="F885" i="8"/>
  <c r="F886" i="8"/>
  <c r="F887" i="8"/>
  <c r="F888" i="8"/>
  <c r="F889" i="8"/>
  <c r="AR941" i="8" s="1"/>
  <c r="F890" i="8"/>
  <c r="AR942" i="8" s="1"/>
  <c r="F891" i="8"/>
  <c r="AR943" i="8" s="1"/>
  <c r="F892" i="8"/>
  <c r="AR944" i="8" s="1"/>
  <c r="F893" i="8"/>
  <c r="AR945" i="8" s="1"/>
  <c r="F894" i="8"/>
  <c r="AR946" i="8" s="1"/>
  <c r="F895" i="8"/>
  <c r="AR947" i="8" s="1"/>
  <c r="F896" i="8"/>
  <c r="AR948" i="8" s="1"/>
  <c r="F897" i="8"/>
  <c r="AR949" i="8" s="1"/>
  <c r="F898" i="8"/>
  <c r="AR950" i="8" s="1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O941" i="8" s="1"/>
  <c r="F939" i="8"/>
  <c r="F940" i="8"/>
  <c r="O943" i="8" s="1"/>
  <c r="E883" i="8"/>
  <c r="E884" i="8"/>
  <c r="E885" i="8"/>
  <c r="E886" i="8"/>
  <c r="E887" i="8"/>
  <c r="E888" i="8"/>
  <c r="E889" i="8"/>
  <c r="E890" i="8"/>
  <c r="AQ942" i="8" s="1"/>
  <c r="E891" i="8"/>
  <c r="AQ943" i="8" s="1"/>
  <c r="E892" i="8"/>
  <c r="AQ944" i="8" s="1"/>
  <c r="E893" i="8"/>
  <c r="AQ945" i="8" s="1"/>
  <c r="E894" i="8"/>
  <c r="AQ946" i="8" s="1"/>
  <c r="E895" i="8"/>
  <c r="AQ947" i="8" s="1"/>
  <c r="E896" i="8"/>
  <c r="AQ948" i="8" s="1"/>
  <c r="E897" i="8"/>
  <c r="AQ949" i="8" s="1"/>
  <c r="E898" i="8"/>
  <c r="AQ950" i="8" s="1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N943" i="8" s="1"/>
  <c r="B899" i="8"/>
  <c r="AN951" i="8" s="1"/>
  <c r="D883" i="8"/>
  <c r="D884" i="8"/>
  <c r="D885" i="8"/>
  <c r="D886" i="8"/>
  <c r="D887" i="8"/>
  <c r="D888" i="8"/>
  <c r="D889" i="8"/>
  <c r="AP941" i="8" s="1"/>
  <c r="AM941" i="8" s="1"/>
  <c r="D890" i="8"/>
  <c r="AP942" i="8" s="1"/>
  <c r="AM942" i="8" s="1"/>
  <c r="D891" i="8"/>
  <c r="AP943" i="8" s="1"/>
  <c r="AM943" i="8" s="1"/>
  <c r="D892" i="8"/>
  <c r="AP944" i="8" s="1"/>
  <c r="AM944" i="8" s="1"/>
  <c r="D893" i="8"/>
  <c r="AP945" i="8" s="1"/>
  <c r="AM945" i="8" s="1"/>
  <c r="D894" i="8"/>
  <c r="AP946" i="8" s="1"/>
  <c r="AM946" i="8" s="1"/>
  <c r="D895" i="8"/>
  <c r="AP947" i="8" s="1"/>
  <c r="AM947" i="8" s="1"/>
  <c r="D896" i="8"/>
  <c r="AP948" i="8" s="1"/>
  <c r="AM948" i="8" s="1"/>
  <c r="D897" i="8"/>
  <c r="AP949" i="8" s="1"/>
  <c r="AM949" i="8" s="1"/>
  <c r="D898" i="8"/>
  <c r="AP950" i="8" s="1"/>
  <c r="AM950" i="8" s="1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M941" i="8" s="1"/>
  <c r="D939" i="8"/>
  <c r="D940" i="8"/>
  <c r="M943" i="8" s="1"/>
  <c r="C883" i="8"/>
  <c r="C884" i="8"/>
  <c r="C885" i="8"/>
  <c r="C886" i="8"/>
  <c r="C887" i="8"/>
  <c r="C888" i="8"/>
  <c r="C889" i="8"/>
  <c r="AO941" i="8" s="1"/>
  <c r="C890" i="8"/>
  <c r="AO942" i="8" s="1"/>
  <c r="C891" i="8"/>
  <c r="AO943" i="8" s="1"/>
  <c r="C892" i="8"/>
  <c r="AO944" i="8" s="1"/>
  <c r="C893" i="8"/>
  <c r="AO945" i="8" s="1"/>
  <c r="C894" i="8"/>
  <c r="AO946" i="8" s="1"/>
  <c r="C895" i="8"/>
  <c r="AO947" i="8" s="1"/>
  <c r="C896" i="8"/>
  <c r="AO948" i="8" s="1"/>
  <c r="C897" i="8"/>
  <c r="AO949" i="8" s="1"/>
  <c r="C898" i="8"/>
  <c r="AO950" i="8" s="1"/>
  <c r="C899" i="8"/>
  <c r="AO951" i="8" s="1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L941" i="8" s="1"/>
  <c r="C939" i="8"/>
  <c r="L942" i="8" s="1"/>
  <c r="C940" i="8"/>
  <c r="L943" i="8" s="1"/>
  <c r="B939" i="8"/>
  <c r="K942" i="8" s="1"/>
  <c r="B938" i="8"/>
  <c r="K941" i="8" s="1"/>
  <c r="B937" i="8"/>
  <c r="AN937" i="8" s="1"/>
  <c r="B936" i="8"/>
  <c r="AN936" i="8" s="1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8" i="8"/>
  <c r="AN950" i="8" s="1"/>
  <c r="B897" i="8"/>
  <c r="AN949" i="8" s="1"/>
  <c r="B896" i="8"/>
  <c r="AN948" i="8" s="1"/>
  <c r="B895" i="8"/>
  <c r="AN947" i="8" s="1"/>
  <c r="B894" i="8"/>
  <c r="AN946" i="8" s="1"/>
  <c r="B893" i="8"/>
  <c r="AN945" i="8" s="1"/>
  <c r="B892" i="8"/>
  <c r="AN944" i="8" s="1"/>
  <c r="B891" i="8"/>
  <c r="AN943" i="8" s="1"/>
  <c r="B890" i="8"/>
  <c r="AN942" i="8" s="1"/>
  <c r="B889" i="8"/>
  <c r="AN941" i="8" s="1"/>
  <c r="B888" i="8"/>
  <c r="AN940" i="8" s="1"/>
  <c r="B887" i="8"/>
  <c r="AN939" i="8" s="1"/>
  <c r="B886" i="8"/>
  <c r="AN938" i="8" s="1"/>
  <c r="B885" i="8"/>
  <c r="B884" i="8"/>
  <c r="B883" i="8"/>
  <c r="AN935" i="8" s="1"/>
  <c r="O942" i="8" l="1"/>
  <c r="M942" i="8"/>
  <c r="N942" i="8"/>
  <c r="N941" i="8"/>
  <c r="A883" i="3"/>
  <c r="A883" i="2"/>
  <c r="A883" i="1"/>
  <c r="A940" i="8"/>
  <c r="I940" i="8"/>
  <c r="AU940" i="8" s="1"/>
  <c r="K940" i="8"/>
  <c r="L940" i="8"/>
  <c r="M940" i="8"/>
  <c r="N940" i="8"/>
  <c r="O940" i="8"/>
  <c r="P940" i="8"/>
  <c r="Q940" i="8"/>
  <c r="R940" i="8"/>
  <c r="AA940" i="8"/>
  <c r="AK940" i="8" s="1"/>
  <c r="AO940" i="8"/>
  <c r="AP940" i="8"/>
  <c r="AM940" i="8" s="1"/>
  <c r="AQ940" i="8"/>
  <c r="AR940" i="8"/>
  <c r="AS940" i="8"/>
  <c r="AT940" i="8"/>
  <c r="A939" i="8" l="1"/>
  <c r="I939" i="8"/>
  <c r="K939" i="8"/>
  <c r="L939" i="8"/>
  <c r="M939" i="8"/>
  <c r="N939" i="8"/>
  <c r="O939" i="8"/>
  <c r="P939" i="8"/>
  <c r="Q939" i="8"/>
  <c r="R939" i="8"/>
  <c r="AA939" i="8"/>
  <c r="AK939" i="8" s="1"/>
  <c r="AO939" i="8"/>
  <c r="AP939" i="8"/>
  <c r="AM939" i="8" s="1"/>
  <c r="AQ939" i="8"/>
  <c r="AR939" i="8"/>
  <c r="AS939" i="8"/>
  <c r="AT939" i="8"/>
  <c r="AU939" i="8"/>
  <c r="A882" i="3"/>
  <c r="A882" i="2"/>
  <c r="A882" i="1"/>
  <c r="A881" i="3" l="1"/>
  <c r="A881" i="2"/>
  <c r="A938" i="8"/>
  <c r="I938" i="8"/>
  <c r="K938" i="8"/>
  <c r="L938" i="8"/>
  <c r="M938" i="8"/>
  <c r="N938" i="8"/>
  <c r="O938" i="8"/>
  <c r="P938" i="8"/>
  <c r="Q938" i="8"/>
  <c r="AO938" i="8"/>
  <c r="AP938" i="8"/>
  <c r="AM938" i="8" s="1"/>
  <c r="AQ938" i="8"/>
  <c r="AR938" i="8"/>
  <c r="AS938" i="8"/>
  <c r="AT938" i="8"/>
  <c r="A880" i="3" l="1"/>
  <c r="A880" i="2"/>
  <c r="A937" i="8"/>
  <c r="I937" i="8"/>
  <c r="K937" i="8"/>
  <c r="L937" i="8"/>
  <c r="M937" i="8"/>
  <c r="N937" i="8"/>
  <c r="O937" i="8"/>
  <c r="P937" i="8"/>
  <c r="Q937" i="8"/>
  <c r="AO937" i="8"/>
  <c r="AP937" i="8"/>
  <c r="AM937" i="8" s="1"/>
  <c r="AQ937" i="8"/>
  <c r="AR937" i="8"/>
  <c r="AS937" i="8"/>
  <c r="AT937" i="8"/>
  <c r="A936" i="8" l="1"/>
  <c r="I936" i="8"/>
  <c r="K936" i="8"/>
  <c r="L936" i="8"/>
  <c r="M936" i="8"/>
  <c r="N936" i="8"/>
  <c r="O936" i="8"/>
  <c r="P936" i="8"/>
  <c r="Q936" i="8"/>
  <c r="AO936" i="8"/>
  <c r="AP936" i="8"/>
  <c r="AM936" i="8" s="1"/>
  <c r="AQ936" i="8"/>
  <c r="AR936" i="8"/>
  <c r="AS936" i="8"/>
  <c r="AT936" i="8"/>
  <c r="A879" i="3" l="1"/>
  <c r="A879" i="2"/>
  <c r="A878" i="3" l="1"/>
  <c r="A878" i="2"/>
  <c r="A935" i="8"/>
  <c r="I935" i="8"/>
  <c r="R938" i="8" s="1"/>
  <c r="K935" i="8"/>
  <c r="L935" i="8"/>
  <c r="M935" i="8"/>
  <c r="N935" i="8"/>
  <c r="O935" i="8"/>
  <c r="P935" i="8"/>
  <c r="Q935" i="8"/>
  <c r="AO935" i="8"/>
  <c r="AP935" i="8"/>
  <c r="AM935" i="8" s="1"/>
  <c r="AQ935" i="8"/>
  <c r="AR935" i="8"/>
  <c r="AS935" i="8"/>
  <c r="AT935" i="8"/>
  <c r="I934" i="8" l="1"/>
  <c r="R937" i="8" s="1"/>
  <c r="K934" i="8"/>
  <c r="L934" i="8"/>
  <c r="M934" i="8"/>
  <c r="N934" i="8"/>
  <c r="O934" i="8"/>
  <c r="P934" i="8"/>
  <c r="Q934" i="8"/>
  <c r="A934" i="8"/>
  <c r="A877" i="3"/>
  <c r="A877" i="2"/>
  <c r="A933" i="8" l="1"/>
  <c r="I933" i="8"/>
  <c r="K933" i="8"/>
  <c r="L933" i="8"/>
  <c r="M933" i="8"/>
  <c r="N933" i="8"/>
  <c r="O933" i="8"/>
  <c r="P933" i="8"/>
  <c r="Q933" i="8"/>
  <c r="A876" i="3"/>
  <c r="A876" i="2"/>
  <c r="R936" i="8" l="1"/>
  <c r="A932" i="8"/>
  <c r="I932" i="8"/>
  <c r="R935" i="8" s="1"/>
  <c r="K932" i="8"/>
  <c r="L932" i="8"/>
  <c r="M932" i="8"/>
  <c r="N932" i="8"/>
  <c r="O932" i="8"/>
  <c r="P932" i="8"/>
  <c r="Q932" i="8"/>
  <c r="A875" i="3"/>
  <c r="A875" i="2"/>
  <c r="A874" i="3" l="1"/>
  <c r="A874" i="2"/>
  <c r="I931" i="8" l="1"/>
  <c r="R934" i="8" s="1"/>
  <c r="K931" i="8"/>
  <c r="L931" i="8"/>
  <c r="M931" i="8"/>
  <c r="N931" i="8"/>
  <c r="O931" i="8"/>
  <c r="P931" i="8"/>
  <c r="Q931" i="8"/>
  <c r="I930" i="8" l="1"/>
  <c r="R933" i="8" s="1"/>
  <c r="K930" i="8"/>
  <c r="L930" i="8"/>
  <c r="M930" i="8"/>
  <c r="N930" i="8"/>
  <c r="O930" i="8"/>
  <c r="P930" i="8"/>
  <c r="Q930" i="8"/>
  <c r="A873" i="3"/>
  <c r="A873" i="2"/>
  <c r="I929" i="8" l="1"/>
  <c r="R932" i="8" s="1"/>
  <c r="K929" i="8"/>
  <c r="L929" i="8"/>
  <c r="M929" i="8"/>
  <c r="N929" i="8"/>
  <c r="O929" i="8"/>
  <c r="P929" i="8"/>
  <c r="Q929" i="8"/>
  <c r="A872" i="3"/>
  <c r="A872" i="2"/>
  <c r="I928" i="8" l="1"/>
  <c r="R931" i="8" s="1"/>
  <c r="K928" i="8"/>
  <c r="L928" i="8"/>
  <c r="M928" i="8"/>
  <c r="N928" i="8"/>
  <c r="O928" i="8"/>
  <c r="P928" i="8"/>
  <c r="Q928" i="8"/>
  <c r="I927" i="8" l="1"/>
  <c r="R930" i="8" s="1"/>
  <c r="K927" i="8"/>
  <c r="L927" i="8"/>
  <c r="M927" i="8"/>
  <c r="N927" i="8"/>
  <c r="O927" i="8"/>
  <c r="P927" i="8"/>
  <c r="Q927" i="8"/>
  <c r="I926" i="8" l="1"/>
  <c r="R929" i="8" s="1"/>
  <c r="K926" i="8"/>
  <c r="L926" i="8"/>
  <c r="M926" i="8"/>
  <c r="N926" i="8"/>
  <c r="O926" i="8"/>
  <c r="P926" i="8"/>
  <c r="Q926" i="8"/>
  <c r="I925" i="8" l="1"/>
  <c r="R928" i="8" s="1"/>
  <c r="K925" i="8"/>
  <c r="L925" i="8"/>
  <c r="M925" i="8"/>
  <c r="N925" i="8"/>
  <c r="O925" i="8"/>
  <c r="P925" i="8"/>
  <c r="Q925" i="8"/>
  <c r="I924" i="8" l="1"/>
  <c r="R927" i="8" s="1"/>
  <c r="K924" i="8"/>
  <c r="L924" i="8"/>
  <c r="M924" i="8"/>
  <c r="N924" i="8"/>
  <c r="O924" i="8"/>
  <c r="P924" i="8"/>
  <c r="Q924" i="8"/>
  <c r="I923" i="8" l="1"/>
  <c r="R926" i="8" s="1"/>
  <c r="K923" i="8"/>
  <c r="L923" i="8"/>
  <c r="M923" i="8"/>
  <c r="N923" i="8"/>
  <c r="O923" i="8"/>
  <c r="P923" i="8"/>
  <c r="Q923" i="8"/>
  <c r="AN923" i="8"/>
  <c r="AO923" i="8"/>
  <c r="AP923" i="8"/>
  <c r="AM923" i="8" s="1"/>
  <c r="AQ923" i="8"/>
  <c r="AR923" i="8"/>
  <c r="AS923" i="8"/>
  <c r="AT923" i="8"/>
  <c r="AU923" i="8"/>
  <c r="I922" i="8" l="1"/>
  <c r="R925" i="8" s="1"/>
  <c r="K922" i="8"/>
  <c r="L922" i="8"/>
  <c r="M922" i="8"/>
  <c r="N922" i="8"/>
  <c r="O922" i="8"/>
  <c r="P922" i="8"/>
  <c r="Q922" i="8"/>
  <c r="I921" i="8" l="1"/>
  <c r="R924" i="8" s="1"/>
  <c r="K921" i="8"/>
  <c r="L921" i="8"/>
  <c r="M921" i="8"/>
  <c r="N921" i="8"/>
  <c r="O921" i="8"/>
  <c r="P921" i="8"/>
  <c r="Q921" i="8"/>
  <c r="I920" i="8" l="1"/>
  <c r="R923" i="8" s="1"/>
  <c r="K920" i="8"/>
  <c r="L920" i="8"/>
  <c r="M920" i="8"/>
  <c r="N920" i="8"/>
  <c r="O920" i="8"/>
  <c r="P920" i="8"/>
  <c r="Q920" i="8"/>
  <c r="R920" i="8"/>
  <c r="I919" i="8" l="1"/>
  <c r="R922" i="8" s="1"/>
  <c r="K919" i="8"/>
  <c r="L919" i="8"/>
  <c r="M919" i="8"/>
  <c r="N919" i="8"/>
  <c r="O919" i="8"/>
  <c r="P919" i="8"/>
  <c r="Q919" i="8"/>
  <c r="R919" i="8"/>
  <c r="A861" i="1" l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918" i="8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I918" i="8"/>
  <c r="R921" i="8" s="1"/>
  <c r="K918" i="8"/>
  <c r="L918" i="8"/>
  <c r="M918" i="8"/>
  <c r="N918" i="8"/>
  <c r="O918" i="8"/>
  <c r="P918" i="8"/>
  <c r="Q918" i="8"/>
  <c r="I915" i="8" l="1"/>
  <c r="R918" i="8" s="1"/>
  <c r="K915" i="8"/>
  <c r="L915" i="8"/>
  <c r="M915" i="8"/>
  <c r="N915" i="8"/>
  <c r="O915" i="8"/>
  <c r="P915" i="8"/>
  <c r="Q915" i="8"/>
  <c r="I914" i="8" l="1"/>
  <c r="K914" i="8"/>
  <c r="L914" i="8"/>
  <c r="M914" i="8"/>
  <c r="N914" i="8"/>
  <c r="O914" i="8"/>
  <c r="P914" i="8"/>
  <c r="Q914" i="8"/>
  <c r="I913" i="8" l="1"/>
  <c r="K913" i="8"/>
  <c r="L913" i="8"/>
  <c r="M913" i="8"/>
  <c r="N913" i="8"/>
  <c r="O913" i="8"/>
  <c r="P913" i="8"/>
  <c r="Q913" i="8"/>
  <c r="I912" i="8" l="1"/>
  <c r="R915" i="8" s="1"/>
  <c r="K912" i="8"/>
  <c r="L912" i="8"/>
  <c r="M912" i="8"/>
  <c r="N912" i="8"/>
  <c r="O912" i="8"/>
  <c r="P912" i="8"/>
  <c r="Q912" i="8"/>
  <c r="I911" i="8" l="1"/>
  <c r="R914" i="8" s="1"/>
  <c r="K911" i="8"/>
  <c r="L911" i="8"/>
  <c r="M911" i="8"/>
  <c r="N911" i="8"/>
  <c r="O911" i="8"/>
  <c r="P911" i="8"/>
  <c r="Q911" i="8"/>
  <c r="I910" i="8" l="1"/>
  <c r="R913" i="8" s="1"/>
  <c r="K910" i="8"/>
  <c r="L910" i="8"/>
  <c r="M910" i="8"/>
  <c r="N910" i="8"/>
  <c r="O910" i="8"/>
  <c r="P910" i="8"/>
  <c r="Q910" i="8"/>
  <c r="I909" i="8" l="1"/>
  <c r="R912" i="8" s="1"/>
  <c r="K909" i="8"/>
  <c r="L909" i="8"/>
  <c r="M909" i="8"/>
  <c r="N909" i="8"/>
  <c r="O909" i="8"/>
  <c r="P909" i="8"/>
  <c r="Q909" i="8"/>
  <c r="I908" i="8" l="1"/>
  <c r="R911" i="8" s="1"/>
  <c r="K908" i="8"/>
  <c r="L908" i="8"/>
  <c r="M908" i="8"/>
  <c r="N908" i="8"/>
  <c r="O908" i="8"/>
  <c r="P908" i="8"/>
  <c r="Q908" i="8"/>
  <c r="I907" i="8" l="1"/>
  <c r="R910" i="8" s="1"/>
  <c r="K907" i="8"/>
  <c r="L907" i="8"/>
  <c r="M907" i="8"/>
  <c r="N907" i="8"/>
  <c r="O907" i="8"/>
  <c r="P907" i="8"/>
  <c r="Q907" i="8"/>
  <c r="I906" i="8" l="1"/>
  <c r="R909" i="8" s="1"/>
  <c r="K906" i="8"/>
  <c r="L906" i="8"/>
  <c r="M906" i="8"/>
  <c r="N906" i="8"/>
  <c r="O906" i="8"/>
  <c r="P906" i="8"/>
  <c r="Q906" i="8"/>
  <c r="I905" i="8" l="1"/>
  <c r="R908" i="8" s="1"/>
  <c r="K905" i="8"/>
  <c r="L905" i="8"/>
  <c r="M905" i="8"/>
  <c r="N905" i="8"/>
  <c r="O905" i="8"/>
  <c r="P905" i="8"/>
  <c r="Q905" i="8"/>
  <c r="I904" i="8" l="1"/>
  <c r="R907" i="8" s="1"/>
  <c r="K904" i="8"/>
  <c r="L904" i="8"/>
  <c r="I903" i="8" l="1"/>
  <c r="R906" i="8" s="1"/>
  <c r="K903" i="8"/>
  <c r="L903" i="8"/>
  <c r="I902" i="8" l="1"/>
  <c r="R905" i="8" s="1"/>
  <c r="K902" i="8"/>
  <c r="L902" i="8"/>
  <c r="T902" i="8"/>
  <c r="AD902" i="8" s="1"/>
  <c r="I901" i="8" l="1"/>
  <c r="R904" i="8" s="1"/>
  <c r="K901" i="8"/>
  <c r="L901" i="8"/>
  <c r="T901" i="8"/>
  <c r="AD901" i="8" s="1"/>
  <c r="U901" i="8"/>
  <c r="AE901" i="8" s="1"/>
  <c r="A843" i="3" l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I900" i="8"/>
  <c r="R903" i="8" s="1"/>
  <c r="K900" i="8"/>
  <c r="L900" i="8"/>
  <c r="T900" i="8"/>
  <c r="AD900" i="8" s="1"/>
  <c r="U900" i="8"/>
  <c r="AE900" i="8" s="1"/>
  <c r="I899" i="8" l="1"/>
  <c r="R902" i="8" s="1"/>
  <c r="K899" i="8"/>
  <c r="T951" i="8" s="1"/>
  <c r="AD951" i="8" s="1"/>
  <c r="L899" i="8"/>
  <c r="U951" i="8" s="1"/>
  <c r="AE951" i="8" s="1"/>
  <c r="T899" i="8"/>
  <c r="AD899" i="8" s="1"/>
  <c r="U899" i="8"/>
  <c r="AE899" i="8" s="1"/>
  <c r="I898" i="8" l="1"/>
  <c r="R901" i="8" s="1"/>
  <c r="K898" i="8"/>
  <c r="T950" i="8" s="1"/>
  <c r="AD950" i="8" s="1"/>
  <c r="L898" i="8"/>
  <c r="U950" i="8" s="1"/>
  <c r="AE950" i="8" s="1"/>
  <c r="M898" i="8"/>
  <c r="N898" i="8"/>
  <c r="O898" i="8"/>
  <c r="P898" i="8"/>
  <c r="Q898" i="8"/>
  <c r="T898" i="8"/>
  <c r="AD898" i="8" s="1"/>
  <c r="U898" i="8"/>
  <c r="AE898" i="8" s="1"/>
  <c r="I897" i="8" l="1"/>
  <c r="R900" i="8" s="1"/>
  <c r="K897" i="8"/>
  <c r="T949" i="8" s="1"/>
  <c r="AD949" i="8" s="1"/>
  <c r="L897" i="8"/>
  <c r="U949" i="8" s="1"/>
  <c r="AE949" i="8" s="1"/>
  <c r="M897" i="8"/>
  <c r="N897" i="8"/>
  <c r="O897" i="8"/>
  <c r="P897" i="8"/>
  <c r="Q897" i="8"/>
  <c r="T897" i="8"/>
  <c r="AD897" i="8" s="1"/>
  <c r="U897" i="8"/>
  <c r="AE897" i="8" s="1"/>
  <c r="I896" i="8" l="1"/>
  <c r="R899" i="8" s="1"/>
  <c r="K896" i="8"/>
  <c r="T948" i="8" s="1"/>
  <c r="AD948" i="8" s="1"/>
  <c r="L896" i="8"/>
  <c r="U948" i="8" s="1"/>
  <c r="AE948" i="8" s="1"/>
  <c r="M896" i="8"/>
  <c r="N896" i="8"/>
  <c r="O896" i="8"/>
  <c r="P896" i="8"/>
  <c r="Q896" i="8"/>
  <c r="T896" i="8"/>
  <c r="AD896" i="8" s="1"/>
  <c r="U896" i="8"/>
  <c r="AE896" i="8" s="1"/>
  <c r="I895" i="8" l="1"/>
  <c r="R898" i="8" s="1"/>
  <c r="K895" i="8"/>
  <c r="T947" i="8" s="1"/>
  <c r="AD947" i="8" s="1"/>
  <c r="L895" i="8"/>
  <c r="U947" i="8" s="1"/>
  <c r="AE947" i="8" s="1"/>
  <c r="M895" i="8"/>
  <c r="N895" i="8"/>
  <c r="O895" i="8"/>
  <c r="P895" i="8"/>
  <c r="Q895" i="8"/>
  <c r="T895" i="8"/>
  <c r="AD895" i="8" s="1"/>
  <c r="U895" i="8"/>
  <c r="AE895" i="8" s="1"/>
  <c r="I894" i="8" l="1"/>
  <c r="R897" i="8" s="1"/>
  <c r="K894" i="8"/>
  <c r="T946" i="8" s="1"/>
  <c r="AD946" i="8" s="1"/>
  <c r="L894" i="8"/>
  <c r="U946" i="8" s="1"/>
  <c r="AE946" i="8" s="1"/>
  <c r="M894" i="8"/>
  <c r="N894" i="8"/>
  <c r="O894" i="8"/>
  <c r="P894" i="8"/>
  <c r="Q894" i="8"/>
  <c r="T894" i="8"/>
  <c r="AD894" i="8" s="1"/>
  <c r="U894" i="8"/>
  <c r="AE894" i="8" s="1"/>
  <c r="I893" i="8" l="1"/>
  <c r="R896" i="8" s="1"/>
  <c r="K893" i="8"/>
  <c r="T945" i="8" s="1"/>
  <c r="AD945" i="8" s="1"/>
  <c r="L893" i="8"/>
  <c r="U945" i="8" s="1"/>
  <c r="AE945" i="8" s="1"/>
  <c r="M893" i="8"/>
  <c r="N893" i="8"/>
  <c r="O893" i="8"/>
  <c r="P893" i="8"/>
  <c r="Q893" i="8"/>
  <c r="T893" i="8"/>
  <c r="AD893" i="8" s="1"/>
  <c r="U893" i="8"/>
  <c r="AE893" i="8" s="1"/>
  <c r="I892" i="8" l="1"/>
  <c r="R895" i="8" s="1"/>
  <c r="K892" i="8"/>
  <c r="T944" i="8" s="1"/>
  <c r="AD944" i="8" s="1"/>
  <c r="L892" i="8"/>
  <c r="M892" i="8"/>
  <c r="O892" i="8"/>
  <c r="P892" i="8"/>
  <c r="Q892" i="8"/>
  <c r="T892" i="8"/>
  <c r="AD892" i="8" s="1"/>
  <c r="N892" i="8" l="1"/>
  <c r="G1104" i="6"/>
  <c r="T891" i="8" l="1"/>
  <c r="AD891" i="8" s="1"/>
  <c r="Q891" i="8"/>
  <c r="P891" i="8"/>
  <c r="O891" i="8"/>
  <c r="N891" i="8"/>
  <c r="M891" i="8"/>
  <c r="L891" i="8"/>
  <c r="K891" i="8"/>
  <c r="T943" i="8" s="1"/>
  <c r="AD943" i="8" s="1"/>
  <c r="I891" i="8"/>
  <c r="R894" i="8" s="1"/>
  <c r="G1103" i="6"/>
  <c r="G1102" i="6" l="1"/>
  <c r="I890" i="8"/>
  <c r="R893" i="8" s="1"/>
  <c r="K890" i="8"/>
  <c r="L890" i="8"/>
  <c r="M890" i="8"/>
  <c r="N890" i="8"/>
  <c r="O890" i="8"/>
  <c r="P890" i="8"/>
  <c r="Q890" i="8"/>
  <c r="G1101" i="6" l="1"/>
  <c r="I889" i="8" l="1"/>
  <c r="R892" i="8" s="1"/>
  <c r="K889" i="8"/>
  <c r="L889" i="8"/>
  <c r="M889" i="8"/>
  <c r="N889" i="8"/>
  <c r="O889" i="8"/>
  <c r="P889" i="8"/>
  <c r="Q889" i="8"/>
  <c r="G1100" i="6" l="1"/>
  <c r="I888" i="8"/>
  <c r="R891" i="8" s="1"/>
  <c r="K888" i="8"/>
  <c r="L888" i="8"/>
  <c r="M888" i="8"/>
  <c r="N888" i="8"/>
  <c r="O888" i="8"/>
  <c r="P888" i="8"/>
  <c r="Q888" i="8"/>
  <c r="G1099" i="6" l="1"/>
  <c r="I887" i="8"/>
  <c r="R890" i="8" s="1"/>
  <c r="K887" i="8"/>
  <c r="L887" i="8"/>
  <c r="M887" i="8"/>
  <c r="N887" i="8"/>
  <c r="O887" i="8"/>
  <c r="P887" i="8"/>
  <c r="Q887" i="8"/>
  <c r="G1098" i="6" l="1"/>
  <c r="I886" i="8"/>
  <c r="K886" i="8"/>
  <c r="L886" i="8"/>
  <c r="M886" i="8"/>
  <c r="N886" i="8"/>
  <c r="O886" i="8"/>
  <c r="P886" i="8"/>
  <c r="Q886" i="8"/>
  <c r="R889" i="8" l="1"/>
  <c r="AU938" i="8"/>
  <c r="G1097" i="6"/>
  <c r="I885" i="8"/>
  <c r="R888" i="8" l="1"/>
  <c r="AU937" i="8"/>
  <c r="G1096" i="6"/>
  <c r="I884" i="8"/>
  <c r="R887" i="8" l="1"/>
  <c r="AU936" i="8"/>
  <c r="G1095" i="6"/>
  <c r="I883" i="8"/>
  <c r="R886" i="8" l="1"/>
  <c r="AU935" i="8"/>
  <c r="B882" i="8"/>
  <c r="AN934" i="8" s="1"/>
  <c r="C882" i="8"/>
  <c r="D882" i="8"/>
  <c r="E882" i="8"/>
  <c r="F882" i="8"/>
  <c r="G882" i="8"/>
  <c r="H882" i="8"/>
  <c r="I882" i="8"/>
  <c r="G1094" i="6"/>
  <c r="O885" i="8" l="1"/>
  <c r="AR934" i="8"/>
  <c r="P885" i="8"/>
  <c r="AS934" i="8"/>
  <c r="L885" i="8"/>
  <c r="AO934" i="8"/>
  <c r="R885" i="8"/>
  <c r="AU934" i="8"/>
  <c r="N885" i="8"/>
  <c r="AQ934" i="8"/>
  <c r="M885" i="8"/>
  <c r="AP934" i="8"/>
  <c r="AM934" i="8" s="1"/>
  <c r="Q885" i="8"/>
  <c r="AT934" i="8"/>
  <c r="K885" i="8"/>
  <c r="B881" i="8"/>
  <c r="AN933" i="8" s="1"/>
  <c r="C881" i="8"/>
  <c r="D881" i="8"/>
  <c r="E881" i="8"/>
  <c r="F881" i="8"/>
  <c r="G881" i="8"/>
  <c r="H881" i="8"/>
  <c r="I881" i="8"/>
  <c r="G1093" i="6"/>
  <c r="O884" i="8" l="1"/>
  <c r="AR933" i="8"/>
  <c r="P884" i="8"/>
  <c r="AS933" i="8"/>
  <c r="K884" i="8"/>
  <c r="Q884" i="8"/>
  <c r="AT933" i="8"/>
  <c r="N884" i="8"/>
  <c r="AQ933" i="8"/>
  <c r="M884" i="8"/>
  <c r="AP933" i="8"/>
  <c r="AM933" i="8" s="1"/>
  <c r="L884" i="8"/>
  <c r="AO933" i="8"/>
  <c r="R884" i="8"/>
  <c r="AU933" i="8"/>
  <c r="B880" i="8"/>
  <c r="AN932" i="8" s="1"/>
  <c r="C880" i="8"/>
  <c r="AO932" i="8" s="1"/>
  <c r="D880" i="8"/>
  <c r="AP932" i="8" s="1"/>
  <c r="AM932" i="8" s="1"/>
  <c r="E880" i="8"/>
  <c r="F880" i="8"/>
  <c r="AR932" i="8" s="1"/>
  <c r="G880" i="8"/>
  <c r="AS932" i="8" s="1"/>
  <c r="H880" i="8"/>
  <c r="AT932" i="8" s="1"/>
  <c r="I880" i="8"/>
  <c r="AU932" i="8" s="1"/>
  <c r="G1092" i="6"/>
  <c r="N883" i="8" l="1"/>
  <c r="AQ932" i="8"/>
  <c r="P883" i="8"/>
  <c r="L883" i="8"/>
  <c r="Q883" i="8"/>
  <c r="O883" i="8"/>
  <c r="K883" i="8"/>
  <c r="M883" i="8"/>
  <c r="R883" i="8"/>
  <c r="B879" i="8"/>
  <c r="AN931" i="8" s="1"/>
  <c r="C879" i="8"/>
  <c r="AO931" i="8" s="1"/>
  <c r="D879" i="8"/>
  <c r="AP931" i="8" s="1"/>
  <c r="AM931" i="8" s="1"/>
  <c r="E879" i="8"/>
  <c r="AQ931" i="8" s="1"/>
  <c r="F879" i="8"/>
  <c r="AR931" i="8" s="1"/>
  <c r="G879" i="8"/>
  <c r="AS931" i="8" s="1"/>
  <c r="H879" i="8"/>
  <c r="AT931" i="8" s="1"/>
  <c r="I879" i="8"/>
  <c r="AU931" i="8" s="1"/>
  <c r="G1091" i="6"/>
  <c r="N882" i="8" l="1"/>
  <c r="Q882" i="8"/>
  <c r="M882" i="8"/>
  <c r="L882" i="8"/>
  <c r="R882" i="8"/>
  <c r="P882" i="8"/>
  <c r="O882" i="8"/>
  <c r="K882" i="8"/>
  <c r="B878" i="8"/>
  <c r="C878" i="8"/>
  <c r="D878" i="8"/>
  <c r="E878" i="8"/>
  <c r="F878" i="8"/>
  <c r="G878" i="8"/>
  <c r="H878" i="8"/>
  <c r="I878" i="8"/>
  <c r="G1090" i="6"/>
  <c r="Q881" i="8" l="1"/>
  <c r="AT930" i="8"/>
  <c r="P881" i="8"/>
  <c r="AS930" i="8"/>
  <c r="K881" i="8"/>
  <c r="AN930" i="8"/>
  <c r="O881" i="8"/>
  <c r="AR930" i="8"/>
  <c r="L881" i="8"/>
  <c r="AO930" i="8"/>
  <c r="R881" i="8"/>
  <c r="AU930" i="8"/>
  <c r="N881" i="8"/>
  <c r="AQ930" i="8"/>
  <c r="M881" i="8"/>
  <c r="AP930" i="8"/>
  <c r="AM930" i="8" s="1"/>
  <c r="I877" i="8"/>
  <c r="B877" i="8"/>
  <c r="AN929" i="8" s="1"/>
  <c r="C877" i="8"/>
  <c r="D877" i="8"/>
  <c r="AP929" i="8" s="1"/>
  <c r="AM929" i="8" s="1"/>
  <c r="E877" i="8"/>
  <c r="AQ929" i="8" s="1"/>
  <c r="F877" i="8"/>
  <c r="AR929" i="8" s="1"/>
  <c r="G877" i="8"/>
  <c r="H877" i="8"/>
  <c r="AT929" i="8" s="1"/>
  <c r="R880" i="8" l="1"/>
  <c r="AU929" i="8"/>
  <c r="L880" i="8"/>
  <c r="AO929" i="8"/>
  <c r="P880" i="8"/>
  <c r="AS929" i="8"/>
  <c r="N880" i="8"/>
  <c r="Q880" i="8"/>
  <c r="M880" i="8"/>
  <c r="O880" i="8"/>
  <c r="K880" i="8"/>
  <c r="B876" i="8"/>
  <c r="C876" i="8"/>
  <c r="D876" i="8"/>
  <c r="E876" i="8"/>
  <c r="F876" i="8"/>
  <c r="G876" i="8"/>
  <c r="H876" i="8"/>
  <c r="I876" i="8"/>
  <c r="B1088" i="6"/>
  <c r="C1091" i="6" s="1"/>
  <c r="M879" i="8" l="1"/>
  <c r="AP928" i="8"/>
  <c r="AM928" i="8" s="1"/>
  <c r="K879" i="8"/>
  <c r="AN928" i="8"/>
  <c r="O879" i="8"/>
  <c r="AR928" i="8"/>
  <c r="N879" i="8"/>
  <c r="AQ928" i="8"/>
  <c r="L879" i="8"/>
  <c r="AO928" i="8"/>
  <c r="R879" i="8"/>
  <c r="AU928" i="8"/>
  <c r="Q879" i="8"/>
  <c r="AT928" i="8"/>
  <c r="P879" i="8"/>
  <c r="AS928" i="8"/>
  <c r="G1089" i="6"/>
  <c r="B1087" i="6"/>
  <c r="C1090" i="6" s="1"/>
  <c r="B875" i="8"/>
  <c r="AN927" i="8" s="1"/>
  <c r="C875" i="8"/>
  <c r="D875" i="8"/>
  <c r="AP927" i="8" s="1"/>
  <c r="AM927" i="8" s="1"/>
  <c r="E875" i="8"/>
  <c r="F875" i="8"/>
  <c r="AR927" i="8" s="1"/>
  <c r="G875" i="8"/>
  <c r="H875" i="8"/>
  <c r="AT927" i="8" s="1"/>
  <c r="I875" i="8"/>
  <c r="R878" i="8" l="1"/>
  <c r="AU927" i="8"/>
  <c r="P878" i="8"/>
  <c r="AS927" i="8"/>
  <c r="L878" i="8"/>
  <c r="AO927" i="8"/>
  <c r="N878" i="8"/>
  <c r="AQ927" i="8"/>
  <c r="Q878" i="8"/>
  <c r="O878" i="8"/>
  <c r="K878" i="8"/>
  <c r="M878" i="8"/>
  <c r="G1088" i="6"/>
  <c r="B874" i="8"/>
  <c r="C874" i="8"/>
  <c r="D874" i="8"/>
  <c r="E874" i="8"/>
  <c r="F874" i="8"/>
  <c r="G874" i="8"/>
  <c r="H874" i="8"/>
  <c r="I874" i="8"/>
  <c r="B1086" i="6"/>
  <c r="C1089" i="6" s="1"/>
  <c r="O877" i="8" l="1"/>
  <c r="AR926" i="8"/>
  <c r="N877" i="8"/>
  <c r="AQ926" i="8"/>
  <c r="L877" i="8"/>
  <c r="AO926" i="8"/>
  <c r="Q877" i="8"/>
  <c r="AT926" i="8"/>
  <c r="P877" i="8"/>
  <c r="AS926" i="8"/>
  <c r="K877" i="8"/>
  <c r="AN926" i="8"/>
  <c r="R877" i="8"/>
  <c r="AU926" i="8"/>
  <c r="M877" i="8"/>
  <c r="AP926" i="8"/>
  <c r="AM926" i="8" s="1"/>
  <c r="G1087" i="6"/>
  <c r="B873" i="8"/>
  <c r="AN925" i="8" s="1"/>
  <c r="C873" i="8"/>
  <c r="D873" i="8"/>
  <c r="AP925" i="8" s="1"/>
  <c r="AM925" i="8" s="1"/>
  <c r="E873" i="8"/>
  <c r="F873" i="8"/>
  <c r="AR925" i="8" s="1"/>
  <c r="G873" i="8"/>
  <c r="H873" i="8"/>
  <c r="AT925" i="8" s="1"/>
  <c r="I873" i="8"/>
  <c r="B1085" i="6"/>
  <c r="C1088" i="6" s="1"/>
  <c r="N876" i="8" l="1"/>
  <c r="AQ925" i="8"/>
  <c r="L876" i="8"/>
  <c r="AO925" i="8"/>
  <c r="R876" i="8"/>
  <c r="AU925" i="8"/>
  <c r="P876" i="8"/>
  <c r="AS925" i="8"/>
  <c r="Q876" i="8"/>
  <c r="M876" i="8"/>
  <c r="G1086" i="6"/>
  <c r="O876" i="8"/>
  <c r="K876" i="8"/>
  <c r="A872" i="8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B872" i="8"/>
  <c r="AN924" i="8" s="1"/>
  <c r="C872" i="8"/>
  <c r="AO924" i="8" s="1"/>
  <c r="D872" i="8"/>
  <c r="AP924" i="8" s="1"/>
  <c r="AM924" i="8" s="1"/>
  <c r="E872" i="8"/>
  <c r="AQ924" i="8" s="1"/>
  <c r="F872" i="8"/>
  <c r="AR924" i="8" s="1"/>
  <c r="G872" i="8"/>
  <c r="AS924" i="8" s="1"/>
  <c r="H872" i="8"/>
  <c r="AT924" i="8" s="1"/>
  <c r="I872" i="8"/>
  <c r="AU924" i="8" s="1"/>
  <c r="A1084" i="6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B1084" i="6"/>
  <c r="C1086" i="6" l="1"/>
  <c r="C1087" i="6"/>
  <c r="A1108" i="6"/>
  <c r="A1109" i="6" s="1"/>
  <c r="A1110" i="6" s="1"/>
  <c r="A1111" i="6" s="1"/>
  <c r="O875" i="8"/>
  <c r="O874" i="8"/>
  <c r="K875" i="8"/>
  <c r="K874" i="8"/>
  <c r="P875" i="8"/>
  <c r="P874" i="8"/>
  <c r="L875" i="8"/>
  <c r="L874" i="8"/>
  <c r="G1085" i="6"/>
  <c r="R875" i="8"/>
  <c r="R874" i="8"/>
  <c r="N875" i="8"/>
  <c r="N874" i="8"/>
  <c r="Q875" i="8"/>
  <c r="Q874" i="8"/>
  <c r="M875" i="8"/>
  <c r="M874" i="8"/>
  <c r="G1084" i="6"/>
  <c r="A1112" i="6" l="1"/>
  <c r="I870" i="8"/>
  <c r="AU922" i="8" s="1"/>
  <c r="H870" i="8"/>
  <c r="AT922" i="8" s="1"/>
  <c r="G870" i="8"/>
  <c r="AS922" i="8" s="1"/>
  <c r="F870" i="8"/>
  <c r="AR922" i="8" s="1"/>
  <c r="E870" i="8"/>
  <c r="AQ922" i="8" s="1"/>
  <c r="D870" i="8"/>
  <c r="AP922" i="8" s="1"/>
  <c r="AM922" i="8" s="1"/>
  <c r="C870" i="8"/>
  <c r="AO922" i="8" s="1"/>
  <c r="B870" i="8"/>
  <c r="AN922" i="8" s="1"/>
  <c r="B1082" i="6"/>
  <c r="C1085" i="6" s="1"/>
  <c r="B1081" i="6"/>
  <c r="B1080" i="6"/>
  <c r="C1084" i="6" l="1"/>
  <c r="A1113" i="6"/>
  <c r="G1082" i="6"/>
  <c r="M873" i="8"/>
  <c r="Q873" i="8"/>
  <c r="N873" i="8"/>
  <c r="R873" i="8"/>
  <c r="K873" i="8"/>
  <c r="O873" i="8"/>
  <c r="L873" i="8"/>
  <c r="P873" i="8"/>
  <c r="B869" i="8"/>
  <c r="C869" i="8"/>
  <c r="D869" i="8"/>
  <c r="E869" i="8"/>
  <c r="F869" i="8"/>
  <c r="G869" i="8"/>
  <c r="H869" i="8"/>
  <c r="I869" i="8"/>
  <c r="G1081" i="6"/>
  <c r="M872" i="8" l="1"/>
  <c r="AP921" i="8"/>
  <c r="AM921" i="8" s="1"/>
  <c r="N872" i="8"/>
  <c r="AQ921" i="8"/>
  <c r="O872" i="8"/>
  <c r="AR921" i="8"/>
  <c r="L872" i="8"/>
  <c r="AO921" i="8"/>
  <c r="K872" i="8"/>
  <c r="AN921" i="8"/>
  <c r="R872" i="8"/>
  <c r="AU921" i="8"/>
  <c r="Q872" i="8"/>
  <c r="AT921" i="8"/>
  <c r="P872" i="8"/>
  <c r="AS921" i="8"/>
  <c r="A1114" i="6"/>
  <c r="F868" i="8"/>
  <c r="AR920" i="8" s="1"/>
  <c r="B868" i="8"/>
  <c r="AN920" i="8" s="1"/>
  <c r="C868" i="8"/>
  <c r="AO920" i="8" s="1"/>
  <c r="D868" i="8"/>
  <c r="AP920" i="8" s="1"/>
  <c r="AM920" i="8" s="1"/>
  <c r="E868" i="8"/>
  <c r="AQ920" i="8" s="1"/>
  <c r="G868" i="8"/>
  <c r="AS920" i="8" s="1"/>
  <c r="H868" i="8"/>
  <c r="AT920" i="8" s="1"/>
  <c r="I868" i="8"/>
  <c r="AU920" i="8" s="1"/>
  <c r="A1115" i="6" l="1"/>
  <c r="I867" i="8"/>
  <c r="H867" i="8"/>
  <c r="G867" i="8"/>
  <c r="F867" i="8"/>
  <c r="E867" i="8"/>
  <c r="D867" i="8"/>
  <c r="C867" i="8"/>
  <c r="B867" i="8"/>
  <c r="M870" i="8" l="1"/>
  <c r="AP919" i="8"/>
  <c r="AM919" i="8" s="1"/>
  <c r="N870" i="8"/>
  <c r="AQ919" i="8"/>
  <c r="O870" i="8"/>
  <c r="AR919" i="8"/>
  <c r="P870" i="8"/>
  <c r="AS919" i="8"/>
  <c r="Q870" i="8"/>
  <c r="AT919" i="8"/>
  <c r="R870" i="8"/>
  <c r="AU919" i="8"/>
  <c r="K870" i="8"/>
  <c r="AN919" i="8"/>
  <c r="L870" i="8"/>
  <c r="AO919" i="8"/>
  <c r="A1116" i="6"/>
  <c r="B1079" i="6"/>
  <c r="C1082" i="6" s="1"/>
  <c r="A1117" i="6" l="1"/>
  <c r="G1080" i="6"/>
  <c r="A1118" i="6" l="1"/>
  <c r="I866" i="8"/>
  <c r="AU918" i="8" s="1"/>
  <c r="H866" i="8"/>
  <c r="AT918" i="8" s="1"/>
  <c r="G866" i="8"/>
  <c r="AS918" i="8" s="1"/>
  <c r="F866" i="8"/>
  <c r="AR918" i="8" s="1"/>
  <c r="E866" i="8"/>
  <c r="AQ918" i="8" s="1"/>
  <c r="D866" i="8"/>
  <c r="AP918" i="8" s="1"/>
  <c r="AM918" i="8" s="1"/>
  <c r="C866" i="8"/>
  <c r="AO918" i="8" s="1"/>
  <c r="B866" i="8"/>
  <c r="AN918" i="8" s="1"/>
  <c r="B1078" i="6"/>
  <c r="C1081" i="6" s="1"/>
  <c r="B1077" i="6"/>
  <c r="C1077" i="6" l="1"/>
  <c r="C1080" i="6"/>
  <c r="C1078" i="6"/>
  <c r="C1079" i="6"/>
  <c r="A1119" i="6"/>
  <c r="Q869" i="8"/>
  <c r="G1079" i="6"/>
  <c r="K869" i="8"/>
  <c r="O869" i="8"/>
  <c r="M869" i="8"/>
  <c r="N869" i="8"/>
  <c r="R869" i="8"/>
  <c r="L869" i="8"/>
  <c r="P869" i="8"/>
  <c r="G1078" i="6"/>
  <c r="B865" i="8"/>
  <c r="K868" i="8" s="1"/>
  <c r="C865" i="8"/>
  <c r="L868" i="8" s="1"/>
  <c r="D865" i="8"/>
  <c r="M868" i="8" s="1"/>
  <c r="E865" i="8"/>
  <c r="N868" i="8" s="1"/>
  <c r="F865" i="8"/>
  <c r="O868" i="8" s="1"/>
  <c r="G865" i="8"/>
  <c r="P868" i="8" s="1"/>
  <c r="H865" i="8"/>
  <c r="Q868" i="8" s="1"/>
  <c r="I865" i="8"/>
  <c r="R868" i="8" s="1"/>
  <c r="G1077" i="6"/>
  <c r="A1120" i="6" l="1"/>
  <c r="I864" i="8"/>
  <c r="H864" i="8"/>
  <c r="G864" i="8"/>
  <c r="F864" i="8"/>
  <c r="E864" i="8"/>
  <c r="D864" i="8"/>
  <c r="C864" i="8"/>
  <c r="L867" i="8" s="1"/>
  <c r="B864" i="8"/>
  <c r="G1076" i="6"/>
  <c r="A1121" i="6" l="1"/>
  <c r="M867" i="8"/>
  <c r="Q867" i="8"/>
  <c r="N867" i="8"/>
  <c r="K867" i="8"/>
  <c r="O867" i="8"/>
  <c r="R867" i="8"/>
  <c r="P867" i="8"/>
  <c r="I863" i="8"/>
  <c r="AU915" i="8" s="1"/>
  <c r="H863" i="8"/>
  <c r="AT915" i="8" s="1"/>
  <c r="G863" i="8"/>
  <c r="AS915" i="8" s="1"/>
  <c r="F863" i="8"/>
  <c r="AR915" i="8" s="1"/>
  <c r="E863" i="8"/>
  <c r="AQ915" i="8" s="1"/>
  <c r="D863" i="8"/>
  <c r="AP915" i="8" s="1"/>
  <c r="AM915" i="8" s="1"/>
  <c r="C863" i="8"/>
  <c r="B863" i="8"/>
  <c r="AN915" i="8" s="1"/>
  <c r="G1075" i="6"/>
  <c r="L866" i="8" l="1"/>
  <c r="AO915" i="8"/>
  <c r="A1122" i="6"/>
  <c r="Q866" i="8"/>
  <c r="R866" i="8"/>
  <c r="P866" i="8"/>
  <c r="M866" i="8"/>
  <c r="N866" i="8"/>
  <c r="K866" i="8"/>
  <c r="O866" i="8"/>
  <c r="I862" i="8"/>
  <c r="AU914" i="8" s="1"/>
  <c r="H862" i="8"/>
  <c r="AT914" i="8" s="1"/>
  <c r="G862" i="8"/>
  <c r="AS914" i="8" s="1"/>
  <c r="F862" i="8"/>
  <c r="AR914" i="8" s="1"/>
  <c r="E862" i="8"/>
  <c r="AQ914" i="8" s="1"/>
  <c r="D862" i="8"/>
  <c r="AP914" i="8" s="1"/>
  <c r="AM914" i="8" s="1"/>
  <c r="C862" i="8"/>
  <c r="AO914" i="8" s="1"/>
  <c r="B862" i="8"/>
  <c r="AN914" i="8" s="1"/>
  <c r="A1123" i="6" l="1"/>
  <c r="M865" i="8"/>
  <c r="Q865" i="8"/>
  <c r="N865" i="8"/>
  <c r="R865" i="8"/>
  <c r="P865" i="8"/>
  <c r="O865" i="8"/>
  <c r="B861" i="8"/>
  <c r="AN913" i="8" s="1"/>
  <c r="C861" i="8"/>
  <c r="AO913" i="8" s="1"/>
  <c r="D861" i="8"/>
  <c r="AP913" i="8" s="1"/>
  <c r="E861" i="8"/>
  <c r="F861" i="8"/>
  <c r="G861" i="8"/>
  <c r="H861" i="8"/>
  <c r="AT913" i="8" s="1"/>
  <c r="I861" i="8"/>
  <c r="B1073" i="6"/>
  <c r="C1074" i="6" l="1"/>
  <c r="C1075" i="6"/>
  <c r="C1076" i="6"/>
  <c r="R864" i="8"/>
  <c r="AU913" i="8"/>
  <c r="N864" i="8"/>
  <c r="AQ913" i="8"/>
  <c r="P864" i="8"/>
  <c r="AS913" i="8"/>
  <c r="O864" i="8"/>
  <c r="AR913" i="8"/>
  <c r="A1124" i="6"/>
  <c r="G1074" i="6"/>
  <c r="Q864" i="8"/>
  <c r="M864" i="8"/>
  <c r="I860" i="8"/>
  <c r="AU912" i="8" s="1"/>
  <c r="H860" i="8"/>
  <c r="AT912" i="8" s="1"/>
  <c r="G860" i="8"/>
  <c r="AS912" i="8" s="1"/>
  <c r="F860" i="8"/>
  <c r="AR912" i="8" s="1"/>
  <c r="E860" i="8"/>
  <c r="AQ912" i="8" s="1"/>
  <c r="D860" i="8"/>
  <c r="AP912" i="8" s="1"/>
  <c r="C860" i="8"/>
  <c r="AO912" i="8" s="1"/>
  <c r="B860" i="8"/>
  <c r="AN912" i="8" s="1"/>
  <c r="A1125" i="6" l="1"/>
  <c r="Q863" i="8"/>
  <c r="N863" i="8"/>
  <c r="M863" i="8"/>
  <c r="R863" i="8"/>
  <c r="O863" i="8"/>
  <c r="P863" i="8"/>
  <c r="A1126" i="6" l="1"/>
  <c r="I859" i="8"/>
  <c r="AU911" i="8" s="1"/>
  <c r="H859" i="8"/>
  <c r="AT911" i="8" s="1"/>
  <c r="G859" i="8"/>
  <c r="AS911" i="8" s="1"/>
  <c r="F859" i="8"/>
  <c r="AR911" i="8" s="1"/>
  <c r="E859" i="8"/>
  <c r="AQ911" i="8" s="1"/>
  <c r="D859" i="8"/>
  <c r="AP911" i="8" s="1"/>
  <c r="C859" i="8"/>
  <c r="B859" i="8"/>
  <c r="AN859" i="8" l="1"/>
  <c r="AN911" i="8"/>
  <c r="A1127" i="6"/>
  <c r="AO859" i="8"/>
  <c r="AO911" i="8"/>
  <c r="R862" i="8"/>
  <c r="M862" i="8"/>
  <c r="Q862" i="8"/>
  <c r="N862" i="8"/>
  <c r="O862" i="8"/>
  <c r="P862" i="8"/>
  <c r="I858" i="8"/>
  <c r="H858" i="8"/>
  <c r="G858" i="8"/>
  <c r="F858" i="8"/>
  <c r="E858" i="8"/>
  <c r="D858" i="8"/>
  <c r="C858" i="8"/>
  <c r="AO910" i="8" s="1"/>
  <c r="B858" i="8"/>
  <c r="AN910" i="8" s="1"/>
  <c r="B1070" i="6"/>
  <c r="C1073" i="6" s="1"/>
  <c r="A1128" i="6" l="1"/>
  <c r="A1129" i="6" s="1"/>
  <c r="A1130" i="6" s="1"/>
  <c r="M861" i="8"/>
  <c r="AP910" i="8"/>
  <c r="N861" i="8"/>
  <c r="AQ910" i="8"/>
  <c r="P861" i="8"/>
  <c r="AS910" i="8"/>
  <c r="R861" i="8"/>
  <c r="AU910" i="8"/>
  <c r="O861" i="8"/>
  <c r="AR910" i="8"/>
  <c r="Q861" i="8"/>
  <c r="AT910" i="8"/>
  <c r="AN858" i="8"/>
  <c r="I857" i="8"/>
  <c r="H857" i="8"/>
  <c r="G857" i="8"/>
  <c r="F857" i="8"/>
  <c r="E857" i="8"/>
  <c r="D857" i="8"/>
  <c r="C857" i="8"/>
  <c r="AO909" i="8" s="1"/>
  <c r="B857" i="8"/>
  <c r="AN909" i="8" s="1"/>
  <c r="B1069" i="6"/>
  <c r="C1072" i="6" s="1"/>
  <c r="R860" i="8" l="1"/>
  <c r="AU909" i="8"/>
  <c r="P860" i="8"/>
  <c r="AS909" i="8"/>
  <c r="O860" i="8"/>
  <c r="AR909" i="8"/>
  <c r="N860" i="8"/>
  <c r="AQ909" i="8"/>
  <c r="Q860" i="8"/>
  <c r="AT909" i="8"/>
  <c r="M860" i="8"/>
  <c r="AP909" i="8"/>
  <c r="A1131" i="6"/>
  <c r="G1070" i="6"/>
  <c r="I856" i="8"/>
  <c r="H856" i="8"/>
  <c r="G856" i="8"/>
  <c r="F856" i="8"/>
  <c r="E856" i="8"/>
  <c r="D856" i="8"/>
  <c r="C856" i="8"/>
  <c r="AO908" i="8" s="1"/>
  <c r="B856" i="8"/>
  <c r="AN908" i="8" s="1"/>
  <c r="B1068" i="6"/>
  <c r="C1071" i="6" s="1"/>
  <c r="P859" i="8" l="1"/>
  <c r="AS908" i="8"/>
  <c r="N859" i="8"/>
  <c r="AQ908" i="8"/>
  <c r="Q859" i="8"/>
  <c r="AT908" i="8"/>
  <c r="A1132" i="6"/>
  <c r="O859" i="8"/>
  <c r="AR908" i="8"/>
  <c r="R859" i="8"/>
  <c r="AU908" i="8"/>
  <c r="M859" i="8"/>
  <c r="AP908" i="8"/>
  <c r="G1069" i="6"/>
  <c r="I855" i="8"/>
  <c r="H855" i="8"/>
  <c r="G855" i="8"/>
  <c r="F855" i="8"/>
  <c r="E855" i="8"/>
  <c r="D855" i="8"/>
  <c r="C855" i="8"/>
  <c r="AO907" i="8" s="1"/>
  <c r="B855" i="8"/>
  <c r="AN907" i="8" s="1"/>
  <c r="B1067" i="6"/>
  <c r="C1070" i="6" s="1"/>
  <c r="N858" i="8" l="1"/>
  <c r="AQ907" i="8"/>
  <c r="P858" i="8"/>
  <c r="AS907" i="8"/>
  <c r="Q858" i="8"/>
  <c r="AT907" i="8"/>
  <c r="R858" i="8"/>
  <c r="AU907" i="8"/>
  <c r="O858" i="8"/>
  <c r="AR907" i="8"/>
  <c r="A1133" i="6"/>
  <c r="M858" i="8"/>
  <c r="AP907" i="8"/>
  <c r="G1068" i="6"/>
  <c r="I854" i="8"/>
  <c r="AU906" i="8" s="1"/>
  <c r="H854" i="8"/>
  <c r="AT906" i="8" s="1"/>
  <c r="G854" i="8"/>
  <c r="AS906" i="8" s="1"/>
  <c r="F854" i="8"/>
  <c r="AR906" i="8" s="1"/>
  <c r="E854" i="8"/>
  <c r="AQ906" i="8" s="1"/>
  <c r="D854" i="8"/>
  <c r="AP906" i="8" s="1"/>
  <c r="C854" i="8"/>
  <c r="AO906" i="8" s="1"/>
  <c r="B854" i="8"/>
  <c r="AN906" i="8" s="1"/>
  <c r="B1066" i="6"/>
  <c r="C1069" i="6" s="1"/>
  <c r="A1134" i="6" l="1"/>
  <c r="P857" i="8"/>
  <c r="O857" i="8"/>
  <c r="G1067" i="6"/>
  <c r="M857" i="8"/>
  <c r="Q857" i="8"/>
  <c r="AN854" i="8"/>
  <c r="N857" i="8"/>
  <c r="R857" i="8"/>
  <c r="I853" i="8"/>
  <c r="AU905" i="8" s="1"/>
  <c r="H853" i="8"/>
  <c r="AT905" i="8" s="1"/>
  <c r="G853" i="8"/>
  <c r="AS905" i="8" s="1"/>
  <c r="F853" i="8"/>
  <c r="AR905" i="8" s="1"/>
  <c r="E853" i="8"/>
  <c r="AQ905" i="8" s="1"/>
  <c r="D853" i="8"/>
  <c r="AP905" i="8" s="1"/>
  <c r="C853" i="8"/>
  <c r="AO905" i="8" s="1"/>
  <c r="B853" i="8"/>
  <c r="AN905" i="8" s="1"/>
  <c r="B1065" i="6"/>
  <c r="C1068" i="6" s="1"/>
  <c r="A1135" i="6" l="1"/>
  <c r="R856" i="8"/>
  <c r="O856" i="8"/>
  <c r="N856" i="8"/>
  <c r="P856" i="8"/>
  <c r="M856" i="8"/>
  <c r="Q856" i="8"/>
  <c r="G1066" i="6"/>
  <c r="AN853" i="8"/>
  <c r="I852" i="8"/>
  <c r="AU904" i="8" s="1"/>
  <c r="H852" i="8"/>
  <c r="AT904" i="8" s="1"/>
  <c r="G852" i="8"/>
  <c r="AS904" i="8" s="1"/>
  <c r="F852" i="8"/>
  <c r="AR904" i="8" s="1"/>
  <c r="E852" i="8"/>
  <c r="AQ904" i="8" s="1"/>
  <c r="D852" i="8"/>
  <c r="AP904" i="8" s="1"/>
  <c r="C852" i="8"/>
  <c r="AO904" i="8" s="1"/>
  <c r="B852" i="8"/>
  <c r="B1064" i="6"/>
  <c r="C1067" i="6" s="1"/>
  <c r="A1136" i="6" l="1"/>
  <c r="A1137" i="6" s="1"/>
  <c r="AN852" i="8"/>
  <c r="AN904" i="8"/>
  <c r="P855" i="8"/>
  <c r="M855" i="8"/>
  <c r="Q855" i="8"/>
  <c r="N855" i="8"/>
  <c r="R855" i="8"/>
  <c r="O855" i="8"/>
  <c r="G1065" i="6"/>
  <c r="I851" i="8"/>
  <c r="AU903" i="8" s="1"/>
  <c r="H851" i="8"/>
  <c r="AT903" i="8" s="1"/>
  <c r="G851" i="8"/>
  <c r="AS903" i="8" s="1"/>
  <c r="F851" i="8"/>
  <c r="AR903" i="8" s="1"/>
  <c r="E851" i="8"/>
  <c r="AQ903" i="8" s="1"/>
  <c r="D851" i="8"/>
  <c r="AP903" i="8" s="1"/>
  <c r="C851" i="8"/>
  <c r="AO903" i="8" s="1"/>
  <c r="B851" i="8"/>
  <c r="AN903" i="8" s="1"/>
  <c r="B1063" i="6"/>
  <c r="C1066" i="6" s="1"/>
  <c r="A1138" i="6" l="1"/>
  <c r="G1064" i="6"/>
  <c r="Q854" i="8"/>
  <c r="P854" i="8"/>
  <c r="M854" i="8"/>
  <c r="N854" i="8"/>
  <c r="R854" i="8"/>
  <c r="O854" i="8"/>
  <c r="AN851" i="8"/>
  <c r="I850" i="8"/>
  <c r="AU902" i="8" s="1"/>
  <c r="H850" i="8"/>
  <c r="AT902" i="8" s="1"/>
  <c r="G850" i="8"/>
  <c r="F850" i="8"/>
  <c r="AR902" i="8" s="1"/>
  <c r="E850" i="8"/>
  <c r="AQ902" i="8" s="1"/>
  <c r="D850" i="8"/>
  <c r="AP902" i="8" s="1"/>
  <c r="C850" i="8"/>
  <c r="AO902" i="8" s="1"/>
  <c r="B850" i="8"/>
  <c r="B1062" i="6"/>
  <c r="C1065" i="6" s="1"/>
  <c r="A1139" i="6" l="1"/>
  <c r="AN850" i="8"/>
  <c r="AN902" i="8"/>
  <c r="AS850" i="8"/>
  <c r="AS902" i="8"/>
  <c r="O853" i="8"/>
  <c r="AR850" i="8"/>
  <c r="Q853" i="8"/>
  <c r="AD850" i="8"/>
  <c r="P853" i="8"/>
  <c r="M853" i="8"/>
  <c r="N853" i="8"/>
  <c r="R853" i="8"/>
  <c r="G1063" i="6"/>
  <c r="I849" i="8"/>
  <c r="AU901" i="8" s="1"/>
  <c r="H849" i="8"/>
  <c r="G849" i="8"/>
  <c r="F849" i="8"/>
  <c r="E849" i="8"/>
  <c r="D849" i="8"/>
  <c r="C849" i="8"/>
  <c r="B849" i="8"/>
  <c r="AN901" i="8" s="1"/>
  <c r="B1061" i="6"/>
  <c r="C1064" i="6" s="1"/>
  <c r="A1140" i="6" l="1"/>
  <c r="A1141" i="6" s="1"/>
  <c r="A1142" i="6" s="1"/>
  <c r="A1143" i="6" s="1"/>
  <c r="A1144" i="6" s="1"/>
  <c r="AE849" i="8"/>
  <c r="AO901" i="8"/>
  <c r="G1062" i="6"/>
  <c r="AO849" i="8"/>
  <c r="Q852" i="8"/>
  <c r="R852" i="8"/>
  <c r="M852" i="8"/>
  <c r="N852" i="8"/>
  <c r="AD849" i="8"/>
  <c r="O852" i="8"/>
  <c r="P852" i="8"/>
  <c r="AN849" i="8"/>
  <c r="AR849" i="8"/>
  <c r="AS849" i="8"/>
  <c r="I848" i="8"/>
  <c r="AU900" i="8" s="1"/>
  <c r="H848" i="8"/>
  <c r="G848" i="8"/>
  <c r="F848" i="8"/>
  <c r="E848" i="8"/>
  <c r="D848" i="8"/>
  <c r="C848" i="8"/>
  <c r="AO900" i="8" s="1"/>
  <c r="B848" i="8"/>
  <c r="B1060" i="6"/>
  <c r="C1063" i="6" s="1"/>
  <c r="A1145" i="6" l="1"/>
  <c r="AN848" i="8"/>
  <c r="AN900" i="8"/>
  <c r="G1061" i="6"/>
  <c r="P851" i="8"/>
  <c r="R851" i="8"/>
  <c r="AE848" i="8"/>
  <c r="M851" i="8"/>
  <c r="Q851" i="8"/>
  <c r="N851" i="8"/>
  <c r="AD848" i="8"/>
  <c r="O851" i="8"/>
  <c r="AO848" i="8"/>
  <c r="I847" i="8"/>
  <c r="AU899" i="8" s="1"/>
  <c r="H847" i="8"/>
  <c r="G847" i="8"/>
  <c r="F847" i="8"/>
  <c r="E847" i="8"/>
  <c r="D847" i="8"/>
  <c r="C847" i="8"/>
  <c r="AO899" i="8" s="1"/>
  <c r="B847" i="8"/>
  <c r="AN899" i="8" s="1"/>
  <c r="B1059" i="6"/>
  <c r="C1062" i="6" s="1"/>
  <c r="A1146" i="6" l="1"/>
  <c r="G1060" i="6"/>
  <c r="Q850" i="8"/>
  <c r="N850" i="8"/>
  <c r="P850" i="8"/>
  <c r="M850" i="8"/>
  <c r="AE847" i="8"/>
  <c r="R850" i="8"/>
  <c r="AD847" i="8"/>
  <c r="O850" i="8"/>
  <c r="AN847" i="8"/>
  <c r="AO847" i="8"/>
  <c r="I846" i="8"/>
  <c r="H846" i="8"/>
  <c r="G846" i="8"/>
  <c r="F846" i="8"/>
  <c r="E846" i="8"/>
  <c r="D846" i="8"/>
  <c r="C846" i="8"/>
  <c r="AO898" i="8" s="1"/>
  <c r="B846" i="8"/>
  <c r="AN898" i="8" s="1"/>
  <c r="B1058" i="6"/>
  <c r="C1061" i="6" s="1"/>
  <c r="A1147" i="6" l="1"/>
  <c r="N849" i="8"/>
  <c r="AQ898" i="8"/>
  <c r="R849" i="8"/>
  <c r="AU898" i="8"/>
  <c r="P849" i="8"/>
  <c r="AS898" i="8"/>
  <c r="O849" i="8"/>
  <c r="AR898" i="8"/>
  <c r="M849" i="8"/>
  <c r="AP898" i="8"/>
  <c r="Q849" i="8"/>
  <c r="AT898" i="8"/>
  <c r="AD846" i="8"/>
  <c r="G1059" i="6"/>
  <c r="AN846" i="8"/>
  <c r="AE846" i="8"/>
  <c r="AO846" i="8"/>
  <c r="B1057" i="6"/>
  <c r="C1060" i="6" s="1"/>
  <c r="B1056" i="6"/>
  <c r="B1055" i="6"/>
  <c r="B1054" i="6"/>
  <c r="B1053" i="6"/>
  <c r="B1052" i="6"/>
  <c r="H845" i="8"/>
  <c r="G845" i="8"/>
  <c r="F845" i="8"/>
  <c r="E845" i="8"/>
  <c r="D845" i="8"/>
  <c r="C845" i="8"/>
  <c r="AO897" i="8" s="1"/>
  <c r="B845" i="8"/>
  <c r="AN897" i="8" s="1"/>
  <c r="H844" i="8"/>
  <c r="AT896" i="8" s="1"/>
  <c r="G844" i="8"/>
  <c r="AS896" i="8" s="1"/>
  <c r="F844" i="8"/>
  <c r="AR896" i="8" s="1"/>
  <c r="E844" i="8"/>
  <c r="AQ896" i="8" s="1"/>
  <c r="D844" i="8"/>
  <c r="AP896" i="8" s="1"/>
  <c r="C844" i="8"/>
  <c r="AO896" i="8" s="1"/>
  <c r="B844" i="8"/>
  <c r="AN896" i="8" s="1"/>
  <c r="H843" i="8"/>
  <c r="AT895" i="8" s="1"/>
  <c r="G843" i="8"/>
  <c r="AS895" i="8" s="1"/>
  <c r="F843" i="8"/>
  <c r="AR895" i="8" s="1"/>
  <c r="E843" i="8"/>
  <c r="AQ895" i="8" s="1"/>
  <c r="D843" i="8"/>
  <c r="AP895" i="8" s="1"/>
  <c r="C843" i="8"/>
  <c r="AO895" i="8" s="1"/>
  <c r="B843" i="8"/>
  <c r="H842" i="8"/>
  <c r="AT894" i="8" s="1"/>
  <c r="G842" i="8"/>
  <c r="AS894" i="8" s="1"/>
  <c r="F842" i="8"/>
  <c r="AR894" i="8" s="1"/>
  <c r="E842" i="8"/>
  <c r="AQ894" i="8" s="1"/>
  <c r="D842" i="8"/>
  <c r="AP894" i="8" s="1"/>
  <c r="C842" i="8"/>
  <c r="B842" i="8"/>
  <c r="AN894" i="8" s="1"/>
  <c r="H841" i="8"/>
  <c r="AT893" i="8" s="1"/>
  <c r="G841" i="8"/>
  <c r="AS893" i="8" s="1"/>
  <c r="F841" i="8"/>
  <c r="AR893" i="8" s="1"/>
  <c r="E841" i="8"/>
  <c r="AQ893" i="8" s="1"/>
  <c r="D841" i="8"/>
  <c r="AP893" i="8" s="1"/>
  <c r="C841" i="8"/>
  <c r="B841" i="8"/>
  <c r="H840" i="8"/>
  <c r="AT892" i="8" s="1"/>
  <c r="G840" i="8"/>
  <c r="AS892" i="8" s="1"/>
  <c r="F840" i="8"/>
  <c r="AR892" i="8" s="1"/>
  <c r="E840" i="8"/>
  <c r="AQ892" i="8" s="1"/>
  <c r="D840" i="8"/>
  <c r="AP892" i="8" s="1"/>
  <c r="C840" i="8"/>
  <c r="B840" i="8"/>
  <c r="AN892" i="8" s="1"/>
  <c r="I845" i="8"/>
  <c r="I844" i="8"/>
  <c r="AU896" i="8" s="1"/>
  <c r="I843" i="8"/>
  <c r="AU895" i="8" s="1"/>
  <c r="C1056" i="6" l="1"/>
  <c r="C1058" i="6"/>
  <c r="C1057" i="6"/>
  <c r="H1104" i="6"/>
  <c r="AM892" i="8" s="1"/>
  <c r="C1055" i="6"/>
  <c r="C1059" i="6"/>
  <c r="A1148" i="6"/>
  <c r="A1149" i="6" s="1"/>
  <c r="A1150" i="6" s="1"/>
  <c r="A1151" i="6" s="1"/>
  <c r="AN843" i="8"/>
  <c r="AN895" i="8"/>
  <c r="M848" i="8"/>
  <c r="AP897" i="8"/>
  <c r="Q848" i="8"/>
  <c r="AT897" i="8"/>
  <c r="N848" i="8"/>
  <c r="AQ897" i="8"/>
  <c r="R848" i="8"/>
  <c r="AU897" i="8"/>
  <c r="O848" i="8"/>
  <c r="AR897" i="8"/>
  <c r="P848" i="8"/>
  <c r="AS897" i="8"/>
  <c r="AO842" i="8"/>
  <c r="AO894" i="8"/>
  <c r="Q847" i="8"/>
  <c r="AN841" i="8"/>
  <c r="AN893" i="8"/>
  <c r="AE840" i="8"/>
  <c r="AO892" i="8"/>
  <c r="M847" i="8"/>
  <c r="AO841" i="8"/>
  <c r="AO893" i="8"/>
  <c r="M846" i="8"/>
  <c r="Q846" i="8"/>
  <c r="M845" i="8"/>
  <c r="Q845" i="8"/>
  <c r="O847" i="8"/>
  <c r="R846" i="8"/>
  <c r="R847" i="8"/>
  <c r="I842" i="8"/>
  <c r="AU894" i="8" s="1"/>
  <c r="AN844" i="8"/>
  <c r="M843" i="8"/>
  <c r="AO844" i="8"/>
  <c r="AN845" i="8"/>
  <c r="I840" i="8"/>
  <c r="AU892" i="8" s="1"/>
  <c r="N846" i="8"/>
  <c r="AE845" i="8"/>
  <c r="Q843" i="8"/>
  <c r="P846" i="8"/>
  <c r="P847" i="8"/>
  <c r="I841" i="8"/>
  <c r="O846" i="8"/>
  <c r="N847" i="8"/>
  <c r="G1055" i="6"/>
  <c r="AD843" i="8"/>
  <c r="G1058" i="6"/>
  <c r="P843" i="8"/>
  <c r="N844" i="8"/>
  <c r="G1056" i="6"/>
  <c r="G1053" i="6"/>
  <c r="G1057" i="6"/>
  <c r="G1054" i="6"/>
  <c r="O845" i="8"/>
  <c r="AE844" i="8"/>
  <c r="AN840" i="8"/>
  <c r="P844" i="8"/>
  <c r="AO845" i="8"/>
  <c r="AD844" i="8"/>
  <c r="M844" i="8"/>
  <c r="AD841" i="8"/>
  <c r="AE842" i="8"/>
  <c r="AN842" i="8"/>
  <c r="N843" i="8"/>
  <c r="AO843" i="8"/>
  <c r="O844" i="8"/>
  <c r="P845" i="8"/>
  <c r="AD845" i="8"/>
  <c r="AD840" i="8"/>
  <c r="AE841" i="8"/>
  <c r="O843" i="8"/>
  <c r="Q844" i="8"/>
  <c r="N845" i="8"/>
  <c r="AO840" i="8"/>
  <c r="AD842" i="8"/>
  <c r="AE843" i="8"/>
  <c r="B1151" i="6" l="1"/>
  <c r="A1152" i="6"/>
  <c r="R845" i="8"/>
  <c r="R844" i="8"/>
  <c r="AU893" i="8"/>
  <c r="R843" i="8"/>
  <c r="I839" i="8"/>
  <c r="AU891" i="8" s="1"/>
  <c r="H839" i="8"/>
  <c r="AT891" i="8" s="1"/>
  <c r="G839" i="8"/>
  <c r="AS891" i="8" s="1"/>
  <c r="F839" i="8"/>
  <c r="AR891" i="8" s="1"/>
  <c r="E839" i="8"/>
  <c r="AQ891" i="8" s="1"/>
  <c r="D839" i="8"/>
  <c r="AP891" i="8" s="1"/>
  <c r="C839" i="8"/>
  <c r="AO891" i="8" s="1"/>
  <c r="B839" i="8"/>
  <c r="B1051" i="6"/>
  <c r="H1103" i="6" l="1"/>
  <c r="AM891" i="8" s="1"/>
  <c r="C1054" i="6"/>
  <c r="B1152" i="6"/>
  <c r="A1153" i="6"/>
  <c r="H1151" i="6"/>
  <c r="AN839" i="8"/>
  <c r="AN891" i="8"/>
  <c r="G1052" i="6"/>
  <c r="M842" i="8"/>
  <c r="Q842" i="8"/>
  <c r="P842" i="8"/>
  <c r="N842" i="8"/>
  <c r="R842" i="8"/>
  <c r="AO839" i="8"/>
  <c r="AD839" i="8"/>
  <c r="O842" i="8"/>
  <c r="I838" i="8"/>
  <c r="AU890" i="8" s="1"/>
  <c r="H838" i="8"/>
  <c r="AT890" i="8" s="1"/>
  <c r="G838" i="8"/>
  <c r="AS890" i="8" s="1"/>
  <c r="F838" i="8"/>
  <c r="AR890" i="8" s="1"/>
  <c r="E838" i="8"/>
  <c r="AQ890" i="8" s="1"/>
  <c r="D838" i="8"/>
  <c r="AP890" i="8" s="1"/>
  <c r="C838" i="8"/>
  <c r="AO890" i="8" s="1"/>
  <c r="B838" i="8"/>
  <c r="B1050" i="6"/>
  <c r="C1053" i="6" s="1"/>
  <c r="H1152" i="6" l="1"/>
  <c r="G1152" i="6"/>
  <c r="A1154" i="6"/>
  <c r="B1153" i="6"/>
  <c r="G1051" i="6"/>
  <c r="H1102" i="6"/>
  <c r="AM890" i="8" s="1"/>
  <c r="AN838" i="8"/>
  <c r="AN890" i="8"/>
  <c r="Q841" i="8"/>
  <c r="N841" i="8"/>
  <c r="R841" i="8"/>
  <c r="M841" i="8"/>
  <c r="O841" i="8"/>
  <c r="P841" i="8"/>
  <c r="AO838" i="8"/>
  <c r="I837" i="8"/>
  <c r="H837" i="8"/>
  <c r="G837" i="8"/>
  <c r="F837" i="8"/>
  <c r="E837" i="8"/>
  <c r="D837" i="8"/>
  <c r="C837" i="8"/>
  <c r="B837" i="8"/>
  <c r="AN889" i="8" s="1"/>
  <c r="B1049" i="6"/>
  <c r="C1052" i="6" s="1"/>
  <c r="H1153" i="6" l="1"/>
  <c r="G1153" i="6"/>
  <c r="A1155" i="6"/>
  <c r="B1154" i="6"/>
  <c r="P840" i="8"/>
  <c r="AS889" i="8"/>
  <c r="L840" i="8"/>
  <c r="AO889" i="8"/>
  <c r="M840" i="8"/>
  <c r="AP889" i="8"/>
  <c r="Q840" i="8"/>
  <c r="AT889" i="8"/>
  <c r="H1101" i="6"/>
  <c r="N840" i="8"/>
  <c r="AQ889" i="8"/>
  <c r="R840" i="8"/>
  <c r="AU889" i="8"/>
  <c r="O840" i="8"/>
  <c r="AR889" i="8"/>
  <c r="G1050" i="6"/>
  <c r="AN837" i="8"/>
  <c r="AO837" i="8"/>
  <c r="I836" i="8"/>
  <c r="H836" i="8"/>
  <c r="G836" i="8"/>
  <c r="F836" i="8"/>
  <c r="E836" i="8"/>
  <c r="D836" i="8"/>
  <c r="C836" i="8"/>
  <c r="B836" i="8"/>
  <c r="AN888" i="8" s="1"/>
  <c r="B1048" i="6"/>
  <c r="C1051" i="6" s="1"/>
  <c r="U892" i="8" l="1"/>
  <c r="AE892" i="8" s="1"/>
  <c r="U944" i="8"/>
  <c r="AE944" i="8" s="1"/>
  <c r="H1154" i="6"/>
  <c r="G1154" i="6"/>
  <c r="B1155" i="6"/>
  <c r="A1156" i="6"/>
  <c r="C1154" i="6"/>
  <c r="H1100" i="6"/>
  <c r="N839" i="8"/>
  <c r="AQ888" i="8"/>
  <c r="R839" i="8"/>
  <c r="AU888" i="8"/>
  <c r="O839" i="8"/>
  <c r="AR888" i="8"/>
  <c r="P839" i="8"/>
  <c r="AS888" i="8"/>
  <c r="AM889" i="8"/>
  <c r="L839" i="8"/>
  <c r="AO888" i="8"/>
  <c r="M839" i="8"/>
  <c r="AP888" i="8"/>
  <c r="AM888" i="8" s="1"/>
  <c r="Q839" i="8"/>
  <c r="AT888" i="8"/>
  <c r="G1049" i="6"/>
  <c r="AN836" i="8"/>
  <c r="I835" i="8"/>
  <c r="H835" i="8"/>
  <c r="G835" i="8"/>
  <c r="F835" i="8"/>
  <c r="E835" i="8"/>
  <c r="D835" i="8"/>
  <c r="C835" i="8"/>
  <c r="B835" i="8"/>
  <c r="B1047" i="6"/>
  <c r="C1155" i="6" l="1"/>
  <c r="H1099" i="6"/>
  <c r="C1050" i="6"/>
  <c r="H1155" i="6"/>
  <c r="G1155" i="6"/>
  <c r="B1156" i="6"/>
  <c r="A1157" i="6"/>
  <c r="N838" i="8"/>
  <c r="AQ887" i="8"/>
  <c r="R838" i="8"/>
  <c r="AU887" i="8"/>
  <c r="K838" i="8"/>
  <c r="AN887" i="8"/>
  <c r="O838" i="8"/>
  <c r="AR887" i="8"/>
  <c r="L838" i="8"/>
  <c r="AO887" i="8"/>
  <c r="P838" i="8"/>
  <c r="AS887" i="8"/>
  <c r="M838" i="8"/>
  <c r="AP887" i="8"/>
  <c r="AM887" i="8" s="1"/>
  <c r="Q838" i="8"/>
  <c r="AT887" i="8"/>
  <c r="G1048" i="6"/>
  <c r="I834" i="8"/>
  <c r="H834" i="8"/>
  <c r="G834" i="8"/>
  <c r="F834" i="8"/>
  <c r="E834" i="8"/>
  <c r="D834" i="8"/>
  <c r="C834" i="8"/>
  <c r="B834" i="8"/>
  <c r="B1046" i="6"/>
  <c r="C1049" i="6" s="1"/>
  <c r="C1156" i="6" l="1"/>
  <c r="A1158" i="6"/>
  <c r="B1157" i="6"/>
  <c r="C1157" i="6" s="1"/>
  <c r="H1156" i="6"/>
  <c r="G1156" i="6"/>
  <c r="H1098" i="6"/>
  <c r="R837" i="8"/>
  <c r="AU886" i="8"/>
  <c r="L837" i="8"/>
  <c r="AO886" i="8"/>
  <c r="P837" i="8"/>
  <c r="AS886" i="8"/>
  <c r="M837" i="8"/>
  <c r="AP886" i="8"/>
  <c r="Q837" i="8"/>
  <c r="AT886" i="8"/>
  <c r="K837" i="8"/>
  <c r="AN886" i="8"/>
  <c r="O837" i="8"/>
  <c r="AR886" i="8"/>
  <c r="N837" i="8"/>
  <c r="AQ886" i="8"/>
  <c r="G1047" i="6"/>
  <c r="B1045" i="6"/>
  <c r="C1048" i="6" s="1"/>
  <c r="I833" i="8"/>
  <c r="H833" i="8"/>
  <c r="G833" i="8"/>
  <c r="F833" i="8"/>
  <c r="E833" i="8"/>
  <c r="D833" i="8"/>
  <c r="C833" i="8"/>
  <c r="B833" i="8"/>
  <c r="B1158" i="6" l="1"/>
  <c r="A1159" i="6"/>
  <c r="G1157" i="6"/>
  <c r="K836" i="8"/>
  <c r="AN885" i="8"/>
  <c r="O836" i="8"/>
  <c r="AR885" i="8"/>
  <c r="H1097" i="6"/>
  <c r="L836" i="8"/>
  <c r="AO885" i="8"/>
  <c r="R836" i="8"/>
  <c r="AU885" i="8"/>
  <c r="P836" i="8"/>
  <c r="AS885" i="8"/>
  <c r="M836" i="8"/>
  <c r="AP885" i="8"/>
  <c r="Q836" i="8"/>
  <c r="AT885" i="8"/>
  <c r="AM886" i="8"/>
  <c r="N836" i="8"/>
  <c r="AQ885" i="8"/>
  <c r="G1046" i="6"/>
  <c r="I832" i="8"/>
  <c r="AU884" i="8" s="1"/>
  <c r="H832" i="8"/>
  <c r="AT884" i="8" s="1"/>
  <c r="G832" i="8"/>
  <c r="AS884" i="8" s="1"/>
  <c r="F832" i="8"/>
  <c r="AR884" i="8" s="1"/>
  <c r="E832" i="8"/>
  <c r="AQ884" i="8" s="1"/>
  <c r="D832" i="8"/>
  <c r="AP884" i="8" s="1"/>
  <c r="C832" i="8"/>
  <c r="AO884" i="8" s="1"/>
  <c r="B832" i="8"/>
  <c r="AN884" i="8" s="1"/>
  <c r="B1044" i="6"/>
  <c r="C1047" i="6" s="1"/>
  <c r="G1158" i="6" l="1"/>
  <c r="C1158" i="6"/>
  <c r="B1159" i="6"/>
  <c r="A1160" i="6"/>
  <c r="AM885" i="8"/>
  <c r="G1045" i="6"/>
  <c r="H1096" i="6"/>
  <c r="AM884" i="8" s="1"/>
  <c r="N835" i="8"/>
  <c r="R835" i="8"/>
  <c r="K835" i="8"/>
  <c r="O835" i="8"/>
  <c r="L835" i="8"/>
  <c r="P835" i="8"/>
  <c r="M835" i="8"/>
  <c r="Q835" i="8"/>
  <c r="I831" i="8"/>
  <c r="H831" i="8"/>
  <c r="G831" i="8"/>
  <c r="F831" i="8"/>
  <c r="E831" i="8"/>
  <c r="D831" i="8"/>
  <c r="C831" i="8"/>
  <c r="B831" i="8"/>
  <c r="B1043" i="6"/>
  <c r="C1046" i="6" s="1"/>
  <c r="C1159" i="6" l="1"/>
  <c r="A1161" i="6"/>
  <c r="B1160" i="6"/>
  <c r="G1159" i="6"/>
  <c r="H1095" i="6"/>
  <c r="N834" i="8"/>
  <c r="AQ883" i="8"/>
  <c r="R834" i="8"/>
  <c r="AU883" i="8"/>
  <c r="K834" i="8"/>
  <c r="AN883" i="8"/>
  <c r="L834" i="8"/>
  <c r="AO883" i="8"/>
  <c r="P834" i="8"/>
  <c r="AS883" i="8"/>
  <c r="O834" i="8"/>
  <c r="AR883" i="8"/>
  <c r="M834" i="8"/>
  <c r="AP883" i="8"/>
  <c r="Q834" i="8"/>
  <c r="AT883" i="8"/>
  <c r="G1044" i="6"/>
  <c r="I830" i="8"/>
  <c r="H830" i="8"/>
  <c r="G830" i="8"/>
  <c r="F830" i="8"/>
  <c r="E830" i="8"/>
  <c r="D830" i="8"/>
  <c r="C830" i="8"/>
  <c r="B830" i="8"/>
  <c r="B1042" i="6"/>
  <c r="C1045" i="6" s="1"/>
  <c r="G1160" i="6" l="1"/>
  <c r="B1161" i="6"/>
  <c r="C1160" i="6"/>
  <c r="AM883" i="8"/>
  <c r="H1094" i="6"/>
  <c r="N833" i="8"/>
  <c r="AQ882" i="8"/>
  <c r="R833" i="8"/>
  <c r="AU882" i="8"/>
  <c r="M833" i="8"/>
  <c r="AP882" i="8"/>
  <c r="K833" i="8"/>
  <c r="AN882" i="8"/>
  <c r="O833" i="8"/>
  <c r="AR882" i="8"/>
  <c r="L833" i="8"/>
  <c r="AO882" i="8"/>
  <c r="P833" i="8"/>
  <c r="AS882" i="8"/>
  <c r="Q833" i="8"/>
  <c r="AT882" i="8"/>
  <c r="G1043" i="6"/>
  <c r="I829" i="8"/>
  <c r="H829" i="8"/>
  <c r="G829" i="8"/>
  <c r="F829" i="8"/>
  <c r="E829" i="8"/>
  <c r="D829" i="8"/>
  <c r="C829" i="8"/>
  <c r="B829" i="8"/>
  <c r="B1041" i="6"/>
  <c r="G1162" i="6" l="1"/>
  <c r="C1164" i="6"/>
  <c r="C1162" i="6"/>
  <c r="C1163" i="6"/>
  <c r="G1161" i="6"/>
  <c r="C1161" i="6"/>
  <c r="H1093" i="6"/>
  <c r="C1044" i="6"/>
  <c r="AM882" i="8"/>
  <c r="M832" i="8"/>
  <c r="AP881" i="8"/>
  <c r="AM881" i="8" s="1"/>
  <c r="Q832" i="8"/>
  <c r="AT881" i="8"/>
  <c r="N832" i="8"/>
  <c r="AQ881" i="8"/>
  <c r="R832" i="8"/>
  <c r="AU881" i="8"/>
  <c r="K832" i="8"/>
  <c r="AN881" i="8"/>
  <c r="L832" i="8"/>
  <c r="AO881" i="8"/>
  <c r="P832" i="8"/>
  <c r="AS881" i="8"/>
  <c r="O832" i="8"/>
  <c r="AR881" i="8"/>
  <c r="G1042" i="6"/>
  <c r="I828" i="8"/>
  <c r="AU880" i="8" s="1"/>
  <c r="H828" i="8"/>
  <c r="AT880" i="8" s="1"/>
  <c r="G828" i="8"/>
  <c r="AS880" i="8" s="1"/>
  <c r="F828" i="8"/>
  <c r="AR880" i="8" s="1"/>
  <c r="E828" i="8"/>
  <c r="AQ880" i="8" s="1"/>
  <c r="D828" i="8"/>
  <c r="AP880" i="8" s="1"/>
  <c r="C828" i="8"/>
  <c r="AO880" i="8" s="1"/>
  <c r="B828" i="8"/>
  <c r="AN880" i="8" s="1"/>
  <c r="B1040" i="6"/>
  <c r="H1092" i="6" l="1"/>
  <c r="AM880" i="8" s="1"/>
  <c r="C1043" i="6"/>
  <c r="M831" i="8"/>
  <c r="Q831" i="8"/>
  <c r="P831" i="8"/>
  <c r="R831" i="8"/>
  <c r="L831" i="8"/>
  <c r="N831" i="8"/>
  <c r="K831" i="8"/>
  <c r="O831" i="8"/>
  <c r="G1041" i="6"/>
  <c r="I827" i="8"/>
  <c r="AU879" i="8" s="1"/>
  <c r="H827" i="8"/>
  <c r="AT879" i="8" s="1"/>
  <c r="G827" i="8"/>
  <c r="AS879" i="8" s="1"/>
  <c r="F827" i="8"/>
  <c r="AR879" i="8" s="1"/>
  <c r="E827" i="8"/>
  <c r="AQ879" i="8" s="1"/>
  <c r="D827" i="8"/>
  <c r="AP879" i="8" s="1"/>
  <c r="C827" i="8"/>
  <c r="AO879" i="8" s="1"/>
  <c r="B827" i="8"/>
  <c r="AN879" i="8" s="1"/>
  <c r="B1039" i="6"/>
  <c r="C1042" i="6" s="1"/>
  <c r="G1040" i="6" l="1"/>
  <c r="H1091" i="6"/>
  <c r="AM879" i="8"/>
  <c r="L830" i="8"/>
  <c r="P830" i="8"/>
  <c r="M830" i="8"/>
  <c r="N830" i="8"/>
  <c r="R830" i="8"/>
  <c r="Q830" i="8"/>
  <c r="K830" i="8"/>
  <c r="O830" i="8"/>
  <c r="I826" i="8"/>
  <c r="AU878" i="8" s="1"/>
  <c r="H826" i="8"/>
  <c r="AT878" i="8" s="1"/>
  <c r="G826" i="8"/>
  <c r="AS878" i="8" s="1"/>
  <c r="F826" i="8"/>
  <c r="AR878" i="8" s="1"/>
  <c r="E826" i="8"/>
  <c r="AQ878" i="8" s="1"/>
  <c r="D826" i="8"/>
  <c r="AP878" i="8" s="1"/>
  <c r="C826" i="8"/>
  <c r="AO878" i="8" s="1"/>
  <c r="B826" i="8"/>
  <c r="AN878" i="8" s="1"/>
  <c r="B1038" i="6"/>
  <c r="C1041" i="6" s="1"/>
  <c r="G1039" i="6" l="1"/>
  <c r="H1090" i="6"/>
  <c r="AM878" i="8" s="1"/>
  <c r="K829" i="8"/>
  <c r="O829" i="8"/>
  <c r="N829" i="8"/>
  <c r="R829" i="8"/>
  <c r="L829" i="8"/>
  <c r="P829" i="8"/>
  <c r="M829" i="8"/>
  <c r="Q829" i="8"/>
  <c r="I825" i="8"/>
  <c r="AU877" i="8" s="1"/>
  <c r="H825" i="8"/>
  <c r="AT877" i="8" s="1"/>
  <c r="G825" i="8"/>
  <c r="AS877" i="8" s="1"/>
  <c r="F825" i="8"/>
  <c r="AR877" i="8" s="1"/>
  <c r="E825" i="8"/>
  <c r="AQ877" i="8" s="1"/>
  <c r="D825" i="8"/>
  <c r="AP877" i="8" s="1"/>
  <c r="C825" i="8"/>
  <c r="AO877" i="8" s="1"/>
  <c r="B825" i="8"/>
  <c r="AN877" i="8" s="1"/>
  <c r="B1037" i="6"/>
  <c r="C1040" i="6" s="1"/>
  <c r="G1038" i="6" l="1"/>
  <c r="H1089" i="6"/>
  <c r="AM877" i="8" s="1"/>
  <c r="Q828" i="8"/>
  <c r="N828" i="8"/>
  <c r="R828" i="8"/>
  <c r="K828" i="8"/>
  <c r="O828" i="8"/>
  <c r="M828" i="8"/>
  <c r="L828" i="8"/>
  <c r="P828" i="8"/>
  <c r="I824" i="8"/>
  <c r="AU876" i="8" s="1"/>
  <c r="H824" i="8"/>
  <c r="AT876" i="8" s="1"/>
  <c r="G824" i="8"/>
  <c r="AS876" i="8" s="1"/>
  <c r="F824" i="8"/>
  <c r="AR876" i="8" s="1"/>
  <c r="E824" i="8"/>
  <c r="AQ876" i="8" s="1"/>
  <c r="D824" i="8"/>
  <c r="AP876" i="8" s="1"/>
  <c r="C824" i="8"/>
  <c r="AO876" i="8" s="1"/>
  <c r="B824" i="8"/>
  <c r="AN876" i="8" s="1"/>
  <c r="B1036" i="6"/>
  <c r="C1039" i="6" s="1"/>
  <c r="G1037" i="6" l="1"/>
  <c r="H1088" i="6"/>
  <c r="AM876" i="8" s="1"/>
  <c r="L827" i="8"/>
  <c r="M827" i="8"/>
  <c r="Q827" i="8"/>
  <c r="P827" i="8"/>
  <c r="N827" i="8"/>
  <c r="R827" i="8"/>
  <c r="K827" i="8"/>
  <c r="O827" i="8"/>
  <c r="B823" i="8" l="1"/>
  <c r="C823" i="8"/>
  <c r="D823" i="8"/>
  <c r="E823" i="8"/>
  <c r="F823" i="8"/>
  <c r="G823" i="8"/>
  <c r="H823" i="8"/>
  <c r="I823" i="8"/>
  <c r="B1035" i="6"/>
  <c r="H1087" i="6" l="1"/>
  <c r="C1038" i="6"/>
  <c r="L826" i="8"/>
  <c r="AO875" i="8"/>
  <c r="R826" i="8"/>
  <c r="AU875" i="8"/>
  <c r="N826" i="8"/>
  <c r="AQ875" i="8"/>
  <c r="Q826" i="8"/>
  <c r="AT875" i="8"/>
  <c r="M826" i="8"/>
  <c r="AP875" i="8"/>
  <c r="AM875" i="8" s="1"/>
  <c r="P826" i="8"/>
  <c r="AS875" i="8"/>
  <c r="O826" i="8"/>
  <c r="AR875" i="8"/>
  <c r="K826" i="8"/>
  <c r="AN875" i="8"/>
  <c r="G1036" i="6"/>
  <c r="I822" i="8"/>
  <c r="AU874" i="8" s="1"/>
  <c r="H822" i="8"/>
  <c r="AT874" i="8" s="1"/>
  <c r="G822" i="8"/>
  <c r="AS874" i="8" s="1"/>
  <c r="F822" i="8"/>
  <c r="AR874" i="8" s="1"/>
  <c r="E822" i="8"/>
  <c r="AQ874" i="8" s="1"/>
  <c r="D822" i="8"/>
  <c r="AP874" i="8" s="1"/>
  <c r="C822" i="8"/>
  <c r="AO874" i="8" s="1"/>
  <c r="B822" i="8"/>
  <c r="AN874" i="8" s="1"/>
  <c r="B1034" i="6"/>
  <c r="H1086" i="6" l="1"/>
  <c r="C1037" i="6"/>
  <c r="AM874" i="8"/>
  <c r="N825" i="8"/>
  <c r="R825" i="8"/>
  <c r="Q825" i="8"/>
  <c r="O825" i="8"/>
  <c r="M825" i="8"/>
  <c r="K825" i="8"/>
  <c r="L825" i="8"/>
  <c r="P825" i="8"/>
  <c r="G1035" i="6"/>
  <c r="I821" i="8"/>
  <c r="AU873" i="8" s="1"/>
  <c r="H821" i="8"/>
  <c r="AT873" i="8" s="1"/>
  <c r="G821" i="8"/>
  <c r="AS873" i="8" s="1"/>
  <c r="F821" i="8"/>
  <c r="AR873" i="8" s="1"/>
  <c r="E821" i="8"/>
  <c r="AQ873" i="8" s="1"/>
  <c r="D821" i="8"/>
  <c r="AP873" i="8" s="1"/>
  <c r="C821" i="8"/>
  <c r="AO873" i="8" s="1"/>
  <c r="B821" i="8"/>
  <c r="AN873" i="8" s="1"/>
  <c r="B1033" i="6"/>
  <c r="C1036" i="6" s="1"/>
  <c r="G1034" i="6" l="1"/>
  <c r="H1085" i="6"/>
  <c r="AM873" i="8" s="1"/>
  <c r="M824" i="8"/>
  <c r="R824" i="8"/>
  <c r="O824" i="8"/>
  <c r="Q824" i="8"/>
  <c r="N824" i="8"/>
  <c r="K824" i="8"/>
  <c r="L824" i="8"/>
  <c r="P824" i="8"/>
  <c r="I820" i="8"/>
  <c r="AU872" i="8" s="1"/>
  <c r="H820" i="8"/>
  <c r="AT872" i="8" s="1"/>
  <c r="G820" i="8"/>
  <c r="AS872" i="8" s="1"/>
  <c r="F820" i="8"/>
  <c r="AR872" i="8" s="1"/>
  <c r="E820" i="8"/>
  <c r="AQ872" i="8" s="1"/>
  <c r="D820" i="8"/>
  <c r="AP872" i="8" s="1"/>
  <c r="C820" i="8"/>
  <c r="AO872" i="8" s="1"/>
  <c r="B820" i="8"/>
  <c r="AN872" i="8" s="1"/>
  <c r="B1032" i="6"/>
  <c r="C1035" i="6" s="1"/>
  <c r="G1033" i="6" l="1"/>
  <c r="H1084" i="6"/>
  <c r="AM872" i="8" s="1"/>
  <c r="L823" i="8"/>
  <c r="M823" i="8"/>
  <c r="Q823" i="8"/>
  <c r="N823" i="8"/>
  <c r="P823" i="8"/>
  <c r="R823" i="8"/>
  <c r="K823" i="8"/>
  <c r="O823" i="8"/>
  <c r="I819" i="8"/>
  <c r="H819" i="8"/>
  <c r="G819" i="8"/>
  <c r="F819" i="8"/>
  <c r="E819" i="8"/>
  <c r="D819" i="8"/>
  <c r="C819" i="8"/>
  <c r="B819" i="8"/>
  <c r="B1031" i="6"/>
  <c r="G1032" i="6" l="1"/>
  <c r="C1034" i="6"/>
  <c r="R822" i="8"/>
  <c r="O822" i="8"/>
  <c r="N822" i="8"/>
  <c r="K822" i="8"/>
  <c r="L822" i="8"/>
  <c r="P822" i="8"/>
  <c r="M822" i="8"/>
  <c r="Q822" i="8"/>
  <c r="I818" i="8"/>
  <c r="AU870" i="8" s="1"/>
  <c r="H818" i="8"/>
  <c r="AT870" i="8" s="1"/>
  <c r="G818" i="8"/>
  <c r="AS870" i="8" s="1"/>
  <c r="F818" i="8"/>
  <c r="AR870" i="8" s="1"/>
  <c r="E818" i="8"/>
  <c r="AQ870" i="8" s="1"/>
  <c r="D818" i="8"/>
  <c r="AP870" i="8" s="1"/>
  <c r="C818" i="8"/>
  <c r="AO870" i="8" s="1"/>
  <c r="B818" i="8"/>
  <c r="AN870" i="8" s="1"/>
  <c r="B1030" i="6"/>
  <c r="H1082" i="6" l="1"/>
  <c r="C1033" i="6"/>
  <c r="AM870" i="8"/>
  <c r="R821" i="8"/>
  <c r="K821" i="8"/>
  <c r="O821" i="8"/>
  <c r="N821" i="8"/>
  <c r="L821" i="8"/>
  <c r="P821" i="8"/>
  <c r="M821" i="8"/>
  <c r="Q821" i="8"/>
  <c r="G1031" i="6"/>
  <c r="I817" i="8"/>
  <c r="AU869" i="8" s="1"/>
  <c r="H817" i="8"/>
  <c r="AT869" i="8" s="1"/>
  <c r="G817" i="8"/>
  <c r="AS869" i="8" s="1"/>
  <c r="F817" i="8"/>
  <c r="AR869" i="8" s="1"/>
  <c r="E817" i="8"/>
  <c r="AQ869" i="8" s="1"/>
  <c r="D817" i="8"/>
  <c r="AP869" i="8" s="1"/>
  <c r="C817" i="8"/>
  <c r="AO869" i="8" s="1"/>
  <c r="B817" i="8"/>
  <c r="AN869" i="8" s="1"/>
  <c r="B1029" i="6"/>
  <c r="C1032" i="6" s="1"/>
  <c r="G1030" i="6" l="1"/>
  <c r="H1081" i="6"/>
  <c r="AM869" i="8" s="1"/>
  <c r="N820" i="8"/>
  <c r="K820" i="8"/>
  <c r="L820" i="8"/>
  <c r="P820" i="8"/>
  <c r="R820" i="8"/>
  <c r="O820" i="8"/>
  <c r="M820" i="8"/>
  <c r="Q820" i="8"/>
  <c r="I816" i="8"/>
  <c r="AU868" i="8" s="1"/>
  <c r="H816" i="8"/>
  <c r="AT868" i="8" s="1"/>
  <c r="G816" i="8"/>
  <c r="AS868" i="8" s="1"/>
  <c r="F816" i="8"/>
  <c r="AR868" i="8" s="1"/>
  <c r="E816" i="8"/>
  <c r="AQ868" i="8" s="1"/>
  <c r="D816" i="8"/>
  <c r="AP868" i="8" s="1"/>
  <c r="C816" i="8"/>
  <c r="AO868" i="8" s="1"/>
  <c r="B816" i="8"/>
  <c r="AN868" i="8" s="1"/>
  <c r="B1028" i="6"/>
  <c r="H1080" i="6" l="1"/>
  <c r="C1031" i="6"/>
  <c r="AM868" i="8"/>
  <c r="O819" i="8"/>
  <c r="G1029" i="6"/>
  <c r="L819" i="8"/>
  <c r="P819" i="8"/>
  <c r="K819" i="8"/>
  <c r="M819" i="8"/>
  <c r="Q819" i="8"/>
  <c r="N819" i="8"/>
  <c r="R819" i="8"/>
  <c r="I815" i="8"/>
  <c r="AU867" i="8" s="1"/>
  <c r="H815" i="8"/>
  <c r="AT867" i="8" s="1"/>
  <c r="G815" i="8"/>
  <c r="AS867" i="8" s="1"/>
  <c r="F815" i="8"/>
  <c r="AR867" i="8" s="1"/>
  <c r="E815" i="8"/>
  <c r="AQ867" i="8" s="1"/>
  <c r="D815" i="8"/>
  <c r="AP867" i="8" s="1"/>
  <c r="C815" i="8"/>
  <c r="AO867" i="8" s="1"/>
  <c r="B815" i="8"/>
  <c r="B1027" i="6"/>
  <c r="C1030" i="6" s="1"/>
  <c r="G1028" i="6" l="1"/>
  <c r="H1079" i="6"/>
  <c r="AM867" i="8" s="1"/>
  <c r="K818" i="8"/>
  <c r="AN867" i="8"/>
  <c r="R818" i="8"/>
  <c r="L818" i="8"/>
  <c r="P818" i="8"/>
  <c r="N818" i="8"/>
  <c r="O818" i="8"/>
  <c r="M818" i="8"/>
  <c r="Q818" i="8"/>
  <c r="B869" i="6"/>
  <c r="B870" i="6"/>
  <c r="D657" i="8"/>
  <c r="D658" i="8"/>
  <c r="I814" i="8"/>
  <c r="AU866" i="8" s="1"/>
  <c r="H814" i="8"/>
  <c r="AT866" i="8" s="1"/>
  <c r="G814" i="8"/>
  <c r="AS866" i="8" s="1"/>
  <c r="F814" i="8"/>
  <c r="AR866" i="8" s="1"/>
  <c r="E814" i="8"/>
  <c r="AQ866" i="8" s="1"/>
  <c r="D814" i="8"/>
  <c r="AP866" i="8" s="1"/>
  <c r="C814" i="8"/>
  <c r="AO866" i="8" s="1"/>
  <c r="B814" i="8"/>
  <c r="AN866" i="8" s="1"/>
  <c r="B1026" i="6"/>
  <c r="C1029" i="6" s="1"/>
  <c r="H1078" i="6" l="1"/>
  <c r="AM866" i="8" s="1"/>
  <c r="K817" i="8"/>
  <c r="G1027" i="6"/>
  <c r="Q817" i="8"/>
  <c r="O817" i="8"/>
  <c r="L817" i="8"/>
  <c r="P817" i="8"/>
  <c r="M817" i="8"/>
  <c r="N817" i="8"/>
  <c r="R817" i="8"/>
  <c r="I813" i="8"/>
  <c r="AU865" i="8" s="1"/>
  <c r="H813" i="8"/>
  <c r="AT865" i="8" s="1"/>
  <c r="G813" i="8"/>
  <c r="AS865" i="8" s="1"/>
  <c r="F813" i="8"/>
  <c r="AR865" i="8" s="1"/>
  <c r="E813" i="8"/>
  <c r="AQ865" i="8" s="1"/>
  <c r="D813" i="8"/>
  <c r="AP865" i="8" s="1"/>
  <c r="C813" i="8"/>
  <c r="AO865" i="8" s="1"/>
  <c r="B813" i="8"/>
  <c r="AN865" i="8" s="1"/>
  <c r="B1025" i="6"/>
  <c r="C1028" i="6" s="1"/>
  <c r="H1077" i="6" l="1"/>
  <c r="AM865" i="8" s="1"/>
  <c r="G1026" i="6"/>
  <c r="M816" i="8"/>
  <c r="N816" i="8"/>
  <c r="R816" i="8"/>
  <c r="Q816" i="8"/>
  <c r="K816" i="8"/>
  <c r="O816" i="8"/>
  <c r="L816" i="8"/>
  <c r="P816" i="8"/>
  <c r="B1024" i="6"/>
  <c r="B812" i="8"/>
  <c r="C812" i="8"/>
  <c r="D812" i="8"/>
  <c r="E812" i="8"/>
  <c r="F812" i="8"/>
  <c r="G812" i="8"/>
  <c r="H812" i="8"/>
  <c r="I812" i="8"/>
  <c r="H1076" i="6" l="1"/>
  <c r="C1027" i="6"/>
  <c r="L815" i="8"/>
  <c r="AO864" i="8"/>
  <c r="R815" i="8"/>
  <c r="AU864" i="8"/>
  <c r="N815" i="8"/>
  <c r="AQ864" i="8"/>
  <c r="Q815" i="8"/>
  <c r="AT864" i="8"/>
  <c r="M815" i="8"/>
  <c r="AP864" i="8"/>
  <c r="P815" i="8"/>
  <c r="AS864" i="8"/>
  <c r="O815" i="8"/>
  <c r="AR864" i="8"/>
  <c r="K815" i="8"/>
  <c r="AN864" i="8"/>
  <c r="G1025" i="6"/>
  <c r="I811" i="8"/>
  <c r="AU863" i="8" s="1"/>
  <c r="H811" i="8"/>
  <c r="AT863" i="8" s="1"/>
  <c r="G811" i="8"/>
  <c r="AS863" i="8" s="1"/>
  <c r="F811" i="8"/>
  <c r="AR863" i="8" s="1"/>
  <c r="E811" i="8"/>
  <c r="AQ863" i="8" s="1"/>
  <c r="D811" i="8"/>
  <c r="AP863" i="8" s="1"/>
  <c r="C811" i="8"/>
  <c r="AO863" i="8" s="1"/>
  <c r="B811" i="8"/>
  <c r="AN863" i="8" s="1"/>
  <c r="B1023" i="6"/>
  <c r="H1075" i="6" l="1"/>
  <c r="C1026" i="6"/>
  <c r="AM864" i="8"/>
  <c r="AM863" i="8"/>
  <c r="Q814" i="8"/>
  <c r="N814" i="8"/>
  <c r="R814" i="8"/>
  <c r="M814" i="8"/>
  <c r="K814" i="8"/>
  <c r="O814" i="8"/>
  <c r="L814" i="8"/>
  <c r="P814" i="8"/>
  <c r="G1024" i="6"/>
  <c r="I810" i="8"/>
  <c r="AU862" i="8" s="1"/>
  <c r="H810" i="8"/>
  <c r="AT862" i="8" s="1"/>
  <c r="G810" i="8"/>
  <c r="AS862" i="8" s="1"/>
  <c r="F810" i="8"/>
  <c r="AR862" i="8" s="1"/>
  <c r="E810" i="8"/>
  <c r="AQ862" i="8" s="1"/>
  <c r="D810" i="8"/>
  <c r="AP862" i="8" s="1"/>
  <c r="C810" i="8"/>
  <c r="AO862" i="8" s="1"/>
  <c r="B810" i="8"/>
  <c r="AN862" i="8" s="1"/>
  <c r="B1022" i="6"/>
  <c r="C1025" i="6" s="1"/>
  <c r="G1023" i="6" l="1"/>
  <c r="H1074" i="6"/>
  <c r="AM862" i="8" s="1"/>
  <c r="P813" i="8"/>
  <c r="L813" i="8"/>
  <c r="Q813" i="8"/>
  <c r="N813" i="8"/>
  <c r="M813" i="8"/>
  <c r="R813" i="8"/>
  <c r="K813" i="8"/>
  <c r="O813" i="8"/>
  <c r="B809" i="8" l="1"/>
  <c r="C809" i="8"/>
  <c r="D809" i="8"/>
  <c r="E809" i="8"/>
  <c r="F809" i="8"/>
  <c r="G809" i="8"/>
  <c r="H809" i="8"/>
  <c r="I809" i="8"/>
  <c r="B1021" i="6"/>
  <c r="H1073" i="6" l="1"/>
  <c r="C1024" i="6"/>
  <c r="R812" i="8"/>
  <c r="AU861" i="8"/>
  <c r="N812" i="8"/>
  <c r="AQ861" i="8"/>
  <c r="Q812" i="8"/>
  <c r="AT861" i="8"/>
  <c r="M812" i="8"/>
  <c r="AP861" i="8"/>
  <c r="AM861" i="8" s="1"/>
  <c r="P812" i="8"/>
  <c r="AS861" i="8"/>
  <c r="L812" i="8"/>
  <c r="AO861" i="8"/>
  <c r="O812" i="8"/>
  <c r="AR861" i="8"/>
  <c r="K812" i="8"/>
  <c r="AN861" i="8"/>
  <c r="G1022" i="6"/>
  <c r="I808" i="8"/>
  <c r="AU860" i="8" s="1"/>
  <c r="H808" i="8"/>
  <c r="AT860" i="8" s="1"/>
  <c r="G808" i="8"/>
  <c r="AS860" i="8" s="1"/>
  <c r="F808" i="8"/>
  <c r="AR860" i="8" s="1"/>
  <c r="E808" i="8"/>
  <c r="AQ860" i="8" s="1"/>
  <c r="D808" i="8"/>
  <c r="AP860" i="8" s="1"/>
  <c r="AM860" i="8" s="1"/>
  <c r="C808" i="8"/>
  <c r="AO860" i="8" s="1"/>
  <c r="B808" i="8"/>
  <c r="AN860" i="8" s="1"/>
  <c r="B1020" i="6"/>
  <c r="G1021" i="6" l="1"/>
  <c r="C1023" i="6"/>
  <c r="N811" i="8"/>
  <c r="K809" i="8"/>
  <c r="K811" i="8"/>
  <c r="K810" i="8"/>
  <c r="L810" i="8"/>
  <c r="L811" i="8"/>
  <c r="P811" i="8"/>
  <c r="R811" i="8"/>
  <c r="O811" i="8"/>
  <c r="M811" i="8"/>
  <c r="Q811" i="8"/>
  <c r="I807" i="8"/>
  <c r="AU859" i="8" s="1"/>
  <c r="H807" i="8"/>
  <c r="AT859" i="8" s="1"/>
  <c r="G807" i="8"/>
  <c r="AS859" i="8" s="1"/>
  <c r="F807" i="8"/>
  <c r="AR859" i="8" s="1"/>
  <c r="E807" i="8"/>
  <c r="AQ859" i="8" s="1"/>
  <c r="D807" i="8"/>
  <c r="AP859" i="8" s="1"/>
  <c r="AM859" i="8" s="1"/>
  <c r="B1019" i="6"/>
  <c r="C1022" i="6" s="1"/>
  <c r="O810" i="8" l="1"/>
  <c r="P810" i="8"/>
  <c r="M810" i="8"/>
  <c r="Q810" i="8"/>
  <c r="N810" i="8"/>
  <c r="R810" i="8"/>
  <c r="G1020" i="6"/>
  <c r="I806" i="8"/>
  <c r="AU858" i="8" s="1"/>
  <c r="H806" i="8"/>
  <c r="AT858" i="8" s="1"/>
  <c r="G806" i="8"/>
  <c r="AS858" i="8" s="1"/>
  <c r="F806" i="8"/>
  <c r="AR858" i="8" s="1"/>
  <c r="E806" i="8"/>
  <c r="AQ858" i="8" s="1"/>
  <c r="D806" i="8"/>
  <c r="AP858" i="8" s="1"/>
  <c r="C806" i="8"/>
  <c r="AO858" i="8" s="1"/>
  <c r="B1018" i="6"/>
  <c r="H1070" i="6" l="1"/>
  <c r="AM858" i="8" s="1"/>
  <c r="C1021" i="6"/>
  <c r="O809" i="8"/>
  <c r="L809" i="8"/>
  <c r="P809" i="8"/>
  <c r="Q809" i="8"/>
  <c r="M809" i="8"/>
  <c r="G1019" i="6"/>
  <c r="N809" i="8"/>
  <c r="R809" i="8"/>
  <c r="I805" i="8"/>
  <c r="AU857" i="8" s="1"/>
  <c r="H805" i="8"/>
  <c r="AT857" i="8" s="1"/>
  <c r="G805" i="8"/>
  <c r="AS857" i="8" s="1"/>
  <c r="F805" i="8"/>
  <c r="AR857" i="8" s="1"/>
  <c r="E805" i="8"/>
  <c r="AQ857" i="8" s="1"/>
  <c r="D805" i="8"/>
  <c r="AP857" i="8" s="1"/>
  <c r="C805" i="8"/>
  <c r="AO857" i="8" s="1"/>
  <c r="B805" i="8"/>
  <c r="AN857" i="8" s="1"/>
  <c r="B1017" i="6"/>
  <c r="H1069" i="6" l="1"/>
  <c r="AM857" i="8" s="1"/>
  <c r="C1020" i="6"/>
  <c r="R808" i="8"/>
  <c r="K808" i="8"/>
  <c r="O808" i="8"/>
  <c r="N808" i="8"/>
  <c r="P808" i="8"/>
  <c r="L808" i="8"/>
  <c r="M808" i="8"/>
  <c r="Q808" i="8"/>
  <c r="G1018" i="6"/>
  <c r="I804" i="8"/>
  <c r="AU856" i="8" s="1"/>
  <c r="H804" i="8"/>
  <c r="AT856" i="8" s="1"/>
  <c r="G804" i="8"/>
  <c r="AS856" i="8" s="1"/>
  <c r="F804" i="8"/>
  <c r="AR856" i="8" s="1"/>
  <c r="E804" i="8"/>
  <c r="AQ856" i="8" s="1"/>
  <c r="D804" i="8"/>
  <c r="AP856" i="8" s="1"/>
  <c r="C804" i="8"/>
  <c r="AO856" i="8" s="1"/>
  <c r="B804" i="8"/>
  <c r="AN856" i="8" s="1"/>
  <c r="B1016" i="6"/>
  <c r="C1019" i="6" s="1"/>
  <c r="G1017" i="6" l="1"/>
  <c r="H1068" i="6"/>
  <c r="AM856" i="8" s="1"/>
  <c r="O807" i="8"/>
  <c r="L807" i="8"/>
  <c r="P807" i="8"/>
  <c r="K807" i="8"/>
  <c r="M807" i="8"/>
  <c r="Q807" i="8"/>
  <c r="N807" i="8"/>
  <c r="R807" i="8"/>
  <c r="B803" i="8"/>
  <c r="AN855" i="8" s="1"/>
  <c r="I803" i="8"/>
  <c r="AU855" i="8" s="1"/>
  <c r="H803" i="8"/>
  <c r="AT855" i="8" s="1"/>
  <c r="G803" i="8"/>
  <c r="AS855" i="8" s="1"/>
  <c r="F803" i="8"/>
  <c r="AR855" i="8" s="1"/>
  <c r="E803" i="8"/>
  <c r="AQ855" i="8" s="1"/>
  <c r="D803" i="8"/>
  <c r="AP855" i="8" s="1"/>
  <c r="C803" i="8"/>
  <c r="AO855" i="8" s="1"/>
  <c r="B1015" i="6"/>
  <c r="H1067" i="6" l="1"/>
  <c r="C1018" i="6"/>
  <c r="AM855" i="8"/>
  <c r="G1016" i="6"/>
  <c r="O806" i="8"/>
  <c r="L806" i="8"/>
  <c r="P806" i="8"/>
  <c r="M806" i="8"/>
  <c r="Q806" i="8"/>
  <c r="K804" i="8"/>
  <c r="K803" i="8"/>
  <c r="K806" i="8"/>
  <c r="K805" i="8"/>
  <c r="N806" i="8"/>
  <c r="R806" i="8"/>
  <c r="I802" i="8"/>
  <c r="AU854" i="8" s="1"/>
  <c r="H802" i="8"/>
  <c r="AT854" i="8" s="1"/>
  <c r="G802" i="8"/>
  <c r="AS854" i="8" s="1"/>
  <c r="F802" i="8"/>
  <c r="AR854" i="8" s="1"/>
  <c r="E802" i="8"/>
  <c r="AQ854" i="8" s="1"/>
  <c r="D802" i="8"/>
  <c r="AP854" i="8" s="1"/>
  <c r="C802" i="8"/>
  <c r="AO854" i="8" s="1"/>
  <c r="B1014" i="6"/>
  <c r="C1017" i="6" s="1"/>
  <c r="G1015" i="6" l="1"/>
  <c r="H1066" i="6"/>
  <c r="AM854" i="8" s="1"/>
  <c r="L805" i="8"/>
  <c r="P805" i="8"/>
  <c r="M805" i="8"/>
  <c r="N805" i="8"/>
  <c r="R805" i="8"/>
  <c r="Q805" i="8"/>
  <c r="O805" i="8"/>
  <c r="I801" i="8"/>
  <c r="AU853" i="8" s="1"/>
  <c r="H801" i="8"/>
  <c r="AT853" i="8" s="1"/>
  <c r="G801" i="8"/>
  <c r="F801" i="8"/>
  <c r="AR853" i="8" s="1"/>
  <c r="E801" i="8"/>
  <c r="AQ853" i="8" s="1"/>
  <c r="D801" i="8"/>
  <c r="C801" i="8"/>
  <c r="L804" i="8" l="1"/>
  <c r="AO853" i="8"/>
  <c r="P804" i="8"/>
  <c r="AS853" i="8"/>
  <c r="M804" i="8"/>
  <c r="AP853" i="8"/>
  <c r="Q804" i="8"/>
  <c r="N804" i="8"/>
  <c r="R804" i="8"/>
  <c r="O804" i="8"/>
  <c r="B1013" i="6" l="1"/>
  <c r="H1065" i="6" l="1"/>
  <c r="AM853" i="8" s="1"/>
  <c r="C1016" i="6"/>
  <c r="G1014" i="6"/>
  <c r="I800" i="8"/>
  <c r="H800" i="8"/>
  <c r="G800" i="8"/>
  <c r="F800" i="8"/>
  <c r="E800" i="8"/>
  <c r="D800" i="8"/>
  <c r="C800" i="8"/>
  <c r="B1012" i="6"/>
  <c r="C1015" i="6" s="1"/>
  <c r="N803" i="8" l="1"/>
  <c r="AQ852" i="8"/>
  <c r="M803" i="8"/>
  <c r="AP852" i="8"/>
  <c r="R803" i="8"/>
  <c r="AU852" i="8"/>
  <c r="O803" i="8"/>
  <c r="AR852" i="8"/>
  <c r="Q803" i="8"/>
  <c r="AT852" i="8"/>
  <c r="H1064" i="6"/>
  <c r="L803" i="8"/>
  <c r="AO852" i="8"/>
  <c r="P803" i="8"/>
  <c r="AS852" i="8"/>
  <c r="G1013" i="6"/>
  <c r="I799" i="8"/>
  <c r="H799" i="8"/>
  <c r="G799" i="8"/>
  <c r="AS851" i="8" s="1"/>
  <c r="F799" i="8"/>
  <c r="AR851" i="8" s="1"/>
  <c r="E799" i="8"/>
  <c r="D799" i="8"/>
  <c r="C799" i="8"/>
  <c r="B1011" i="6"/>
  <c r="C1014" i="6" s="1"/>
  <c r="L802" i="8" l="1"/>
  <c r="AO851" i="8"/>
  <c r="AM852" i="8"/>
  <c r="M802" i="8"/>
  <c r="AP851" i="8"/>
  <c r="Q802" i="8"/>
  <c r="AT851" i="8"/>
  <c r="N802" i="8"/>
  <c r="AQ851" i="8"/>
  <c r="R802" i="8"/>
  <c r="AU851" i="8"/>
  <c r="H1063" i="6"/>
  <c r="O802" i="8"/>
  <c r="O801" i="8"/>
  <c r="P802" i="8"/>
  <c r="P801" i="8"/>
  <c r="G1012" i="6"/>
  <c r="AM851" i="8" l="1"/>
  <c r="I798" i="8"/>
  <c r="H798" i="8"/>
  <c r="E798" i="8"/>
  <c r="D798" i="8"/>
  <c r="C798" i="8"/>
  <c r="B1010" i="6"/>
  <c r="C1013" i="6" s="1"/>
  <c r="H1062" i="6" l="1"/>
  <c r="L801" i="8"/>
  <c r="AO850" i="8"/>
  <c r="R801" i="8"/>
  <c r="AU850" i="8"/>
  <c r="N801" i="8"/>
  <c r="AQ850" i="8"/>
  <c r="Q801" i="8"/>
  <c r="AT850" i="8"/>
  <c r="M801" i="8"/>
  <c r="AP850" i="8"/>
  <c r="G1011" i="6"/>
  <c r="I797" i="8"/>
  <c r="AU849" i="8" s="1"/>
  <c r="H797" i="8"/>
  <c r="AT849" i="8" s="1"/>
  <c r="E797" i="8"/>
  <c r="AQ849" i="8" s="1"/>
  <c r="D797" i="8"/>
  <c r="AP849" i="8" s="1"/>
  <c r="B1009" i="6"/>
  <c r="C1012" i="6" s="1"/>
  <c r="AM850" i="8" l="1"/>
  <c r="G1010" i="6"/>
  <c r="H1061" i="6"/>
  <c r="AM849" i="8" s="1"/>
  <c r="Q800" i="8"/>
  <c r="N800" i="8"/>
  <c r="R800" i="8"/>
  <c r="M800" i="8"/>
  <c r="O800" i="8"/>
  <c r="L800" i="8"/>
  <c r="P800" i="8"/>
  <c r="I796" i="8"/>
  <c r="AU848" i="8" s="1"/>
  <c r="H796" i="8"/>
  <c r="AT848" i="8" s="1"/>
  <c r="G796" i="8"/>
  <c r="AS848" i="8" s="1"/>
  <c r="F796" i="8"/>
  <c r="AR848" i="8" s="1"/>
  <c r="E796" i="8"/>
  <c r="AQ848" i="8" s="1"/>
  <c r="D796" i="8"/>
  <c r="AP848" i="8" s="1"/>
  <c r="B1008" i="6"/>
  <c r="C1011" i="6" s="1"/>
  <c r="G1009" i="6" l="1"/>
  <c r="H1060" i="6"/>
  <c r="AM848" i="8" s="1"/>
  <c r="M799" i="8"/>
  <c r="Q799" i="8"/>
  <c r="N799" i="8"/>
  <c r="R799" i="8"/>
  <c r="L799" i="8"/>
  <c r="P799" i="8"/>
  <c r="O799" i="8"/>
  <c r="I795" i="8"/>
  <c r="AU847" i="8" s="1"/>
  <c r="H795" i="8"/>
  <c r="AT847" i="8" s="1"/>
  <c r="G795" i="8"/>
  <c r="AS847" i="8" s="1"/>
  <c r="F795" i="8"/>
  <c r="AR847" i="8" s="1"/>
  <c r="E795" i="8"/>
  <c r="AQ847" i="8" s="1"/>
  <c r="D795" i="8"/>
  <c r="AP847" i="8" s="1"/>
  <c r="B1007" i="6"/>
  <c r="H1059" i="6" l="1"/>
  <c r="C1010" i="6"/>
  <c r="AM847" i="8"/>
  <c r="L798" i="8"/>
  <c r="P798" i="8"/>
  <c r="O798" i="8"/>
  <c r="M798" i="8"/>
  <c r="Q798" i="8"/>
  <c r="N798" i="8"/>
  <c r="R798" i="8"/>
  <c r="G1008" i="6"/>
  <c r="I794" i="8"/>
  <c r="H794" i="8"/>
  <c r="G794" i="8"/>
  <c r="F794" i="8"/>
  <c r="E794" i="8"/>
  <c r="D794" i="8"/>
  <c r="B1006" i="6"/>
  <c r="C1009" i="6" s="1"/>
  <c r="Q797" i="8" l="1"/>
  <c r="AT846" i="8"/>
  <c r="N797" i="8"/>
  <c r="AQ846" i="8"/>
  <c r="R797" i="8"/>
  <c r="AU846" i="8"/>
  <c r="H1058" i="6"/>
  <c r="P797" i="8"/>
  <c r="AS846" i="8"/>
  <c r="M797" i="8"/>
  <c r="AP846" i="8"/>
  <c r="O797" i="8"/>
  <c r="AR846" i="8"/>
  <c r="G1007" i="6"/>
  <c r="AM846" i="8" l="1"/>
  <c r="I793" i="8"/>
  <c r="H793" i="8"/>
  <c r="G793" i="8"/>
  <c r="F793" i="8"/>
  <c r="E793" i="8"/>
  <c r="D793" i="8"/>
  <c r="B1005" i="6"/>
  <c r="C1008" i="6" s="1"/>
  <c r="H1057" i="6" l="1"/>
  <c r="Q796" i="8"/>
  <c r="AT845" i="8"/>
  <c r="O796" i="8"/>
  <c r="AR845" i="8"/>
  <c r="P796" i="8"/>
  <c r="AS845" i="8"/>
  <c r="M796" i="8"/>
  <c r="AP845" i="8"/>
  <c r="N796" i="8"/>
  <c r="AQ845" i="8"/>
  <c r="R796" i="8"/>
  <c r="AU845" i="8"/>
  <c r="G1006" i="6"/>
  <c r="I792" i="8"/>
  <c r="H792" i="8"/>
  <c r="G792" i="8"/>
  <c r="F792" i="8"/>
  <c r="E792" i="8"/>
  <c r="D792" i="8"/>
  <c r="B1004" i="6"/>
  <c r="C1007" i="6" s="1"/>
  <c r="AM845" i="8" l="1"/>
  <c r="H1056" i="6"/>
  <c r="Q795" i="8"/>
  <c r="AT844" i="8"/>
  <c r="R795" i="8"/>
  <c r="AU844" i="8"/>
  <c r="P795" i="8"/>
  <c r="AS844" i="8"/>
  <c r="M795" i="8"/>
  <c r="AP844" i="8"/>
  <c r="N795" i="8"/>
  <c r="AQ844" i="8"/>
  <c r="O795" i="8"/>
  <c r="AR844" i="8"/>
  <c r="G1005" i="6"/>
  <c r="AM844" i="8" l="1"/>
  <c r="I791" i="8"/>
  <c r="AU843" i="8" s="1"/>
  <c r="H791" i="8"/>
  <c r="AT843" i="8" s="1"/>
  <c r="G791" i="8"/>
  <c r="AS843" i="8" s="1"/>
  <c r="F791" i="8"/>
  <c r="AR843" i="8" s="1"/>
  <c r="E791" i="8"/>
  <c r="AQ843" i="8" s="1"/>
  <c r="D791" i="8"/>
  <c r="AP843" i="8" s="1"/>
  <c r="B1003" i="6"/>
  <c r="H1055" i="6" l="1"/>
  <c r="C1006" i="6"/>
  <c r="AM843" i="8"/>
  <c r="M794" i="8"/>
  <c r="V950" i="8" s="1"/>
  <c r="AF950" i="8" s="1"/>
  <c r="AC950" i="8" s="1"/>
  <c r="Q794" i="8"/>
  <c r="Z950" i="8" s="1"/>
  <c r="AJ950" i="8" s="1"/>
  <c r="N794" i="8"/>
  <c r="W950" i="8" s="1"/>
  <c r="AG950" i="8" s="1"/>
  <c r="G1004" i="6"/>
  <c r="O794" i="8"/>
  <c r="X950" i="8" s="1"/>
  <c r="AH950" i="8" s="1"/>
  <c r="R794" i="8"/>
  <c r="P794" i="8"/>
  <c r="Y950" i="8" s="1"/>
  <c r="AI950" i="8" s="1"/>
  <c r="I790" i="8"/>
  <c r="H790" i="8"/>
  <c r="AT842" i="8" s="1"/>
  <c r="G790" i="8"/>
  <c r="F790" i="8"/>
  <c r="AR842" i="8" s="1"/>
  <c r="E790" i="8"/>
  <c r="D790" i="8"/>
  <c r="AP842" i="8" s="1"/>
  <c r="B1002" i="6"/>
  <c r="C1005" i="6" s="1"/>
  <c r="I789" i="8"/>
  <c r="AU841" i="8" s="1"/>
  <c r="H789" i="8"/>
  <c r="AT841" i="8" s="1"/>
  <c r="G789" i="8"/>
  <c r="AS841" i="8" s="1"/>
  <c r="F789" i="8"/>
  <c r="AR841" i="8" s="1"/>
  <c r="E789" i="8"/>
  <c r="AQ841" i="8" s="1"/>
  <c r="D789" i="8"/>
  <c r="AP841" i="8" s="1"/>
  <c r="B1001" i="6"/>
  <c r="I788" i="8"/>
  <c r="AU840" i="8" s="1"/>
  <c r="H788" i="8"/>
  <c r="AT840" i="8" s="1"/>
  <c r="G788" i="8"/>
  <c r="AS840" i="8" s="1"/>
  <c r="F788" i="8"/>
  <c r="AR840" i="8" s="1"/>
  <c r="E788" i="8"/>
  <c r="AQ840" i="8" s="1"/>
  <c r="D788" i="8"/>
  <c r="AP840" i="8" s="1"/>
  <c r="B1000" i="6"/>
  <c r="I787" i="8"/>
  <c r="AU839" i="8" s="1"/>
  <c r="H787" i="8"/>
  <c r="AT839" i="8" s="1"/>
  <c r="G787" i="8"/>
  <c r="AS839" i="8" s="1"/>
  <c r="F787" i="8"/>
  <c r="AR839" i="8" s="1"/>
  <c r="E787" i="8"/>
  <c r="AQ839" i="8" s="1"/>
  <c r="D787" i="8"/>
  <c r="AP839" i="8" s="1"/>
  <c r="B999" i="6"/>
  <c r="I786" i="8"/>
  <c r="AU838" i="8" s="1"/>
  <c r="H786" i="8"/>
  <c r="AT838" i="8" s="1"/>
  <c r="G786" i="8"/>
  <c r="AS838" i="8" s="1"/>
  <c r="F786" i="8"/>
  <c r="AR838" i="8" s="1"/>
  <c r="E786" i="8"/>
  <c r="AQ838" i="8" s="1"/>
  <c r="D786" i="8"/>
  <c r="AP838" i="8" s="1"/>
  <c r="B998" i="6"/>
  <c r="I785" i="8"/>
  <c r="H785" i="8"/>
  <c r="AT837" i="8" s="1"/>
  <c r="G785" i="8"/>
  <c r="AS837" i="8" s="1"/>
  <c r="F785" i="8"/>
  <c r="AR837" i="8" s="1"/>
  <c r="E785" i="8"/>
  <c r="AQ837" i="8" s="1"/>
  <c r="D785" i="8"/>
  <c r="AP837" i="8" s="1"/>
  <c r="B997" i="6"/>
  <c r="I784" i="8"/>
  <c r="AU836" i="8" s="1"/>
  <c r="H784" i="8"/>
  <c r="AT836" i="8" s="1"/>
  <c r="G784" i="8"/>
  <c r="AS836" i="8" s="1"/>
  <c r="F784" i="8"/>
  <c r="AR836" i="8" s="1"/>
  <c r="E784" i="8"/>
  <c r="AQ836" i="8" s="1"/>
  <c r="D784" i="8"/>
  <c r="AP836" i="8" s="1"/>
  <c r="C784" i="8"/>
  <c r="AO836" i="8" s="1"/>
  <c r="B996" i="6"/>
  <c r="I783" i="8"/>
  <c r="AU835" i="8" s="1"/>
  <c r="H783" i="8"/>
  <c r="AT835" i="8" s="1"/>
  <c r="G783" i="8"/>
  <c r="AS835" i="8" s="1"/>
  <c r="F783" i="8"/>
  <c r="AR835" i="8" s="1"/>
  <c r="E783" i="8"/>
  <c r="D783" i="8"/>
  <c r="AP835" i="8" s="1"/>
  <c r="C783" i="8"/>
  <c r="AO835" i="8" s="1"/>
  <c r="B783" i="8"/>
  <c r="AN835" i="8" s="1"/>
  <c r="B995" i="6"/>
  <c r="I782" i="8"/>
  <c r="H782" i="8"/>
  <c r="AT834" i="8" s="1"/>
  <c r="G782" i="8"/>
  <c r="F782" i="8"/>
  <c r="AR834" i="8" s="1"/>
  <c r="E782" i="8"/>
  <c r="D782" i="8"/>
  <c r="AP834" i="8" s="1"/>
  <c r="C782" i="8"/>
  <c r="AO834" i="8" s="1"/>
  <c r="B782" i="8"/>
  <c r="AN834" i="8" s="1"/>
  <c r="B994" i="6"/>
  <c r="I781" i="8"/>
  <c r="AU833" i="8" s="1"/>
  <c r="H781" i="8"/>
  <c r="AT833" i="8" s="1"/>
  <c r="G781" i="8"/>
  <c r="AS833" i="8" s="1"/>
  <c r="F781" i="8"/>
  <c r="AR833" i="8" s="1"/>
  <c r="E781" i="8"/>
  <c r="AQ833" i="8" s="1"/>
  <c r="D781" i="8"/>
  <c r="AP833" i="8" s="1"/>
  <c r="C781" i="8"/>
  <c r="AO833" i="8" s="1"/>
  <c r="B781" i="8"/>
  <c r="AN833" i="8" s="1"/>
  <c r="B993" i="6"/>
  <c r="I780" i="8"/>
  <c r="AU832" i="8" s="1"/>
  <c r="H780" i="8"/>
  <c r="AT832" i="8" s="1"/>
  <c r="G780" i="8"/>
  <c r="AS832" i="8" s="1"/>
  <c r="F780" i="8"/>
  <c r="E780" i="8"/>
  <c r="AQ832" i="8" s="1"/>
  <c r="D780" i="8"/>
  <c r="C780" i="8"/>
  <c r="B780" i="8"/>
  <c r="AN832" i="8" s="1"/>
  <c r="B992" i="6"/>
  <c r="I779" i="8"/>
  <c r="H779" i="8"/>
  <c r="G779" i="8"/>
  <c r="AS831" i="8" s="1"/>
  <c r="F779" i="8"/>
  <c r="E779" i="8"/>
  <c r="D779" i="8"/>
  <c r="C779" i="8"/>
  <c r="AO831" i="8" s="1"/>
  <c r="B779" i="8"/>
  <c r="AN831" i="8" s="1"/>
  <c r="B991" i="6"/>
  <c r="I778" i="8"/>
  <c r="AU830" i="8" s="1"/>
  <c r="H778" i="8"/>
  <c r="G778" i="8"/>
  <c r="AS830" i="8" s="1"/>
  <c r="F778" i="8"/>
  <c r="AR830" i="8" s="1"/>
  <c r="E778" i="8"/>
  <c r="AQ830" i="8" s="1"/>
  <c r="D778" i="8"/>
  <c r="AP830" i="8" s="1"/>
  <c r="C778" i="8"/>
  <c r="AO830" i="8" s="1"/>
  <c r="B778" i="8"/>
  <c r="AN830" i="8" s="1"/>
  <c r="B990" i="6"/>
  <c r="I777" i="8"/>
  <c r="AU829" i="8" s="1"/>
  <c r="H777" i="8"/>
  <c r="AT829" i="8" s="1"/>
  <c r="G777" i="8"/>
  <c r="F777" i="8"/>
  <c r="E777" i="8"/>
  <c r="D777" i="8"/>
  <c r="AP829" i="8" s="1"/>
  <c r="C777" i="8"/>
  <c r="AO829" i="8" s="1"/>
  <c r="B777" i="8"/>
  <c r="B989" i="6"/>
  <c r="B988" i="6"/>
  <c r="I776" i="8"/>
  <c r="AU828" i="8" s="1"/>
  <c r="H776" i="8"/>
  <c r="AT828" i="8" s="1"/>
  <c r="G776" i="8"/>
  <c r="AS828" i="8" s="1"/>
  <c r="F776" i="8"/>
  <c r="AR828" i="8" s="1"/>
  <c r="E776" i="8"/>
  <c r="D776" i="8"/>
  <c r="AP828" i="8" s="1"/>
  <c r="C776" i="8"/>
  <c r="AO828" i="8" s="1"/>
  <c r="B776" i="8"/>
  <c r="AN828" i="8" s="1"/>
  <c r="I775" i="8"/>
  <c r="AU827" i="8" s="1"/>
  <c r="H775" i="8"/>
  <c r="AT827" i="8" s="1"/>
  <c r="G775" i="8"/>
  <c r="AS827" i="8" s="1"/>
  <c r="F775" i="8"/>
  <c r="E775" i="8"/>
  <c r="AQ827" i="8" s="1"/>
  <c r="D775" i="8"/>
  <c r="AP827" i="8" s="1"/>
  <c r="C775" i="8"/>
  <c r="AO827" i="8" s="1"/>
  <c r="B775" i="8"/>
  <c r="B987" i="6"/>
  <c r="I774" i="8"/>
  <c r="AU826" i="8" s="1"/>
  <c r="H774" i="8"/>
  <c r="AT826" i="8" s="1"/>
  <c r="G774" i="8"/>
  <c r="F774" i="8"/>
  <c r="E774" i="8"/>
  <c r="D774" i="8"/>
  <c r="AP826" i="8" s="1"/>
  <c r="C774" i="8"/>
  <c r="B774" i="8"/>
  <c r="AN826" i="8" s="1"/>
  <c r="B986" i="6"/>
  <c r="I773" i="8"/>
  <c r="AU825" i="8" s="1"/>
  <c r="H773" i="8"/>
  <c r="AT825" i="8" s="1"/>
  <c r="G773" i="8"/>
  <c r="AS825" i="8" s="1"/>
  <c r="F773" i="8"/>
  <c r="AR825" i="8" s="1"/>
  <c r="E773" i="8"/>
  <c r="D773" i="8"/>
  <c r="AP825" i="8" s="1"/>
  <c r="C773" i="8"/>
  <c r="AO825" i="8" s="1"/>
  <c r="B773" i="8"/>
  <c r="AN825" i="8" s="1"/>
  <c r="B985" i="6"/>
  <c r="I772" i="8"/>
  <c r="H772" i="8"/>
  <c r="AT824" i="8" s="1"/>
  <c r="G772" i="8"/>
  <c r="AS824" i="8" s="1"/>
  <c r="F772" i="8"/>
  <c r="AR824" i="8" s="1"/>
  <c r="E772" i="8"/>
  <c r="AQ824" i="8" s="1"/>
  <c r="D772" i="8"/>
  <c r="AP824" i="8" s="1"/>
  <c r="C772" i="8"/>
  <c r="AO824" i="8" s="1"/>
  <c r="B772" i="8"/>
  <c r="AN824" i="8" s="1"/>
  <c r="B984" i="6"/>
  <c r="I771" i="8"/>
  <c r="AU823" i="8" s="1"/>
  <c r="H771" i="8"/>
  <c r="AT823" i="8" s="1"/>
  <c r="G771" i="8"/>
  <c r="AS823" i="8" s="1"/>
  <c r="F771" i="8"/>
  <c r="AR823" i="8" s="1"/>
  <c r="E771" i="8"/>
  <c r="AQ823" i="8" s="1"/>
  <c r="D771" i="8"/>
  <c r="AP823" i="8" s="1"/>
  <c r="C771" i="8"/>
  <c r="AO823" i="8" s="1"/>
  <c r="B771" i="8"/>
  <c r="AN823" i="8" s="1"/>
  <c r="B983" i="6"/>
  <c r="I770" i="8"/>
  <c r="AU822" i="8" s="1"/>
  <c r="H770" i="8"/>
  <c r="AT822" i="8" s="1"/>
  <c r="G770" i="8"/>
  <c r="AS822" i="8" s="1"/>
  <c r="F770" i="8"/>
  <c r="AR822" i="8" s="1"/>
  <c r="E770" i="8"/>
  <c r="AQ822" i="8" s="1"/>
  <c r="D770" i="8"/>
  <c r="AP822" i="8" s="1"/>
  <c r="C770" i="8"/>
  <c r="AO822" i="8" s="1"/>
  <c r="B770" i="8"/>
  <c r="AN822" i="8" s="1"/>
  <c r="B982" i="6"/>
  <c r="I769" i="8"/>
  <c r="AU821" i="8" s="1"/>
  <c r="H769" i="8"/>
  <c r="G769" i="8"/>
  <c r="AS821" i="8" s="1"/>
  <c r="F769" i="8"/>
  <c r="AR821" i="8" s="1"/>
  <c r="E769" i="8"/>
  <c r="D769" i="8"/>
  <c r="C769" i="8"/>
  <c r="AO821" i="8" s="1"/>
  <c r="B769" i="8"/>
  <c r="AN821" i="8" s="1"/>
  <c r="B981" i="6"/>
  <c r="I768" i="8"/>
  <c r="AU820" i="8" s="1"/>
  <c r="H768" i="8"/>
  <c r="AT820" i="8" s="1"/>
  <c r="G768" i="8"/>
  <c r="AS820" i="8" s="1"/>
  <c r="F768" i="8"/>
  <c r="AR820" i="8" s="1"/>
  <c r="E768" i="8"/>
  <c r="AQ820" i="8" s="1"/>
  <c r="D768" i="8"/>
  <c r="C768" i="8"/>
  <c r="B768" i="8"/>
  <c r="AN820" i="8" s="1"/>
  <c r="B980" i="6"/>
  <c r="I767" i="8"/>
  <c r="AU819" i="8" s="1"/>
  <c r="H767" i="8"/>
  <c r="AT819" i="8" s="1"/>
  <c r="G767" i="8"/>
  <c r="AS819" i="8" s="1"/>
  <c r="F767" i="8"/>
  <c r="AR819" i="8" s="1"/>
  <c r="E767" i="8"/>
  <c r="AQ819" i="8" s="1"/>
  <c r="D767" i="8"/>
  <c r="AP819" i="8" s="1"/>
  <c r="C767" i="8"/>
  <c r="AO819" i="8" s="1"/>
  <c r="B767" i="8"/>
  <c r="AN819" i="8" s="1"/>
  <c r="B979" i="6"/>
  <c r="I766" i="8"/>
  <c r="AU818" i="8" s="1"/>
  <c r="H766" i="8"/>
  <c r="AT818" i="8" s="1"/>
  <c r="G766" i="8"/>
  <c r="AS818" i="8" s="1"/>
  <c r="F766" i="8"/>
  <c r="AR818" i="8" s="1"/>
  <c r="E766" i="8"/>
  <c r="AQ818" i="8" s="1"/>
  <c r="D766" i="8"/>
  <c r="AP818" i="8" s="1"/>
  <c r="C766" i="8"/>
  <c r="B766" i="8"/>
  <c r="AN818" i="8" s="1"/>
  <c r="B978" i="6"/>
  <c r="I765" i="8"/>
  <c r="AU817" i="8" s="1"/>
  <c r="H765" i="8"/>
  <c r="AT817" i="8" s="1"/>
  <c r="G765" i="8"/>
  <c r="AS817" i="8" s="1"/>
  <c r="F765" i="8"/>
  <c r="AR817" i="8" s="1"/>
  <c r="E765" i="8"/>
  <c r="AQ817" i="8" s="1"/>
  <c r="D765" i="8"/>
  <c r="AP817" i="8" s="1"/>
  <c r="C765" i="8"/>
  <c r="AO817" i="8" s="1"/>
  <c r="B765" i="8"/>
  <c r="AN817" i="8" s="1"/>
  <c r="B977" i="6"/>
  <c r="I764" i="8"/>
  <c r="AU816" i="8" s="1"/>
  <c r="H764" i="8"/>
  <c r="AT816" i="8" s="1"/>
  <c r="G764" i="8"/>
  <c r="AS816" i="8" s="1"/>
  <c r="F764" i="8"/>
  <c r="AR816" i="8" s="1"/>
  <c r="E764" i="8"/>
  <c r="AQ816" i="8" s="1"/>
  <c r="D764" i="8"/>
  <c r="AP816" i="8" s="1"/>
  <c r="C764" i="8"/>
  <c r="AO816" i="8" s="1"/>
  <c r="B764" i="8"/>
  <c r="AN816" i="8" s="1"/>
  <c r="B976" i="6"/>
  <c r="I763" i="8"/>
  <c r="AU815" i="8" s="1"/>
  <c r="H763" i="8"/>
  <c r="AT815" i="8" s="1"/>
  <c r="G763" i="8"/>
  <c r="AS815" i="8" s="1"/>
  <c r="F763" i="8"/>
  <c r="AR815" i="8" s="1"/>
  <c r="E763" i="8"/>
  <c r="AQ815" i="8" s="1"/>
  <c r="D763" i="8"/>
  <c r="AP815" i="8" s="1"/>
  <c r="C763" i="8"/>
  <c r="AO815" i="8" s="1"/>
  <c r="B763" i="8"/>
  <c r="AN815" i="8" s="1"/>
  <c r="B975" i="6"/>
  <c r="B762" i="8"/>
  <c r="AN814" i="8" s="1"/>
  <c r="C762" i="8"/>
  <c r="AO814" i="8" s="1"/>
  <c r="D762" i="8"/>
  <c r="AP814" i="8" s="1"/>
  <c r="E762" i="8"/>
  <c r="AQ814" i="8" s="1"/>
  <c r="F762" i="8"/>
  <c r="AR814" i="8" s="1"/>
  <c r="G762" i="8"/>
  <c r="AS814" i="8" s="1"/>
  <c r="H762" i="8"/>
  <c r="AT814" i="8" s="1"/>
  <c r="I762" i="8"/>
  <c r="B974" i="6"/>
  <c r="I761" i="8"/>
  <c r="AU813" i="8" s="1"/>
  <c r="H761" i="8"/>
  <c r="G761" i="8"/>
  <c r="AS813" i="8" s="1"/>
  <c r="F761" i="8"/>
  <c r="AR813" i="8" s="1"/>
  <c r="E761" i="8"/>
  <c r="AQ813" i="8" s="1"/>
  <c r="D761" i="8"/>
  <c r="C761" i="8"/>
  <c r="AO813" i="8" s="1"/>
  <c r="B761" i="8"/>
  <c r="AN813" i="8" s="1"/>
  <c r="B973" i="6"/>
  <c r="I760" i="8"/>
  <c r="AU812" i="8" s="1"/>
  <c r="H760" i="8"/>
  <c r="AT812" i="8" s="1"/>
  <c r="G760" i="8"/>
  <c r="AS812" i="8" s="1"/>
  <c r="F760" i="8"/>
  <c r="AR812" i="8" s="1"/>
  <c r="E760" i="8"/>
  <c r="AQ812" i="8" s="1"/>
  <c r="D760" i="8"/>
  <c r="AP812" i="8" s="1"/>
  <c r="C760" i="8"/>
  <c r="AO812" i="8" s="1"/>
  <c r="B760" i="8"/>
  <c r="AN812" i="8" s="1"/>
  <c r="B972" i="6"/>
  <c r="I759" i="8"/>
  <c r="AU811" i="8" s="1"/>
  <c r="H759" i="8"/>
  <c r="AT811" i="8" s="1"/>
  <c r="G759" i="8"/>
  <c r="F759" i="8"/>
  <c r="AR811" i="8" s="1"/>
  <c r="E759" i="8"/>
  <c r="AQ811" i="8" s="1"/>
  <c r="D759" i="8"/>
  <c r="AP811" i="8" s="1"/>
  <c r="C759" i="8"/>
  <c r="AO811" i="8" s="1"/>
  <c r="B759" i="8"/>
  <c r="AN811" i="8" s="1"/>
  <c r="B971" i="6"/>
  <c r="I758" i="8"/>
  <c r="AU810" i="8" s="1"/>
  <c r="H758" i="8"/>
  <c r="AT810" i="8" s="1"/>
  <c r="G758" i="8"/>
  <c r="AS810" i="8" s="1"/>
  <c r="F758" i="8"/>
  <c r="E758" i="8"/>
  <c r="AQ810" i="8" s="1"/>
  <c r="D758" i="8"/>
  <c r="AP810" i="8" s="1"/>
  <c r="C758" i="8"/>
  <c r="B758" i="8"/>
  <c r="AN810" i="8" s="1"/>
  <c r="B970" i="6"/>
  <c r="I757" i="8"/>
  <c r="H757" i="8"/>
  <c r="G757" i="8"/>
  <c r="F757" i="8"/>
  <c r="AR809" i="8" s="1"/>
  <c r="E757" i="8"/>
  <c r="AQ809" i="8" s="1"/>
  <c r="D757" i="8"/>
  <c r="AP809" i="8" s="1"/>
  <c r="C757" i="8"/>
  <c r="AO809" i="8" s="1"/>
  <c r="B757" i="8"/>
  <c r="AN809" i="8" s="1"/>
  <c r="B969" i="6"/>
  <c r="B756" i="8"/>
  <c r="AN808" i="8" s="1"/>
  <c r="C756" i="8"/>
  <c r="AO808" i="8" s="1"/>
  <c r="D756" i="8"/>
  <c r="AP808" i="8" s="1"/>
  <c r="E756" i="8"/>
  <c r="AQ808" i="8" s="1"/>
  <c r="F756" i="8"/>
  <c r="AR808" i="8" s="1"/>
  <c r="G756" i="8"/>
  <c r="H756" i="8"/>
  <c r="AT808" i="8" s="1"/>
  <c r="I756" i="8"/>
  <c r="AU808" i="8" s="1"/>
  <c r="B968" i="6"/>
  <c r="B755" i="8"/>
  <c r="AN807" i="8" s="1"/>
  <c r="C755" i="8"/>
  <c r="AO807" i="8" s="1"/>
  <c r="D755" i="8"/>
  <c r="E755" i="8"/>
  <c r="AQ807" i="8" s="1"/>
  <c r="F755" i="8"/>
  <c r="AR807" i="8" s="1"/>
  <c r="G755" i="8"/>
  <c r="AS807" i="8" s="1"/>
  <c r="H755" i="8"/>
  <c r="AT807" i="8" s="1"/>
  <c r="I755" i="8"/>
  <c r="B967" i="6"/>
  <c r="I754" i="8"/>
  <c r="H754" i="8"/>
  <c r="AT806" i="8" s="1"/>
  <c r="G754" i="8"/>
  <c r="F754" i="8"/>
  <c r="AR806" i="8" s="1"/>
  <c r="E754" i="8"/>
  <c r="AQ806" i="8" s="1"/>
  <c r="D754" i="8"/>
  <c r="AP806" i="8" s="1"/>
  <c r="C754" i="8"/>
  <c r="AO806" i="8" s="1"/>
  <c r="B754" i="8"/>
  <c r="AN806" i="8" s="1"/>
  <c r="B966" i="6"/>
  <c r="I753" i="8"/>
  <c r="H753" i="8"/>
  <c r="AT805" i="8" s="1"/>
  <c r="G753" i="8"/>
  <c r="AS805" i="8" s="1"/>
  <c r="F753" i="8"/>
  <c r="AR805" i="8" s="1"/>
  <c r="E753" i="8"/>
  <c r="AQ805" i="8" s="1"/>
  <c r="D753" i="8"/>
  <c r="C753" i="8"/>
  <c r="AO805" i="8" s="1"/>
  <c r="B753" i="8"/>
  <c r="AN805" i="8" s="1"/>
  <c r="B965" i="6"/>
  <c r="I752" i="8"/>
  <c r="AU804" i="8" s="1"/>
  <c r="H752" i="8"/>
  <c r="AT804" i="8" s="1"/>
  <c r="G752" i="8"/>
  <c r="F752" i="8"/>
  <c r="E752" i="8"/>
  <c r="AQ804" i="8" s="1"/>
  <c r="D752" i="8"/>
  <c r="C752" i="8"/>
  <c r="AO804" i="8" s="1"/>
  <c r="B752" i="8"/>
  <c r="AN804" i="8" s="1"/>
  <c r="B964" i="6"/>
  <c r="I751" i="8"/>
  <c r="H751" i="8"/>
  <c r="AT803" i="8" s="1"/>
  <c r="G751" i="8"/>
  <c r="F751" i="8"/>
  <c r="AR803" i="8" s="1"/>
  <c r="E751" i="8"/>
  <c r="AQ803" i="8" s="1"/>
  <c r="D751" i="8"/>
  <c r="AP803" i="8" s="1"/>
  <c r="C751" i="8"/>
  <c r="AO803" i="8" s="1"/>
  <c r="B751" i="8"/>
  <c r="AN803" i="8" s="1"/>
  <c r="B963" i="6"/>
  <c r="I750" i="8"/>
  <c r="AU802" i="8" s="1"/>
  <c r="H750" i="8"/>
  <c r="AT802" i="8" s="1"/>
  <c r="G750" i="8"/>
  <c r="F750" i="8"/>
  <c r="AR802" i="8" s="1"/>
  <c r="E750" i="8"/>
  <c r="AQ802" i="8" s="1"/>
  <c r="D750" i="8"/>
  <c r="AP802" i="8" s="1"/>
  <c r="C750" i="8"/>
  <c r="B750" i="8"/>
  <c r="B962" i="6"/>
  <c r="I749" i="8"/>
  <c r="AU801" i="8" s="1"/>
  <c r="H749" i="8"/>
  <c r="AT801" i="8" s="1"/>
  <c r="G749" i="8"/>
  <c r="AS801" i="8" s="1"/>
  <c r="F749" i="8"/>
  <c r="AR801" i="8" s="1"/>
  <c r="E749" i="8"/>
  <c r="D749" i="8"/>
  <c r="AP801" i="8" s="1"/>
  <c r="C749" i="8"/>
  <c r="AO801" i="8" s="1"/>
  <c r="B749" i="8"/>
  <c r="B961" i="6"/>
  <c r="I748" i="8"/>
  <c r="H748" i="8"/>
  <c r="G748" i="8"/>
  <c r="AS800" i="8" s="1"/>
  <c r="F748" i="8"/>
  <c r="E748" i="8"/>
  <c r="D748" i="8"/>
  <c r="AP800" i="8" s="1"/>
  <c r="C748" i="8"/>
  <c r="AO800" i="8" s="1"/>
  <c r="B748" i="8"/>
  <c r="B960" i="6"/>
  <c r="B959" i="6"/>
  <c r="I747" i="8"/>
  <c r="AU799" i="8" s="1"/>
  <c r="H747" i="8"/>
  <c r="AT799" i="8" s="1"/>
  <c r="G747" i="8"/>
  <c r="AS799" i="8" s="1"/>
  <c r="F747" i="8"/>
  <c r="AR799" i="8" s="1"/>
  <c r="E747" i="8"/>
  <c r="AQ799" i="8" s="1"/>
  <c r="D747" i="8"/>
  <c r="C747" i="8"/>
  <c r="AO799" i="8" s="1"/>
  <c r="B747" i="8"/>
  <c r="I746" i="8"/>
  <c r="AU798" i="8" s="1"/>
  <c r="H746" i="8"/>
  <c r="AT798" i="8" s="1"/>
  <c r="G746" i="8"/>
  <c r="F746" i="8"/>
  <c r="AR798" i="8" s="1"/>
  <c r="E746" i="8"/>
  <c r="AQ798" i="8" s="1"/>
  <c r="D746" i="8"/>
  <c r="AP798" i="8" s="1"/>
  <c r="C746" i="8"/>
  <c r="AO798" i="8" s="1"/>
  <c r="B958" i="6"/>
  <c r="I745" i="8"/>
  <c r="AU797" i="8" s="1"/>
  <c r="H745" i="8"/>
  <c r="AT797" i="8" s="1"/>
  <c r="G745" i="8"/>
  <c r="AS797" i="8" s="1"/>
  <c r="F745" i="8"/>
  <c r="E745" i="8"/>
  <c r="AQ797" i="8" s="1"/>
  <c r="D745" i="8"/>
  <c r="AP797" i="8" s="1"/>
  <c r="B957" i="6"/>
  <c r="C960" i="6" s="1"/>
  <c r="D1116" i="6" s="1"/>
  <c r="I744" i="8"/>
  <c r="H744" i="8"/>
  <c r="AT796" i="8" s="1"/>
  <c r="G744" i="8"/>
  <c r="AS796" i="8" s="1"/>
  <c r="F744" i="8"/>
  <c r="AR796" i="8" s="1"/>
  <c r="E744" i="8"/>
  <c r="D744" i="8"/>
  <c r="AP796" i="8" s="1"/>
  <c r="B956" i="6"/>
  <c r="I743" i="8"/>
  <c r="AU795" i="8" s="1"/>
  <c r="H743" i="8"/>
  <c r="AT795" i="8" s="1"/>
  <c r="G743" i="8"/>
  <c r="AS795" i="8" s="1"/>
  <c r="F743" i="8"/>
  <c r="AR795" i="8" s="1"/>
  <c r="E743" i="8"/>
  <c r="AQ795" i="8" s="1"/>
  <c r="D743" i="8"/>
  <c r="AP795" i="8" s="1"/>
  <c r="B955" i="6"/>
  <c r="I742" i="8"/>
  <c r="H742" i="8"/>
  <c r="AT794" i="8" s="1"/>
  <c r="G742" i="8"/>
  <c r="F742" i="8"/>
  <c r="AR794" i="8" s="1"/>
  <c r="E742" i="8"/>
  <c r="AQ794" i="8" s="1"/>
  <c r="D742" i="8"/>
  <c r="AP794" i="8" s="1"/>
  <c r="B954" i="6"/>
  <c r="I741" i="8"/>
  <c r="AU793" i="8" s="1"/>
  <c r="H741" i="8"/>
  <c r="AT793" i="8" s="1"/>
  <c r="G741" i="8"/>
  <c r="AS793" i="8" s="1"/>
  <c r="F741" i="8"/>
  <c r="E741" i="8"/>
  <c r="AQ793" i="8" s="1"/>
  <c r="D741" i="8"/>
  <c r="AP793" i="8" s="1"/>
  <c r="B953" i="6"/>
  <c r="I740" i="8"/>
  <c r="AU792" i="8" s="1"/>
  <c r="H740" i="8"/>
  <c r="AT792" i="8" s="1"/>
  <c r="G740" i="8"/>
  <c r="AS792" i="8" s="1"/>
  <c r="F740" i="8"/>
  <c r="AR792" i="8" s="1"/>
  <c r="E740" i="8"/>
  <c r="D740" i="8"/>
  <c r="AP792" i="8" s="1"/>
  <c r="B952" i="6"/>
  <c r="I739" i="8"/>
  <c r="AU791" i="8" s="1"/>
  <c r="H739" i="8"/>
  <c r="AT791" i="8" s="1"/>
  <c r="G739" i="8"/>
  <c r="AS791" i="8" s="1"/>
  <c r="F739" i="8"/>
  <c r="E739" i="8"/>
  <c r="AQ791" i="8" s="1"/>
  <c r="D739" i="8"/>
  <c r="AP791" i="8" s="1"/>
  <c r="B951" i="6"/>
  <c r="I738" i="8"/>
  <c r="H738" i="8"/>
  <c r="G738" i="8"/>
  <c r="F738" i="8"/>
  <c r="E738" i="8"/>
  <c r="D738" i="8"/>
  <c r="B950" i="6"/>
  <c r="I737" i="8"/>
  <c r="AU737" i="8" s="1"/>
  <c r="H737" i="8"/>
  <c r="AT737" i="8" s="1"/>
  <c r="G737" i="8"/>
  <c r="F737" i="8"/>
  <c r="E737" i="8"/>
  <c r="D737" i="8"/>
  <c r="B949" i="6"/>
  <c r="I736" i="8"/>
  <c r="H736" i="8"/>
  <c r="G736" i="8"/>
  <c r="F736" i="8"/>
  <c r="E736" i="8"/>
  <c r="D736" i="8"/>
  <c r="B948" i="6"/>
  <c r="I735" i="8"/>
  <c r="H735" i="8"/>
  <c r="G735" i="8"/>
  <c r="F735" i="8"/>
  <c r="E735" i="8"/>
  <c r="D735" i="8"/>
  <c r="B947" i="6"/>
  <c r="I734" i="8"/>
  <c r="H734" i="8"/>
  <c r="G734" i="8"/>
  <c r="F734" i="8"/>
  <c r="E734" i="8"/>
  <c r="D734" i="8"/>
  <c r="B946" i="6"/>
  <c r="I733" i="8"/>
  <c r="H733" i="8"/>
  <c r="G733" i="8"/>
  <c r="F733" i="8"/>
  <c r="E733" i="8"/>
  <c r="D733" i="8"/>
  <c r="AP785" i="8" s="1"/>
  <c r="B945" i="6"/>
  <c r="I732" i="8"/>
  <c r="H732" i="8"/>
  <c r="G732" i="8"/>
  <c r="F732" i="8"/>
  <c r="E732" i="8"/>
  <c r="D732" i="8"/>
  <c r="B944" i="6"/>
  <c r="I731" i="8"/>
  <c r="H731" i="8"/>
  <c r="G731" i="8"/>
  <c r="F731" i="8"/>
  <c r="E731" i="8"/>
  <c r="D731" i="8"/>
  <c r="C731" i="8"/>
  <c r="L734" i="8" s="1"/>
  <c r="B731" i="8"/>
  <c r="K734" i="8" s="1"/>
  <c r="B943" i="6"/>
  <c r="I730" i="8"/>
  <c r="H730" i="8"/>
  <c r="G730" i="8"/>
  <c r="F730" i="8"/>
  <c r="E730" i="8"/>
  <c r="D730" i="8"/>
  <c r="C730" i="8"/>
  <c r="B730" i="8"/>
  <c r="B942" i="6"/>
  <c r="I729" i="8"/>
  <c r="H729" i="8"/>
  <c r="G729" i="8"/>
  <c r="F729" i="8"/>
  <c r="E729" i="8"/>
  <c r="D729" i="8"/>
  <c r="C729" i="8"/>
  <c r="B729" i="8"/>
  <c r="B941" i="6"/>
  <c r="I728" i="8"/>
  <c r="H728" i="8"/>
  <c r="G728" i="8"/>
  <c r="F728" i="8"/>
  <c r="E728" i="8"/>
  <c r="D728" i="8"/>
  <c r="C728" i="8"/>
  <c r="B728" i="8"/>
  <c r="B940" i="6"/>
  <c r="I727" i="8"/>
  <c r="H727" i="8"/>
  <c r="G727" i="8"/>
  <c r="AS779" i="8" s="1"/>
  <c r="F727" i="8"/>
  <c r="E727" i="8"/>
  <c r="D727" i="8"/>
  <c r="C727" i="8"/>
  <c r="B727" i="8"/>
  <c r="B939" i="6"/>
  <c r="I726" i="8"/>
  <c r="H726" i="8"/>
  <c r="G726" i="8"/>
  <c r="F726" i="8"/>
  <c r="E726" i="8"/>
  <c r="D726" i="8"/>
  <c r="C726" i="8"/>
  <c r="B726" i="8"/>
  <c r="B938" i="6"/>
  <c r="I725" i="8"/>
  <c r="H725" i="8"/>
  <c r="G725" i="8"/>
  <c r="F725" i="8"/>
  <c r="E725" i="8"/>
  <c r="D725" i="8"/>
  <c r="C725" i="8"/>
  <c r="B725" i="8"/>
  <c r="B937" i="6"/>
  <c r="B936" i="6"/>
  <c r="I724" i="8"/>
  <c r="H724" i="8"/>
  <c r="G724" i="8"/>
  <c r="F724" i="8"/>
  <c r="E724" i="8"/>
  <c r="D724" i="8"/>
  <c r="C724" i="8"/>
  <c r="B724" i="8"/>
  <c r="I723" i="8"/>
  <c r="H723" i="8"/>
  <c r="AT775" i="8" s="1"/>
  <c r="G723" i="8"/>
  <c r="AS775" i="8" s="1"/>
  <c r="F723" i="8"/>
  <c r="E723" i="8"/>
  <c r="D723" i="8"/>
  <c r="AP775" i="8" s="1"/>
  <c r="C723" i="8"/>
  <c r="B723" i="8"/>
  <c r="B935" i="6"/>
  <c r="I722" i="8"/>
  <c r="H722" i="8"/>
  <c r="G722" i="8"/>
  <c r="F722" i="8"/>
  <c r="E722" i="8"/>
  <c r="AQ774" i="8" s="1"/>
  <c r="D722" i="8"/>
  <c r="C722" i="8"/>
  <c r="B722" i="8"/>
  <c r="B934" i="6"/>
  <c r="I721" i="8"/>
  <c r="H721" i="8"/>
  <c r="G721" i="8"/>
  <c r="F721" i="8"/>
  <c r="E721" i="8"/>
  <c r="D721" i="8"/>
  <c r="C721" i="8"/>
  <c r="B721" i="8"/>
  <c r="AN773" i="8" s="1"/>
  <c r="B933" i="6"/>
  <c r="I720" i="8"/>
  <c r="H720" i="8"/>
  <c r="G720" i="8"/>
  <c r="AS772" i="8" s="1"/>
  <c r="F720" i="8"/>
  <c r="AR772" i="8" s="1"/>
  <c r="E720" i="8"/>
  <c r="D720" i="8"/>
  <c r="C720" i="8"/>
  <c r="B720" i="8"/>
  <c r="B932" i="6"/>
  <c r="G933" i="6" s="1"/>
  <c r="I719" i="8"/>
  <c r="H719" i="8"/>
  <c r="G719" i="8"/>
  <c r="F719" i="8"/>
  <c r="E719" i="8"/>
  <c r="D719" i="8"/>
  <c r="C719" i="8"/>
  <c r="B719" i="8"/>
  <c r="B931" i="6"/>
  <c r="I718" i="8"/>
  <c r="H718" i="8"/>
  <c r="G718" i="8"/>
  <c r="F718" i="8"/>
  <c r="E718" i="8"/>
  <c r="D718" i="8"/>
  <c r="C718" i="8"/>
  <c r="B718" i="8"/>
  <c r="B930" i="6"/>
  <c r="I717" i="8"/>
  <c r="H717" i="8"/>
  <c r="G717" i="8"/>
  <c r="F717" i="8"/>
  <c r="E717" i="8"/>
  <c r="D717" i="8"/>
  <c r="C717" i="8"/>
  <c r="B717" i="8"/>
  <c r="B929" i="6"/>
  <c r="I716" i="8"/>
  <c r="H716" i="8"/>
  <c r="G716" i="8"/>
  <c r="F716" i="8"/>
  <c r="E716" i="8"/>
  <c r="D716" i="8"/>
  <c r="C716" i="8"/>
  <c r="B716" i="8"/>
  <c r="B928" i="6"/>
  <c r="I715" i="8"/>
  <c r="H715" i="8"/>
  <c r="AT767" i="8" s="1"/>
  <c r="G715" i="8"/>
  <c r="F715" i="8"/>
  <c r="E715" i="8"/>
  <c r="D715" i="8"/>
  <c r="C715" i="8"/>
  <c r="B715" i="8"/>
  <c r="B927" i="6"/>
  <c r="I714" i="8"/>
  <c r="H714" i="8"/>
  <c r="G714" i="8"/>
  <c r="F714" i="8"/>
  <c r="E714" i="8"/>
  <c r="D714" i="8"/>
  <c r="C714" i="8"/>
  <c r="B714" i="8"/>
  <c r="B926" i="6"/>
  <c r="I713" i="8"/>
  <c r="H713" i="8"/>
  <c r="G713" i="8"/>
  <c r="F713" i="8"/>
  <c r="E713" i="8"/>
  <c r="D713" i="8"/>
  <c r="C713" i="8"/>
  <c r="B713" i="8"/>
  <c r="B925" i="6"/>
  <c r="I712" i="8"/>
  <c r="H712" i="8"/>
  <c r="G712" i="8"/>
  <c r="F712" i="8"/>
  <c r="E712" i="8"/>
  <c r="D712" i="8"/>
  <c r="C712" i="8"/>
  <c r="B712" i="8"/>
  <c r="B924" i="6"/>
  <c r="I711" i="8"/>
  <c r="H711" i="8"/>
  <c r="G711" i="8"/>
  <c r="F711" i="8"/>
  <c r="E711" i="8"/>
  <c r="D711" i="8"/>
  <c r="C711" i="8"/>
  <c r="B711" i="8"/>
  <c r="B923" i="6"/>
  <c r="I710" i="8"/>
  <c r="H710" i="8"/>
  <c r="G710" i="8"/>
  <c r="F710" i="8"/>
  <c r="E710" i="8"/>
  <c r="D710" i="8"/>
  <c r="C710" i="8"/>
  <c r="B710" i="8"/>
  <c r="B922" i="6"/>
  <c r="I709" i="8"/>
  <c r="H709" i="8"/>
  <c r="G709" i="8"/>
  <c r="F709" i="8"/>
  <c r="E709" i="8"/>
  <c r="D709" i="8"/>
  <c r="AP709" i="8" s="1"/>
  <c r="C709" i="8"/>
  <c r="B709" i="8"/>
  <c r="AN761" i="8" s="1"/>
  <c r="B921" i="6"/>
  <c r="I708" i="8"/>
  <c r="H708" i="8"/>
  <c r="G708" i="8"/>
  <c r="AS760" i="8" s="1"/>
  <c r="F708" i="8"/>
  <c r="E708" i="8"/>
  <c r="D708" i="8"/>
  <c r="C708" i="8"/>
  <c r="B708" i="8"/>
  <c r="B920" i="6"/>
  <c r="I707" i="8"/>
  <c r="H707" i="8"/>
  <c r="G707" i="8"/>
  <c r="F707" i="8"/>
  <c r="E707" i="8"/>
  <c r="D707" i="8"/>
  <c r="C707" i="8"/>
  <c r="B707" i="8"/>
  <c r="B919" i="6"/>
  <c r="I706" i="8"/>
  <c r="H706" i="8"/>
  <c r="G706" i="8"/>
  <c r="F706" i="8"/>
  <c r="E706" i="8"/>
  <c r="D706" i="8"/>
  <c r="C706" i="8"/>
  <c r="B706" i="8"/>
  <c r="B918" i="6"/>
  <c r="I705" i="8"/>
  <c r="H705" i="8"/>
  <c r="G705" i="8"/>
  <c r="F705" i="8"/>
  <c r="E705" i="8"/>
  <c r="D705" i="8"/>
  <c r="C705" i="8"/>
  <c r="B705" i="8"/>
  <c r="AN757" i="8" s="1"/>
  <c r="B917" i="6"/>
  <c r="I704" i="8"/>
  <c r="H704" i="8"/>
  <c r="G704" i="8"/>
  <c r="F704" i="8"/>
  <c r="E704" i="8"/>
  <c r="D704" i="8"/>
  <c r="C704" i="8"/>
  <c r="B704" i="8"/>
  <c r="B916" i="6"/>
  <c r="I703" i="8"/>
  <c r="H703" i="8"/>
  <c r="G703" i="8"/>
  <c r="F703" i="8"/>
  <c r="E703" i="8"/>
  <c r="D703" i="8"/>
  <c r="C703" i="8"/>
  <c r="B703" i="8"/>
  <c r="B915" i="6"/>
  <c r="I702" i="8"/>
  <c r="H702" i="8"/>
  <c r="G702" i="8"/>
  <c r="F702" i="8"/>
  <c r="E702" i="8"/>
  <c r="D702" i="8"/>
  <c r="C702" i="8"/>
  <c r="B702" i="8"/>
  <c r="B914" i="6"/>
  <c r="I701" i="8"/>
  <c r="H701" i="8"/>
  <c r="G701" i="8"/>
  <c r="F701" i="8"/>
  <c r="E701" i="8"/>
  <c r="D701" i="8"/>
  <c r="C701" i="8"/>
  <c r="B701" i="8"/>
  <c r="B913" i="6"/>
  <c r="I700" i="8"/>
  <c r="H700" i="8"/>
  <c r="G700" i="8"/>
  <c r="F700" i="8"/>
  <c r="E700" i="8"/>
  <c r="D700" i="8"/>
  <c r="C700" i="8"/>
  <c r="B700" i="8"/>
  <c r="B912" i="6"/>
  <c r="I699" i="8"/>
  <c r="H699" i="8"/>
  <c r="G699" i="8"/>
  <c r="F699" i="8"/>
  <c r="E699" i="8"/>
  <c r="D699" i="8"/>
  <c r="C699" i="8"/>
  <c r="B699" i="8"/>
  <c r="B911" i="6"/>
  <c r="I698" i="8"/>
  <c r="H698" i="8"/>
  <c r="G698" i="8"/>
  <c r="F698" i="8"/>
  <c r="E698" i="8"/>
  <c r="D698" i="8"/>
  <c r="C698" i="8"/>
  <c r="B698" i="8"/>
  <c r="B910" i="6"/>
  <c r="I697" i="8"/>
  <c r="H697" i="8"/>
  <c r="G697" i="8"/>
  <c r="F697" i="8"/>
  <c r="E697" i="8"/>
  <c r="D697" i="8"/>
  <c r="C697" i="8"/>
  <c r="B697" i="8"/>
  <c r="B909" i="6"/>
  <c r="B696" i="8"/>
  <c r="C696" i="8"/>
  <c r="D696" i="8"/>
  <c r="E696" i="8"/>
  <c r="F696" i="8"/>
  <c r="G696" i="8"/>
  <c r="H696" i="8"/>
  <c r="I696" i="8"/>
  <c r="B908" i="6"/>
  <c r="I695" i="8"/>
  <c r="H695" i="8"/>
  <c r="G695" i="8"/>
  <c r="F695" i="8"/>
  <c r="E695" i="8"/>
  <c r="D695" i="8"/>
  <c r="C695" i="8"/>
  <c r="B695" i="8"/>
  <c r="B907" i="6"/>
  <c r="I694" i="8"/>
  <c r="H694" i="8"/>
  <c r="G694" i="8"/>
  <c r="F694" i="8"/>
  <c r="E694" i="8"/>
  <c r="D694" i="8"/>
  <c r="C694" i="8"/>
  <c r="B906" i="6"/>
  <c r="I693" i="8"/>
  <c r="H693" i="8"/>
  <c r="G693" i="8"/>
  <c r="F693" i="8"/>
  <c r="E693" i="8"/>
  <c r="D693" i="8"/>
  <c r="AO745" i="8"/>
  <c r="AN745" i="8"/>
  <c r="B905" i="6"/>
  <c r="I692" i="8"/>
  <c r="H692" i="8"/>
  <c r="G692" i="8"/>
  <c r="F692" i="8"/>
  <c r="E692" i="8"/>
  <c r="D692" i="8"/>
  <c r="B904" i="6"/>
  <c r="I691" i="8"/>
  <c r="H691" i="8"/>
  <c r="G691" i="8"/>
  <c r="F691" i="8"/>
  <c r="E691" i="8"/>
  <c r="D691" i="8"/>
  <c r="M694" i="8" s="1"/>
  <c r="B903" i="6"/>
  <c r="I690" i="8"/>
  <c r="H690" i="8"/>
  <c r="G690" i="8"/>
  <c r="F690" i="8"/>
  <c r="E690" i="8"/>
  <c r="D690" i="8"/>
  <c r="B902" i="6"/>
  <c r="I689" i="8"/>
  <c r="H689" i="8"/>
  <c r="G689" i="8"/>
  <c r="F689" i="8"/>
  <c r="E689" i="8"/>
  <c r="D689" i="8"/>
  <c r="B901" i="6"/>
  <c r="AN741" i="8"/>
  <c r="I688" i="8"/>
  <c r="H688" i="8"/>
  <c r="G688" i="8"/>
  <c r="F688" i="8"/>
  <c r="E688" i="8"/>
  <c r="D688" i="8"/>
  <c r="AO740" i="8"/>
  <c r="B900" i="6"/>
  <c r="I687" i="8"/>
  <c r="H687" i="8"/>
  <c r="G687" i="8"/>
  <c r="F687" i="8"/>
  <c r="E687" i="8"/>
  <c r="D687" i="8"/>
  <c r="AO739" i="8"/>
  <c r="B899" i="6"/>
  <c r="I686" i="8"/>
  <c r="H686" i="8"/>
  <c r="G686" i="8"/>
  <c r="F686" i="8"/>
  <c r="E686" i="8"/>
  <c r="N689" i="8" s="1"/>
  <c r="D686" i="8"/>
  <c r="B898" i="6"/>
  <c r="AN738" i="8"/>
  <c r="G685" i="8"/>
  <c r="F685" i="8"/>
  <c r="E685" i="8"/>
  <c r="D685" i="8"/>
  <c r="AO737" i="8"/>
  <c r="B897" i="6"/>
  <c r="I684" i="8"/>
  <c r="H684" i="8"/>
  <c r="G684" i="8"/>
  <c r="F684" i="8"/>
  <c r="D684" i="8"/>
  <c r="AO736" i="8"/>
  <c r="B896" i="6"/>
  <c r="AN736" i="8"/>
  <c r="I683" i="8"/>
  <c r="H683" i="8"/>
  <c r="G683" i="8"/>
  <c r="F683" i="8"/>
  <c r="E683" i="8"/>
  <c r="D683" i="8"/>
  <c r="B895" i="6"/>
  <c r="I682" i="8"/>
  <c r="H682" i="8"/>
  <c r="G682" i="8"/>
  <c r="F682" i="8"/>
  <c r="E682" i="8"/>
  <c r="D682" i="8"/>
  <c r="AO734" i="8"/>
  <c r="B894" i="6"/>
  <c r="I681" i="8"/>
  <c r="H681" i="8"/>
  <c r="G681" i="8"/>
  <c r="F681" i="8"/>
  <c r="E681" i="8"/>
  <c r="D681" i="8"/>
  <c r="AN733" i="8"/>
  <c r="B893" i="6"/>
  <c r="C896" i="6" s="1"/>
  <c r="I680" i="8"/>
  <c r="H680" i="8"/>
  <c r="G680" i="8"/>
  <c r="F680" i="8"/>
  <c r="E680" i="8"/>
  <c r="D680" i="8"/>
  <c r="AN732" i="8"/>
  <c r="B892" i="6"/>
  <c r="C895" i="6" s="1"/>
  <c r="I679" i="8"/>
  <c r="H679" i="8"/>
  <c r="G679" i="8"/>
  <c r="F679" i="8"/>
  <c r="E679" i="8"/>
  <c r="D679" i="8"/>
  <c r="C679" i="8"/>
  <c r="B891" i="6"/>
  <c r="C894" i="6" s="1"/>
  <c r="I678" i="8"/>
  <c r="H678" i="8"/>
  <c r="G678" i="8"/>
  <c r="F678" i="8"/>
  <c r="E678" i="8"/>
  <c r="D678" i="8"/>
  <c r="C678" i="8"/>
  <c r="B678" i="8"/>
  <c r="B890" i="6"/>
  <c r="I677" i="8"/>
  <c r="H677" i="8"/>
  <c r="G677" i="8"/>
  <c r="F677" i="8"/>
  <c r="E677" i="8"/>
  <c r="D677" i="8"/>
  <c r="C677" i="8"/>
  <c r="B677" i="8"/>
  <c r="B889" i="6"/>
  <c r="I676" i="8"/>
  <c r="H676" i="8"/>
  <c r="G676" i="8"/>
  <c r="F676" i="8"/>
  <c r="E676" i="8"/>
  <c r="D676" i="8"/>
  <c r="C676" i="8"/>
  <c r="B676" i="8"/>
  <c r="B888" i="6"/>
  <c r="I675" i="8"/>
  <c r="H675" i="8"/>
  <c r="G675" i="8"/>
  <c r="F675" i="8"/>
  <c r="E675" i="8"/>
  <c r="D675" i="8"/>
  <c r="C675" i="8"/>
  <c r="B675" i="8"/>
  <c r="B887" i="6"/>
  <c r="I674" i="8"/>
  <c r="H674" i="8"/>
  <c r="G674" i="8"/>
  <c r="F674" i="8"/>
  <c r="E674" i="8"/>
  <c r="D674" i="8"/>
  <c r="C674" i="8"/>
  <c r="B674" i="8"/>
  <c r="B886" i="6"/>
  <c r="I673" i="8"/>
  <c r="H673" i="8"/>
  <c r="G673" i="8"/>
  <c r="F673" i="8"/>
  <c r="E673" i="8"/>
  <c r="D673" i="8"/>
  <c r="C673" i="8"/>
  <c r="B673" i="8"/>
  <c r="B885" i="6"/>
  <c r="I672" i="8"/>
  <c r="H672" i="8"/>
  <c r="G672" i="8"/>
  <c r="F672" i="8"/>
  <c r="E672" i="8"/>
  <c r="D672" i="8"/>
  <c r="C672" i="8"/>
  <c r="B672" i="8"/>
  <c r="B884" i="6"/>
  <c r="I671" i="8"/>
  <c r="H671" i="8"/>
  <c r="G671" i="8"/>
  <c r="F671" i="8"/>
  <c r="E671" i="8"/>
  <c r="D671" i="8"/>
  <c r="C671" i="8"/>
  <c r="B671" i="8"/>
  <c r="B883" i="6"/>
  <c r="I670" i="8"/>
  <c r="H670" i="8"/>
  <c r="G670" i="8"/>
  <c r="F670" i="8"/>
  <c r="E670" i="8"/>
  <c r="D670" i="8"/>
  <c r="C670" i="8"/>
  <c r="B670" i="8"/>
  <c r="B882" i="6"/>
  <c r="I669" i="8"/>
  <c r="H669" i="8"/>
  <c r="G669" i="8"/>
  <c r="F669" i="8"/>
  <c r="E669" i="8"/>
  <c r="D669" i="8"/>
  <c r="C669" i="8"/>
  <c r="B669" i="8"/>
  <c r="B881" i="6"/>
  <c r="I668" i="8"/>
  <c r="H668" i="8"/>
  <c r="G668" i="8"/>
  <c r="F668" i="8"/>
  <c r="E668" i="8"/>
  <c r="D668" i="8"/>
  <c r="C668" i="8"/>
  <c r="B668" i="8"/>
  <c r="B880" i="6"/>
  <c r="B879" i="6"/>
  <c r="I667" i="8"/>
  <c r="H667" i="8"/>
  <c r="G667" i="8"/>
  <c r="F667" i="8"/>
  <c r="E667" i="8"/>
  <c r="D667" i="8"/>
  <c r="C667" i="8"/>
  <c r="B667" i="8"/>
  <c r="I666" i="8"/>
  <c r="H666" i="8"/>
  <c r="G666" i="8"/>
  <c r="F666" i="8"/>
  <c r="E666" i="8"/>
  <c r="D666" i="8"/>
  <c r="C666" i="8"/>
  <c r="B666" i="8"/>
  <c r="B878" i="6"/>
  <c r="I665" i="8"/>
  <c r="H665" i="8"/>
  <c r="G665" i="8"/>
  <c r="F665" i="8"/>
  <c r="E665" i="8"/>
  <c r="D665" i="8"/>
  <c r="C665" i="8"/>
  <c r="B665" i="8"/>
  <c r="B877" i="6"/>
  <c r="I664" i="8"/>
  <c r="H664" i="8"/>
  <c r="G664" i="8"/>
  <c r="F664" i="8"/>
  <c r="E664" i="8"/>
  <c r="D664" i="8"/>
  <c r="C664" i="8"/>
  <c r="B664" i="8"/>
  <c r="B876" i="6"/>
  <c r="I663" i="8"/>
  <c r="H663" i="8"/>
  <c r="G663" i="8"/>
  <c r="F663" i="8"/>
  <c r="E663" i="8"/>
  <c r="D663" i="8"/>
  <c r="C663" i="8"/>
  <c r="B663" i="8"/>
  <c r="B875" i="6"/>
  <c r="I662" i="8"/>
  <c r="H662" i="8"/>
  <c r="G662" i="8"/>
  <c r="F662" i="8"/>
  <c r="E662" i="8"/>
  <c r="D662" i="8"/>
  <c r="C662" i="8"/>
  <c r="B662" i="8"/>
  <c r="B874" i="6"/>
  <c r="I661" i="8"/>
  <c r="H661" i="8"/>
  <c r="G661" i="8"/>
  <c r="F661" i="8"/>
  <c r="E661" i="8"/>
  <c r="D661" i="8"/>
  <c r="C661" i="8"/>
  <c r="B661" i="8"/>
  <c r="B873" i="6"/>
  <c r="I660" i="8"/>
  <c r="H660" i="8"/>
  <c r="G660" i="8"/>
  <c r="F660" i="8"/>
  <c r="E660" i="8"/>
  <c r="D660" i="8"/>
  <c r="C660" i="8"/>
  <c r="B660" i="8"/>
  <c r="B872" i="6"/>
  <c r="I659" i="8"/>
  <c r="R662" i="8" s="1"/>
  <c r="H659" i="8"/>
  <c r="G659" i="8"/>
  <c r="F659" i="8"/>
  <c r="E659" i="8"/>
  <c r="D659" i="8"/>
  <c r="C659" i="8"/>
  <c r="B659" i="8"/>
  <c r="B871" i="6"/>
  <c r="I658" i="8"/>
  <c r="H658" i="8"/>
  <c r="G658" i="8"/>
  <c r="F658" i="8"/>
  <c r="E658" i="8"/>
  <c r="C658" i="8"/>
  <c r="B658" i="8"/>
  <c r="I657" i="8"/>
  <c r="AU709" i="8" s="1"/>
  <c r="H657" i="8"/>
  <c r="G657" i="8"/>
  <c r="F657" i="8"/>
  <c r="E657" i="8"/>
  <c r="AQ709" i="8" s="1"/>
  <c r="C657" i="8"/>
  <c r="B657" i="8"/>
  <c r="I656" i="8"/>
  <c r="H656" i="8"/>
  <c r="G656" i="8"/>
  <c r="F656" i="8"/>
  <c r="E656" i="8"/>
  <c r="D656" i="8"/>
  <c r="C656" i="8"/>
  <c r="B656" i="8"/>
  <c r="B868" i="6"/>
  <c r="I655" i="8"/>
  <c r="H655" i="8"/>
  <c r="G655" i="8"/>
  <c r="F655" i="8"/>
  <c r="E655" i="8"/>
  <c r="D655" i="8"/>
  <c r="C655" i="8"/>
  <c r="B655" i="8"/>
  <c r="B867" i="6"/>
  <c r="I654" i="8"/>
  <c r="H654" i="8"/>
  <c r="G654" i="8"/>
  <c r="F654" i="8"/>
  <c r="E654" i="8"/>
  <c r="D654" i="8"/>
  <c r="C654" i="8"/>
  <c r="B654" i="8"/>
  <c r="B866" i="6"/>
  <c r="I653" i="8"/>
  <c r="H653" i="8"/>
  <c r="G653" i="8"/>
  <c r="F653" i="8"/>
  <c r="E653" i="8"/>
  <c r="D653" i="8"/>
  <c r="C653" i="8"/>
  <c r="B653" i="8"/>
  <c r="B865" i="6"/>
  <c r="I652" i="8"/>
  <c r="H652" i="8"/>
  <c r="G652" i="8"/>
  <c r="F652" i="8"/>
  <c r="E652" i="8"/>
  <c r="D652" i="8"/>
  <c r="C652" i="8"/>
  <c r="B652" i="8"/>
  <c r="B864" i="6"/>
  <c r="I651" i="8"/>
  <c r="H651" i="8"/>
  <c r="G651" i="8"/>
  <c r="F651" i="8"/>
  <c r="E651" i="8"/>
  <c r="D651" i="8"/>
  <c r="C651" i="8"/>
  <c r="B651" i="8"/>
  <c r="B863" i="6"/>
  <c r="I650" i="8"/>
  <c r="H650" i="8"/>
  <c r="G650" i="8"/>
  <c r="AS650" i="8" s="1"/>
  <c r="F650" i="8"/>
  <c r="E650" i="8"/>
  <c r="D650" i="8"/>
  <c r="C650" i="8"/>
  <c r="B650" i="8"/>
  <c r="B862" i="6"/>
  <c r="I649" i="8"/>
  <c r="H649" i="8"/>
  <c r="G649" i="8"/>
  <c r="F649" i="8"/>
  <c r="E649" i="8"/>
  <c r="D649" i="8"/>
  <c r="C649" i="8"/>
  <c r="B649" i="8"/>
  <c r="B861" i="6"/>
  <c r="I648" i="8"/>
  <c r="H648" i="8"/>
  <c r="G648" i="8"/>
  <c r="F648" i="8"/>
  <c r="E648" i="8"/>
  <c r="D648" i="8"/>
  <c r="C648" i="8"/>
  <c r="B648" i="8"/>
  <c r="B860" i="6"/>
  <c r="I647" i="8"/>
  <c r="H647" i="8"/>
  <c r="G647" i="8"/>
  <c r="F647" i="8"/>
  <c r="E647" i="8"/>
  <c r="D647" i="8"/>
  <c r="C647" i="8"/>
  <c r="B647" i="8"/>
  <c r="B859" i="6"/>
  <c r="I646" i="8"/>
  <c r="H646" i="8"/>
  <c r="G646" i="8"/>
  <c r="F646" i="8"/>
  <c r="E646" i="8"/>
  <c r="D646" i="8"/>
  <c r="C646" i="8"/>
  <c r="B646" i="8"/>
  <c r="B858" i="6"/>
  <c r="I645" i="8"/>
  <c r="H645" i="8"/>
  <c r="G645" i="8"/>
  <c r="F645" i="8"/>
  <c r="E645" i="8"/>
  <c r="D645" i="8"/>
  <c r="C645" i="8"/>
  <c r="B645" i="8"/>
  <c r="B857" i="6"/>
  <c r="I644" i="8"/>
  <c r="H644" i="8"/>
  <c r="G644" i="8"/>
  <c r="F644" i="8"/>
  <c r="AR696" i="8" s="1"/>
  <c r="E644" i="8"/>
  <c r="D644" i="8"/>
  <c r="C644" i="8"/>
  <c r="B644" i="8"/>
  <c r="B856" i="6"/>
  <c r="I643" i="8"/>
  <c r="H643" i="8"/>
  <c r="G643" i="8"/>
  <c r="F643" i="8"/>
  <c r="E643" i="8"/>
  <c r="D643" i="8"/>
  <c r="C643" i="8"/>
  <c r="B643" i="8"/>
  <c r="B855" i="6"/>
  <c r="B854" i="6"/>
  <c r="I642" i="8"/>
  <c r="H642" i="8"/>
  <c r="G642" i="8"/>
  <c r="F642" i="8"/>
  <c r="E642" i="8"/>
  <c r="D642" i="8"/>
  <c r="AP642" i="8" s="1"/>
  <c r="C642" i="8"/>
  <c r="B642" i="8"/>
  <c r="I641" i="8"/>
  <c r="H641" i="8"/>
  <c r="G641" i="8"/>
  <c r="F641" i="8"/>
  <c r="E641" i="8"/>
  <c r="D641" i="8"/>
  <c r="C641" i="8"/>
  <c r="AO693" i="8" s="1"/>
  <c r="B641" i="8"/>
  <c r="AN693" i="8" s="1"/>
  <c r="B853" i="6"/>
  <c r="I640" i="8"/>
  <c r="H640" i="8"/>
  <c r="G640" i="8"/>
  <c r="F640" i="8"/>
  <c r="E640" i="8"/>
  <c r="D640" i="8"/>
  <c r="C640" i="8"/>
  <c r="B640" i="8"/>
  <c r="B852" i="6"/>
  <c r="I639" i="8"/>
  <c r="H639" i="8"/>
  <c r="G639" i="8"/>
  <c r="F639" i="8"/>
  <c r="E639" i="8"/>
  <c r="D639" i="8"/>
  <c r="C639" i="8"/>
  <c r="B639" i="8"/>
  <c r="AN691" i="8" s="1"/>
  <c r="B851" i="6"/>
  <c r="I638" i="8"/>
  <c r="H638" i="8"/>
  <c r="G638" i="8"/>
  <c r="F638" i="8"/>
  <c r="E638" i="8"/>
  <c r="D638" i="8"/>
  <c r="C638" i="8"/>
  <c r="B638" i="8"/>
  <c r="B850" i="6"/>
  <c r="I637" i="8"/>
  <c r="H637" i="8"/>
  <c r="G637" i="8"/>
  <c r="F637" i="8"/>
  <c r="E637" i="8"/>
  <c r="D637" i="8"/>
  <c r="AP637" i="8" s="1"/>
  <c r="C637" i="8"/>
  <c r="B637" i="8"/>
  <c r="B849" i="6"/>
  <c r="I636" i="8"/>
  <c r="H636" i="8"/>
  <c r="G636" i="8"/>
  <c r="F636" i="8"/>
  <c r="E636" i="8"/>
  <c r="D636" i="8"/>
  <c r="C636" i="8"/>
  <c r="B636" i="8"/>
  <c r="B848" i="6"/>
  <c r="I635" i="8"/>
  <c r="H635" i="8"/>
  <c r="G635" i="8"/>
  <c r="F635" i="8"/>
  <c r="E635" i="8"/>
  <c r="D635" i="8"/>
  <c r="C635" i="8"/>
  <c r="AO687" i="8" s="1"/>
  <c r="B635" i="8"/>
  <c r="B847" i="6"/>
  <c r="I634" i="8"/>
  <c r="H634" i="8"/>
  <c r="G634" i="8"/>
  <c r="F634" i="8"/>
  <c r="E634" i="8"/>
  <c r="D634" i="8"/>
  <c r="C634" i="8"/>
  <c r="B634" i="8"/>
  <c r="AN686" i="8" s="1"/>
  <c r="B846" i="6"/>
  <c r="I633" i="8"/>
  <c r="AU685" i="8" s="1"/>
  <c r="H633" i="8"/>
  <c r="AT633" i="8" s="1"/>
  <c r="G633" i="8"/>
  <c r="F633" i="8"/>
  <c r="E633" i="8"/>
  <c r="D633" i="8"/>
  <c r="C633" i="8"/>
  <c r="AO685" i="8" s="1"/>
  <c r="B633" i="8"/>
  <c r="B845" i="6"/>
  <c r="I632" i="8"/>
  <c r="H632" i="8"/>
  <c r="G632" i="8"/>
  <c r="F632" i="8"/>
  <c r="E632" i="8"/>
  <c r="D632" i="8"/>
  <c r="C632" i="8"/>
  <c r="AO684" i="8" s="1"/>
  <c r="B632" i="8"/>
  <c r="AN684" i="8" s="1"/>
  <c r="B844" i="6"/>
  <c r="I631" i="8"/>
  <c r="H631" i="8"/>
  <c r="G631" i="8"/>
  <c r="F631" i="8"/>
  <c r="E631" i="8"/>
  <c r="D631" i="8"/>
  <c r="C631" i="8"/>
  <c r="B631" i="8"/>
  <c r="AN683" i="8" s="1"/>
  <c r="B843" i="6"/>
  <c r="I630" i="8"/>
  <c r="H630" i="8"/>
  <c r="G630" i="8"/>
  <c r="F630" i="8"/>
  <c r="E630" i="8"/>
  <c r="D630" i="8"/>
  <c r="C630" i="8"/>
  <c r="B630" i="8"/>
  <c r="B842" i="6"/>
  <c r="I629" i="8"/>
  <c r="H629" i="8"/>
  <c r="G629" i="8"/>
  <c r="F629" i="8"/>
  <c r="E629" i="8"/>
  <c r="D629" i="8"/>
  <c r="C629" i="8"/>
  <c r="B629" i="8"/>
  <c r="AN681" i="8" s="1"/>
  <c r="B841" i="6"/>
  <c r="I628" i="8"/>
  <c r="H628" i="8"/>
  <c r="G628" i="8"/>
  <c r="F628" i="8"/>
  <c r="E628" i="8"/>
  <c r="D628" i="8"/>
  <c r="C628" i="8"/>
  <c r="B628" i="8"/>
  <c r="AN680" i="8" s="1"/>
  <c r="B840" i="6"/>
  <c r="I627" i="8"/>
  <c r="H627" i="8"/>
  <c r="G627" i="8"/>
  <c r="F627" i="8"/>
  <c r="E627" i="8"/>
  <c r="D627" i="8"/>
  <c r="C627" i="8"/>
  <c r="B627" i="8"/>
  <c r="B839" i="6"/>
  <c r="I626" i="8"/>
  <c r="H626" i="8"/>
  <c r="G626" i="8"/>
  <c r="F626" i="8"/>
  <c r="E626" i="8"/>
  <c r="D626" i="8"/>
  <c r="C626" i="8"/>
  <c r="AO678" i="8" s="1"/>
  <c r="B626" i="8"/>
  <c r="B838" i="6"/>
  <c r="I625" i="8"/>
  <c r="H625" i="8"/>
  <c r="G625" i="8"/>
  <c r="F625" i="8"/>
  <c r="E625" i="8"/>
  <c r="D625" i="8"/>
  <c r="C625" i="8"/>
  <c r="B625" i="8"/>
  <c r="B837" i="6"/>
  <c r="I624" i="8"/>
  <c r="AU676" i="8" s="1"/>
  <c r="H624" i="8"/>
  <c r="G624" i="8"/>
  <c r="F624" i="8"/>
  <c r="E624" i="8"/>
  <c r="D624" i="8"/>
  <c r="C624" i="8"/>
  <c r="B624" i="8"/>
  <c r="B836" i="6"/>
  <c r="I623" i="8"/>
  <c r="H623" i="8"/>
  <c r="G623" i="8"/>
  <c r="F623" i="8"/>
  <c r="AR675" i="8" s="1"/>
  <c r="E623" i="8"/>
  <c r="D623" i="8"/>
  <c r="C623" i="8"/>
  <c r="B623" i="8"/>
  <c r="B835" i="6"/>
  <c r="I622" i="8"/>
  <c r="H622" i="8"/>
  <c r="G622" i="8"/>
  <c r="F622" i="8"/>
  <c r="E622" i="8"/>
  <c r="D622" i="8"/>
  <c r="C622" i="8"/>
  <c r="AO674" i="8" s="1"/>
  <c r="B622" i="8"/>
  <c r="B834" i="6"/>
  <c r="I621" i="8"/>
  <c r="H621" i="8"/>
  <c r="G621" i="8"/>
  <c r="F621" i="8"/>
  <c r="E621" i="8"/>
  <c r="D621" i="8"/>
  <c r="C621" i="8"/>
  <c r="B621" i="8"/>
  <c r="B833" i="6"/>
  <c r="I620" i="8"/>
  <c r="AU672" i="8" s="1"/>
  <c r="H620" i="8"/>
  <c r="G620" i="8"/>
  <c r="F620" i="8"/>
  <c r="E620" i="8"/>
  <c r="D620" i="8"/>
  <c r="C620" i="8"/>
  <c r="B620" i="8"/>
  <c r="B832" i="6"/>
  <c r="I619" i="8"/>
  <c r="H619" i="8"/>
  <c r="G619" i="8"/>
  <c r="F619" i="8"/>
  <c r="AR671" i="8" s="1"/>
  <c r="E619" i="8"/>
  <c r="D619" i="8"/>
  <c r="C619" i="8"/>
  <c r="B619" i="8"/>
  <c r="B831" i="6"/>
  <c r="I618" i="8"/>
  <c r="H618" i="8"/>
  <c r="G618" i="8"/>
  <c r="AS618" i="8" s="1"/>
  <c r="F618" i="8"/>
  <c r="E618" i="8"/>
  <c r="D618" i="8"/>
  <c r="C618" i="8"/>
  <c r="L619" i="8" s="1"/>
  <c r="B618" i="8"/>
  <c r="B830" i="6"/>
  <c r="I617" i="8"/>
  <c r="H617" i="8"/>
  <c r="AT669" i="8" s="1"/>
  <c r="G617" i="8"/>
  <c r="F617" i="8"/>
  <c r="E617" i="8"/>
  <c r="D617" i="8"/>
  <c r="C617" i="8"/>
  <c r="B617" i="8"/>
  <c r="B829" i="6"/>
  <c r="I616" i="8"/>
  <c r="H616" i="8"/>
  <c r="G616" i="8"/>
  <c r="F616" i="8"/>
  <c r="E616" i="8"/>
  <c r="D616" i="8"/>
  <c r="C616" i="8"/>
  <c r="B616" i="8"/>
  <c r="B828" i="6"/>
  <c r="I615" i="8"/>
  <c r="H615" i="8"/>
  <c r="G615" i="8"/>
  <c r="F615" i="8"/>
  <c r="E615" i="8"/>
  <c r="D615" i="8"/>
  <c r="C615" i="8"/>
  <c r="B615" i="8"/>
  <c r="B827" i="6"/>
  <c r="B614" i="8"/>
  <c r="C614" i="8"/>
  <c r="D614" i="8"/>
  <c r="E614" i="8"/>
  <c r="F614" i="8"/>
  <c r="G614" i="8"/>
  <c r="H614" i="8"/>
  <c r="AT666" i="8" s="1"/>
  <c r="I614" i="8"/>
  <c r="B826" i="6"/>
  <c r="I613" i="8"/>
  <c r="H613" i="8"/>
  <c r="G613" i="8"/>
  <c r="F613" i="8"/>
  <c r="E613" i="8"/>
  <c r="D613" i="8"/>
  <c r="C613" i="8"/>
  <c r="B613" i="8"/>
  <c r="B825" i="6"/>
  <c r="I612" i="8"/>
  <c r="AU664" i="8" s="1"/>
  <c r="H612" i="8"/>
  <c r="G612" i="8"/>
  <c r="F612" i="8"/>
  <c r="E612" i="8"/>
  <c r="D612" i="8"/>
  <c r="C612" i="8"/>
  <c r="B612" i="8"/>
  <c r="B824" i="6"/>
  <c r="I611" i="8"/>
  <c r="H611" i="8"/>
  <c r="G611" i="8"/>
  <c r="F611" i="8"/>
  <c r="O614" i="8" s="1"/>
  <c r="E611" i="8"/>
  <c r="D611" i="8"/>
  <c r="C611" i="8"/>
  <c r="B611" i="8"/>
  <c r="B823" i="6"/>
  <c r="I610" i="8"/>
  <c r="H610" i="8"/>
  <c r="G610" i="8"/>
  <c r="AS610" i="8" s="1"/>
  <c r="F610" i="8"/>
  <c r="E610" i="8"/>
  <c r="D610" i="8"/>
  <c r="AP662" i="8" s="1"/>
  <c r="C610" i="8"/>
  <c r="B610" i="8"/>
  <c r="B822" i="6"/>
  <c r="I609" i="8"/>
  <c r="AU661" i="8" s="1"/>
  <c r="H609" i="8"/>
  <c r="AT609" i="8" s="1"/>
  <c r="G609" i="8"/>
  <c r="F609" i="8"/>
  <c r="E609" i="8"/>
  <c r="D609" i="8"/>
  <c r="M612" i="8" s="1"/>
  <c r="C609" i="8"/>
  <c r="B609" i="8"/>
  <c r="B821" i="6"/>
  <c r="I608" i="8"/>
  <c r="H608" i="8"/>
  <c r="G608" i="8"/>
  <c r="F608" i="8"/>
  <c r="E608" i="8"/>
  <c r="D608" i="8"/>
  <c r="C608" i="8"/>
  <c r="B608" i="8"/>
  <c r="B820" i="6"/>
  <c r="I607" i="8"/>
  <c r="H607" i="8"/>
  <c r="G607" i="8"/>
  <c r="F607" i="8"/>
  <c r="AR659" i="8" s="1"/>
  <c r="E607" i="8"/>
  <c r="D607" i="8"/>
  <c r="C607" i="8"/>
  <c r="B607" i="8"/>
  <c r="B819" i="6"/>
  <c r="I606" i="8"/>
  <c r="H606" i="8"/>
  <c r="G606" i="8"/>
  <c r="F606" i="8"/>
  <c r="E606" i="8"/>
  <c r="D606" i="8"/>
  <c r="C606" i="8"/>
  <c r="L607" i="8" s="1"/>
  <c r="B606" i="8"/>
  <c r="B818" i="6"/>
  <c r="I605" i="8"/>
  <c r="H605" i="8"/>
  <c r="G605" i="8"/>
  <c r="F605" i="8"/>
  <c r="E605" i="8"/>
  <c r="D605" i="8"/>
  <c r="C605" i="8"/>
  <c r="B605" i="8"/>
  <c r="B817" i="6"/>
  <c r="I604" i="8"/>
  <c r="H604" i="8"/>
  <c r="G604" i="8"/>
  <c r="F604" i="8"/>
  <c r="E604" i="8"/>
  <c r="AQ604" i="8" s="1"/>
  <c r="D604" i="8"/>
  <c r="C604" i="8"/>
  <c r="B604" i="8"/>
  <c r="B816" i="6"/>
  <c r="I603" i="8"/>
  <c r="H603" i="8"/>
  <c r="G603" i="8"/>
  <c r="F603" i="8"/>
  <c r="O604" i="8" s="1"/>
  <c r="E603" i="8"/>
  <c r="D603" i="8"/>
  <c r="C603" i="8"/>
  <c r="B603" i="8"/>
  <c r="B815" i="6"/>
  <c r="I602" i="8"/>
  <c r="H602" i="8"/>
  <c r="G602" i="8"/>
  <c r="F602" i="8"/>
  <c r="E602" i="8"/>
  <c r="D602" i="8"/>
  <c r="C602" i="8"/>
  <c r="B602" i="8"/>
  <c r="B814" i="6"/>
  <c r="I601" i="8"/>
  <c r="H601" i="8"/>
  <c r="G601" i="8"/>
  <c r="F601" i="8"/>
  <c r="E601" i="8"/>
  <c r="D601" i="8"/>
  <c r="C601" i="8"/>
  <c r="B601" i="8"/>
  <c r="B813" i="6"/>
  <c r="I600" i="8"/>
  <c r="H600" i="8"/>
  <c r="G600" i="8"/>
  <c r="F600" i="8"/>
  <c r="E600" i="8"/>
  <c r="AQ600" i="8" s="1"/>
  <c r="D600" i="8"/>
  <c r="C600" i="8"/>
  <c r="B600" i="8"/>
  <c r="B812" i="6"/>
  <c r="I599" i="8"/>
  <c r="H599" i="8"/>
  <c r="G599" i="8"/>
  <c r="F599" i="8"/>
  <c r="E599" i="8"/>
  <c r="D599" i="8"/>
  <c r="C599" i="8"/>
  <c r="B599" i="8"/>
  <c r="B811" i="6"/>
  <c r="B810" i="6"/>
  <c r="I598" i="8"/>
  <c r="H598" i="8"/>
  <c r="G598" i="8"/>
  <c r="F598" i="8"/>
  <c r="E598" i="8"/>
  <c r="D598" i="8"/>
  <c r="C598" i="8"/>
  <c r="B598" i="8"/>
  <c r="I597" i="8"/>
  <c r="H597" i="8"/>
  <c r="AT597" i="8" s="1"/>
  <c r="G597" i="8"/>
  <c r="F597" i="8"/>
  <c r="E597" i="8"/>
  <c r="D597" i="8"/>
  <c r="M599" i="8" s="1"/>
  <c r="C597" i="8"/>
  <c r="B597" i="8"/>
  <c r="B809" i="6"/>
  <c r="I596" i="8"/>
  <c r="H596" i="8"/>
  <c r="G596" i="8"/>
  <c r="F596" i="8"/>
  <c r="E596" i="8"/>
  <c r="D596" i="8"/>
  <c r="C596" i="8"/>
  <c r="B596" i="8"/>
  <c r="B808" i="6"/>
  <c r="I595" i="8"/>
  <c r="H595" i="8"/>
  <c r="G595" i="8"/>
  <c r="F595" i="8"/>
  <c r="O595" i="8" s="1"/>
  <c r="E595" i="8"/>
  <c r="D595" i="8"/>
  <c r="C595" i="8"/>
  <c r="B595" i="8"/>
  <c r="AN647" i="8" s="1"/>
  <c r="B807" i="6"/>
  <c r="I594" i="8"/>
  <c r="H594" i="8"/>
  <c r="G594" i="8"/>
  <c r="F594" i="8"/>
  <c r="E594" i="8"/>
  <c r="D594" i="8"/>
  <c r="C594" i="8"/>
  <c r="B594" i="8"/>
  <c r="B806" i="6"/>
  <c r="I593" i="8"/>
  <c r="H593" i="8"/>
  <c r="G593" i="8"/>
  <c r="F593" i="8"/>
  <c r="E593" i="8"/>
  <c r="D593" i="8"/>
  <c r="C593" i="8"/>
  <c r="B593" i="8"/>
  <c r="B805" i="6"/>
  <c r="I592" i="8"/>
  <c r="H592" i="8"/>
  <c r="G592" i="8"/>
  <c r="F592" i="8"/>
  <c r="E592" i="8"/>
  <c r="AQ644" i="8" s="1"/>
  <c r="D592" i="8"/>
  <c r="C592" i="8"/>
  <c r="B592" i="8"/>
  <c r="B804" i="6"/>
  <c r="I591" i="8"/>
  <c r="H591" i="8"/>
  <c r="G591" i="8"/>
  <c r="F591" i="8"/>
  <c r="E591" i="8"/>
  <c r="D591" i="8"/>
  <c r="C591" i="8"/>
  <c r="B591" i="8"/>
  <c r="B803" i="6"/>
  <c r="I590" i="8"/>
  <c r="H590" i="8"/>
  <c r="G590" i="8"/>
  <c r="AS642" i="8" s="1"/>
  <c r="F590" i="8"/>
  <c r="E590" i="8"/>
  <c r="D590" i="8"/>
  <c r="C590" i="8"/>
  <c r="B590" i="8"/>
  <c r="B802" i="6"/>
  <c r="I589" i="8"/>
  <c r="H589" i="8"/>
  <c r="G589" i="8"/>
  <c r="F589" i="8"/>
  <c r="E589" i="8"/>
  <c r="D589" i="8"/>
  <c r="C589" i="8"/>
  <c r="B589" i="8"/>
  <c r="B801" i="6"/>
  <c r="I588" i="8"/>
  <c r="R591" i="8" s="1"/>
  <c r="H588" i="8"/>
  <c r="G588" i="8"/>
  <c r="F588" i="8"/>
  <c r="E588" i="8"/>
  <c r="D588" i="8"/>
  <c r="C588" i="8"/>
  <c r="B588" i="8"/>
  <c r="B800" i="6"/>
  <c r="I587" i="8"/>
  <c r="H587" i="8"/>
  <c r="G587" i="8"/>
  <c r="F587" i="8"/>
  <c r="E587" i="8"/>
  <c r="D587" i="8"/>
  <c r="C587" i="8"/>
  <c r="B587" i="8"/>
  <c r="AN639" i="8" s="1"/>
  <c r="B799" i="6"/>
  <c r="I586" i="8"/>
  <c r="H586" i="8"/>
  <c r="G586" i="8"/>
  <c r="F586" i="8"/>
  <c r="E586" i="8"/>
  <c r="D586" i="8"/>
  <c r="C586" i="8"/>
  <c r="B586" i="8"/>
  <c r="B798" i="6"/>
  <c r="B797" i="6"/>
  <c r="I585" i="8"/>
  <c r="H585" i="8"/>
  <c r="G585" i="8"/>
  <c r="F585" i="8"/>
  <c r="E585" i="8"/>
  <c r="D585" i="8"/>
  <c r="C585" i="8"/>
  <c r="B585" i="8"/>
  <c r="I584" i="8"/>
  <c r="H584" i="8"/>
  <c r="G584" i="8"/>
  <c r="F584" i="8"/>
  <c r="E584" i="8"/>
  <c r="D584" i="8"/>
  <c r="C584" i="8"/>
  <c r="B584" i="8"/>
  <c r="B796" i="6"/>
  <c r="I583" i="8"/>
  <c r="H583" i="8"/>
  <c r="G583" i="8"/>
  <c r="F583" i="8"/>
  <c r="E583" i="8"/>
  <c r="D583" i="8"/>
  <c r="C583" i="8"/>
  <c r="B583" i="8"/>
  <c r="AN583" i="8" s="1"/>
  <c r="B795" i="6"/>
  <c r="I582" i="8"/>
  <c r="H582" i="8"/>
  <c r="G582" i="8"/>
  <c r="F582" i="8"/>
  <c r="E582" i="8"/>
  <c r="D582" i="8"/>
  <c r="C582" i="8"/>
  <c r="L585" i="8" s="1"/>
  <c r="B582" i="8"/>
  <c r="B794" i="6"/>
  <c r="B793" i="6"/>
  <c r="I581" i="8"/>
  <c r="H581" i="8"/>
  <c r="G581" i="8"/>
  <c r="F581" i="8"/>
  <c r="E581" i="8"/>
  <c r="D581" i="8"/>
  <c r="C581" i="8"/>
  <c r="B581" i="8"/>
  <c r="I580" i="8"/>
  <c r="R583" i="8" s="1"/>
  <c r="H580" i="8"/>
  <c r="G580" i="8"/>
  <c r="F580" i="8"/>
  <c r="E580" i="8"/>
  <c r="AQ580" i="8" s="1"/>
  <c r="D580" i="8"/>
  <c r="C580" i="8"/>
  <c r="B580" i="8"/>
  <c r="B792" i="6"/>
  <c r="I579" i="8"/>
  <c r="H579" i="8"/>
  <c r="G579" i="8"/>
  <c r="F579" i="8"/>
  <c r="O579" i="8" s="1"/>
  <c r="E579" i="8"/>
  <c r="D579" i="8"/>
  <c r="C579" i="8"/>
  <c r="B579" i="8"/>
  <c r="AN579" i="8" s="1"/>
  <c r="B791" i="6"/>
  <c r="I578" i="8"/>
  <c r="H578" i="8"/>
  <c r="G578" i="8"/>
  <c r="F578" i="8"/>
  <c r="E578" i="8"/>
  <c r="D578" i="8"/>
  <c r="C578" i="8"/>
  <c r="B578" i="8"/>
  <c r="B790" i="6"/>
  <c r="I577" i="8"/>
  <c r="H577" i="8"/>
  <c r="G577" i="8"/>
  <c r="F577" i="8"/>
  <c r="E577" i="8"/>
  <c r="D577" i="8"/>
  <c r="M578" i="8" s="1"/>
  <c r="C577" i="8"/>
  <c r="B577" i="8"/>
  <c r="B789" i="6"/>
  <c r="I576" i="8"/>
  <c r="H576" i="8"/>
  <c r="G576" i="8"/>
  <c r="F576" i="8"/>
  <c r="E576" i="8"/>
  <c r="AQ576" i="8" s="1"/>
  <c r="D576" i="8"/>
  <c r="C576" i="8"/>
  <c r="B576" i="8"/>
  <c r="B788" i="6"/>
  <c r="I575" i="8"/>
  <c r="H575" i="8"/>
  <c r="G575" i="8"/>
  <c r="F575" i="8"/>
  <c r="O576" i="8" s="1"/>
  <c r="E575" i="8"/>
  <c r="D575" i="8"/>
  <c r="C575" i="8"/>
  <c r="B575" i="8"/>
  <c r="B787" i="6"/>
  <c r="I574" i="8"/>
  <c r="H574" i="8"/>
  <c r="G574" i="8"/>
  <c r="F574" i="8"/>
  <c r="E574" i="8"/>
  <c r="D574" i="8"/>
  <c r="C574" i="8"/>
  <c r="B574" i="8"/>
  <c r="B786" i="6"/>
  <c r="I573" i="8"/>
  <c r="H573" i="8"/>
  <c r="AT573" i="8" s="1"/>
  <c r="G573" i="8"/>
  <c r="F573" i="8"/>
  <c r="E573" i="8"/>
  <c r="D573" i="8"/>
  <c r="AP573" i="8" s="1"/>
  <c r="C573" i="8"/>
  <c r="B573" i="8"/>
  <c r="B785" i="6"/>
  <c r="I572" i="8"/>
  <c r="H572" i="8"/>
  <c r="G572" i="8"/>
  <c r="F572" i="8"/>
  <c r="E572" i="8"/>
  <c r="AQ572" i="8" s="1"/>
  <c r="D572" i="8"/>
  <c r="C572" i="8"/>
  <c r="B572" i="8"/>
  <c r="B784" i="6"/>
  <c r="I571" i="8"/>
  <c r="H571" i="8"/>
  <c r="G571" i="8"/>
  <c r="F571" i="8"/>
  <c r="O574" i="8" s="1"/>
  <c r="E571" i="8"/>
  <c r="D571" i="8"/>
  <c r="C571" i="8"/>
  <c r="B571" i="8"/>
  <c r="B783" i="6"/>
  <c r="I569" i="8"/>
  <c r="I568" i="8"/>
  <c r="I567" i="8"/>
  <c r="B782" i="6"/>
  <c r="B781" i="6"/>
  <c r="B780" i="6"/>
  <c r="B779" i="6"/>
  <c r="I570" i="8"/>
  <c r="H570" i="8"/>
  <c r="G570" i="8"/>
  <c r="F570" i="8"/>
  <c r="E570" i="8"/>
  <c r="D570" i="8"/>
  <c r="C570" i="8"/>
  <c r="B570" i="8"/>
  <c r="H569" i="8"/>
  <c r="G569" i="8"/>
  <c r="F569" i="8"/>
  <c r="E569" i="8"/>
  <c r="D569" i="8"/>
  <c r="C569" i="8"/>
  <c r="B569" i="8"/>
  <c r="H568" i="8"/>
  <c r="G568" i="8"/>
  <c r="F568" i="8"/>
  <c r="E568" i="8"/>
  <c r="D568" i="8"/>
  <c r="C568" i="8"/>
  <c r="B568" i="8"/>
  <c r="H567" i="8"/>
  <c r="G567" i="8"/>
  <c r="F567" i="8"/>
  <c r="AR567" i="8" s="1"/>
  <c r="E567" i="8"/>
  <c r="D567" i="8"/>
  <c r="C567" i="8"/>
  <c r="B567" i="8"/>
  <c r="I566" i="8"/>
  <c r="H566" i="8"/>
  <c r="G566" i="8"/>
  <c r="F566" i="8"/>
  <c r="E566" i="8"/>
  <c r="D566" i="8"/>
  <c r="C566" i="8"/>
  <c r="B566" i="8"/>
  <c r="B778" i="6"/>
  <c r="I565" i="8"/>
  <c r="H565" i="8"/>
  <c r="G565" i="8"/>
  <c r="F565" i="8"/>
  <c r="E565" i="8"/>
  <c r="AQ617" i="8" s="1"/>
  <c r="D565" i="8"/>
  <c r="C565" i="8"/>
  <c r="B565" i="8"/>
  <c r="B777" i="6"/>
  <c r="I564" i="8"/>
  <c r="H564" i="8"/>
  <c r="G564" i="8"/>
  <c r="F564" i="8"/>
  <c r="E564" i="8"/>
  <c r="D564" i="8"/>
  <c r="C564" i="8"/>
  <c r="B564" i="8"/>
  <c r="B776" i="6"/>
  <c r="I563" i="8"/>
  <c r="H563" i="8"/>
  <c r="G563" i="8"/>
  <c r="AS563" i="8" s="1"/>
  <c r="F563" i="8"/>
  <c r="E563" i="8"/>
  <c r="D563" i="8"/>
  <c r="C563" i="8"/>
  <c r="B563" i="8"/>
  <c r="B775" i="6"/>
  <c r="I562" i="8"/>
  <c r="H562" i="8"/>
  <c r="G562" i="8"/>
  <c r="F562" i="8"/>
  <c r="E562" i="8"/>
  <c r="D562" i="8"/>
  <c r="M562" i="8" s="1"/>
  <c r="C562" i="8"/>
  <c r="B562" i="8"/>
  <c r="B774" i="6"/>
  <c r="B561" i="8"/>
  <c r="C561" i="8"/>
  <c r="D561" i="8"/>
  <c r="E561" i="8"/>
  <c r="F561" i="8"/>
  <c r="G561" i="8"/>
  <c r="H561" i="8"/>
  <c r="I561" i="8"/>
  <c r="B773" i="6"/>
  <c r="I560" i="8"/>
  <c r="H560" i="8"/>
  <c r="G560" i="8"/>
  <c r="F560" i="8"/>
  <c r="AR612" i="8" s="1"/>
  <c r="E560" i="8"/>
  <c r="D560" i="8"/>
  <c r="C560" i="8"/>
  <c r="B560" i="8"/>
  <c r="K561" i="8" s="1"/>
  <c r="B772" i="6"/>
  <c r="I559" i="8"/>
  <c r="H559" i="8"/>
  <c r="G559" i="8"/>
  <c r="F559" i="8"/>
  <c r="E559" i="8"/>
  <c r="D559" i="8"/>
  <c r="C559" i="8"/>
  <c r="B559" i="8"/>
  <c r="B771" i="6"/>
  <c r="I558" i="8"/>
  <c r="H558" i="8"/>
  <c r="AT558" i="8" s="1"/>
  <c r="G558" i="8"/>
  <c r="F558" i="8"/>
  <c r="E558" i="8"/>
  <c r="D558" i="8"/>
  <c r="C558" i="8"/>
  <c r="B558" i="8"/>
  <c r="B770" i="6"/>
  <c r="I557" i="8"/>
  <c r="H557" i="8"/>
  <c r="G557" i="8"/>
  <c r="F557" i="8"/>
  <c r="E557" i="8"/>
  <c r="N560" i="8" s="1"/>
  <c r="D557" i="8"/>
  <c r="C557" i="8"/>
  <c r="B557" i="8"/>
  <c r="B769" i="6"/>
  <c r="I556" i="8"/>
  <c r="H556" i="8"/>
  <c r="G556" i="8"/>
  <c r="F556" i="8"/>
  <c r="E556" i="8"/>
  <c r="D556" i="8"/>
  <c r="C556" i="8"/>
  <c r="B556" i="8"/>
  <c r="B768" i="6"/>
  <c r="I555" i="8"/>
  <c r="H555" i="8"/>
  <c r="G555" i="8"/>
  <c r="P555" i="8" s="1"/>
  <c r="F555" i="8"/>
  <c r="E555" i="8"/>
  <c r="D555" i="8"/>
  <c r="C555" i="8"/>
  <c r="AO555" i="8" s="1"/>
  <c r="B555" i="8"/>
  <c r="B767" i="6"/>
  <c r="I554" i="8"/>
  <c r="H554" i="8"/>
  <c r="G554" i="8"/>
  <c r="F554" i="8"/>
  <c r="E554" i="8"/>
  <c r="D554" i="8"/>
  <c r="C554" i="8"/>
  <c r="B554" i="8"/>
  <c r="B766" i="6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I553" i="8"/>
  <c r="H553" i="8"/>
  <c r="G553" i="8"/>
  <c r="F553" i="8"/>
  <c r="E553" i="8"/>
  <c r="D553" i="8"/>
  <c r="C553" i="8"/>
  <c r="B553" i="8"/>
  <c r="B765" i="6"/>
  <c r="C768" i="6" s="1"/>
  <c r="B764" i="6"/>
  <c r="I552" i="8"/>
  <c r="H552" i="8"/>
  <c r="G552" i="8"/>
  <c r="F552" i="8"/>
  <c r="E552" i="8"/>
  <c r="D552" i="8"/>
  <c r="C552" i="8"/>
  <c r="B552" i="8"/>
  <c r="I551" i="8"/>
  <c r="H551" i="8"/>
  <c r="G551" i="8"/>
  <c r="F551" i="8"/>
  <c r="E551" i="8"/>
  <c r="D551" i="8"/>
  <c r="AP551" i="8" s="1"/>
  <c r="C551" i="8"/>
  <c r="B551" i="8"/>
  <c r="B763" i="6"/>
  <c r="I550" i="8"/>
  <c r="H550" i="8"/>
  <c r="G550" i="8"/>
  <c r="F550" i="8"/>
  <c r="E550" i="8"/>
  <c r="N553" i="8" s="1"/>
  <c r="D550" i="8"/>
  <c r="C550" i="8"/>
  <c r="AO550" i="8" s="1"/>
  <c r="B550" i="8"/>
  <c r="B762" i="6"/>
  <c r="I549" i="8"/>
  <c r="H549" i="8"/>
  <c r="G549" i="8"/>
  <c r="F549" i="8"/>
  <c r="AR601" i="8" s="1"/>
  <c r="E549" i="8"/>
  <c r="D549" i="8"/>
  <c r="C549" i="8"/>
  <c r="B549" i="8"/>
  <c r="B761" i="6"/>
  <c r="I548" i="8"/>
  <c r="H548" i="8"/>
  <c r="G548" i="8"/>
  <c r="F548" i="8"/>
  <c r="E548" i="8"/>
  <c r="D548" i="8"/>
  <c r="C548" i="8"/>
  <c r="B548" i="8"/>
  <c r="B760" i="6"/>
  <c r="I547" i="8"/>
  <c r="H547" i="8"/>
  <c r="Q550" i="8" s="1"/>
  <c r="G547" i="8"/>
  <c r="F547" i="8"/>
  <c r="E547" i="8"/>
  <c r="D547" i="8"/>
  <c r="AP547" i="8" s="1"/>
  <c r="C547" i="8"/>
  <c r="B547" i="8"/>
  <c r="B759" i="6"/>
  <c r="I546" i="8"/>
  <c r="H546" i="8"/>
  <c r="G546" i="8"/>
  <c r="F546" i="8"/>
  <c r="E546" i="8"/>
  <c r="D546" i="8"/>
  <c r="C546" i="8"/>
  <c r="AO546" i="8" s="1"/>
  <c r="B546" i="8"/>
  <c r="B758" i="6"/>
  <c r="I545" i="8"/>
  <c r="H545" i="8"/>
  <c r="G545" i="8"/>
  <c r="F545" i="8"/>
  <c r="AR597" i="8" s="1"/>
  <c r="E545" i="8"/>
  <c r="C545" i="8"/>
  <c r="B545" i="8"/>
  <c r="I544" i="8"/>
  <c r="H544" i="8"/>
  <c r="G544" i="8"/>
  <c r="F544" i="8"/>
  <c r="E544" i="8"/>
  <c r="I543" i="8"/>
  <c r="H543" i="8"/>
  <c r="G543" i="8"/>
  <c r="F543" i="8"/>
  <c r="O545" i="8" s="1"/>
  <c r="E543" i="8"/>
  <c r="D543" i="8"/>
  <c r="C543" i="8"/>
  <c r="B543" i="8"/>
  <c r="B755" i="6"/>
  <c r="I542" i="8"/>
  <c r="H542" i="8"/>
  <c r="AT594" i="8" s="1"/>
  <c r="G542" i="8"/>
  <c r="AS542" i="8" s="1"/>
  <c r="F542" i="8"/>
  <c r="E542" i="8"/>
  <c r="D542" i="8"/>
  <c r="C542" i="8"/>
  <c r="AO542" i="8" s="1"/>
  <c r="B542" i="8"/>
  <c r="B754" i="6"/>
  <c r="I541" i="8"/>
  <c r="H541" i="8"/>
  <c r="G541" i="8"/>
  <c r="F541" i="8"/>
  <c r="E541" i="8"/>
  <c r="D541" i="8"/>
  <c r="AP541" i="8" s="1"/>
  <c r="C541" i="8"/>
  <c r="B541" i="8"/>
  <c r="B753" i="6"/>
  <c r="I540" i="8"/>
  <c r="H540" i="8"/>
  <c r="G540" i="8"/>
  <c r="F540" i="8"/>
  <c r="E540" i="8"/>
  <c r="N540" i="8" s="1"/>
  <c r="D540" i="8"/>
  <c r="C540" i="8"/>
  <c r="B540" i="8"/>
  <c r="B752" i="6"/>
  <c r="I539" i="8"/>
  <c r="H539" i="8"/>
  <c r="G539" i="8"/>
  <c r="F539" i="8"/>
  <c r="O540" i="8" s="1"/>
  <c r="E539" i="8"/>
  <c r="D539" i="8"/>
  <c r="C539" i="8"/>
  <c r="B539" i="8"/>
  <c r="K541" i="8" s="1"/>
  <c r="B751" i="6"/>
  <c r="T538" i="8"/>
  <c r="I538" i="8"/>
  <c r="H538" i="8"/>
  <c r="G538" i="8"/>
  <c r="F538" i="8"/>
  <c r="E538" i="8"/>
  <c r="D538" i="8"/>
  <c r="AP590" i="8" s="1"/>
  <c r="C538" i="8"/>
  <c r="B538" i="8"/>
  <c r="B750" i="6"/>
  <c r="U537" i="8"/>
  <c r="T537" i="8"/>
  <c r="I537" i="8"/>
  <c r="H537" i="8"/>
  <c r="G537" i="8"/>
  <c r="AS589" i="8" s="1"/>
  <c r="F537" i="8"/>
  <c r="E537" i="8"/>
  <c r="D537" i="8"/>
  <c r="C537" i="8"/>
  <c r="L538" i="8" s="1"/>
  <c r="U590" i="8" s="1"/>
  <c r="AE590" i="8" s="1"/>
  <c r="B537" i="8"/>
  <c r="AN537" i="8" s="1"/>
  <c r="B536" i="8"/>
  <c r="AN536" i="8" s="1"/>
  <c r="C536" i="8"/>
  <c r="D536" i="8"/>
  <c r="M538" i="8" s="1"/>
  <c r="E536" i="8"/>
  <c r="F536" i="8"/>
  <c r="G536" i="8"/>
  <c r="H536" i="8"/>
  <c r="Q539" i="8" s="1"/>
  <c r="I536" i="8"/>
  <c r="B749" i="6"/>
  <c r="U536" i="8"/>
  <c r="T536" i="8"/>
  <c r="B748" i="6"/>
  <c r="C751" i="6" s="1"/>
  <c r="B747" i="6"/>
  <c r="U535" i="8"/>
  <c r="T535" i="8"/>
  <c r="I535" i="8"/>
  <c r="H535" i="8"/>
  <c r="AT587" i="8" s="1"/>
  <c r="G535" i="8"/>
  <c r="F535" i="8"/>
  <c r="O537" i="8" s="1"/>
  <c r="E535" i="8"/>
  <c r="D535" i="8"/>
  <c r="C535" i="8"/>
  <c r="AO535" i="8" s="1"/>
  <c r="B535" i="8"/>
  <c r="AD535" i="8" s="1"/>
  <c r="U534" i="8"/>
  <c r="T534" i="8"/>
  <c r="I534" i="8"/>
  <c r="H534" i="8"/>
  <c r="G534" i="8"/>
  <c r="F534" i="8"/>
  <c r="E534" i="8"/>
  <c r="D534" i="8"/>
  <c r="M537" i="8" s="1"/>
  <c r="C534" i="8"/>
  <c r="AO534" i="8" s="1"/>
  <c r="B534" i="8"/>
  <c r="B746" i="6"/>
  <c r="U533" i="8"/>
  <c r="T533" i="8"/>
  <c r="I533" i="8"/>
  <c r="H533" i="8"/>
  <c r="G533" i="8"/>
  <c r="P536" i="8" s="1"/>
  <c r="F533" i="8"/>
  <c r="E533" i="8"/>
  <c r="D533" i="8"/>
  <c r="C533" i="8"/>
  <c r="AE533" i="8" s="1"/>
  <c r="B533" i="8"/>
  <c r="AN533" i="8" s="1"/>
  <c r="B745" i="6"/>
  <c r="U532" i="8"/>
  <c r="T532" i="8"/>
  <c r="I532" i="8"/>
  <c r="H532" i="8"/>
  <c r="G532" i="8"/>
  <c r="F532" i="8"/>
  <c r="E532" i="8"/>
  <c r="D532" i="8"/>
  <c r="C532" i="8"/>
  <c r="B532" i="8"/>
  <c r="K534" i="8" s="1"/>
  <c r="B744" i="6"/>
  <c r="C747" i="6" s="1"/>
  <c r="U531" i="8"/>
  <c r="T531" i="8"/>
  <c r="I531" i="8"/>
  <c r="H531" i="8"/>
  <c r="G531" i="8"/>
  <c r="F531" i="8"/>
  <c r="E531" i="8"/>
  <c r="N531" i="8" s="1"/>
  <c r="D531" i="8"/>
  <c r="C531" i="8"/>
  <c r="B531" i="8"/>
  <c r="B743" i="6"/>
  <c r="U530" i="8"/>
  <c r="T530" i="8"/>
  <c r="I530" i="8"/>
  <c r="H530" i="8"/>
  <c r="Q533" i="8" s="1"/>
  <c r="G530" i="8"/>
  <c r="F530" i="8"/>
  <c r="E530" i="8"/>
  <c r="D530" i="8"/>
  <c r="C530" i="8"/>
  <c r="B530" i="8"/>
  <c r="B742" i="6"/>
  <c r="U529" i="8"/>
  <c r="T529" i="8"/>
  <c r="I529" i="8"/>
  <c r="H529" i="8"/>
  <c r="G529" i="8"/>
  <c r="F529" i="8"/>
  <c r="E529" i="8"/>
  <c r="D529" i="8"/>
  <c r="C529" i="8"/>
  <c r="L529" i="8" s="1"/>
  <c r="B529" i="8"/>
  <c r="AN529" i="8" s="1"/>
  <c r="B741" i="6"/>
  <c r="U528" i="8"/>
  <c r="T528" i="8"/>
  <c r="I528" i="8"/>
  <c r="H528" i="8"/>
  <c r="G528" i="8"/>
  <c r="F528" i="8"/>
  <c r="E528" i="8"/>
  <c r="D528" i="8"/>
  <c r="C528" i="8"/>
  <c r="B528" i="8"/>
  <c r="B740" i="6"/>
  <c r="B739" i="6"/>
  <c r="T527" i="8"/>
  <c r="I527" i="8"/>
  <c r="H527" i="8"/>
  <c r="G527" i="8"/>
  <c r="F527" i="8"/>
  <c r="E527" i="8"/>
  <c r="D527" i="8"/>
  <c r="C527" i="8"/>
  <c r="AO527" i="8" s="1"/>
  <c r="B527" i="8"/>
  <c r="T526" i="8"/>
  <c r="I526" i="8"/>
  <c r="H526" i="8"/>
  <c r="G526" i="8"/>
  <c r="F526" i="8"/>
  <c r="E526" i="8"/>
  <c r="D526" i="8"/>
  <c r="C526" i="8"/>
  <c r="AO526" i="8" s="1"/>
  <c r="B526" i="8"/>
  <c r="B738" i="6"/>
  <c r="C741" i="6" s="1"/>
  <c r="I525" i="8"/>
  <c r="H525" i="8"/>
  <c r="G525" i="8"/>
  <c r="P528" i="8" s="1"/>
  <c r="F525" i="8"/>
  <c r="E525" i="8"/>
  <c r="D525" i="8"/>
  <c r="C525" i="8"/>
  <c r="B525" i="8"/>
  <c r="B737" i="6"/>
  <c r="I524" i="8"/>
  <c r="H524" i="8"/>
  <c r="Q525" i="8" s="1"/>
  <c r="G524" i="8"/>
  <c r="F524" i="8"/>
  <c r="E524" i="8"/>
  <c r="D524" i="8"/>
  <c r="C524" i="8"/>
  <c r="B524" i="8"/>
  <c r="AN524" i="8" s="1"/>
  <c r="B736" i="6"/>
  <c r="I523" i="8"/>
  <c r="H523" i="8"/>
  <c r="G523" i="8"/>
  <c r="F523" i="8"/>
  <c r="E523" i="8"/>
  <c r="AQ523" i="8" s="1"/>
  <c r="D523" i="8"/>
  <c r="C523" i="8"/>
  <c r="AO523" i="8" s="1"/>
  <c r="B523" i="8"/>
  <c r="AN523" i="8" s="1"/>
  <c r="B735" i="6"/>
  <c r="H735" i="6" s="1"/>
  <c r="I522" i="8"/>
  <c r="R525" i="8" s="1"/>
  <c r="H522" i="8"/>
  <c r="G522" i="8"/>
  <c r="F522" i="8"/>
  <c r="AR522" i="8" s="1"/>
  <c r="E522" i="8"/>
  <c r="D522" i="8"/>
  <c r="C522" i="8"/>
  <c r="B522" i="8"/>
  <c r="K525" i="8" s="1"/>
  <c r="B734" i="6"/>
  <c r="I521" i="8"/>
  <c r="H521" i="8"/>
  <c r="G521" i="8"/>
  <c r="P522" i="8" s="1"/>
  <c r="F521" i="8"/>
  <c r="E521" i="8"/>
  <c r="D521" i="8"/>
  <c r="C521" i="8"/>
  <c r="B521" i="8"/>
  <c r="B733" i="6"/>
  <c r="I520" i="8"/>
  <c r="H520" i="8"/>
  <c r="G520" i="8"/>
  <c r="F520" i="8"/>
  <c r="E520" i="8"/>
  <c r="D520" i="8"/>
  <c r="C520" i="8"/>
  <c r="B520" i="8"/>
  <c r="AN572" i="8" s="1"/>
  <c r="B732" i="6"/>
  <c r="I519" i="8"/>
  <c r="H519" i="8"/>
  <c r="G519" i="8"/>
  <c r="F519" i="8"/>
  <c r="E519" i="8"/>
  <c r="D519" i="8"/>
  <c r="C519" i="8"/>
  <c r="B519" i="8"/>
  <c r="B731" i="6"/>
  <c r="I518" i="8"/>
  <c r="H518" i="8"/>
  <c r="G518" i="8"/>
  <c r="F518" i="8"/>
  <c r="AR570" i="8" s="1"/>
  <c r="E518" i="8"/>
  <c r="D518" i="8"/>
  <c r="C518" i="8"/>
  <c r="B518" i="8"/>
  <c r="K521" i="8" s="1"/>
  <c r="B730" i="6"/>
  <c r="I517" i="8"/>
  <c r="H517" i="8"/>
  <c r="G517" i="8"/>
  <c r="F517" i="8"/>
  <c r="E517" i="8"/>
  <c r="D517" i="8"/>
  <c r="C517" i="8"/>
  <c r="B517" i="8"/>
  <c r="B729" i="6"/>
  <c r="I516" i="8"/>
  <c r="H516" i="8"/>
  <c r="G516" i="8"/>
  <c r="F516" i="8"/>
  <c r="E516" i="8"/>
  <c r="D516" i="8"/>
  <c r="C516" i="8"/>
  <c r="B516" i="8"/>
  <c r="B728" i="6"/>
  <c r="I515" i="8"/>
  <c r="H515" i="8"/>
  <c r="G515" i="8"/>
  <c r="F515" i="8"/>
  <c r="E515" i="8"/>
  <c r="N518" i="8" s="1"/>
  <c r="D515" i="8"/>
  <c r="C515" i="8"/>
  <c r="B515" i="8"/>
  <c r="B727" i="6"/>
  <c r="I514" i="8"/>
  <c r="H514" i="8"/>
  <c r="G514" i="8"/>
  <c r="F514" i="8"/>
  <c r="E514" i="8"/>
  <c r="D514" i="8"/>
  <c r="C514" i="8"/>
  <c r="B514" i="8"/>
  <c r="K515" i="8" s="1"/>
  <c r="B726" i="6"/>
  <c r="I513" i="8"/>
  <c r="H513" i="8"/>
  <c r="G513" i="8"/>
  <c r="P516" i="8" s="1"/>
  <c r="F513" i="8"/>
  <c r="E513" i="8"/>
  <c r="D513" i="8"/>
  <c r="C513" i="8"/>
  <c r="B513" i="8"/>
  <c r="B725" i="6"/>
  <c r="I512" i="8"/>
  <c r="H512" i="8"/>
  <c r="G512" i="8"/>
  <c r="F512" i="8"/>
  <c r="E512" i="8"/>
  <c r="D512" i="8"/>
  <c r="AP564" i="8" s="1"/>
  <c r="C512" i="8"/>
  <c r="B512" i="8"/>
  <c r="B724" i="6"/>
  <c r="I511" i="8"/>
  <c r="H511" i="8"/>
  <c r="G511" i="8"/>
  <c r="F511" i="8"/>
  <c r="E511" i="8"/>
  <c r="D511" i="8"/>
  <c r="C511" i="8"/>
  <c r="B511" i="8"/>
  <c r="B723" i="6"/>
  <c r="H775" i="6" s="1"/>
  <c r="B722" i="6"/>
  <c r="B721" i="6"/>
  <c r="I510" i="8"/>
  <c r="H510" i="8"/>
  <c r="Q512" i="8" s="1"/>
  <c r="G510" i="8"/>
  <c r="F510" i="8"/>
  <c r="E510" i="8"/>
  <c r="D510" i="8"/>
  <c r="M513" i="8" s="1"/>
  <c r="C510" i="8"/>
  <c r="B510" i="8"/>
  <c r="B509" i="8"/>
  <c r="C509" i="8"/>
  <c r="D509" i="8"/>
  <c r="E509" i="8"/>
  <c r="F509" i="8"/>
  <c r="G509" i="8"/>
  <c r="P510" i="8" s="1"/>
  <c r="H509" i="8"/>
  <c r="I509" i="8"/>
  <c r="R512" i="8" s="1"/>
  <c r="B720" i="6"/>
  <c r="I508" i="8"/>
  <c r="H508" i="8"/>
  <c r="G508" i="8"/>
  <c r="F508" i="8"/>
  <c r="E508" i="8"/>
  <c r="AQ560" i="8" s="1"/>
  <c r="D508" i="8"/>
  <c r="C508" i="8"/>
  <c r="B508" i="8"/>
  <c r="I507" i="8"/>
  <c r="H507" i="8"/>
  <c r="G507" i="8"/>
  <c r="F507" i="8"/>
  <c r="E507" i="8"/>
  <c r="N508" i="8" s="1"/>
  <c r="D507" i="8"/>
  <c r="C507" i="8"/>
  <c r="L507" i="8" s="1"/>
  <c r="B507" i="8"/>
  <c r="K507" i="8" s="1"/>
  <c r="B719" i="6"/>
  <c r="I506" i="8"/>
  <c r="H506" i="8"/>
  <c r="G506" i="8"/>
  <c r="F506" i="8"/>
  <c r="AR558" i="8" s="1"/>
  <c r="E506" i="8"/>
  <c r="D506" i="8"/>
  <c r="C506" i="8"/>
  <c r="B506" i="8"/>
  <c r="K506" i="8" s="1"/>
  <c r="B718" i="6"/>
  <c r="I505" i="8"/>
  <c r="H505" i="8"/>
  <c r="G505" i="8"/>
  <c r="F505" i="8"/>
  <c r="E505" i="8"/>
  <c r="D505" i="8"/>
  <c r="C505" i="8"/>
  <c r="B505" i="8"/>
  <c r="K505" i="8" s="1"/>
  <c r="B717" i="6"/>
  <c r="I504" i="8"/>
  <c r="H504" i="8"/>
  <c r="G504" i="8"/>
  <c r="F504" i="8"/>
  <c r="E504" i="8"/>
  <c r="D504" i="8"/>
  <c r="M507" i="8" s="1"/>
  <c r="C504" i="8"/>
  <c r="B504" i="8"/>
  <c r="B716" i="6"/>
  <c r="B715" i="6"/>
  <c r="I503" i="8"/>
  <c r="H503" i="8"/>
  <c r="G503" i="8"/>
  <c r="F503" i="8"/>
  <c r="AR503" i="8" s="1"/>
  <c r="E503" i="8"/>
  <c r="D503" i="8"/>
  <c r="C503" i="8"/>
  <c r="B503" i="8"/>
  <c r="K503" i="8" s="1"/>
  <c r="I502" i="8"/>
  <c r="H502" i="8"/>
  <c r="G502" i="8"/>
  <c r="F502" i="8"/>
  <c r="AR554" i="8" s="1"/>
  <c r="E502" i="8"/>
  <c r="D502" i="8"/>
  <c r="C502" i="8"/>
  <c r="B502" i="8"/>
  <c r="B714" i="6"/>
  <c r="I501" i="8"/>
  <c r="H501" i="8"/>
  <c r="G501" i="8"/>
  <c r="P504" i="8" s="1"/>
  <c r="F501" i="8"/>
  <c r="E501" i="8"/>
  <c r="D501" i="8"/>
  <c r="C501" i="8"/>
  <c r="B501" i="8"/>
  <c r="K501" i="8" s="1"/>
  <c r="B713" i="6"/>
  <c r="I500" i="8"/>
  <c r="H500" i="8"/>
  <c r="AT500" i="8" s="1"/>
  <c r="G500" i="8"/>
  <c r="F500" i="8"/>
  <c r="E500" i="8"/>
  <c r="D500" i="8"/>
  <c r="M502" i="8" s="1"/>
  <c r="C500" i="8"/>
  <c r="B500" i="8"/>
  <c r="B712" i="6"/>
  <c r="I499" i="8"/>
  <c r="H499" i="8"/>
  <c r="G499" i="8"/>
  <c r="F499" i="8"/>
  <c r="E499" i="8"/>
  <c r="N502" i="8" s="1"/>
  <c r="D499" i="8"/>
  <c r="C499" i="8"/>
  <c r="B499" i="8"/>
  <c r="B711" i="6"/>
  <c r="H763" i="6" s="1"/>
  <c r="I498" i="8"/>
  <c r="H498" i="8"/>
  <c r="G498" i="8"/>
  <c r="F498" i="8"/>
  <c r="E498" i="8"/>
  <c r="D498" i="8"/>
  <c r="C498" i="8"/>
  <c r="B498" i="8"/>
  <c r="K498" i="8" s="1"/>
  <c r="B710" i="6"/>
  <c r="I497" i="8"/>
  <c r="H497" i="8"/>
  <c r="G497" i="8"/>
  <c r="P499" i="8" s="1"/>
  <c r="F497" i="8"/>
  <c r="E497" i="8"/>
  <c r="D497" i="8"/>
  <c r="C497" i="8"/>
  <c r="B497" i="8"/>
  <c r="B709" i="6"/>
  <c r="I496" i="8"/>
  <c r="H496" i="8"/>
  <c r="Q496" i="8" s="1"/>
  <c r="G496" i="8"/>
  <c r="F496" i="8"/>
  <c r="E496" i="8"/>
  <c r="D496" i="8"/>
  <c r="M499" i="8" s="1"/>
  <c r="C496" i="8"/>
  <c r="B496" i="8"/>
  <c r="B708" i="6"/>
  <c r="I495" i="8"/>
  <c r="H495" i="8"/>
  <c r="G495" i="8"/>
  <c r="F495" i="8"/>
  <c r="E495" i="8"/>
  <c r="N497" i="8" s="1"/>
  <c r="D495" i="8"/>
  <c r="C495" i="8"/>
  <c r="B495" i="8"/>
  <c r="B707" i="6"/>
  <c r="I494" i="8"/>
  <c r="AU546" i="8" s="1"/>
  <c r="H494" i="8"/>
  <c r="G494" i="8"/>
  <c r="F494" i="8"/>
  <c r="E494" i="8"/>
  <c r="D494" i="8"/>
  <c r="C494" i="8"/>
  <c r="B494" i="8"/>
  <c r="K494" i="8" s="1"/>
  <c r="B706" i="6"/>
  <c r="I493" i="8"/>
  <c r="H493" i="8"/>
  <c r="G493" i="8"/>
  <c r="F493" i="8"/>
  <c r="E493" i="8"/>
  <c r="D493" i="8"/>
  <c r="C493" i="8"/>
  <c r="B493" i="8"/>
  <c r="B705" i="6"/>
  <c r="I492" i="8"/>
  <c r="H492" i="8"/>
  <c r="G492" i="8"/>
  <c r="F492" i="8"/>
  <c r="E492" i="8"/>
  <c r="D492" i="8"/>
  <c r="M494" i="8" s="1"/>
  <c r="C492" i="8"/>
  <c r="B492" i="8"/>
  <c r="B704" i="6"/>
  <c r="I491" i="8"/>
  <c r="H491" i="8"/>
  <c r="G491" i="8"/>
  <c r="F491" i="8"/>
  <c r="E491" i="8"/>
  <c r="D491" i="8"/>
  <c r="C491" i="8"/>
  <c r="B491" i="8"/>
  <c r="B703" i="6"/>
  <c r="I490" i="8"/>
  <c r="H490" i="8"/>
  <c r="G490" i="8"/>
  <c r="F490" i="8"/>
  <c r="E490" i="8"/>
  <c r="D490" i="8"/>
  <c r="C490" i="8"/>
  <c r="L490" i="8" s="1"/>
  <c r="B490" i="8"/>
  <c r="K490" i="8" s="1"/>
  <c r="T542" i="8" s="1"/>
  <c r="AD542" i="8" s="1"/>
  <c r="B702" i="6"/>
  <c r="I489" i="8"/>
  <c r="H489" i="8"/>
  <c r="G489" i="8"/>
  <c r="P490" i="8" s="1"/>
  <c r="F489" i="8"/>
  <c r="E489" i="8"/>
  <c r="D489" i="8"/>
  <c r="C489" i="8"/>
  <c r="B489" i="8"/>
  <c r="B701" i="6"/>
  <c r="I488" i="8"/>
  <c r="H488" i="8"/>
  <c r="G488" i="8"/>
  <c r="F488" i="8"/>
  <c r="E488" i="8"/>
  <c r="D488" i="8"/>
  <c r="C488" i="8"/>
  <c r="B488" i="8"/>
  <c r="B700" i="6"/>
  <c r="I487" i="8"/>
  <c r="H487" i="8"/>
  <c r="G487" i="8"/>
  <c r="F487" i="8"/>
  <c r="E487" i="8"/>
  <c r="AQ539" i="8" s="1"/>
  <c r="D487" i="8"/>
  <c r="C487" i="8"/>
  <c r="B487" i="8"/>
  <c r="B699" i="6"/>
  <c r="G699" i="6" s="1"/>
  <c r="I486" i="8"/>
  <c r="H486" i="8"/>
  <c r="G486" i="8"/>
  <c r="F486" i="8"/>
  <c r="AR538" i="8" s="1"/>
  <c r="E486" i="8"/>
  <c r="D486" i="8"/>
  <c r="C486" i="8"/>
  <c r="L486" i="8" s="1"/>
  <c r="B698" i="6"/>
  <c r="B697" i="6"/>
  <c r="I485" i="8"/>
  <c r="H485" i="8"/>
  <c r="G485" i="8"/>
  <c r="P488" i="8" s="1"/>
  <c r="F485" i="8"/>
  <c r="E485" i="8"/>
  <c r="D485" i="8"/>
  <c r="I484" i="8"/>
  <c r="H484" i="8"/>
  <c r="G484" i="8"/>
  <c r="F484" i="8"/>
  <c r="E484" i="8"/>
  <c r="AQ484" i="8" s="1"/>
  <c r="D484" i="8"/>
  <c r="I483" i="8"/>
  <c r="H483" i="8"/>
  <c r="G483" i="8"/>
  <c r="F483" i="8"/>
  <c r="E483" i="8"/>
  <c r="D483" i="8"/>
  <c r="B696" i="6"/>
  <c r="B695" i="6"/>
  <c r="I482" i="8"/>
  <c r="AU482" i="8" s="1"/>
  <c r="H482" i="8"/>
  <c r="G482" i="8"/>
  <c r="F482" i="8"/>
  <c r="E482" i="8"/>
  <c r="D482" i="8"/>
  <c r="B694" i="6"/>
  <c r="I481" i="8"/>
  <c r="H481" i="8"/>
  <c r="G481" i="8"/>
  <c r="F481" i="8"/>
  <c r="E481" i="8"/>
  <c r="D481" i="8"/>
  <c r="B693" i="6"/>
  <c r="I480" i="8"/>
  <c r="H480" i="8"/>
  <c r="G480" i="8"/>
  <c r="F480" i="8"/>
  <c r="E480" i="8"/>
  <c r="D480" i="8"/>
  <c r="B692" i="6"/>
  <c r="B691" i="6"/>
  <c r="I479" i="8"/>
  <c r="H479" i="8"/>
  <c r="G479" i="8"/>
  <c r="F479" i="8"/>
  <c r="E479" i="8"/>
  <c r="N480" i="8" s="1"/>
  <c r="D479" i="8"/>
  <c r="I478" i="8"/>
  <c r="H478" i="8"/>
  <c r="G478" i="8"/>
  <c r="F478" i="8"/>
  <c r="E478" i="8"/>
  <c r="D478" i="8"/>
  <c r="B690" i="6"/>
  <c r="I477" i="8"/>
  <c r="H477" i="8"/>
  <c r="G477" i="8"/>
  <c r="F477" i="8"/>
  <c r="E477" i="8"/>
  <c r="D477" i="8"/>
  <c r="B689" i="6"/>
  <c r="I476" i="8"/>
  <c r="H476" i="8"/>
  <c r="G476" i="8"/>
  <c r="F476" i="8"/>
  <c r="E476" i="8"/>
  <c r="D476" i="8"/>
  <c r="B688" i="6"/>
  <c r="I475" i="8"/>
  <c r="H475" i="8"/>
  <c r="G475" i="8"/>
  <c r="F475" i="8"/>
  <c r="E475" i="8"/>
  <c r="D475" i="8"/>
  <c r="M478" i="8" s="1"/>
  <c r="B687" i="6"/>
  <c r="I474" i="8"/>
  <c r="AU474" i="8" s="1"/>
  <c r="H474" i="8"/>
  <c r="G474" i="8"/>
  <c r="AS526" i="8" s="1"/>
  <c r="F474" i="8"/>
  <c r="E474" i="8"/>
  <c r="D474" i="8"/>
  <c r="B686" i="6"/>
  <c r="H738" i="6" s="1"/>
  <c r="H473" i="8"/>
  <c r="G473" i="8"/>
  <c r="F473" i="8"/>
  <c r="E473" i="8"/>
  <c r="N476" i="8" s="1"/>
  <c r="D473" i="8"/>
  <c r="B685" i="6"/>
  <c r="I473" i="8"/>
  <c r="I472" i="8"/>
  <c r="H472" i="8"/>
  <c r="G472" i="8"/>
  <c r="F472" i="8"/>
  <c r="E472" i="8"/>
  <c r="N474" i="8" s="1"/>
  <c r="D472" i="8"/>
  <c r="B684" i="6"/>
  <c r="I471" i="8"/>
  <c r="H471" i="8"/>
  <c r="G471" i="8"/>
  <c r="F471" i="8"/>
  <c r="AR523" i="8" s="1"/>
  <c r="E471" i="8"/>
  <c r="D471" i="8"/>
  <c r="B683" i="6"/>
  <c r="I470" i="8"/>
  <c r="AU470" i="8" s="1"/>
  <c r="H470" i="8"/>
  <c r="G470" i="8"/>
  <c r="AS470" i="8" s="1"/>
  <c r="F470" i="8"/>
  <c r="E470" i="8"/>
  <c r="D470" i="8"/>
  <c r="C470" i="8"/>
  <c r="AO522" i="8" s="1"/>
  <c r="B682" i="6"/>
  <c r="I469" i="8"/>
  <c r="R472" i="8" s="1"/>
  <c r="H469" i="8"/>
  <c r="G469" i="8"/>
  <c r="F469" i="8"/>
  <c r="E469" i="8"/>
  <c r="D469" i="8"/>
  <c r="C469" i="8"/>
  <c r="L469" i="8" s="1"/>
  <c r="B469" i="8"/>
  <c r="K469" i="8" s="1"/>
  <c r="B681" i="6"/>
  <c r="I468" i="8"/>
  <c r="H468" i="8"/>
  <c r="G468" i="8"/>
  <c r="F468" i="8"/>
  <c r="E468" i="8"/>
  <c r="D468" i="8"/>
  <c r="C468" i="8"/>
  <c r="B468" i="8"/>
  <c r="B680" i="6"/>
  <c r="B679" i="6"/>
  <c r="I467" i="8"/>
  <c r="H467" i="8"/>
  <c r="G467" i="8"/>
  <c r="F467" i="8"/>
  <c r="O470" i="8" s="1"/>
  <c r="E467" i="8"/>
  <c r="D467" i="8"/>
  <c r="C467" i="8"/>
  <c r="B467" i="8"/>
  <c r="I466" i="8"/>
  <c r="H466" i="8"/>
  <c r="G466" i="8"/>
  <c r="F466" i="8"/>
  <c r="E466" i="8"/>
  <c r="D466" i="8"/>
  <c r="C466" i="8"/>
  <c r="L466" i="8" s="1"/>
  <c r="B466" i="8"/>
  <c r="K466" i="8" s="1"/>
  <c r="B678" i="6"/>
  <c r="I465" i="8"/>
  <c r="AU517" i="8" s="1"/>
  <c r="H465" i="8"/>
  <c r="G465" i="8"/>
  <c r="F465" i="8"/>
  <c r="E465" i="8"/>
  <c r="D465" i="8"/>
  <c r="C465" i="8"/>
  <c r="L465" i="8" s="1"/>
  <c r="B465" i="8"/>
  <c r="B677" i="6"/>
  <c r="I464" i="8"/>
  <c r="H464" i="8"/>
  <c r="Q466" i="8" s="1"/>
  <c r="G464" i="8"/>
  <c r="F464" i="8"/>
  <c r="E464" i="8"/>
  <c r="D464" i="8"/>
  <c r="C464" i="8"/>
  <c r="B464" i="8"/>
  <c r="K464" i="8" s="1"/>
  <c r="B676" i="6"/>
  <c r="I463" i="8"/>
  <c r="H463" i="8"/>
  <c r="G463" i="8"/>
  <c r="F463" i="8"/>
  <c r="E463" i="8"/>
  <c r="D463" i="8"/>
  <c r="C463" i="8"/>
  <c r="B463" i="8"/>
  <c r="B675" i="6"/>
  <c r="I462" i="8"/>
  <c r="H462" i="8"/>
  <c r="G462" i="8"/>
  <c r="F462" i="8"/>
  <c r="E462" i="8"/>
  <c r="D462" i="8"/>
  <c r="C462" i="8"/>
  <c r="L462" i="8" s="1"/>
  <c r="B462" i="8"/>
  <c r="K462" i="8" s="1"/>
  <c r="B674" i="6"/>
  <c r="I461" i="8"/>
  <c r="H461" i="8"/>
  <c r="G461" i="8"/>
  <c r="F461" i="8"/>
  <c r="E461" i="8"/>
  <c r="D461" i="8"/>
  <c r="C461" i="8"/>
  <c r="B461" i="8"/>
  <c r="B673" i="6"/>
  <c r="I460" i="8"/>
  <c r="H460" i="8"/>
  <c r="Q462" i="8" s="1"/>
  <c r="G460" i="8"/>
  <c r="F460" i="8"/>
  <c r="E460" i="8"/>
  <c r="D460" i="8"/>
  <c r="C460" i="8"/>
  <c r="B460" i="8"/>
  <c r="B672" i="6"/>
  <c r="I459" i="8"/>
  <c r="H459" i="8"/>
  <c r="G459" i="8"/>
  <c r="F459" i="8"/>
  <c r="E459" i="8"/>
  <c r="D459" i="8"/>
  <c r="C459" i="8"/>
  <c r="B459" i="8"/>
  <c r="B671" i="6"/>
  <c r="I458" i="8"/>
  <c r="H458" i="8"/>
  <c r="G458" i="8"/>
  <c r="F458" i="8"/>
  <c r="E458" i="8"/>
  <c r="D458" i="8"/>
  <c r="C458" i="8"/>
  <c r="B458" i="8"/>
  <c r="AN510" i="8" s="1"/>
  <c r="B670" i="6"/>
  <c r="B457" i="8"/>
  <c r="AN509" i="8" s="1"/>
  <c r="C457" i="8"/>
  <c r="D457" i="8"/>
  <c r="AP457" i="8" s="1"/>
  <c r="E457" i="8"/>
  <c r="F457" i="8"/>
  <c r="G457" i="8"/>
  <c r="H457" i="8"/>
  <c r="Q460" i="8" s="1"/>
  <c r="I457" i="8"/>
  <c r="B669" i="6"/>
  <c r="I456" i="8"/>
  <c r="H456" i="8"/>
  <c r="Q457" i="8" s="1"/>
  <c r="G456" i="8"/>
  <c r="F456" i="8"/>
  <c r="E456" i="8"/>
  <c r="D456" i="8"/>
  <c r="AP456" i="8" s="1"/>
  <c r="C456" i="8"/>
  <c r="L456" i="8" s="1"/>
  <c r="B456" i="8"/>
  <c r="B668" i="6"/>
  <c r="I455" i="8"/>
  <c r="H455" i="8"/>
  <c r="G455" i="8"/>
  <c r="F455" i="8"/>
  <c r="E455" i="8"/>
  <c r="D455" i="8"/>
  <c r="C455" i="8"/>
  <c r="L455" i="8" s="1"/>
  <c r="B455" i="8"/>
  <c r="B667" i="6"/>
  <c r="I454" i="8"/>
  <c r="H454" i="8"/>
  <c r="G454" i="8"/>
  <c r="F454" i="8"/>
  <c r="E454" i="8"/>
  <c r="D454" i="8"/>
  <c r="C454" i="8"/>
  <c r="B454" i="8"/>
  <c r="B666" i="6"/>
  <c r="I453" i="8"/>
  <c r="H453" i="8"/>
  <c r="G453" i="8"/>
  <c r="F453" i="8"/>
  <c r="E453" i="8"/>
  <c r="D453" i="8"/>
  <c r="C453" i="8"/>
  <c r="B453" i="8"/>
  <c r="B665" i="6"/>
  <c r="I452" i="8"/>
  <c r="H452" i="8"/>
  <c r="Q454" i="8" s="1"/>
  <c r="G452" i="8"/>
  <c r="F452" i="8"/>
  <c r="E452" i="8"/>
  <c r="D452" i="8"/>
  <c r="C452" i="8"/>
  <c r="B452" i="8"/>
  <c r="B664" i="6"/>
  <c r="I451" i="8"/>
  <c r="H451" i="8"/>
  <c r="G451" i="8"/>
  <c r="F451" i="8"/>
  <c r="E451" i="8"/>
  <c r="D451" i="8"/>
  <c r="C451" i="8"/>
  <c r="B451" i="8"/>
  <c r="K451" i="8" s="1"/>
  <c r="B663" i="6"/>
  <c r="I450" i="8"/>
  <c r="H450" i="8"/>
  <c r="G450" i="8"/>
  <c r="F450" i="8"/>
  <c r="AR450" i="8" s="1"/>
  <c r="E450" i="8"/>
  <c r="D450" i="8"/>
  <c r="C450" i="8"/>
  <c r="B450" i="8"/>
  <c r="B662" i="6"/>
  <c r="B449" i="8"/>
  <c r="C449" i="8"/>
  <c r="L449" i="8" s="1"/>
  <c r="D449" i="8"/>
  <c r="E449" i="8"/>
  <c r="F449" i="8"/>
  <c r="G449" i="8"/>
  <c r="H449" i="8"/>
  <c r="AT501" i="8" s="1"/>
  <c r="I449" i="8"/>
  <c r="B661" i="6"/>
  <c r="I448" i="8"/>
  <c r="H448" i="8"/>
  <c r="G448" i="8"/>
  <c r="F448" i="8"/>
  <c r="AR500" i="8" s="1"/>
  <c r="E448" i="8"/>
  <c r="D448" i="8"/>
  <c r="M449" i="8" s="1"/>
  <c r="C448" i="8"/>
  <c r="L448" i="8" s="1"/>
  <c r="B448" i="8"/>
  <c r="K448" i="8" s="1"/>
  <c r="B660" i="6"/>
  <c r="I447" i="8"/>
  <c r="H447" i="8"/>
  <c r="G447" i="8"/>
  <c r="F447" i="8"/>
  <c r="E447" i="8"/>
  <c r="D447" i="8"/>
  <c r="C447" i="8"/>
  <c r="B447" i="8"/>
  <c r="K447" i="8" s="1"/>
  <c r="B659" i="6"/>
  <c r="I446" i="8"/>
  <c r="H446" i="8"/>
  <c r="G446" i="8"/>
  <c r="F446" i="8"/>
  <c r="E446" i="8"/>
  <c r="D446" i="8"/>
  <c r="C446" i="8"/>
  <c r="AO498" i="8" s="1"/>
  <c r="B446" i="8"/>
  <c r="K446" i="8" s="1"/>
  <c r="B658" i="6"/>
  <c r="I445" i="8"/>
  <c r="H445" i="8"/>
  <c r="G445" i="8"/>
  <c r="F445" i="8"/>
  <c r="E445" i="8"/>
  <c r="D445" i="8"/>
  <c r="C445" i="8"/>
  <c r="B445" i="8"/>
  <c r="B657" i="6"/>
  <c r="I444" i="8"/>
  <c r="R447" i="8" s="1"/>
  <c r="H444" i="8"/>
  <c r="G444" i="8"/>
  <c r="F444" i="8"/>
  <c r="E444" i="8"/>
  <c r="D444" i="8"/>
  <c r="C444" i="8"/>
  <c r="B444" i="8"/>
  <c r="B656" i="6"/>
  <c r="I443" i="8"/>
  <c r="H443" i="8"/>
  <c r="G443" i="8"/>
  <c r="F443" i="8"/>
  <c r="E443" i="8"/>
  <c r="D443" i="8"/>
  <c r="C443" i="8"/>
  <c r="B443" i="8"/>
  <c r="B655" i="6"/>
  <c r="I442" i="8"/>
  <c r="H442" i="8"/>
  <c r="G442" i="8"/>
  <c r="F442" i="8"/>
  <c r="E442" i="8"/>
  <c r="D442" i="8"/>
  <c r="C442" i="8"/>
  <c r="L442" i="8" s="1"/>
  <c r="B442" i="8"/>
  <c r="B654" i="6"/>
  <c r="I441" i="8"/>
  <c r="H441" i="8"/>
  <c r="G441" i="8"/>
  <c r="F441" i="8"/>
  <c r="E441" i="8"/>
  <c r="D441" i="8"/>
  <c r="C441" i="8"/>
  <c r="B441" i="8"/>
  <c r="B653" i="6"/>
  <c r="I440" i="8"/>
  <c r="H440" i="8"/>
  <c r="Q442" i="8" s="1"/>
  <c r="G440" i="8"/>
  <c r="F440" i="8"/>
  <c r="E440" i="8"/>
  <c r="D440" i="8"/>
  <c r="C440" i="8"/>
  <c r="B440" i="8"/>
  <c r="B652" i="6"/>
  <c r="B651" i="6"/>
  <c r="I439" i="8"/>
  <c r="H439" i="8"/>
  <c r="G439" i="8"/>
  <c r="F439" i="8"/>
  <c r="E439" i="8"/>
  <c r="D439" i="8"/>
  <c r="C439" i="8"/>
  <c r="B439" i="8"/>
  <c r="I438" i="8"/>
  <c r="H438" i="8"/>
  <c r="G438" i="8"/>
  <c r="F438" i="8"/>
  <c r="AR438" i="8" s="1"/>
  <c r="E438" i="8"/>
  <c r="D438" i="8"/>
  <c r="C438" i="8"/>
  <c r="B438" i="8"/>
  <c r="AN490" i="8" s="1"/>
  <c r="B650" i="6"/>
  <c r="I437" i="8"/>
  <c r="R440" i="8" s="1"/>
  <c r="H437" i="8"/>
  <c r="G437" i="8"/>
  <c r="AS437" i="8" s="1"/>
  <c r="F437" i="8"/>
  <c r="E437" i="8"/>
  <c r="D437" i="8"/>
  <c r="C437" i="8"/>
  <c r="L437" i="8" s="1"/>
  <c r="B437" i="8"/>
  <c r="B649" i="6"/>
  <c r="I436" i="8"/>
  <c r="H436" i="8"/>
  <c r="G436" i="8"/>
  <c r="F436" i="8"/>
  <c r="AR488" i="8" s="1"/>
  <c r="E436" i="8"/>
  <c r="D436" i="8"/>
  <c r="C436" i="8"/>
  <c r="L436" i="8" s="1"/>
  <c r="B436" i="8"/>
  <c r="B648" i="6"/>
  <c r="I435" i="8"/>
  <c r="H435" i="8"/>
  <c r="G435" i="8"/>
  <c r="F435" i="8"/>
  <c r="E435" i="8"/>
  <c r="D435" i="8"/>
  <c r="C435" i="8"/>
  <c r="B435" i="8"/>
  <c r="B647" i="6"/>
  <c r="I434" i="8"/>
  <c r="H434" i="8"/>
  <c r="G434" i="8"/>
  <c r="F434" i="8"/>
  <c r="O437" i="8" s="1"/>
  <c r="E434" i="8"/>
  <c r="D434" i="8"/>
  <c r="C434" i="8"/>
  <c r="B434" i="8"/>
  <c r="B646" i="6"/>
  <c r="I433" i="8"/>
  <c r="AU485" i="8" s="1"/>
  <c r="H433" i="8"/>
  <c r="G433" i="8"/>
  <c r="F433" i="8"/>
  <c r="E433" i="8"/>
  <c r="D433" i="8"/>
  <c r="C433" i="8"/>
  <c r="B433" i="8"/>
  <c r="B645" i="6"/>
  <c r="I432" i="8"/>
  <c r="R435" i="8" s="1"/>
  <c r="H432" i="8"/>
  <c r="Q432" i="8" s="1"/>
  <c r="G432" i="8"/>
  <c r="F432" i="8"/>
  <c r="AR484" i="8" s="1"/>
  <c r="E432" i="8"/>
  <c r="D432" i="8"/>
  <c r="AP432" i="8" s="1"/>
  <c r="C432" i="8"/>
  <c r="B432" i="8"/>
  <c r="B644" i="6"/>
  <c r="I431" i="8"/>
  <c r="H431" i="8"/>
  <c r="G431" i="8"/>
  <c r="F431" i="8"/>
  <c r="E431" i="8"/>
  <c r="D431" i="8"/>
  <c r="C431" i="8"/>
  <c r="B431" i="8"/>
  <c r="B643" i="6"/>
  <c r="I430" i="8"/>
  <c r="H430" i="8"/>
  <c r="G430" i="8"/>
  <c r="F430" i="8"/>
  <c r="E430" i="8"/>
  <c r="AQ482" i="8" s="1"/>
  <c r="D430" i="8"/>
  <c r="C430" i="8"/>
  <c r="B430" i="8"/>
  <c r="B642" i="6"/>
  <c r="I429" i="8"/>
  <c r="AU429" i="8" s="1"/>
  <c r="H429" i="8"/>
  <c r="G429" i="8"/>
  <c r="F429" i="8"/>
  <c r="E429" i="8"/>
  <c r="D429" i="8"/>
  <c r="C429" i="8"/>
  <c r="B429" i="8"/>
  <c r="I428" i="8"/>
  <c r="H428" i="8"/>
  <c r="G428" i="8"/>
  <c r="P429" i="8" s="1"/>
  <c r="F428" i="8"/>
  <c r="E428" i="8"/>
  <c r="D428" i="8"/>
  <c r="C428" i="8"/>
  <c r="B428" i="8"/>
  <c r="B641" i="6"/>
  <c r="B640" i="6"/>
  <c r="I427" i="8"/>
  <c r="H427" i="8"/>
  <c r="G427" i="8"/>
  <c r="F427" i="8"/>
  <c r="E427" i="8"/>
  <c r="N430" i="8" s="1"/>
  <c r="D427" i="8"/>
  <c r="C427" i="8"/>
  <c r="B427" i="8"/>
  <c r="B639" i="6"/>
  <c r="G640" i="6" s="1"/>
  <c r="I426" i="8"/>
  <c r="H426" i="8"/>
  <c r="G426" i="8"/>
  <c r="F426" i="8"/>
  <c r="AR426" i="8" s="1"/>
  <c r="E426" i="8"/>
  <c r="D426" i="8"/>
  <c r="C426" i="8"/>
  <c r="B426" i="8"/>
  <c r="B638" i="6"/>
  <c r="I425" i="8"/>
  <c r="AU477" i="8" s="1"/>
  <c r="H425" i="8"/>
  <c r="G425" i="8"/>
  <c r="F425" i="8"/>
  <c r="E425" i="8"/>
  <c r="D425" i="8"/>
  <c r="C425" i="8"/>
  <c r="B425" i="8"/>
  <c r="B637" i="6"/>
  <c r="I424" i="8"/>
  <c r="H424" i="8"/>
  <c r="Q424" i="8" s="1"/>
  <c r="G424" i="8"/>
  <c r="F424" i="8"/>
  <c r="AR476" i="8" s="1"/>
  <c r="E424" i="8"/>
  <c r="D424" i="8"/>
  <c r="M427" i="8" s="1"/>
  <c r="C424" i="8"/>
  <c r="B424" i="8"/>
  <c r="B636" i="6"/>
  <c r="I423" i="8"/>
  <c r="H423" i="8"/>
  <c r="G423" i="8"/>
  <c r="F423" i="8"/>
  <c r="E423" i="8"/>
  <c r="D423" i="8"/>
  <c r="C423" i="8"/>
  <c r="B423" i="8"/>
  <c r="B635" i="6"/>
  <c r="I422" i="8"/>
  <c r="H422" i="8"/>
  <c r="G422" i="8"/>
  <c r="F422" i="8"/>
  <c r="E422" i="8"/>
  <c r="D422" i="8"/>
  <c r="C422" i="8"/>
  <c r="B422" i="8"/>
  <c r="B634" i="6"/>
  <c r="I421" i="8"/>
  <c r="R424" i="8" s="1"/>
  <c r="H421" i="8"/>
  <c r="G421" i="8"/>
  <c r="P423" i="8" s="1"/>
  <c r="F421" i="8"/>
  <c r="E421" i="8"/>
  <c r="D421" i="8"/>
  <c r="C421" i="8"/>
  <c r="B421" i="8"/>
  <c r="B633" i="6"/>
  <c r="I420" i="8"/>
  <c r="H420" i="8"/>
  <c r="G420" i="8"/>
  <c r="F420" i="8"/>
  <c r="E420" i="8"/>
  <c r="D420" i="8"/>
  <c r="C420" i="8"/>
  <c r="B420" i="8"/>
  <c r="B632" i="6"/>
  <c r="I419" i="8"/>
  <c r="H419" i="8"/>
  <c r="G419" i="8"/>
  <c r="F419" i="8"/>
  <c r="E419" i="8"/>
  <c r="D419" i="8"/>
  <c r="C419" i="8"/>
  <c r="B419" i="8"/>
  <c r="B631" i="6"/>
  <c r="I418" i="8"/>
  <c r="H418" i="8"/>
  <c r="G418" i="8"/>
  <c r="F418" i="8"/>
  <c r="AR418" i="8" s="1"/>
  <c r="E418" i="8"/>
  <c r="D418" i="8"/>
  <c r="C418" i="8"/>
  <c r="B418" i="8"/>
  <c r="K418" i="8" s="1"/>
  <c r="B630" i="6"/>
  <c r="I417" i="8"/>
  <c r="R420" i="8" s="1"/>
  <c r="H417" i="8"/>
  <c r="G417" i="8"/>
  <c r="F417" i="8"/>
  <c r="E417" i="8"/>
  <c r="D417" i="8"/>
  <c r="C417" i="8"/>
  <c r="AO417" i="8" s="1"/>
  <c r="B417" i="8"/>
  <c r="B629" i="6"/>
  <c r="I416" i="8"/>
  <c r="AU468" i="8" s="1"/>
  <c r="H416" i="8"/>
  <c r="G416" i="8"/>
  <c r="F416" i="8"/>
  <c r="E416" i="8"/>
  <c r="D416" i="8"/>
  <c r="C416" i="8"/>
  <c r="B416" i="8"/>
  <c r="B628" i="6"/>
  <c r="I415" i="8"/>
  <c r="H415" i="8"/>
  <c r="G415" i="8"/>
  <c r="F415" i="8"/>
  <c r="E415" i="8"/>
  <c r="D415" i="8"/>
  <c r="C415" i="8"/>
  <c r="AO467" i="8" s="1"/>
  <c r="B415" i="8"/>
  <c r="B627" i="6"/>
  <c r="I414" i="8"/>
  <c r="H414" i="8"/>
  <c r="G414" i="8"/>
  <c r="F414" i="8"/>
  <c r="AR414" i="8" s="1"/>
  <c r="E414" i="8"/>
  <c r="D414" i="8"/>
  <c r="C414" i="8"/>
  <c r="B414" i="8"/>
  <c r="K415" i="8" s="1"/>
  <c r="B626" i="6"/>
  <c r="B413" i="8"/>
  <c r="C413" i="8"/>
  <c r="D413" i="8"/>
  <c r="E413" i="8"/>
  <c r="F413" i="8"/>
  <c r="G413" i="8"/>
  <c r="H413" i="8"/>
  <c r="I413" i="8"/>
  <c r="B625" i="6"/>
  <c r="I412" i="8"/>
  <c r="R415" i="8" s="1"/>
  <c r="H412" i="8"/>
  <c r="G412" i="8"/>
  <c r="F412" i="8"/>
  <c r="E412" i="8"/>
  <c r="D412" i="8"/>
  <c r="C412" i="8"/>
  <c r="B412" i="8"/>
  <c r="B624" i="6"/>
  <c r="I411" i="8"/>
  <c r="H411" i="8"/>
  <c r="G411" i="8"/>
  <c r="F411" i="8"/>
  <c r="E411" i="8"/>
  <c r="D411" i="8"/>
  <c r="C411" i="8"/>
  <c r="B411" i="8"/>
  <c r="B623" i="6"/>
  <c r="G624" i="6" s="1"/>
  <c r="I410" i="8"/>
  <c r="H410" i="8"/>
  <c r="G410" i="8"/>
  <c r="F410" i="8"/>
  <c r="E410" i="8"/>
  <c r="D410" i="8"/>
  <c r="C410" i="8"/>
  <c r="B410" i="8"/>
  <c r="B622" i="6"/>
  <c r="I409" i="8"/>
  <c r="R412" i="8" s="1"/>
  <c r="H409" i="8"/>
  <c r="G409" i="8"/>
  <c r="F409" i="8"/>
  <c r="E409" i="8"/>
  <c r="D409" i="8"/>
  <c r="C409" i="8"/>
  <c r="B409" i="8"/>
  <c r="B621" i="6"/>
  <c r="I408" i="8"/>
  <c r="H408" i="8"/>
  <c r="G408" i="8"/>
  <c r="F408" i="8"/>
  <c r="E408" i="8"/>
  <c r="D408" i="8"/>
  <c r="C408" i="8"/>
  <c r="B408" i="8"/>
  <c r="B620" i="6"/>
  <c r="I407" i="8"/>
  <c r="H407" i="8"/>
  <c r="G407" i="8"/>
  <c r="F407" i="8"/>
  <c r="E407" i="8"/>
  <c r="D407" i="8"/>
  <c r="C407" i="8"/>
  <c r="B407" i="8"/>
  <c r="B619" i="6"/>
  <c r="G620" i="6" s="1"/>
  <c r="I406" i="8"/>
  <c r="H406" i="8"/>
  <c r="G406" i="8"/>
  <c r="F406" i="8"/>
  <c r="AR406" i="8" s="1"/>
  <c r="E406" i="8"/>
  <c r="D406" i="8"/>
  <c r="C406" i="8"/>
  <c r="AO458" i="8" s="1"/>
  <c r="B406" i="8"/>
  <c r="B618" i="6"/>
  <c r="I405" i="8"/>
  <c r="AU405" i="8" s="1"/>
  <c r="H405" i="8"/>
  <c r="G405" i="8"/>
  <c r="P408" i="8" s="1"/>
  <c r="F405" i="8"/>
  <c r="E405" i="8"/>
  <c r="D405" i="8"/>
  <c r="C405" i="8"/>
  <c r="AO457" i="8" s="1"/>
  <c r="B405" i="8"/>
  <c r="B617" i="6"/>
  <c r="B404" i="8"/>
  <c r="C404" i="8"/>
  <c r="AO456" i="8" s="1"/>
  <c r="D404" i="8"/>
  <c r="E404" i="8"/>
  <c r="F404" i="8"/>
  <c r="G404" i="8"/>
  <c r="H404" i="8"/>
  <c r="I404" i="8"/>
  <c r="R407" i="8" s="1"/>
  <c r="B616" i="6"/>
  <c r="I403" i="8"/>
  <c r="H403" i="8"/>
  <c r="G403" i="8"/>
  <c r="F403" i="8"/>
  <c r="E403" i="8"/>
  <c r="D403" i="8"/>
  <c r="C403" i="8"/>
  <c r="B403" i="8"/>
  <c r="B615" i="6"/>
  <c r="G616" i="6" s="1"/>
  <c r="I402" i="8"/>
  <c r="H402" i="8"/>
  <c r="G402" i="8"/>
  <c r="F402" i="8"/>
  <c r="O404" i="8" s="1"/>
  <c r="E402" i="8"/>
  <c r="D402" i="8"/>
  <c r="C402" i="8"/>
  <c r="B402" i="8"/>
  <c r="B614" i="6"/>
  <c r="I401" i="8"/>
  <c r="H401" i="8"/>
  <c r="G401" i="8"/>
  <c r="F401" i="8"/>
  <c r="E401" i="8"/>
  <c r="D401" i="8"/>
  <c r="C401" i="8"/>
  <c r="AO401" i="8" s="1"/>
  <c r="B401" i="8"/>
  <c r="B613" i="6"/>
  <c r="I400" i="8"/>
  <c r="H400" i="8"/>
  <c r="G400" i="8"/>
  <c r="F400" i="8"/>
  <c r="E400" i="8"/>
  <c r="D400" i="8"/>
  <c r="C400" i="8"/>
  <c r="B400" i="8"/>
  <c r="AN452" i="8" s="1"/>
  <c r="B612" i="6"/>
  <c r="I399" i="8"/>
  <c r="H399" i="8"/>
  <c r="G399" i="8"/>
  <c r="F399" i="8"/>
  <c r="E399" i="8"/>
  <c r="D399" i="8"/>
  <c r="C399" i="8"/>
  <c r="B399" i="8"/>
  <c r="B611" i="6"/>
  <c r="B398" i="8"/>
  <c r="C398" i="8"/>
  <c r="AO450" i="8" s="1"/>
  <c r="D398" i="8"/>
  <c r="E398" i="8"/>
  <c r="F398" i="8"/>
  <c r="G398" i="8"/>
  <c r="H398" i="8"/>
  <c r="I398" i="8"/>
  <c r="AU450" i="8" s="1"/>
  <c r="B610" i="6"/>
  <c r="I397" i="8"/>
  <c r="AU449" i="8" s="1"/>
  <c r="H397" i="8"/>
  <c r="G397" i="8"/>
  <c r="F397" i="8"/>
  <c r="E397" i="8"/>
  <c r="D397" i="8"/>
  <c r="C397" i="8"/>
  <c r="AO397" i="8" s="1"/>
  <c r="B397" i="8"/>
  <c r="B609" i="6"/>
  <c r="I396" i="8"/>
  <c r="H396" i="8"/>
  <c r="Q396" i="8" s="1"/>
  <c r="G396" i="8"/>
  <c r="F396" i="8"/>
  <c r="E396" i="8"/>
  <c r="D396" i="8"/>
  <c r="C396" i="8"/>
  <c r="B396" i="8"/>
  <c r="B608" i="6"/>
  <c r="I395" i="8"/>
  <c r="H395" i="8"/>
  <c r="G395" i="8"/>
  <c r="F395" i="8"/>
  <c r="E395" i="8"/>
  <c r="D395" i="8"/>
  <c r="C395" i="8"/>
  <c r="B395" i="8"/>
  <c r="B607" i="6"/>
  <c r="I394" i="8"/>
  <c r="H394" i="8"/>
  <c r="G394" i="8"/>
  <c r="F394" i="8"/>
  <c r="AR394" i="8" s="1"/>
  <c r="E394" i="8"/>
  <c r="D394" i="8"/>
  <c r="C394" i="8"/>
  <c r="B394" i="8"/>
  <c r="B606" i="6"/>
  <c r="I393" i="8"/>
  <c r="R396" i="8" s="1"/>
  <c r="H393" i="8"/>
  <c r="G393" i="8"/>
  <c r="F393" i="8"/>
  <c r="E393" i="8"/>
  <c r="D393" i="8"/>
  <c r="C393" i="8"/>
  <c r="B393" i="8"/>
  <c r="B605" i="6"/>
  <c r="I392" i="8"/>
  <c r="H392" i="8"/>
  <c r="G392" i="8"/>
  <c r="F392" i="8"/>
  <c r="E392" i="8"/>
  <c r="D392" i="8"/>
  <c r="C392" i="8"/>
  <c r="AO444" i="8" s="1"/>
  <c r="B392" i="8"/>
  <c r="B604" i="6"/>
  <c r="I391" i="8"/>
  <c r="H391" i="8"/>
  <c r="G391" i="8"/>
  <c r="F391" i="8"/>
  <c r="E391" i="8"/>
  <c r="D391" i="8"/>
  <c r="C391" i="8"/>
  <c r="B391" i="8"/>
  <c r="B603" i="6"/>
  <c r="I390" i="8"/>
  <c r="H390" i="8"/>
  <c r="G390" i="8"/>
  <c r="F390" i="8"/>
  <c r="E390" i="8"/>
  <c r="AQ442" i="8" s="1"/>
  <c r="D390" i="8"/>
  <c r="C390" i="8"/>
  <c r="B390" i="8"/>
  <c r="B602" i="6"/>
  <c r="I389" i="8"/>
  <c r="H389" i="8"/>
  <c r="G389" i="8"/>
  <c r="F389" i="8"/>
  <c r="E389" i="8"/>
  <c r="D389" i="8"/>
  <c r="C389" i="8"/>
  <c r="B389" i="8"/>
  <c r="B601" i="6"/>
  <c r="I388" i="8"/>
  <c r="H388" i="8"/>
  <c r="G388" i="8"/>
  <c r="F388" i="8"/>
  <c r="E388" i="8"/>
  <c r="D388" i="8"/>
  <c r="C388" i="8"/>
  <c r="B388" i="8"/>
  <c r="B600" i="6"/>
  <c r="I387" i="8"/>
  <c r="H387" i="8"/>
  <c r="G387" i="8"/>
  <c r="F387" i="8"/>
  <c r="E387" i="8"/>
  <c r="D387" i="8"/>
  <c r="C387" i="8"/>
  <c r="AO439" i="8" s="1"/>
  <c r="B387" i="8"/>
  <c r="B599" i="6"/>
  <c r="G23" i="5"/>
  <c r="I386" i="8"/>
  <c r="H386" i="8"/>
  <c r="G386" i="8"/>
  <c r="F386" i="8"/>
  <c r="E386" i="8"/>
  <c r="D386" i="8"/>
  <c r="C386" i="8"/>
  <c r="B386" i="8"/>
  <c r="B598" i="6"/>
  <c r="I385" i="8"/>
  <c r="H385" i="8"/>
  <c r="G385" i="8"/>
  <c r="F385" i="8"/>
  <c r="E385" i="8"/>
  <c r="D385" i="8"/>
  <c r="C385" i="8"/>
  <c r="B385" i="8"/>
  <c r="B597" i="6"/>
  <c r="I384" i="8"/>
  <c r="H384" i="8"/>
  <c r="G384" i="8"/>
  <c r="F384" i="8"/>
  <c r="E384" i="8"/>
  <c r="AQ436" i="8" s="1"/>
  <c r="D384" i="8"/>
  <c r="C384" i="8"/>
  <c r="B384" i="8"/>
  <c r="B596" i="6"/>
  <c r="I383" i="8"/>
  <c r="H383" i="8"/>
  <c r="G383" i="8"/>
  <c r="F383" i="8"/>
  <c r="O384" i="8" s="1"/>
  <c r="E383" i="8"/>
  <c r="D383" i="8"/>
  <c r="C383" i="8"/>
  <c r="B383" i="8"/>
  <c r="B595" i="6"/>
  <c r="I382" i="8"/>
  <c r="H382" i="8"/>
  <c r="G382" i="8"/>
  <c r="AS434" i="8" s="1"/>
  <c r="F382" i="8"/>
  <c r="E382" i="8"/>
  <c r="D382" i="8"/>
  <c r="C382" i="8"/>
  <c r="L385" i="8" s="1"/>
  <c r="B382" i="8"/>
  <c r="B594" i="6"/>
  <c r="I381" i="8"/>
  <c r="H381" i="8"/>
  <c r="Q383" i="8" s="1"/>
  <c r="G381" i="8"/>
  <c r="F381" i="8"/>
  <c r="E381" i="8"/>
  <c r="D381" i="8"/>
  <c r="C381" i="8"/>
  <c r="B381" i="8"/>
  <c r="B593" i="6"/>
  <c r="I380" i="8"/>
  <c r="H380" i="8"/>
  <c r="G380" i="8"/>
  <c r="F380" i="8"/>
  <c r="E380" i="8"/>
  <c r="D380" i="8"/>
  <c r="C380" i="8"/>
  <c r="B380" i="8"/>
  <c r="B592" i="6"/>
  <c r="I379" i="8"/>
  <c r="H379" i="8"/>
  <c r="G379" i="8"/>
  <c r="F379" i="8"/>
  <c r="AR379" i="8" s="1"/>
  <c r="E379" i="8"/>
  <c r="D379" i="8"/>
  <c r="C379" i="8"/>
  <c r="B379" i="8"/>
  <c r="B591" i="6"/>
  <c r="I378" i="8"/>
  <c r="AU378" i="8" s="1"/>
  <c r="H378" i="8"/>
  <c r="G378" i="8"/>
  <c r="AS378" i="8" s="1"/>
  <c r="F378" i="8"/>
  <c r="E378" i="8"/>
  <c r="D378" i="8"/>
  <c r="C378" i="8"/>
  <c r="B378" i="8"/>
  <c r="B590" i="6"/>
  <c r="B589" i="6"/>
  <c r="I377" i="8"/>
  <c r="H377" i="8"/>
  <c r="G377" i="8"/>
  <c r="F377" i="8"/>
  <c r="E377" i="8"/>
  <c r="N380" i="8" s="1"/>
  <c r="D377" i="8"/>
  <c r="C377" i="8"/>
  <c r="B377" i="8"/>
  <c r="I376" i="8"/>
  <c r="H376" i="8"/>
  <c r="G376" i="8"/>
  <c r="F376" i="8"/>
  <c r="E376" i="8"/>
  <c r="D376" i="8"/>
  <c r="C376" i="8"/>
  <c r="B376" i="8"/>
  <c r="B588" i="6"/>
  <c r="I375" i="8"/>
  <c r="H375" i="8"/>
  <c r="G375" i="8"/>
  <c r="F375" i="8"/>
  <c r="E375" i="8"/>
  <c r="D375" i="8"/>
  <c r="C375" i="8"/>
  <c r="B375" i="8"/>
  <c r="B587" i="6"/>
  <c r="I374" i="8"/>
  <c r="H374" i="8"/>
  <c r="G374" i="8"/>
  <c r="F374" i="8"/>
  <c r="E374" i="8"/>
  <c r="D374" i="8"/>
  <c r="C374" i="8"/>
  <c r="B374" i="8"/>
  <c r="B586" i="6"/>
  <c r="I373" i="8"/>
  <c r="H373" i="8"/>
  <c r="Q374" i="8" s="1"/>
  <c r="G373" i="8"/>
  <c r="F373" i="8"/>
  <c r="E373" i="8"/>
  <c r="D373" i="8"/>
  <c r="C373" i="8"/>
  <c r="B373" i="8"/>
  <c r="B585" i="6"/>
  <c r="I372" i="8"/>
  <c r="H372" i="8"/>
  <c r="G372" i="8"/>
  <c r="F372" i="8"/>
  <c r="E372" i="8"/>
  <c r="N374" i="8" s="1"/>
  <c r="D372" i="8"/>
  <c r="C372" i="8"/>
  <c r="B372" i="8"/>
  <c r="B584" i="6"/>
  <c r="I371" i="8"/>
  <c r="H371" i="8"/>
  <c r="G371" i="8"/>
  <c r="F371" i="8"/>
  <c r="O373" i="8" s="1"/>
  <c r="E371" i="8"/>
  <c r="D371" i="8"/>
  <c r="C371" i="8"/>
  <c r="B371" i="8"/>
  <c r="B583" i="6"/>
  <c r="B582" i="6"/>
  <c r="I370" i="8"/>
  <c r="H370" i="8"/>
  <c r="G370" i="8"/>
  <c r="F370" i="8"/>
  <c r="E370" i="8"/>
  <c r="D370" i="8"/>
  <c r="C370" i="8"/>
  <c r="B370" i="8"/>
  <c r="I369" i="8"/>
  <c r="H369" i="8"/>
  <c r="G369" i="8"/>
  <c r="F369" i="8"/>
  <c r="E369" i="8"/>
  <c r="D369" i="8"/>
  <c r="AP369" i="8" s="1"/>
  <c r="C369" i="8"/>
  <c r="B369" i="8"/>
  <c r="B581" i="6"/>
  <c r="I368" i="8"/>
  <c r="H368" i="8"/>
  <c r="G368" i="8"/>
  <c r="F368" i="8"/>
  <c r="E368" i="8"/>
  <c r="D368" i="8"/>
  <c r="C368" i="8"/>
  <c r="B368" i="8"/>
  <c r="B580" i="6"/>
  <c r="H632" i="6" s="1"/>
  <c r="I367" i="8"/>
  <c r="H367" i="8"/>
  <c r="G367" i="8"/>
  <c r="F367" i="8"/>
  <c r="O367" i="8" s="1"/>
  <c r="E367" i="8"/>
  <c r="D367" i="8"/>
  <c r="C367" i="8"/>
  <c r="B367" i="8"/>
  <c r="B579" i="6"/>
  <c r="I366" i="8"/>
  <c r="H366" i="8"/>
  <c r="G366" i="8"/>
  <c r="P367" i="8" s="1"/>
  <c r="F366" i="8"/>
  <c r="E366" i="8"/>
  <c r="D366" i="8"/>
  <c r="C366" i="8"/>
  <c r="L369" i="8" s="1"/>
  <c r="B366" i="8"/>
  <c r="B578" i="6"/>
  <c r="I365" i="8"/>
  <c r="H365" i="8"/>
  <c r="G365" i="8"/>
  <c r="F365" i="8"/>
  <c r="E365" i="8"/>
  <c r="D365" i="8"/>
  <c r="C365" i="8"/>
  <c r="B365" i="8"/>
  <c r="B577" i="6"/>
  <c r="I364" i="8"/>
  <c r="H364" i="8"/>
  <c r="G364" i="8"/>
  <c r="F364" i="8"/>
  <c r="E364" i="8"/>
  <c r="N365" i="8" s="1"/>
  <c r="D364" i="8"/>
  <c r="C364" i="8"/>
  <c r="B364" i="8"/>
  <c r="B576" i="6"/>
  <c r="I363" i="8"/>
  <c r="H363" i="8"/>
  <c r="G363" i="8"/>
  <c r="F363" i="8"/>
  <c r="O366" i="8" s="1"/>
  <c r="E363" i="8"/>
  <c r="D363" i="8"/>
  <c r="C363" i="8"/>
  <c r="B363" i="8"/>
  <c r="AN363" i="8" s="1"/>
  <c r="B575" i="6"/>
  <c r="I362" i="8"/>
  <c r="H362" i="8"/>
  <c r="G362" i="8"/>
  <c r="AS414" i="8" s="1"/>
  <c r="F362" i="8"/>
  <c r="E362" i="8"/>
  <c r="D362" i="8"/>
  <c r="C362" i="8"/>
  <c r="L362" i="8" s="1"/>
  <c r="B362" i="8"/>
  <c r="B574" i="6"/>
  <c r="I361" i="8"/>
  <c r="H361" i="8"/>
  <c r="G361" i="8"/>
  <c r="F361" i="8"/>
  <c r="E361" i="8"/>
  <c r="D361" i="8"/>
  <c r="C361" i="8"/>
  <c r="B361" i="8"/>
  <c r="B573" i="6"/>
  <c r="B572" i="6"/>
  <c r="I360" i="8"/>
  <c r="H360" i="8"/>
  <c r="G360" i="8"/>
  <c r="F360" i="8"/>
  <c r="E360" i="8"/>
  <c r="D360" i="8"/>
  <c r="C360" i="8"/>
  <c r="B360" i="8"/>
  <c r="I359" i="8"/>
  <c r="H359" i="8"/>
  <c r="G359" i="8"/>
  <c r="F359" i="8"/>
  <c r="E359" i="8"/>
  <c r="D359" i="8"/>
  <c r="C359" i="8"/>
  <c r="B359" i="8"/>
  <c r="B571" i="6"/>
  <c r="I358" i="8"/>
  <c r="AU410" i="8" s="1"/>
  <c r="H358" i="8"/>
  <c r="G358" i="8"/>
  <c r="AS410" i="8" s="1"/>
  <c r="F358" i="8"/>
  <c r="E358" i="8"/>
  <c r="D358" i="8"/>
  <c r="C358" i="8"/>
  <c r="B358" i="8"/>
  <c r="B570" i="6"/>
  <c r="I357" i="8"/>
  <c r="H357" i="8"/>
  <c r="AT409" i="8" s="1"/>
  <c r="G357" i="8"/>
  <c r="F357" i="8"/>
  <c r="E357" i="8"/>
  <c r="D357" i="8"/>
  <c r="C357" i="8"/>
  <c r="B357" i="8"/>
  <c r="B569" i="6"/>
  <c r="I356" i="8"/>
  <c r="H356" i="8"/>
  <c r="G356" i="8"/>
  <c r="F356" i="8"/>
  <c r="E356" i="8"/>
  <c r="AQ408" i="8" s="1"/>
  <c r="D356" i="8"/>
  <c r="C356" i="8"/>
  <c r="B356" i="8"/>
  <c r="B568" i="6"/>
  <c r="H620" i="6" s="1"/>
  <c r="B567" i="6"/>
  <c r="I355" i="8"/>
  <c r="H355" i="8"/>
  <c r="G355" i="8"/>
  <c r="F355" i="8"/>
  <c r="E355" i="8"/>
  <c r="D355" i="8"/>
  <c r="C355" i="8"/>
  <c r="AO355" i="8" s="1"/>
  <c r="B355" i="8"/>
  <c r="I354" i="8"/>
  <c r="AU406" i="8" s="1"/>
  <c r="H354" i="8"/>
  <c r="G354" i="8"/>
  <c r="P355" i="8" s="1"/>
  <c r="F354" i="8"/>
  <c r="E354" i="8"/>
  <c r="D354" i="8"/>
  <c r="C354" i="8"/>
  <c r="B354" i="8"/>
  <c r="B566" i="6"/>
  <c r="B565" i="6"/>
  <c r="B564" i="6"/>
  <c r="I353" i="8"/>
  <c r="H353" i="8"/>
  <c r="G353" i="8"/>
  <c r="F353" i="8"/>
  <c r="E353" i="8"/>
  <c r="D353" i="8"/>
  <c r="C353" i="8"/>
  <c r="B353" i="8"/>
  <c r="I352" i="8"/>
  <c r="H352" i="8"/>
  <c r="G352" i="8"/>
  <c r="F352" i="8"/>
  <c r="E352" i="8"/>
  <c r="D352" i="8"/>
  <c r="C352" i="8"/>
  <c r="B352" i="8"/>
  <c r="AN352" i="8" s="1"/>
  <c r="I351" i="8"/>
  <c r="H351" i="8"/>
  <c r="G351" i="8"/>
  <c r="F351" i="8"/>
  <c r="O352" i="8" s="1"/>
  <c r="E351" i="8"/>
  <c r="D351" i="8"/>
  <c r="C351" i="8"/>
  <c r="B351" i="8"/>
  <c r="B563" i="6"/>
  <c r="I350" i="8"/>
  <c r="R353" i="8" s="1"/>
  <c r="H350" i="8"/>
  <c r="G350" i="8"/>
  <c r="AS350" i="8" s="1"/>
  <c r="F350" i="8"/>
  <c r="E350" i="8"/>
  <c r="D350" i="8"/>
  <c r="C350" i="8"/>
  <c r="L352" i="8" s="1"/>
  <c r="B350" i="8"/>
  <c r="B562" i="6"/>
  <c r="I349" i="8"/>
  <c r="H349" i="8"/>
  <c r="G349" i="8"/>
  <c r="F349" i="8"/>
  <c r="E349" i="8"/>
  <c r="D349" i="8"/>
  <c r="AP349" i="8" s="1"/>
  <c r="C349" i="8"/>
  <c r="B349" i="8"/>
  <c r="B561" i="6"/>
  <c r="I348" i="8"/>
  <c r="H348" i="8"/>
  <c r="G348" i="8"/>
  <c r="F348" i="8"/>
  <c r="E348" i="8"/>
  <c r="D348" i="8"/>
  <c r="C348" i="8"/>
  <c r="B348" i="8"/>
  <c r="B560" i="6"/>
  <c r="I347" i="8"/>
  <c r="H347" i="8"/>
  <c r="G347" i="8"/>
  <c r="F347" i="8"/>
  <c r="E347" i="8"/>
  <c r="D347" i="8"/>
  <c r="C347" i="8"/>
  <c r="B347" i="8"/>
  <c r="B559" i="6"/>
  <c r="I346" i="8"/>
  <c r="H346" i="8"/>
  <c r="G346" i="8"/>
  <c r="AS398" i="8" s="1"/>
  <c r="F346" i="8"/>
  <c r="E346" i="8"/>
  <c r="D346" i="8"/>
  <c r="C346" i="8"/>
  <c r="B346" i="8"/>
  <c r="B558" i="6"/>
  <c r="I345" i="8"/>
  <c r="H345" i="8"/>
  <c r="Q345" i="8" s="1"/>
  <c r="G345" i="8"/>
  <c r="F345" i="8"/>
  <c r="E345" i="8"/>
  <c r="D345" i="8"/>
  <c r="AP397" i="8" s="1"/>
  <c r="C345" i="8"/>
  <c r="B345" i="8"/>
  <c r="B557" i="6"/>
  <c r="I344" i="8"/>
  <c r="H344" i="8"/>
  <c r="G344" i="8"/>
  <c r="F344" i="8"/>
  <c r="E344" i="8"/>
  <c r="D344" i="8"/>
  <c r="C344" i="8"/>
  <c r="B344" i="8"/>
  <c r="B556" i="6"/>
  <c r="I343" i="8"/>
  <c r="H343" i="8"/>
  <c r="G343" i="8"/>
  <c r="F343" i="8"/>
  <c r="E343" i="8"/>
  <c r="D343" i="8"/>
  <c r="C343" i="8"/>
  <c r="B343" i="8"/>
  <c r="B555" i="6"/>
  <c r="I342" i="8"/>
  <c r="H342" i="8"/>
  <c r="G342" i="8"/>
  <c r="AS342" i="8" s="1"/>
  <c r="F342" i="8"/>
  <c r="E342" i="8"/>
  <c r="D342" i="8"/>
  <c r="C342" i="8"/>
  <c r="B342" i="8"/>
  <c r="B554" i="6"/>
  <c r="I341" i="8"/>
  <c r="H341" i="8"/>
  <c r="G341" i="8"/>
  <c r="F341" i="8"/>
  <c r="E341" i="8"/>
  <c r="D341" i="8"/>
  <c r="AP393" i="8" s="1"/>
  <c r="C341" i="8"/>
  <c r="B341" i="8"/>
  <c r="B553" i="6"/>
  <c r="I340" i="8"/>
  <c r="H340" i="8"/>
  <c r="G340" i="8"/>
  <c r="F340" i="8"/>
  <c r="E340" i="8"/>
  <c r="N343" i="8" s="1"/>
  <c r="D340" i="8"/>
  <c r="C340" i="8"/>
  <c r="B340" i="8"/>
  <c r="B552" i="6"/>
  <c r="I339" i="8"/>
  <c r="H339" i="8"/>
  <c r="G339" i="8"/>
  <c r="F339" i="8"/>
  <c r="E339" i="8"/>
  <c r="D339" i="8"/>
  <c r="C339" i="8"/>
  <c r="B339" i="8"/>
  <c r="B551" i="6"/>
  <c r="I338" i="8"/>
  <c r="H338" i="8"/>
  <c r="G338" i="8"/>
  <c r="F338" i="8"/>
  <c r="AR338" i="8" s="1"/>
  <c r="E338" i="8"/>
  <c r="D338" i="8"/>
  <c r="C338" i="8"/>
  <c r="B338" i="8"/>
  <c r="B550" i="6"/>
  <c r="I337" i="8"/>
  <c r="H337" i="8"/>
  <c r="G337" i="8"/>
  <c r="F337" i="8"/>
  <c r="E337" i="8"/>
  <c r="D337" i="8"/>
  <c r="C337" i="8"/>
  <c r="B337" i="8"/>
  <c r="B549" i="6"/>
  <c r="I336" i="8"/>
  <c r="H336" i="8"/>
  <c r="AT336" i="8" s="1"/>
  <c r="G336" i="8"/>
  <c r="F336" i="8"/>
  <c r="E336" i="8"/>
  <c r="D336" i="8"/>
  <c r="C336" i="8"/>
  <c r="B336" i="8"/>
  <c r="B548" i="6"/>
  <c r="I335" i="8"/>
  <c r="H335" i="8"/>
  <c r="G335" i="8"/>
  <c r="F335" i="8"/>
  <c r="E335" i="8"/>
  <c r="D335" i="8"/>
  <c r="C335" i="8"/>
  <c r="B335" i="8"/>
  <c r="AN387" i="8" s="1"/>
  <c r="B547" i="6"/>
  <c r="I334" i="8"/>
  <c r="H334" i="8"/>
  <c r="G334" i="8"/>
  <c r="F334" i="8"/>
  <c r="AR334" i="8" s="1"/>
  <c r="E334" i="8"/>
  <c r="D334" i="8"/>
  <c r="C334" i="8"/>
  <c r="B334" i="8"/>
  <c r="AN386" i="8" s="1"/>
  <c r="B546" i="6"/>
  <c r="B545" i="6"/>
  <c r="I333" i="8"/>
  <c r="H333" i="8"/>
  <c r="G333" i="8"/>
  <c r="F333" i="8"/>
  <c r="E333" i="8"/>
  <c r="D333" i="8"/>
  <c r="C333" i="8"/>
  <c r="B333" i="8"/>
  <c r="I332" i="8"/>
  <c r="H332" i="8"/>
  <c r="AT384" i="8" s="1"/>
  <c r="G332" i="8"/>
  <c r="F332" i="8"/>
  <c r="E332" i="8"/>
  <c r="D332" i="8"/>
  <c r="C332" i="8"/>
  <c r="B332" i="8"/>
  <c r="B544" i="6"/>
  <c r="I331" i="8"/>
  <c r="H331" i="8"/>
  <c r="AT331" i="8" s="1"/>
  <c r="G331" i="8"/>
  <c r="F331" i="8"/>
  <c r="AR331" i="8" s="1"/>
  <c r="E331" i="8"/>
  <c r="D331" i="8"/>
  <c r="C331" i="8"/>
  <c r="B331" i="8"/>
  <c r="B543" i="6"/>
  <c r="B542" i="6"/>
  <c r="I330" i="8"/>
  <c r="H330" i="8"/>
  <c r="G330" i="8"/>
  <c r="F330" i="8"/>
  <c r="E330" i="8"/>
  <c r="AQ382" i="8" s="1"/>
  <c r="D330" i="8"/>
  <c r="C330" i="8"/>
  <c r="B330" i="8"/>
  <c r="I329" i="8"/>
  <c r="H329" i="8"/>
  <c r="G329" i="8"/>
  <c r="F329" i="8"/>
  <c r="E329" i="8"/>
  <c r="D329" i="8"/>
  <c r="C329" i="8"/>
  <c r="L330" i="8" s="1"/>
  <c r="B329" i="8"/>
  <c r="B541" i="6"/>
  <c r="I328" i="8"/>
  <c r="H328" i="8"/>
  <c r="G328" i="8"/>
  <c r="F328" i="8"/>
  <c r="E328" i="8"/>
  <c r="D328" i="8"/>
  <c r="C328" i="8"/>
  <c r="B328" i="8"/>
  <c r="B540" i="6"/>
  <c r="I327" i="8"/>
  <c r="H327" i="8"/>
  <c r="G327" i="8"/>
  <c r="F327" i="8"/>
  <c r="E327" i="8"/>
  <c r="D327" i="8"/>
  <c r="C327" i="8"/>
  <c r="B327" i="8"/>
  <c r="B539" i="6"/>
  <c r="I326" i="8"/>
  <c r="R329" i="8" s="1"/>
  <c r="H326" i="8"/>
  <c r="G326" i="8"/>
  <c r="F326" i="8"/>
  <c r="E326" i="8"/>
  <c r="D326" i="8"/>
  <c r="C326" i="8"/>
  <c r="B326" i="8"/>
  <c r="B538" i="6"/>
  <c r="I325" i="8"/>
  <c r="H325" i="8"/>
  <c r="G325" i="8"/>
  <c r="AS325" i="8" s="1"/>
  <c r="F325" i="8"/>
  <c r="E325" i="8"/>
  <c r="D325" i="8"/>
  <c r="C325" i="8"/>
  <c r="B325" i="8"/>
  <c r="B537" i="6"/>
  <c r="I324" i="8"/>
  <c r="H324" i="8"/>
  <c r="AT376" i="8" s="1"/>
  <c r="G324" i="8"/>
  <c r="F324" i="8"/>
  <c r="E324" i="8"/>
  <c r="D324" i="8"/>
  <c r="C324" i="8"/>
  <c r="B324" i="8"/>
  <c r="B536" i="6"/>
  <c r="I323" i="8"/>
  <c r="H323" i="8"/>
  <c r="G323" i="8"/>
  <c r="F323" i="8"/>
  <c r="E323" i="8"/>
  <c r="AQ375" i="8" s="1"/>
  <c r="D323" i="8"/>
  <c r="C323" i="8"/>
  <c r="B323" i="8"/>
  <c r="B535" i="6"/>
  <c r="I322" i="8"/>
  <c r="H322" i="8"/>
  <c r="G322" i="8"/>
  <c r="F322" i="8"/>
  <c r="E322" i="8"/>
  <c r="D322" i="8"/>
  <c r="C322" i="8"/>
  <c r="B322" i="8"/>
  <c r="B534" i="6"/>
  <c r="I321" i="8"/>
  <c r="H321" i="8"/>
  <c r="G321" i="8"/>
  <c r="AS373" i="8" s="1"/>
  <c r="F321" i="8"/>
  <c r="E321" i="8"/>
  <c r="D321" i="8"/>
  <c r="C321" i="8"/>
  <c r="B321" i="8"/>
  <c r="B533" i="6"/>
  <c r="I320" i="8"/>
  <c r="H320" i="8"/>
  <c r="G320" i="8"/>
  <c r="F320" i="8"/>
  <c r="E320" i="8"/>
  <c r="D320" i="8"/>
  <c r="C320" i="8"/>
  <c r="B320" i="8"/>
  <c r="E532" i="6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5" i="6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7" i="6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9" i="6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1" i="6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3" i="6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7" i="6" s="1"/>
  <c r="E1159" i="6" s="1"/>
  <c r="E1160" i="6" s="1"/>
  <c r="E1161" i="6" s="1"/>
  <c r="B532" i="6"/>
  <c r="I319" i="8"/>
  <c r="H319" i="8"/>
  <c r="G319" i="8"/>
  <c r="F319" i="8"/>
  <c r="E319" i="8"/>
  <c r="D319" i="8"/>
  <c r="C319" i="8"/>
  <c r="B319" i="8"/>
  <c r="B531" i="6"/>
  <c r="I318" i="8"/>
  <c r="H318" i="8"/>
  <c r="AT318" i="8" s="1"/>
  <c r="G318" i="8"/>
  <c r="F318" i="8"/>
  <c r="E318" i="8"/>
  <c r="D318" i="8"/>
  <c r="M321" i="8" s="1"/>
  <c r="C318" i="8"/>
  <c r="B318" i="8"/>
  <c r="B530" i="6"/>
  <c r="B529" i="6"/>
  <c r="I317" i="8"/>
  <c r="H317" i="8"/>
  <c r="G317" i="8"/>
  <c r="F317" i="8"/>
  <c r="O319" i="8" s="1"/>
  <c r="E317" i="8"/>
  <c r="D317" i="8"/>
  <c r="B317" i="8"/>
  <c r="H316" i="8"/>
  <c r="H264" i="8"/>
  <c r="G316" i="8"/>
  <c r="G264" i="8"/>
  <c r="F316" i="8"/>
  <c r="F264" i="8"/>
  <c r="E316" i="8"/>
  <c r="E264" i="8"/>
  <c r="D316" i="8"/>
  <c r="D264" i="8"/>
  <c r="H157" i="8"/>
  <c r="H158" i="8"/>
  <c r="H159" i="8"/>
  <c r="H160" i="8"/>
  <c r="H209" i="8"/>
  <c r="H210" i="8"/>
  <c r="Q210" i="8" s="1"/>
  <c r="H211" i="8"/>
  <c r="H212" i="8"/>
  <c r="H261" i="8"/>
  <c r="H262" i="8"/>
  <c r="AT314" i="8" s="1"/>
  <c r="H263" i="8"/>
  <c r="G157" i="8"/>
  <c r="G158" i="8"/>
  <c r="G159" i="8"/>
  <c r="G160" i="8"/>
  <c r="G209" i="8"/>
  <c r="G210" i="8"/>
  <c r="G211" i="8"/>
  <c r="G212" i="8"/>
  <c r="G261" i="8"/>
  <c r="G262" i="8"/>
  <c r="G263" i="8"/>
  <c r="P264" i="8" s="1"/>
  <c r="F157" i="8"/>
  <c r="F158" i="8"/>
  <c r="F159" i="8"/>
  <c r="F160" i="8"/>
  <c r="F209" i="8"/>
  <c r="F210" i="8"/>
  <c r="F211" i="8"/>
  <c r="F212" i="8"/>
  <c r="O214" i="8" s="1"/>
  <c r="F261" i="8"/>
  <c r="F262" i="8"/>
  <c r="F263" i="8"/>
  <c r="E157" i="8"/>
  <c r="E158" i="8"/>
  <c r="E159" i="8"/>
  <c r="E160" i="8"/>
  <c r="E209" i="8"/>
  <c r="E210" i="8"/>
  <c r="E211" i="8"/>
  <c r="E212" i="8"/>
  <c r="E261" i="8"/>
  <c r="AQ261" i="8" s="1"/>
  <c r="E262" i="8"/>
  <c r="E263" i="8"/>
  <c r="D157" i="8"/>
  <c r="D158" i="8"/>
  <c r="D159" i="8"/>
  <c r="D160" i="8"/>
  <c r="D209" i="8"/>
  <c r="D210" i="8"/>
  <c r="D211" i="8"/>
  <c r="D212" i="8"/>
  <c r="AP264" i="8" s="1"/>
  <c r="D261" i="8"/>
  <c r="D262" i="8"/>
  <c r="D263" i="8"/>
  <c r="I316" i="8"/>
  <c r="I264" i="8"/>
  <c r="C316" i="8"/>
  <c r="C264" i="8"/>
  <c r="B316" i="8"/>
  <c r="B264" i="8"/>
  <c r="B528" i="6"/>
  <c r="C531" i="6" s="1"/>
  <c r="B476" i="6"/>
  <c r="I157" i="8"/>
  <c r="I158" i="8"/>
  <c r="I159" i="8"/>
  <c r="I160" i="8"/>
  <c r="I209" i="8"/>
  <c r="AU261" i="8" s="1"/>
  <c r="I210" i="8"/>
  <c r="I211" i="8"/>
  <c r="I212" i="8"/>
  <c r="I261" i="8"/>
  <c r="I262" i="8"/>
  <c r="AU314" i="8" s="1"/>
  <c r="I263" i="8"/>
  <c r="C157" i="8"/>
  <c r="C158" i="8"/>
  <c r="C159" i="8"/>
  <c r="C160" i="8"/>
  <c r="L162" i="8" s="1"/>
  <c r="C209" i="8"/>
  <c r="C210" i="8"/>
  <c r="C211" i="8"/>
  <c r="C212" i="8"/>
  <c r="C261" i="8"/>
  <c r="C262" i="8"/>
  <c r="C263" i="8"/>
  <c r="AO263" i="8" s="1"/>
  <c r="B157" i="8"/>
  <c r="B158" i="8"/>
  <c r="B159" i="8"/>
  <c r="B160" i="8"/>
  <c r="B261" i="8"/>
  <c r="AN313" i="8" s="1"/>
  <c r="B262" i="8"/>
  <c r="B263" i="8"/>
  <c r="B369" i="6"/>
  <c r="B370" i="6"/>
  <c r="B371" i="6"/>
  <c r="B372" i="6"/>
  <c r="B421" i="6"/>
  <c r="B422" i="6"/>
  <c r="B423" i="6"/>
  <c r="B424" i="6"/>
  <c r="B473" i="6"/>
  <c r="B474" i="6"/>
  <c r="B475" i="6"/>
  <c r="I313" i="8"/>
  <c r="AU313" i="8" s="1"/>
  <c r="I314" i="8"/>
  <c r="I315" i="8"/>
  <c r="H313" i="8"/>
  <c r="H314" i="8"/>
  <c r="H315" i="8"/>
  <c r="G313" i="8"/>
  <c r="G314" i="8"/>
  <c r="G315" i="8"/>
  <c r="F313" i="8"/>
  <c r="F314" i="8"/>
  <c r="F315" i="8"/>
  <c r="E313" i="8"/>
  <c r="E314" i="8"/>
  <c r="E315" i="8"/>
  <c r="AQ367" i="8" s="1"/>
  <c r="D313" i="8"/>
  <c r="D314" i="8"/>
  <c r="D315" i="8"/>
  <c r="C313" i="8"/>
  <c r="C314" i="8"/>
  <c r="C315" i="8"/>
  <c r="B313" i="8"/>
  <c r="B314" i="8"/>
  <c r="B315" i="8"/>
  <c r="B527" i="6"/>
  <c r="B525" i="6"/>
  <c r="B526" i="6"/>
  <c r="C529" i="6" s="1"/>
  <c r="H156" i="8"/>
  <c r="H208" i="8"/>
  <c r="H260" i="8"/>
  <c r="G156" i="8"/>
  <c r="G208" i="8"/>
  <c r="G260" i="8"/>
  <c r="F156" i="8"/>
  <c r="F208" i="8"/>
  <c r="F260" i="8"/>
  <c r="E156" i="8"/>
  <c r="E208" i="8"/>
  <c r="E260" i="8"/>
  <c r="D156" i="8"/>
  <c r="D208" i="8"/>
  <c r="D260" i="8"/>
  <c r="C156" i="8"/>
  <c r="C208" i="8"/>
  <c r="C260" i="8"/>
  <c r="I156" i="8"/>
  <c r="I208" i="8"/>
  <c r="I260" i="8"/>
  <c r="B156" i="8"/>
  <c r="B208" i="8"/>
  <c r="B260" i="8"/>
  <c r="AN312" i="8" s="1"/>
  <c r="B368" i="6"/>
  <c r="B420" i="6"/>
  <c r="B472" i="6"/>
  <c r="I312" i="8"/>
  <c r="R315" i="8" s="1"/>
  <c r="H312" i="8"/>
  <c r="G312" i="8"/>
  <c r="F312" i="8"/>
  <c r="E312" i="8"/>
  <c r="D312" i="8"/>
  <c r="C312" i="8"/>
  <c r="B312" i="8"/>
  <c r="B524" i="6"/>
  <c r="C527" i="6" s="1"/>
  <c r="H155" i="8"/>
  <c r="H207" i="8"/>
  <c r="H259" i="8"/>
  <c r="G155" i="8"/>
  <c r="G207" i="8"/>
  <c r="G259" i="8"/>
  <c r="P262" i="8" s="1"/>
  <c r="F155" i="8"/>
  <c r="F207" i="8"/>
  <c r="F259" i="8"/>
  <c r="E155" i="8"/>
  <c r="E207" i="8"/>
  <c r="E259" i="8"/>
  <c r="AQ259" i="8" s="1"/>
  <c r="D155" i="8"/>
  <c r="D207" i="8"/>
  <c r="D259" i="8"/>
  <c r="C155" i="8"/>
  <c r="C207" i="8"/>
  <c r="C259" i="8"/>
  <c r="I155" i="8"/>
  <c r="I207" i="8"/>
  <c r="I259" i="8"/>
  <c r="B155" i="8"/>
  <c r="B207" i="8"/>
  <c r="B259" i="8"/>
  <c r="B367" i="6"/>
  <c r="B419" i="6"/>
  <c r="B471" i="6"/>
  <c r="I311" i="8"/>
  <c r="H311" i="8"/>
  <c r="G311" i="8"/>
  <c r="F311" i="8"/>
  <c r="E311" i="8"/>
  <c r="D311" i="8"/>
  <c r="C311" i="8"/>
  <c r="B311" i="8"/>
  <c r="B523" i="6"/>
  <c r="C526" i="6" s="1"/>
  <c r="H154" i="8"/>
  <c r="H206" i="8"/>
  <c r="H258" i="8"/>
  <c r="G154" i="8"/>
  <c r="G206" i="8"/>
  <c r="G258" i="8"/>
  <c r="P261" i="8" s="1"/>
  <c r="F154" i="8"/>
  <c r="F206" i="8"/>
  <c r="O209" i="8" s="1"/>
  <c r="F258" i="8"/>
  <c r="E154" i="8"/>
  <c r="E206" i="8"/>
  <c r="E258" i="8"/>
  <c r="N261" i="8" s="1"/>
  <c r="D154" i="8"/>
  <c r="D206" i="8"/>
  <c r="D258" i="8"/>
  <c r="C154" i="8"/>
  <c r="C102" i="8"/>
  <c r="C103" i="8"/>
  <c r="C104" i="8"/>
  <c r="C105" i="8"/>
  <c r="C206" i="8"/>
  <c r="C258" i="8"/>
  <c r="B154" i="8"/>
  <c r="B206" i="8"/>
  <c r="K209" i="8" s="1"/>
  <c r="B258" i="8"/>
  <c r="I154" i="8"/>
  <c r="I206" i="8"/>
  <c r="R209" i="8" s="1"/>
  <c r="I258" i="8"/>
  <c r="B366" i="6"/>
  <c r="C369" i="6" s="1"/>
  <c r="B418" i="6"/>
  <c r="B470" i="6"/>
  <c r="C473" i="6" s="1"/>
  <c r="I310" i="8"/>
  <c r="H310" i="8"/>
  <c r="G310" i="8"/>
  <c r="F310" i="8"/>
  <c r="E310" i="8"/>
  <c r="AQ310" i="8" s="1"/>
  <c r="D310" i="8"/>
  <c r="C310" i="8"/>
  <c r="B310" i="8"/>
  <c r="B522" i="6"/>
  <c r="C525" i="6" s="1"/>
  <c r="H153" i="8"/>
  <c r="Q156" i="8" s="1"/>
  <c r="H205" i="8"/>
  <c r="Q208" i="8" s="1"/>
  <c r="H257" i="8"/>
  <c r="G153" i="8"/>
  <c r="G205" i="8"/>
  <c r="G257" i="8"/>
  <c r="F153" i="8"/>
  <c r="F205" i="8"/>
  <c r="O208" i="8" s="1"/>
  <c r="F257" i="8"/>
  <c r="E153" i="8"/>
  <c r="E205" i="8"/>
  <c r="N208" i="8" s="1"/>
  <c r="E257" i="8"/>
  <c r="D153" i="8"/>
  <c r="M156" i="8" s="1"/>
  <c r="D205" i="8"/>
  <c r="AP257" i="8" s="1"/>
  <c r="D257" i="8"/>
  <c r="C153" i="8"/>
  <c r="L156" i="8" s="1"/>
  <c r="C205" i="8"/>
  <c r="C257" i="8"/>
  <c r="B153" i="8"/>
  <c r="B205" i="8"/>
  <c r="K208" i="8" s="1"/>
  <c r="B257" i="8"/>
  <c r="I153" i="8"/>
  <c r="I205" i="8"/>
  <c r="R208" i="8" s="1"/>
  <c r="I257" i="8"/>
  <c r="B365" i="6"/>
  <c r="C368" i="6" s="1"/>
  <c r="B417" i="6"/>
  <c r="C420" i="6" s="1"/>
  <c r="B469" i="6"/>
  <c r="C472" i="6" s="1"/>
  <c r="I309" i="8"/>
  <c r="H309" i="8"/>
  <c r="G309" i="8"/>
  <c r="F309" i="8"/>
  <c r="E309" i="8"/>
  <c r="N312" i="8" s="1"/>
  <c r="D309" i="8"/>
  <c r="C309" i="8"/>
  <c r="B309" i="8"/>
  <c r="B521" i="6"/>
  <c r="C524" i="6" s="1"/>
  <c r="H152" i="8"/>
  <c r="Q155" i="8" s="1"/>
  <c r="H204" i="8"/>
  <c r="AT256" i="8" s="1"/>
  <c r="H256" i="8"/>
  <c r="G152" i="8"/>
  <c r="P155" i="8" s="1"/>
  <c r="G204" i="8"/>
  <c r="G256" i="8"/>
  <c r="F152" i="8"/>
  <c r="F204" i="8"/>
  <c r="F256" i="8"/>
  <c r="E152" i="8"/>
  <c r="E204" i="8"/>
  <c r="N207" i="8" s="1"/>
  <c r="E256" i="8"/>
  <c r="D152" i="8"/>
  <c r="D204" i="8"/>
  <c r="D256" i="8"/>
  <c r="C152" i="8"/>
  <c r="C204" i="8"/>
  <c r="C256" i="8"/>
  <c r="B152" i="8"/>
  <c r="B204" i="8"/>
  <c r="K207" i="8" s="1"/>
  <c r="B256" i="8"/>
  <c r="I152" i="8"/>
  <c r="I204" i="8"/>
  <c r="R207" i="8" s="1"/>
  <c r="I256" i="8"/>
  <c r="B364" i="6"/>
  <c r="C367" i="6" s="1"/>
  <c r="B416" i="6"/>
  <c r="C419" i="6" s="1"/>
  <c r="B468" i="6"/>
  <c r="C471" i="6" s="1"/>
  <c r="I308" i="8"/>
  <c r="H308" i="8"/>
  <c r="G308" i="8"/>
  <c r="AS308" i="8" s="1"/>
  <c r="F308" i="8"/>
  <c r="E308" i="8"/>
  <c r="D308" i="8"/>
  <c r="C308" i="8"/>
  <c r="B308" i="8"/>
  <c r="B520" i="6"/>
  <c r="C523" i="6" s="1"/>
  <c r="H151" i="8"/>
  <c r="Q154" i="8" s="1"/>
  <c r="H203" i="8"/>
  <c r="AT255" i="8" s="1"/>
  <c r="H255" i="8"/>
  <c r="G151" i="8"/>
  <c r="P154" i="8" s="1"/>
  <c r="G203" i="8"/>
  <c r="G255" i="8"/>
  <c r="F151" i="8"/>
  <c r="F203" i="8"/>
  <c r="O206" i="8" s="1"/>
  <c r="F255" i="8"/>
  <c r="E151" i="8"/>
  <c r="E203" i="8"/>
  <c r="N206" i="8" s="1"/>
  <c r="E255" i="8"/>
  <c r="D151" i="8"/>
  <c r="M154" i="8" s="1"/>
  <c r="D203" i="8"/>
  <c r="D255" i="8"/>
  <c r="C151" i="8"/>
  <c r="L154" i="8" s="1"/>
  <c r="C203" i="8"/>
  <c r="C255" i="8"/>
  <c r="L258" i="8" s="1"/>
  <c r="B151" i="8"/>
  <c r="B203" i="8"/>
  <c r="K206" i="8" s="1"/>
  <c r="T310" i="8" s="1"/>
  <c r="B255" i="8"/>
  <c r="K258" i="8" s="1"/>
  <c r="I151" i="8"/>
  <c r="I203" i="8"/>
  <c r="I255" i="8"/>
  <c r="B363" i="6"/>
  <c r="C366" i="6" s="1"/>
  <c r="B415" i="6"/>
  <c r="C418" i="6" s="1"/>
  <c r="B467" i="6"/>
  <c r="C470" i="6" s="1"/>
  <c r="I307" i="8"/>
  <c r="H307" i="8"/>
  <c r="G307" i="8"/>
  <c r="P310" i="8" s="1"/>
  <c r="F307" i="8"/>
  <c r="E307" i="8"/>
  <c r="D307" i="8"/>
  <c r="M310" i="8" s="1"/>
  <c r="C307" i="8"/>
  <c r="B307" i="8"/>
  <c r="B519" i="6"/>
  <c r="C522" i="6" s="1"/>
  <c r="H150" i="8"/>
  <c r="H202" i="8"/>
  <c r="AT254" i="8" s="1"/>
  <c r="H254" i="8"/>
  <c r="G150" i="8"/>
  <c r="P153" i="8" s="1"/>
  <c r="G202" i="8"/>
  <c r="G254" i="8"/>
  <c r="P257" i="8" s="1"/>
  <c r="F150" i="8"/>
  <c r="F202" i="8"/>
  <c r="O205" i="8" s="1"/>
  <c r="F254" i="8"/>
  <c r="E150" i="8"/>
  <c r="E202" i="8"/>
  <c r="E254" i="8"/>
  <c r="D150" i="8"/>
  <c r="M153" i="8" s="1"/>
  <c r="D202" i="8"/>
  <c r="M205" i="8" s="1"/>
  <c r="D254" i="8"/>
  <c r="C150" i="8"/>
  <c r="L153" i="8" s="1"/>
  <c r="C202" i="8"/>
  <c r="C254" i="8"/>
  <c r="L257" i="8" s="1"/>
  <c r="B150" i="8"/>
  <c r="B202" i="8"/>
  <c r="K205" i="8" s="1"/>
  <c r="B254" i="8"/>
  <c r="I150" i="8"/>
  <c r="I202" i="8"/>
  <c r="R205" i="8" s="1"/>
  <c r="I254" i="8"/>
  <c r="B362" i="6"/>
  <c r="C365" i="6" s="1"/>
  <c r="D521" i="6" s="1"/>
  <c r="B414" i="6"/>
  <c r="C417" i="6" s="1"/>
  <c r="B466" i="6"/>
  <c r="C469" i="6" s="1"/>
  <c r="I306" i="8"/>
  <c r="H306" i="8"/>
  <c r="G306" i="8"/>
  <c r="F306" i="8"/>
  <c r="E306" i="8"/>
  <c r="D306" i="8"/>
  <c r="M309" i="8" s="1"/>
  <c r="C306" i="8"/>
  <c r="B306" i="8"/>
  <c r="B518" i="6"/>
  <c r="C521" i="6" s="1"/>
  <c r="B361" i="6"/>
  <c r="C364" i="6" s="1"/>
  <c r="B413" i="6"/>
  <c r="B465" i="6"/>
  <c r="C468" i="6" s="1"/>
  <c r="B517" i="6"/>
  <c r="C520" i="6" s="1"/>
  <c r="B149" i="8"/>
  <c r="B201" i="8"/>
  <c r="B253" i="8"/>
  <c r="H149" i="8"/>
  <c r="H201" i="8"/>
  <c r="H253" i="8"/>
  <c r="G149" i="8"/>
  <c r="G201" i="8"/>
  <c r="G253" i="8"/>
  <c r="F149" i="8"/>
  <c r="F201" i="8"/>
  <c r="F253" i="8"/>
  <c r="AR253" i="8" s="1"/>
  <c r="E149" i="8"/>
  <c r="E201" i="8"/>
  <c r="AQ253" i="8" s="1"/>
  <c r="E253" i="8"/>
  <c r="D149" i="8"/>
  <c r="D201" i="8"/>
  <c r="D253" i="8"/>
  <c r="C149" i="8"/>
  <c r="C201" i="8"/>
  <c r="C253" i="8"/>
  <c r="I149" i="8"/>
  <c r="R152" i="8" s="1"/>
  <c r="I201" i="8"/>
  <c r="I253" i="8"/>
  <c r="I305" i="8"/>
  <c r="H305" i="8"/>
  <c r="G305" i="8"/>
  <c r="F305" i="8"/>
  <c r="E305" i="8"/>
  <c r="D305" i="8"/>
  <c r="C305" i="8"/>
  <c r="B305" i="8"/>
  <c r="AN357" i="8" s="1"/>
  <c r="H148" i="8"/>
  <c r="H200" i="8"/>
  <c r="AT252" i="8" s="1"/>
  <c r="H252" i="8"/>
  <c r="G148" i="8"/>
  <c r="G200" i="8"/>
  <c r="G252" i="8"/>
  <c r="F148" i="8"/>
  <c r="F200" i="8"/>
  <c r="O203" i="8" s="1"/>
  <c r="F252" i="8"/>
  <c r="E148" i="8"/>
  <c r="E200" i="8"/>
  <c r="E252" i="8"/>
  <c r="D148" i="8"/>
  <c r="D200" i="8"/>
  <c r="D252" i="8"/>
  <c r="C148" i="8"/>
  <c r="C200" i="8"/>
  <c r="C252" i="8"/>
  <c r="B148" i="8"/>
  <c r="B200" i="8"/>
  <c r="B252" i="8"/>
  <c r="I148" i="8"/>
  <c r="I200" i="8"/>
  <c r="R203" i="8" s="1"/>
  <c r="I252" i="8"/>
  <c r="R255" i="8" s="1"/>
  <c r="B360" i="6"/>
  <c r="C363" i="6" s="1"/>
  <c r="D519" i="6" s="1"/>
  <c r="B412" i="6"/>
  <c r="C415" i="6" s="1"/>
  <c r="B464" i="6"/>
  <c r="C467" i="6" s="1"/>
  <c r="I304" i="8"/>
  <c r="H304" i="8"/>
  <c r="G304" i="8"/>
  <c r="AS304" i="8" s="1"/>
  <c r="F304" i="8"/>
  <c r="E304" i="8"/>
  <c r="D304" i="8"/>
  <c r="C304" i="8"/>
  <c r="B304" i="8"/>
  <c r="H147" i="8"/>
  <c r="H199" i="8"/>
  <c r="H251" i="8"/>
  <c r="G147" i="8"/>
  <c r="G199" i="8"/>
  <c r="P199" i="8" s="1"/>
  <c r="G251" i="8"/>
  <c r="F147" i="8"/>
  <c r="F199" i="8"/>
  <c r="F251" i="8"/>
  <c r="F250" i="8"/>
  <c r="E147" i="8"/>
  <c r="E199" i="8"/>
  <c r="E251" i="8"/>
  <c r="N254" i="8" s="1"/>
  <c r="D147" i="8"/>
  <c r="D199" i="8"/>
  <c r="AP251" i="8" s="1"/>
  <c r="D251" i="8"/>
  <c r="C147" i="8"/>
  <c r="C199" i="8"/>
  <c r="C251" i="8"/>
  <c r="B147" i="8"/>
  <c r="B199" i="8"/>
  <c r="B251" i="8"/>
  <c r="I147" i="8"/>
  <c r="I199" i="8"/>
  <c r="R202" i="8" s="1"/>
  <c r="I251" i="8"/>
  <c r="B359" i="6"/>
  <c r="C362" i="6" s="1"/>
  <c r="D518" i="6" s="1"/>
  <c r="B411" i="6"/>
  <c r="C414" i="6" s="1"/>
  <c r="B463" i="6"/>
  <c r="C466" i="6" s="1"/>
  <c r="I303" i="8"/>
  <c r="H303" i="8"/>
  <c r="G303" i="8"/>
  <c r="P306" i="8" s="1"/>
  <c r="F303" i="8"/>
  <c r="E303" i="8"/>
  <c r="AQ303" i="8" s="1"/>
  <c r="D303" i="8"/>
  <c r="C303" i="8"/>
  <c r="B303" i="8"/>
  <c r="B516" i="6"/>
  <c r="C519" i="6" s="1"/>
  <c r="B515" i="6"/>
  <c r="H146" i="8"/>
  <c r="H198" i="8"/>
  <c r="H250" i="8"/>
  <c r="G146" i="8"/>
  <c r="G198" i="8"/>
  <c r="G250" i="8"/>
  <c r="F146" i="8"/>
  <c r="O148" i="8" s="1"/>
  <c r="F198" i="8"/>
  <c r="E146" i="8"/>
  <c r="E198" i="8"/>
  <c r="E250" i="8"/>
  <c r="D146" i="8"/>
  <c r="D198" i="8"/>
  <c r="D250" i="8"/>
  <c r="C146" i="8"/>
  <c r="C198" i="8"/>
  <c r="C250" i="8"/>
  <c r="B146" i="8"/>
  <c r="B198" i="8"/>
  <c r="K200" i="8" s="1"/>
  <c r="B250" i="8"/>
  <c r="I146" i="8"/>
  <c r="I198" i="8"/>
  <c r="R201" i="8" s="1"/>
  <c r="I250" i="8"/>
  <c r="B358" i="6"/>
  <c r="C361" i="6" s="1"/>
  <c r="D517" i="6" s="1"/>
  <c r="B410" i="6"/>
  <c r="C413" i="6" s="1"/>
  <c r="B462" i="6"/>
  <c r="C465" i="6" s="1"/>
  <c r="I302" i="8"/>
  <c r="H302" i="8"/>
  <c r="AT354" i="8" s="1"/>
  <c r="G302" i="8"/>
  <c r="AS302" i="8" s="1"/>
  <c r="F302" i="8"/>
  <c r="E302" i="8"/>
  <c r="D302" i="8"/>
  <c r="C302" i="8"/>
  <c r="B302" i="8"/>
  <c r="B514" i="6"/>
  <c r="H145" i="8"/>
  <c r="H93" i="8"/>
  <c r="H94" i="8"/>
  <c r="H95" i="8"/>
  <c r="H96" i="8"/>
  <c r="H197" i="8"/>
  <c r="AT249" i="8" s="1"/>
  <c r="H249" i="8"/>
  <c r="G145" i="8"/>
  <c r="G197" i="8"/>
  <c r="G249" i="8"/>
  <c r="F145" i="8"/>
  <c r="F197" i="8"/>
  <c r="F249" i="8"/>
  <c r="E145" i="8"/>
  <c r="E197" i="8"/>
  <c r="E249" i="8"/>
  <c r="N252" i="8" s="1"/>
  <c r="D145" i="8"/>
  <c r="D197" i="8"/>
  <c r="AP249" i="8" s="1"/>
  <c r="D249" i="8"/>
  <c r="B357" i="6"/>
  <c r="B409" i="6"/>
  <c r="C412" i="6" s="1"/>
  <c r="B461" i="6"/>
  <c r="C145" i="8"/>
  <c r="C197" i="8"/>
  <c r="C249" i="8"/>
  <c r="B145" i="8"/>
  <c r="K148" i="8" s="1"/>
  <c r="B197" i="8"/>
  <c r="B249" i="8"/>
  <c r="AN249" i="8" s="1"/>
  <c r="I145" i="8"/>
  <c r="I197" i="8"/>
  <c r="I249" i="8"/>
  <c r="I301" i="8"/>
  <c r="H301" i="8"/>
  <c r="G301" i="8"/>
  <c r="F301" i="8"/>
  <c r="E301" i="8"/>
  <c r="D301" i="8"/>
  <c r="C301" i="8"/>
  <c r="B301" i="8"/>
  <c r="B513" i="6"/>
  <c r="H144" i="8"/>
  <c r="H196" i="8"/>
  <c r="AT248" i="8" s="1"/>
  <c r="H248" i="8"/>
  <c r="G144" i="8"/>
  <c r="P147" i="8" s="1"/>
  <c r="G196" i="8"/>
  <c r="G248" i="8"/>
  <c r="F144" i="8"/>
  <c r="F196" i="8"/>
  <c r="F248" i="8"/>
  <c r="E144" i="8"/>
  <c r="N147" i="8" s="1"/>
  <c r="E196" i="8"/>
  <c r="E248" i="8"/>
  <c r="AQ248" i="8" s="1"/>
  <c r="D144" i="8"/>
  <c r="M147" i="8" s="1"/>
  <c r="D196" i="8"/>
  <c r="AP248" i="8" s="1"/>
  <c r="D248" i="8"/>
  <c r="C144" i="8"/>
  <c r="C196" i="8"/>
  <c r="C248" i="8"/>
  <c r="B144" i="8"/>
  <c r="B196" i="8"/>
  <c r="K199" i="8" s="1"/>
  <c r="B248" i="8"/>
  <c r="I144" i="8"/>
  <c r="I196" i="8"/>
  <c r="I248" i="8"/>
  <c r="B356" i="6"/>
  <c r="B408" i="6"/>
  <c r="B460" i="6"/>
  <c r="C463" i="6" s="1"/>
  <c r="I300" i="8"/>
  <c r="H300" i="8"/>
  <c r="G300" i="8"/>
  <c r="F300" i="8"/>
  <c r="O303" i="8" s="1"/>
  <c r="E300" i="8"/>
  <c r="D300" i="8"/>
  <c r="C300" i="8"/>
  <c r="B300" i="8"/>
  <c r="B512" i="6"/>
  <c r="H143" i="8"/>
  <c r="H195" i="8"/>
  <c r="H247" i="8"/>
  <c r="G143" i="8"/>
  <c r="G195" i="8"/>
  <c r="G247" i="8"/>
  <c r="F143" i="8"/>
  <c r="F195" i="8"/>
  <c r="F247" i="8"/>
  <c r="E143" i="8"/>
  <c r="E195" i="8"/>
  <c r="E247" i="8"/>
  <c r="D143" i="8"/>
  <c r="M146" i="8" s="1"/>
  <c r="D195" i="8"/>
  <c r="AP247" i="8" s="1"/>
  <c r="D247" i="8"/>
  <c r="C143" i="8"/>
  <c r="C195" i="8"/>
  <c r="C247" i="8"/>
  <c r="B143" i="8"/>
  <c r="B195" i="8"/>
  <c r="B247" i="8"/>
  <c r="I143" i="8"/>
  <c r="I195" i="8"/>
  <c r="I247" i="8"/>
  <c r="B355" i="6"/>
  <c r="B407" i="6"/>
  <c r="B459" i="6"/>
  <c r="C462" i="6" s="1"/>
  <c r="I299" i="8"/>
  <c r="H299" i="8"/>
  <c r="G299" i="8"/>
  <c r="F299" i="8"/>
  <c r="O302" i="8" s="1"/>
  <c r="E299" i="8"/>
  <c r="N302" i="8" s="1"/>
  <c r="D299" i="8"/>
  <c r="C299" i="8"/>
  <c r="B299" i="8"/>
  <c r="B511" i="6"/>
  <c r="C514" i="6" s="1"/>
  <c r="H142" i="8"/>
  <c r="H194" i="8"/>
  <c r="H246" i="8"/>
  <c r="G142" i="8"/>
  <c r="P145" i="8" s="1"/>
  <c r="G194" i="8"/>
  <c r="G246" i="8"/>
  <c r="F142" i="8"/>
  <c r="O145" i="8" s="1"/>
  <c r="F194" i="8"/>
  <c r="O197" i="8" s="1"/>
  <c r="F246" i="8"/>
  <c r="E142" i="8"/>
  <c r="N145" i="8" s="1"/>
  <c r="E194" i="8"/>
  <c r="E246" i="8"/>
  <c r="D142" i="8"/>
  <c r="D194" i="8"/>
  <c r="D246" i="8"/>
  <c r="C142" i="8"/>
  <c r="L144" i="8" s="1"/>
  <c r="C194" i="8"/>
  <c r="C246" i="8"/>
  <c r="B142" i="8"/>
  <c r="B194" i="8"/>
  <c r="K196" i="8" s="1"/>
  <c r="B246" i="8"/>
  <c r="I142" i="8"/>
  <c r="I194" i="8"/>
  <c r="I246" i="8"/>
  <c r="B354" i="6"/>
  <c r="B406" i="6"/>
  <c r="B458" i="6"/>
  <c r="I298" i="8"/>
  <c r="H298" i="8"/>
  <c r="G298" i="8"/>
  <c r="F298" i="8"/>
  <c r="E298" i="8"/>
  <c r="D298" i="8"/>
  <c r="B510" i="6"/>
  <c r="C298" i="8"/>
  <c r="B298" i="8"/>
  <c r="K301" i="8" s="1"/>
  <c r="H141" i="8"/>
  <c r="H193" i="8"/>
  <c r="H245" i="8"/>
  <c r="G141" i="8"/>
  <c r="G193" i="8"/>
  <c r="G245" i="8"/>
  <c r="F141" i="8"/>
  <c r="F193" i="8"/>
  <c r="O196" i="8" s="1"/>
  <c r="F245" i="8"/>
  <c r="E141" i="8"/>
  <c r="E193" i="8"/>
  <c r="E245" i="8"/>
  <c r="E138" i="8"/>
  <c r="E139" i="8"/>
  <c r="E140" i="8"/>
  <c r="E190" i="8"/>
  <c r="E191" i="8"/>
  <c r="E192" i="8"/>
  <c r="AQ244" i="8" s="1"/>
  <c r="E297" i="8"/>
  <c r="D141" i="8"/>
  <c r="D193" i="8"/>
  <c r="D245" i="8"/>
  <c r="C141" i="8"/>
  <c r="C193" i="8"/>
  <c r="C245" i="8"/>
  <c r="B141" i="8"/>
  <c r="B193" i="8"/>
  <c r="B245" i="8"/>
  <c r="I141" i="8"/>
  <c r="I193" i="8"/>
  <c r="I245" i="8"/>
  <c r="B353" i="6"/>
  <c r="B405" i="6"/>
  <c r="C408" i="6" s="1"/>
  <c r="B457" i="6"/>
  <c r="I297" i="8"/>
  <c r="H297" i="8"/>
  <c r="AT297" i="8" s="1"/>
  <c r="G297" i="8"/>
  <c r="F297" i="8"/>
  <c r="D297" i="8"/>
  <c r="C297" i="8"/>
  <c r="B297" i="8"/>
  <c r="A256" i="8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B509" i="6"/>
  <c r="H140" i="8"/>
  <c r="H192" i="8"/>
  <c r="AT244" i="8" s="1"/>
  <c r="G140" i="8"/>
  <c r="G192" i="8"/>
  <c r="F140" i="8"/>
  <c r="F192" i="8"/>
  <c r="D140" i="8"/>
  <c r="D192" i="8"/>
  <c r="C140" i="8"/>
  <c r="L143" i="8" s="1"/>
  <c r="C192" i="8"/>
  <c r="B140" i="8"/>
  <c r="B192" i="8"/>
  <c r="I140" i="8"/>
  <c r="I192" i="8"/>
  <c r="B352" i="6"/>
  <c r="B404" i="6"/>
  <c r="I296" i="8"/>
  <c r="H296" i="8"/>
  <c r="G296" i="8"/>
  <c r="F296" i="8"/>
  <c r="E296" i="8"/>
  <c r="AQ296" i="8" s="1"/>
  <c r="D296" i="8"/>
  <c r="C296" i="8"/>
  <c r="B296" i="8"/>
  <c r="AN296" i="8" s="1"/>
  <c r="B508" i="6"/>
  <c r="C511" i="6" s="1"/>
  <c r="B351" i="6"/>
  <c r="B403" i="6"/>
  <c r="B507" i="6"/>
  <c r="H139" i="8"/>
  <c r="H191" i="8"/>
  <c r="G139" i="8"/>
  <c r="G191" i="8"/>
  <c r="F139" i="8"/>
  <c r="F191" i="8"/>
  <c r="D139" i="8"/>
  <c r="D191" i="8"/>
  <c r="AP243" i="8" s="1"/>
  <c r="C139" i="8"/>
  <c r="L142" i="8" s="1"/>
  <c r="C191" i="8"/>
  <c r="B139" i="8"/>
  <c r="B191" i="8"/>
  <c r="AN243" i="8" s="1"/>
  <c r="I139" i="8"/>
  <c r="I191" i="8"/>
  <c r="I295" i="8"/>
  <c r="H295" i="8"/>
  <c r="AT295" i="8" s="1"/>
  <c r="G295" i="8"/>
  <c r="F295" i="8"/>
  <c r="E295" i="8"/>
  <c r="D295" i="8"/>
  <c r="C295" i="8"/>
  <c r="B295" i="8"/>
  <c r="H138" i="8"/>
  <c r="H190" i="8"/>
  <c r="G138" i="8"/>
  <c r="G190" i="8"/>
  <c r="F138" i="8"/>
  <c r="F190" i="8"/>
  <c r="AR242" i="8" s="1"/>
  <c r="F189" i="8"/>
  <c r="D138" i="8"/>
  <c r="D190" i="8"/>
  <c r="C138" i="8"/>
  <c r="C190" i="8"/>
  <c r="B138" i="8"/>
  <c r="B190" i="8"/>
  <c r="I138" i="8"/>
  <c r="I190" i="8"/>
  <c r="B350" i="6"/>
  <c r="B402" i="6"/>
  <c r="I294" i="8"/>
  <c r="AU294" i="8" s="1"/>
  <c r="H294" i="8"/>
  <c r="Q295" i="8" s="1"/>
  <c r="G294" i="8"/>
  <c r="F294" i="8"/>
  <c r="E294" i="8"/>
  <c r="D294" i="8"/>
  <c r="AP294" i="8" s="1"/>
  <c r="C294" i="8"/>
  <c r="AO294" i="8" s="1"/>
  <c r="B294" i="8"/>
  <c r="B506" i="6"/>
  <c r="I293" i="8"/>
  <c r="AU293" i="8" s="1"/>
  <c r="H293" i="8"/>
  <c r="G293" i="8"/>
  <c r="F293" i="8"/>
  <c r="E293" i="8"/>
  <c r="D293" i="8"/>
  <c r="B505" i="6"/>
  <c r="C293" i="8"/>
  <c r="B293" i="8"/>
  <c r="AN293" i="8" s="1"/>
  <c r="I292" i="8"/>
  <c r="I240" i="8"/>
  <c r="H292" i="8"/>
  <c r="H240" i="8"/>
  <c r="Q243" i="8" s="1"/>
  <c r="G292" i="8"/>
  <c r="G240" i="8"/>
  <c r="F292" i="8"/>
  <c r="F240" i="8"/>
  <c r="O243" i="8" s="1"/>
  <c r="E292" i="8"/>
  <c r="E240" i="8"/>
  <c r="D292" i="8"/>
  <c r="D240" i="8"/>
  <c r="M243" i="8" s="1"/>
  <c r="C292" i="8"/>
  <c r="C240" i="8"/>
  <c r="B292" i="8"/>
  <c r="B240" i="8"/>
  <c r="K243" i="8" s="1"/>
  <c r="B504" i="6"/>
  <c r="I291" i="8"/>
  <c r="I239" i="8"/>
  <c r="H291" i="8"/>
  <c r="AT343" i="8" s="1"/>
  <c r="H239" i="8"/>
  <c r="G291" i="8"/>
  <c r="G239" i="8"/>
  <c r="F291" i="8"/>
  <c r="F239" i="8"/>
  <c r="E291" i="8"/>
  <c r="E239" i="8"/>
  <c r="D291" i="8"/>
  <c r="D239" i="8"/>
  <c r="C291" i="8"/>
  <c r="C239" i="8"/>
  <c r="B291" i="8"/>
  <c r="B239" i="8"/>
  <c r="B503" i="6"/>
  <c r="I290" i="8"/>
  <c r="I238" i="8"/>
  <c r="H290" i="8"/>
  <c r="H238" i="8"/>
  <c r="G290" i="8"/>
  <c r="G238" i="8"/>
  <c r="F290" i="8"/>
  <c r="F238" i="8"/>
  <c r="E290" i="8"/>
  <c r="E238" i="8"/>
  <c r="D290" i="8"/>
  <c r="D238" i="8"/>
  <c r="C290" i="8"/>
  <c r="C238" i="8"/>
  <c r="B290" i="8"/>
  <c r="B238" i="8"/>
  <c r="B502" i="6"/>
  <c r="I289" i="8"/>
  <c r="I237" i="8"/>
  <c r="H289" i="8"/>
  <c r="H237" i="8"/>
  <c r="G289" i="8"/>
  <c r="AS341" i="8" s="1"/>
  <c r="G237" i="8"/>
  <c r="F289" i="8"/>
  <c r="F237" i="8"/>
  <c r="E289" i="8"/>
  <c r="E237" i="8"/>
  <c r="D289" i="8"/>
  <c r="D237" i="8"/>
  <c r="C289" i="8"/>
  <c r="AO341" i="8" s="1"/>
  <c r="C237" i="8"/>
  <c r="B289" i="8"/>
  <c r="B237" i="8"/>
  <c r="B501" i="6"/>
  <c r="B449" i="6"/>
  <c r="C452" i="6" s="1"/>
  <c r="I137" i="8"/>
  <c r="I189" i="8"/>
  <c r="AU241" i="8" s="1"/>
  <c r="R244" i="8"/>
  <c r="H137" i="8"/>
  <c r="H189" i="8"/>
  <c r="Q244" i="8"/>
  <c r="G137" i="8"/>
  <c r="G189" i="8"/>
  <c r="P244" i="8"/>
  <c r="F137" i="8"/>
  <c r="O244" i="8"/>
  <c r="E137" i="8"/>
  <c r="E189" i="8"/>
  <c r="N244" i="8"/>
  <c r="D137" i="8"/>
  <c r="D189" i="8"/>
  <c r="AP241" i="8" s="1"/>
  <c r="M244" i="8"/>
  <c r="C137" i="8"/>
  <c r="C189" i="8"/>
  <c r="AO241" i="8" s="1"/>
  <c r="L244" i="8"/>
  <c r="B137" i="8"/>
  <c r="B189" i="8"/>
  <c r="AN241" i="8" s="1"/>
  <c r="K244" i="8"/>
  <c r="B349" i="6"/>
  <c r="B401" i="6"/>
  <c r="I136" i="8"/>
  <c r="I188" i="8"/>
  <c r="H136" i="8"/>
  <c r="H188" i="8"/>
  <c r="G136" i="8"/>
  <c r="G188" i="8"/>
  <c r="F136" i="8"/>
  <c r="F188" i="8"/>
  <c r="E136" i="8"/>
  <c r="E188" i="8"/>
  <c r="D136" i="8"/>
  <c r="D188" i="8"/>
  <c r="C136" i="8"/>
  <c r="C188" i="8"/>
  <c r="B136" i="8"/>
  <c r="B188" i="8"/>
  <c r="B348" i="6"/>
  <c r="B400" i="6"/>
  <c r="I135" i="8"/>
  <c r="I187" i="8"/>
  <c r="H135" i="8"/>
  <c r="H187" i="8"/>
  <c r="G135" i="8"/>
  <c r="G187" i="8"/>
  <c r="F135" i="8"/>
  <c r="F187" i="8"/>
  <c r="E135" i="8"/>
  <c r="E187" i="8"/>
  <c r="D135" i="8"/>
  <c r="D187" i="8"/>
  <c r="C135" i="8"/>
  <c r="C187" i="8"/>
  <c r="B135" i="8"/>
  <c r="B187" i="8"/>
  <c r="B347" i="6"/>
  <c r="C350" i="6" s="1"/>
  <c r="B399" i="6"/>
  <c r="I134" i="8"/>
  <c r="I186" i="8"/>
  <c r="H134" i="8"/>
  <c r="H186" i="8"/>
  <c r="G134" i="8"/>
  <c r="G186" i="8"/>
  <c r="F134" i="8"/>
  <c r="F186" i="8"/>
  <c r="E134" i="8"/>
  <c r="E186" i="8"/>
  <c r="D134" i="8"/>
  <c r="D186" i="8"/>
  <c r="C134" i="8"/>
  <c r="C186" i="8"/>
  <c r="B134" i="8"/>
  <c r="B186" i="8"/>
  <c r="B346" i="6"/>
  <c r="B398" i="6"/>
  <c r="C401" i="6" s="1"/>
  <c r="I133" i="8"/>
  <c r="I185" i="8"/>
  <c r="H133" i="8"/>
  <c r="H185" i="8"/>
  <c r="G133" i="8"/>
  <c r="G185" i="8"/>
  <c r="F133" i="8"/>
  <c r="F185" i="8"/>
  <c r="E133" i="8"/>
  <c r="E132" i="8"/>
  <c r="E185" i="8"/>
  <c r="D133" i="8"/>
  <c r="D185" i="8"/>
  <c r="C133" i="8"/>
  <c r="C185" i="8"/>
  <c r="B133" i="8"/>
  <c r="B185" i="8"/>
  <c r="B345" i="6"/>
  <c r="B397" i="6"/>
  <c r="I132" i="8"/>
  <c r="I184" i="8"/>
  <c r="I236" i="8"/>
  <c r="H132" i="8"/>
  <c r="H184" i="8"/>
  <c r="H236" i="8"/>
  <c r="G132" i="8"/>
  <c r="G184" i="8"/>
  <c r="G236" i="8"/>
  <c r="F132" i="8"/>
  <c r="F184" i="8"/>
  <c r="F236" i="8"/>
  <c r="E184" i="8"/>
  <c r="E236" i="8"/>
  <c r="D132" i="8"/>
  <c r="D184" i="8"/>
  <c r="D236" i="8"/>
  <c r="AP288" i="8" s="1"/>
  <c r="C132" i="8"/>
  <c r="C184" i="8"/>
  <c r="C236" i="8"/>
  <c r="B132" i="8"/>
  <c r="B184" i="8"/>
  <c r="B236" i="8"/>
  <c r="B344" i="6"/>
  <c r="B396" i="6"/>
  <c r="B448" i="6"/>
  <c r="C451" i="6" s="1"/>
  <c r="I288" i="8"/>
  <c r="H288" i="8"/>
  <c r="G288" i="8"/>
  <c r="F288" i="8"/>
  <c r="E288" i="8"/>
  <c r="D288" i="8"/>
  <c r="C288" i="8"/>
  <c r="B288" i="8"/>
  <c r="I131" i="8"/>
  <c r="I183" i="8"/>
  <c r="I235" i="8"/>
  <c r="H131" i="8"/>
  <c r="H183" i="8"/>
  <c r="H235" i="8"/>
  <c r="G131" i="8"/>
  <c r="G183" i="8"/>
  <c r="G235" i="8"/>
  <c r="F131" i="8"/>
  <c r="F183" i="8"/>
  <c r="F235" i="8"/>
  <c r="E131" i="8"/>
  <c r="E183" i="8"/>
  <c r="E235" i="8"/>
  <c r="D131" i="8"/>
  <c r="D183" i="8"/>
  <c r="D235" i="8"/>
  <c r="C131" i="8"/>
  <c r="C183" i="8"/>
  <c r="C235" i="8"/>
  <c r="B131" i="8"/>
  <c r="B183" i="8"/>
  <c r="B235" i="8"/>
  <c r="B343" i="6"/>
  <c r="B395" i="6"/>
  <c r="B447" i="6"/>
  <c r="I287" i="8"/>
  <c r="H287" i="8"/>
  <c r="G287" i="8"/>
  <c r="F287" i="8"/>
  <c r="E287" i="8"/>
  <c r="D287" i="8"/>
  <c r="C287" i="8"/>
  <c r="B287" i="8"/>
  <c r="I130" i="8"/>
  <c r="I182" i="8"/>
  <c r="I234" i="8"/>
  <c r="H130" i="8"/>
  <c r="H182" i="8"/>
  <c r="H234" i="8"/>
  <c r="G130" i="8"/>
  <c r="G182" i="8"/>
  <c r="G234" i="8"/>
  <c r="F130" i="8"/>
  <c r="F182" i="8"/>
  <c r="F234" i="8"/>
  <c r="E130" i="8"/>
  <c r="E182" i="8"/>
  <c r="E234" i="8"/>
  <c r="D130" i="8"/>
  <c r="D182" i="8"/>
  <c r="D234" i="8"/>
  <c r="C130" i="8"/>
  <c r="C182" i="8"/>
  <c r="C234" i="8"/>
  <c r="B130" i="8"/>
  <c r="B182" i="8"/>
  <c r="B234" i="8"/>
  <c r="B342" i="6"/>
  <c r="C345" i="6" s="1"/>
  <c r="B394" i="6"/>
  <c r="B446" i="6"/>
  <c r="I286" i="8"/>
  <c r="H286" i="8"/>
  <c r="G286" i="8"/>
  <c r="F286" i="8"/>
  <c r="E286" i="8"/>
  <c r="D286" i="8"/>
  <c r="C286" i="8"/>
  <c r="B286" i="8"/>
  <c r="B500" i="6"/>
  <c r="B499" i="6"/>
  <c r="B498" i="6"/>
  <c r="H129" i="8"/>
  <c r="H181" i="8"/>
  <c r="H233" i="8"/>
  <c r="G129" i="8"/>
  <c r="G181" i="8"/>
  <c r="G233" i="8"/>
  <c r="F129" i="8"/>
  <c r="F181" i="8"/>
  <c r="F233" i="8"/>
  <c r="E129" i="8"/>
  <c r="E181" i="8"/>
  <c r="E233" i="8"/>
  <c r="D129" i="8"/>
  <c r="D181" i="8"/>
  <c r="D233" i="8"/>
  <c r="C129" i="8"/>
  <c r="C181" i="8"/>
  <c r="C233" i="8"/>
  <c r="L233" i="8" s="1"/>
  <c r="B129" i="8"/>
  <c r="B181" i="8"/>
  <c r="B233" i="8"/>
  <c r="I129" i="8"/>
  <c r="I181" i="8"/>
  <c r="I233" i="8"/>
  <c r="B341" i="6"/>
  <c r="B393" i="6"/>
  <c r="B445" i="6"/>
  <c r="I285" i="8"/>
  <c r="H285" i="8"/>
  <c r="G285" i="8"/>
  <c r="AS285" i="8" s="1"/>
  <c r="F285" i="8"/>
  <c r="E285" i="8"/>
  <c r="D285" i="8"/>
  <c r="C285" i="8"/>
  <c r="AO285" i="8" s="1"/>
  <c r="B285" i="8"/>
  <c r="B497" i="6"/>
  <c r="H128" i="8"/>
  <c r="H180" i="8"/>
  <c r="Q180" i="8" s="1"/>
  <c r="G128" i="8"/>
  <c r="G180" i="8"/>
  <c r="F128" i="8"/>
  <c r="F180" i="8"/>
  <c r="AR232" i="8" s="1"/>
  <c r="E128" i="8"/>
  <c r="E180" i="8"/>
  <c r="D128" i="8"/>
  <c r="D180" i="8"/>
  <c r="C128" i="8"/>
  <c r="C180" i="8"/>
  <c r="B128" i="8"/>
  <c r="B180" i="8"/>
  <c r="I128" i="8"/>
  <c r="I180" i="8"/>
  <c r="B340" i="6"/>
  <c r="B392" i="6"/>
  <c r="B444" i="6"/>
  <c r="I284" i="8"/>
  <c r="H284" i="8"/>
  <c r="AT284" i="8" s="1"/>
  <c r="G284" i="8"/>
  <c r="F284" i="8"/>
  <c r="E284" i="8"/>
  <c r="D284" i="8"/>
  <c r="AP284" i="8" s="1"/>
  <c r="C284" i="8"/>
  <c r="B284" i="8"/>
  <c r="B496" i="6"/>
  <c r="A199" i="3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H127" i="8"/>
  <c r="H179" i="8"/>
  <c r="AT231" i="8" s="1"/>
  <c r="G127" i="8"/>
  <c r="G179" i="8"/>
  <c r="AS231" i="8" s="1"/>
  <c r="F127" i="8"/>
  <c r="F179" i="8"/>
  <c r="E127" i="8"/>
  <c r="E179" i="8"/>
  <c r="D127" i="8"/>
  <c r="D179" i="8"/>
  <c r="C127" i="8"/>
  <c r="C179" i="8"/>
  <c r="B127" i="8"/>
  <c r="B179" i="8"/>
  <c r="I127" i="8"/>
  <c r="I179" i="8"/>
  <c r="B339" i="6"/>
  <c r="B391" i="6"/>
  <c r="B443" i="6"/>
  <c r="I283" i="8"/>
  <c r="H283" i="8"/>
  <c r="G283" i="8"/>
  <c r="AS283" i="8" s="1"/>
  <c r="F283" i="8"/>
  <c r="E283" i="8"/>
  <c r="D283" i="8"/>
  <c r="C283" i="8"/>
  <c r="AO283" i="8" s="1"/>
  <c r="B283" i="8"/>
  <c r="B495" i="6"/>
  <c r="C498" i="6" s="1"/>
  <c r="H126" i="8"/>
  <c r="H178" i="8"/>
  <c r="H230" i="8"/>
  <c r="G126" i="8"/>
  <c r="G178" i="8"/>
  <c r="G230" i="8"/>
  <c r="F126" i="8"/>
  <c r="F178" i="8"/>
  <c r="F230" i="8"/>
  <c r="E126" i="8"/>
  <c r="E74" i="8"/>
  <c r="E75" i="8"/>
  <c r="E76" i="8"/>
  <c r="E77" i="8"/>
  <c r="E178" i="8"/>
  <c r="E230" i="8"/>
  <c r="D126" i="8"/>
  <c r="D178" i="8"/>
  <c r="D230" i="8"/>
  <c r="C126" i="8"/>
  <c r="C178" i="8"/>
  <c r="C230" i="8"/>
  <c r="B126" i="8"/>
  <c r="B178" i="8"/>
  <c r="B230" i="8"/>
  <c r="I126" i="8"/>
  <c r="I74" i="8"/>
  <c r="I75" i="8"/>
  <c r="I76" i="8"/>
  <c r="I77" i="8"/>
  <c r="I178" i="8"/>
  <c r="I230" i="8"/>
  <c r="B338" i="6"/>
  <c r="B390" i="6"/>
  <c r="B442" i="6"/>
  <c r="I282" i="8"/>
  <c r="H282" i="8"/>
  <c r="G282" i="8"/>
  <c r="F282" i="8"/>
  <c r="E282" i="8"/>
  <c r="D282" i="8"/>
  <c r="C282" i="8"/>
  <c r="B282" i="8"/>
  <c r="K282" i="8" s="1"/>
  <c r="B494" i="6"/>
  <c r="C497" i="6" s="1"/>
  <c r="H125" i="8"/>
  <c r="H177" i="8"/>
  <c r="H229" i="8"/>
  <c r="G125" i="8"/>
  <c r="G177" i="8"/>
  <c r="G229" i="8"/>
  <c r="F125" i="8"/>
  <c r="F177" i="8"/>
  <c r="F229" i="8"/>
  <c r="E125" i="8"/>
  <c r="E177" i="8"/>
  <c r="E229" i="8"/>
  <c r="D125" i="8"/>
  <c r="D177" i="8"/>
  <c r="D229" i="8"/>
  <c r="C125" i="8"/>
  <c r="C177" i="8"/>
  <c r="C229" i="8"/>
  <c r="B125" i="8"/>
  <c r="B177" i="8"/>
  <c r="B229" i="8"/>
  <c r="I125" i="8"/>
  <c r="I177" i="8"/>
  <c r="I229" i="8"/>
  <c r="R232" i="8" s="1"/>
  <c r="B337" i="6"/>
  <c r="B389" i="6"/>
  <c r="B441" i="6"/>
  <c r="I281" i="8"/>
  <c r="H281" i="8"/>
  <c r="G281" i="8"/>
  <c r="F281" i="8"/>
  <c r="E281" i="8"/>
  <c r="D281" i="8"/>
  <c r="C281" i="8"/>
  <c r="B281" i="8"/>
  <c r="B493" i="6"/>
  <c r="C496" i="6" s="1"/>
  <c r="H124" i="8"/>
  <c r="H176" i="8"/>
  <c r="H228" i="8"/>
  <c r="G124" i="8"/>
  <c r="G176" i="8"/>
  <c r="G228" i="8"/>
  <c r="F124" i="8"/>
  <c r="F176" i="8"/>
  <c r="F228" i="8"/>
  <c r="E124" i="8"/>
  <c r="E176" i="8"/>
  <c r="E228" i="8"/>
  <c r="D124" i="8"/>
  <c r="D176" i="8"/>
  <c r="D228" i="8"/>
  <c r="C124" i="8"/>
  <c r="C176" i="8"/>
  <c r="C228" i="8"/>
  <c r="B124" i="8"/>
  <c r="B176" i="8"/>
  <c r="B228" i="8"/>
  <c r="I124" i="8"/>
  <c r="I176" i="8"/>
  <c r="R179" i="8" s="1"/>
  <c r="I228" i="8"/>
  <c r="B336" i="6"/>
  <c r="C339" i="6" s="1"/>
  <c r="B388" i="6"/>
  <c r="C391" i="6" s="1"/>
  <c r="B440" i="6"/>
  <c r="I280" i="8"/>
  <c r="H280" i="8"/>
  <c r="G280" i="8"/>
  <c r="P282" i="8" s="1"/>
  <c r="F280" i="8"/>
  <c r="E280" i="8"/>
  <c r="D280" i="8"/>
  <c r="C280" i="8"/>
  <c r="B280" i="8"/>
  <c r="B492" i="6"/>
  <c r="C495" i="6" s="1"/>
  <c r="H123" i="8"/>
  <c r="H175" i="8"/>
  <c r="H227" i="8"/>
  <c r="Q230" i="8" s="1"/>
  <c r="G123" i="8"/>
  <c r="G175" i="8"/>
  <c r="G227" i="8"/>
  <c r="AS279" i="8" s="1"/>
  <c r="F123" i="8"/>
  <c r="F175" i="8"/>
  <c r="F227" i="8"/>
  <c r="E123" i="8"/>
  <c r="E175" i="8"/>
  <c r="E227" i="8"/>
  <c r="D123" i="8"/>
  <c r="D175" i="8"/>
  <c r="D227" i="8"/>
  <c r="B123" i="8"/>
  <c r="B175" i="8"/>
  <c r="C123" i="8"/>
  <c r="C175" i="8"/>
  <c r="C227" i="8"/>
  <c r="AO279" i="8" s="1"/>
  <c r="I123" i="8"/>
  <c r="I175" i="8"/>
  <c r="I227" i="8"/>
  <c r="B335" i="6"/>
  <c r="B387" i="6"/>
  <c r="B439" i="6"/>
  <c r="C442" i="6" s="1"/>
  <c r="B491" i="6"/>
  <c r="H122" i="8"/>
  <c r="H174" i="8"/>
  <c r="H226" i="8"/>
  <c r="G122" i="8"/>
  <c r="G174" i="8"/>
  <c r="G226" i="8"/>
  <c r="F122" i="8"/>
  <c r="F174" i="8"/>
  <c r="F226" i="8"/>
  <c r="E122" i="8"/>
  <c r="E174" i="8"/>
  <c r="E226" i="8"/>
  <c r="D122" i="8"/>
  <c r="D174" i="8"/>
  <c r="D226" i="8"/>
  <c r="AP278" i="8" s="1"/>
  <c r="C122" i="8"/>
  <c r="C174" i="8"/>
  <c r="C226" i="8"/>
  <c r="I122" i="8"/>
  <c r="I174" i="8"/>
  <c r="R177" i="8" s="1"/>
  <c r="I226" i="8"/>
  <c r="B122" i="8"/>
  <c r="B174" i="8"/>
  <c r="B334" i="6"/>
  <c r="B386" i="6"/>
  <c r="B438" i="6"/>
  <c r="I278" i="8"/>
  <c r="H278" i="8"/>
  <c r="G278" i="8"/>
  <c r="F278" i="8"/>
  <c r="E278" i="8"/>
  <c r="D278" i="8"/>
  <c r="AP330" i="8" s="1"/>
  <c r="C278" i="8"/>
  <c r="B490" i="6"/>
  <c r="H121" i="8"/>
  <c r="H173" i="8"/>
  <c r="H225" i="8"/>
  <c r="G121" i="8"/>
  <c r="G173" i="8"/>
  <c r="G225" i="8"/>
  <c r="F121" i="8"/>
  <c r="F173" i="8"/>
  <c r="F225" i="8"/>
  <c r="E121" i="8"/>
  <c r="E173" i="8"/>
  <c r="E225" i="8"/>
  <c r="D121" i="8"/>
  <c r="D173" i="8"/>
  <c r="D225" i="8"/>
  <c r="C121" i="8"/>
  <c r="C173" i="8"/>
  <c r="C225" i="8"/>
  <c r="B333" i="6"/>
  <c r="B385" i="6"/>
  <c r="B437" i="6"/>
  <c r="B121" i="8"/>
  <c r="B173" i="8"/>
  <c r="I121" i="8"/>
  <c r="I173" i="8"/>
  <c r="I225" i="8"/>
  <c r="D277" i="8"/>
  <c r="E277" i="8"/>
  <c r="F277" i="8"/>
  <c r="G277" i="8"/>
  <c r="AS277" i="8" s="1"/>
  <c r="H277" i="8"/>
  <c r="I277" i="8"/>
  <c r="B489" i="6"/>
  <c r="H120" i="8"/>
  <c r="H172" i="8"/>
  <c r="H224" i="8"/>
  <c r="G120" i="8"/>
  <c r="G172" i="8"/>
  <c r="G224" i="8"/>
  <c r="F120" i="8"/>
  <c r="F172" i="8"/>
  <c r="F224" i="8"/>
  <c r="E120" i="8"/>
  <c r="E172" i="8"/>
  <c r="E224" i="8"/>
  <c r="D120" i="8"/>
  <c r="D172" i="8"/>
  <c r="D224" i="8"/>
  <c r="C120" i="8"/>
  <c r="C172" i="8"/>
  <c r="C224" i="8"/>
  <c r="B332" i="6"/>
  <c r="B384" i="6"/>
  <c r="H436" i="6" s="1"/>
  <c r="B436" i="6"/>
  <c r="B120" i="8"/>
  <c r="B172" i="8"/>
  <c r="I120" i="8"/>
  <c r="I172" i="8"/>
  <c r="R175" i="8" s="1"/>
  <c r="I224" i="8"/>
  <c r="K279" i="8"/>
  <c r="D276" i="8"/>
  <c r="E276" i="8"/>
  <c r="F276" i="8"/>
  <c r="G276" i="8"/>
  <c r="H276" i="8"/>
  <c r="I276" i="8"/>
  <c r="AU328" i="8" s="1"/>
  <c r="B488" i="6"/>
  <c r="B487" i="6"/>
  <c r="C119" i="8"/>
  <c r="C171" i="8"/>
  <c r="H119" i="8"/>
  <c r="H171" i="8"/>
  <c r="H223" i="8"/>
  <c r="G119" i="8"/>
  <c r="G171" i="8"/>
  <c r="G223" i="8"/>
  <c r="F119" i="8"/>
  <c r="F171" i="8"/>
  <c r="F223" i="8"/>
  <c r="E119" i="8"/>
  <c r="E171" i="8"/>
  <c r="E223" i="8"/>
  <c r="D119" i="8"/>
  <c r="D171" i="8"/>
  <c r="D223" i="8"/>
  <c r="I119" i="8"/>
  <c r="I171" i="8"/>
  <c r="I223" i="8"/>
  <c r="B119" i="8"/>
  <c r="B171" i="8"/>
  <c r="B331" i="6"/>
  <c r="B383" i="6"/>
  <c r="B435" i="6"/>
  <c r="I275" i="8"/>
  <c r="AU327" i="8" s="1"/>
  <c r="H275" i="8"/>
  <c r="G275" i="8"/>
  <c r="F275" i="8"/>
  <c r="E275" i="8"/>
  <c r="D275" i="8"/>
  <c r="K278" i="8"/>
  <c r="H118" i="8"/>
  <c r="H170" i="8"/>
  <c r="H222" i="8"/>
  <c r="G118" i="8"/>
  <c r="G170" i="8"/>
  <c r="G222" i="8"/>
  <c r="F118" i="8"/>
  <c r="F170" i="8"/>
  <c r="F222" i="8"/>
  <c r="E118" i="8"/>
  <c r="E170" i="8"/>
  <c r="E222" i="8"/>
  <c r="D118" i="8"/>
  <c r="D170" i="8"/>
  <c r="D222" i="8"/>
  <c r="I118" i="8"/>
  <c r="I170" i="8"/>
  <c r="I222" i="8"/>
  <c r="C118" i="8"/>
  <c r="C170" i="8"/>
  <c r="B118" i="8"/>
  <c r="B170" i="8"/>
  <c r="B330" i="6"/>
  <c r="B382" i="6"/>
  <c r="B434" i="6"/>
  <c r="C437" i="6" s="1"/>
  <c r="I274" i="8"/>
  <c r="H274" i="8"/>
  <c r="G274" i="8"/>
  <c r="F274" i="8"/>
  <c r="E274" i="8"/>
  <c r="D274" i="8"/>
  <c r="L277" i="8"/>
  <c r="K277" i="8"/>
  <c r="B486" i="6"/>
  <c r="H117" i="8"/>
  <c r="H169" i="8"/>
  <c r="H221" i="8"/>
  <c r="G117" i="8"/>
  <c r="G169" i="8"/>
  <c r="G221" i="8"/>
  <c r="F117" i="8"/>
  <c r="F169" i="8"/>
  <c r="F221" i="8"/>
  <c r="E117" i="8"/>
  <c r="E169" i="8"/>
  <c r="E221" i="8"/>
  <c r="D117" i="8"/>
  <c r="D169" i="8"/>
  <c r="D221" i="8"/>
  <c r="B329" i="6"/>
  <c r="B381" i="6"/>
  <c r="B433" i="6"/>
  <c r="I117" i="8"/>
  <c r="I169" i="8"/>
  <c r="I221" i="8"/>
  <c r="C117" i="8"/>
  <c r="C169" i="8"/>
  <c r="B117" i="8"/>
  <c r="B169" i="8"/>
  <c r="I273" i="8"/>
  <c r="H273" i="8"/>
  <c r="G273" i="8"/>
  <c r="F273" i="8"/>
  <c r="E273" i="8"/>
  <c r="D273" i="8"/>
  <c r="L276" i="8"/>
  <c r="K276" i="8"/>
  <c r="B485" i="6"/>
  <c r="H116" i="8"/>
  <c r="H168" i="8"/>
  <c r="H220" i="8"/>
  <c r="G116" i="8"/>
  <c r="G168" i="8"/>
  <c r="G220" i="8"/>
  <c r="F116" i="8"/>
  <c r="F64" i="8"/>
  <c r="F65" i="8"/>
  <c r="F66" i="8"/>
  <c r="F67" i="8"/>
  <c r="F168" i="8"/>
  <c r="F220" i="8"/>
  <c r="E116" i="8"/>
  <c r="E168" i="8"/>
  <c r="E220" i="8"/>
  <c r="D116" i="8"/>
  <c r="D168" i="8"/>
  <c r="D220" i="8"/>
  <c r="I116" i="8"/>
  <c r="I168" i="8"/>
  <c r="I220" i="8"/>
  <c r="AU220" i="8" s="1"/>
  <c r="C116" i="8"/>
  <c r="C168" i="8"/>
  <c r="B116" i="8"/>
  <c r="B168" i="8"/>
  <c r="B328" i="6"/>
  <c r="C331" i="6" s="1"/>
  <c r="B380" i="6"/>
  <c r="B432" i="6"/>
  <c r="I272" i="8"/>
  <c r="H272" i="8"/>
  <c r="G272" i="8"/>
  <c r="F272" i="8"/>
  <c r="AR272" i="8" s="1"/>
  <c r="E272" i="8"/>
  <c r="D272" i="8"/>
  <c r="L275" i="8"/>
  <c r="K275" i="8"/>
  <c r="B484" i="6"/>
  <c r="H115" i="8"/>
  <c r="H167" i="8"/>
  <c r="H219" i="8"/>
  <c r="G115" i="8"/>
  <c r="G167" i="8"/>
  <c r="G219" i="8"/>
  <c r="F115" i="8"/>
  <c r="F167" i="8"/>
  <c r="F219" i="8"/>
  <c r="E115" i="8"/>
  <c r="E167" i="8"/>
  <c r="E219" i="8"/>
  <c r="D115" i="8"/>
  <c r="D167" i="8"/>
  <c r="D219" i="8"/>
  <c r="I115" i="8"/>
  <c r="I167" i="8"/>
  <c r="I219" i="8"/>
  <c r="C115" i="8"/>
  <c r="C167" i="8"/>
  <c r="B115" i="8"/>
  <c r="B167" i="8"/>
  <c r="B327" i="6"/>
  <c r="B379" i="6"/>
  <c r="B431" i="6"/>
  <c r="I271" i="8"/>
  <c r="H271" i="8"/>
  <c r="AT271" i="8" s="1"/>
  <c r="G271" i="8"/>
  <c r="F271" i="8"/>
  <c r="E271" i="8"/>
  <c r="D271" i="8"/>
  <c r="AP271" i="8" s="1"/>
  <c r="L274" i="8"/>
  <c r="K274" i="8"/>
  <c r="B483" i="6"/>
  <c r="C486" i="6" s="1"/>
  <c r="D114" i="8"/>
  <c r="D166" i="8"/>
  <c r="D218" i="8"/>
  <c r="H114" i="8"/>
  <c r="H166" i="8"/>
  <c r="H218" i="8"/>
  <c r="G114" i="8"/>
  <c r="G166" i="8"/>
  <c r="G218" i="8"/>
  <c r="F114" i="8"/>
  <c r="F166" i="8"/>
  <c r="F218" i="8"/>
  <c r="E114" i="8"/>
  <c r="E166" i="8"/>
  <c r="E218" i="8"/>
  <c r="I114" i="8"/>
  <c r="I166" i="8"/>
  <c r="I218" i="8"/>
  <c r="C114" i="8"/>
  <c r="C166" i="8"/>
  <c r="B114" i="8"/>
  <c r="B166" i="8"/>
  <c r="B113" i="8"/>
  <c r="B165" i="8"/>
  <c r="B326" i="6"/>
  <c r="B378" i="6"/>
  <c r="B430" i="6"/>
  <c r="I270" i="8"/>
  <c r="H270" i="8"/>
  <c r="G270" i="8"/>
  <c r="F270" i="8"/>
  <c r="E270" i="8"/>
  <c r="D270" i="8"/>
  <c r="L273" i="8"/>
  <c r="K273" i="8"/>
  <c r="B482" i="6"/>
  <c r="C485" i="6" s="1"/>
  <c r="H113" i="8"/>
  <c r="H165" i="8"/>
  <c r="H217" i="8"/>
  <c r="G113" i="8"/>
  <c r="G165" i="8"/>
  <c r="G217" i="8"/>
  <c r="F113" i="8"/>
  <c r="F165" i="8"/>
  <c r="F217" i="8"/>
  <c r="E113" i="8"/>
  <c r="E165" i="8"/>
  <c r="E217" i="8"/>
  <c r="D113" i="8"/>
  <c r="D165" i="8"/>
  <c r="D217" i="8"/>
  <c r="I113" i="8"/>
  <c r="I165" i="8"/>
  <c r="I217" i="8"/>
  <c r="C113" i="8"/>
  <c r="C165" i="8"/>
  <c r="B325" i="6"/>
  <c r="B377" i="6"/>
  <c r="B429" i="6"/>
  <c r="I269" i="8"/>
  <c r="H269" i="8"/>
  <c r="G269" i="8"/>
  <c r="F269" i="8"/>
  <c r="E269" i="8"/>
  <c r="D269" i="8"/>
  <c r="L272" i="8"/>
  <c r="K272" i="8"/>
  <c r="B481" i="6"/>
  <c r="C484" i="6" s="1"/>
  <c r="H112" i="8"/>
  <c r="H164" i="8"/>
  <c r="AT216" i="8" s="1"/>
  <c r="H216" i="8"/>
  <c r="G112" i="8"/>
  <c r="G164" i="8"/>
  <c r="G216" i="8"/>
  <c r="F112" i="8"/>
  <c r="F164" i="8"/>
  <c r="F216" i="8"/>
  <c r="E112" i="8"/>
  <c r="E164" i="8"/>
  <c r="E216" i="8"/>
  <c r="D112" i="8"/>
  <c r="D164" i="8"/>
  <c r="D216" i="8"/>
  <c r="I112" i="8"/>
  <c r="I164" i="8"/>
  <c r="I216" i="8"/>
  <c r="C112" i="8"/>
  <c r="C164" i="8"/>
  <c r="B112" i="8"/>
  <c r="B164" i="8"/>
  <c r="B324" i="6"/>
  <c r="B376" i="6"/>
  <c r="C379" i="6" s="1"/>
  <c r="B428" i="6"/>
  <c r="I268" i="8"/>
  <c r="AU320" i="8" s="1"/>
  <c r="H268" i="8"/>
  <c r="G268" i="8"/>
  <c r="F268" i="8"/>
  <c r="AR320" i="8" s="1"/>
  <c r="E268" i="8"/>
  <c r="D268" i="8"/>
  <c r="L271" i="8"/>
  <c r="K271" i="8"/>
  <c r="B480" i="6"/>
  <c r="H111" i="8"/>
  <c r="H163" i="8"/>
  <c r="H215" i="8"/>
  <c r="G111" i="8"/>
  <c r="G163" i="8"/>
  <c r="G215" i="8"/>
  <c r="F111" i="8"/>
  <c r="F163" i="8"/>
  <c r="F215" i="8"/>
  <c r="E111" i="8"/>
  <c r="E163" i="8"/>
  <c r="E215" i="8"/>
  <c r="D111" i="8"/>
  <c r="D163" i="8"/>
  <c r="D215" i="8"/>
  <c r="I111" i="8"/>
  <c r="I163" i="8"/>
  <c r="I215" i="8"/>
  <c r="C111" i="8"/>
  <c r="C163" i="8"/>
  <c r="C215" i="8"/>
  <c r="B111" i="8"/>
  <c r="B163" i="8"/>
  <c r="B323" i="6"/>
  <c r="B375" i="6"/>
  <c r="B427" i="6"/>
  <c r="I267" i="8"/>
  <c r="AU319" i="8" s="1"/>
  <c r="H267" i="8"/>
  <c r="G267" i="8"/>
  <c r="F267" i="8"/>
  <c r="E267" i="8"/>
  <c r="D267" i="8"/>
  <c r="L270" i="8"/>
  <c r="K270" i="8"/>
  <c r="B479" i="6"/>
  <c r="I110" i="8"/>
  <c r="I162" i="8"/>
  <c r="I214" i="8"/>
  <c r="H110" i="8"/>
  <c r="H162" i="8"/>
  <c r="H214" i="8"/>
  <c r="G110" i="8"/>
  <c r="G162" i="8"/>
  <c r="G214" i="8"/>
  <c r="F110" i="8"/>
  <c r="F162" i="8"/>
  <c r="F214" i="8"/>
  <c r="E110" i="8"/>
  <c r="E162" i="8"/>
  <c r="E214" i="8"/>
  <c r="D110" i="8"/>
  <c r="D162" i="8"/>
  <c r="D214" i="8"/>
  <c r="C110" i="8"/>
  <c r="C162" i="8"/>
  <c r="C214" i="8"/>
  <c r="B110" i="8"/>
  <c r="B162" i="8"/>
  <c r="B322" i="6"/>
  <c r="B374" i="6"/>
  <c r="B426" i="6"/>
  <c r="I266" i="8"/>
  <c r="H266" i="8"/>
  <c r="G266" i="8"/>
  <c r="AS318" i="8" s="1"/>
  <c r="F266" i="8"/>
  <c r="E266" i="8"/>
  <c r="D266" i="8"/>
  <c r="L269" i="8"/>
  <c r="K269" i="8"/>
  <c r="B478" i="6"/>
  <c r="H109" i="8"/>
  <c r="H161" i="8"/>
  <c r="H213" i="8"/>
  <c r="G109" i="8"/>
  <c r="G161" i="8"/>
  <c r="G213" i="8"/>
  <c r="F109" i="8"/>
  <c r="F161" i="8"/>
  <c r="F213" i="8"/>
  <c r="E109" i="8"/>
  <c r="E161" i="8"/>
  <c r="E213" i="8"/>
  <c r="D109" i="8"/>
  <c r="D161" i="8"/>
  <c r="D213" i="8"/>
  <c r="B321" i="6"/>
  <c r="B373" i="6"/>
  <c r="B425" i="6"/>
  <c r="B477" i="6"/>
  <c r="I109" i="8"/>
  <c r="I161" i="8"/>
  <c r="I213" i="8"/>
  <c r="I265" i="8"/>
  <c r="C109" i="8"/>
  <c r="C161" i="8"/>
  <c r="C213" i="8"/>
  <c r="B109" i="8"/>
  <c r="B161" i="8"/>
  <c r="H265" i="8"/>
  <c r="G265" i="8"/>
  <c r="F265" i="8"/>
  <c r="E265" i="8"/>
  <c r="D265" i="8"/>
  <c r="C265" i="8"/>
  <c r="L268" i="8" s="1"/>
  <c r="B265" i="8"/>
  <c r="H108" i="8"/>
  <c r="G108" i="8"/>
  <c r="F108" i="8"/>
  <c r="E108" i="8"/>
  <c r="D108" i="8"/>
  <c r="I108" i="8"/>
  <c r="C108" i="8"/>
  <c r="B108" i="8"/>
  <c r="B320" i="6"/>
  <c r="H107" i="8"/>
  <c r="G107" i="8"/>
  <c r="F107" i="8"/>
  <c r="E107" i="8"/>
  <c r="D107" i="8"/>
  <c r="I107" i="8"/>
  <c r="C107" i="8"/>
  <c r="B107" i="8"/>
  <c r="B319" i="6"/>
  <c r="H106" i="8"/>
  <c r="G106" i="8"/>
  <c r="F106" i="8"/>
  <c r="E106" i="8"/>
  <c r="D106" i="8"/>
  <c r="I106" i="8"/>
  <c r="C106" i="8"/>
  <c r="B106" i="8"/>
  <c r="B318" i="6"/>
  <c r="H105" i="8"/>
  <c r="G105" i="8"/>
  <c r="F105" i="8"/>
  <c r="E105" i="8"/>
  <c r="D105" i="8"/>
  <c r="I105" i="8"/>
  <c r="B105" i="8"/>
  <c r="B317" i="6"/>
  <c r="H104" i="8"/>
  <c r="G104" i="8"/>
  <c r="F104" i="8"/>
  <c r="E104" i="8"/>
  <c r="D104" i="8"/>
  <c r="I104" i="8"/>
  <c r="B104" i="8"/>
  <c r="B316" i="6"/>
  <c r="H103" i="8"/>
  <c r="G103" i="8"/>
  <c r="F103" i="8"/>
  <c r="E103" i="8"/>
  <c r="D103" i="8"/>
  <c r="H102" i="8"/>
  <c r="G102" i="8"/>
  <c r="F102" i="8"/>
  <c r="E102" i="8"/>
  <c r="D102" i="8"/>
  <c r="B102" i="8"/>
  <c r="B103" i="8"/>
  <c r="I103" i="8"/>
  <c r="B315" i="6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I102" i="8"/>
  <c r="B314" i="6"/>
  <c r="H101" i="8"/>
  <c r="G101" i="8"/>
  <c r="F101" i="8"/>
  <c r="E101" i="8"/>
  <c r="D101" i="8"/>
  <c r="C101" i="8"/>
  <c r="B101" i="8"/>
  <c r="I101" i="8"/>
  <c r="B313" i="6"/>
  <c r="H100" i="8"/>
  <c r="G100" i="8"/>
  <c r="F100" i="8"/>
  <c r="E100" i="8"/>
  <c r="D100" i="8"/>
  <c r="C100" i="8"/>
  <c r="B100" i="8"/>
  <c r="B312" i="6"/>
  <c r="B311" i="6"/>
  <c r="I100" i="8"/>
  <c r="I99" i="8"/>
  <c r="H99" i="8"/>
  <c r="G99" i="8"/>
  <c r="F99" i="8"/>
  <c r="E99" i="8"/>
  <c r="D99" i="8"/>
  <c r="C99" i="8"/>
  <c r="B99" i="8"/>
  <c r="H98" i="8"/>
  <c r="G98" i="8"/>
  <c r="F98" i="8"/>
  <c r="E98" i="8"/>
  <c r="D98" i="8"/>
  <c r="C98" i="8"/>
  <c r="B98" i="8"/>
  <c r="I98" i="8"/>
  <c r="B310" i="6"/>
  <c r="H97" i="8"/>
  <c r="G97" i="8"/>
  <c r="F97" i="8"/>
  <c r="E97" i="8"/>
  <c r="D97" i="8"/>
  <c r="C97" i="8"/>
  <c r="B97" i="8"/>
  <c r="I97" i="8"/>
  <c r="B309" i="6"/>
  <c r="A199" i="2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C96" i="8"/>
  <c r="D96" i="8"/>
  <c r="E96" i="8"/>
  <c r="F96" i="8"/>
  <c r="G96" i="8"/>
  <c r="B96" i="8"/>
  <c r="I95" i="8"/>
  <c r="I96" i="8"/>
  <c r="B308" i="6"/>
  <c r="E440" i="6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1" i="6"/>
  <c r="E482" i="6" s="1"/>
  <c r="E483" i="6" s="1"/>
  <c r="E484" i="6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G95" i="8"/>
  <c r="F95" i="8"/>
  <c r="E95" i="8"/>
  <c r="D95" i="8"/>
  <c r="C95" i="8"/>
  <c r="B95" i="8"/>
  <c r="B307" i="6"/>
  <c r="A248" i="8"/>
  <c r="A249" i="8" s="1"/>
  <c r="A250" i="8" s="1"/>
  <c r="A251" i="8" s="1"/>
  <c r="A252" i="8" s="1"/>
  <c r="A253" i="8" s="1"/>
  <c r="A254" i="8" s="1"/>
  <c r="A459" i="6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91" i="3"/>
  <c r="A192" i="3" s="1"/>
  <c r="A193" i="3" s="1"/>
  <c r="A194" i="3" s="1"/>
  <c r="A195" i="3" s="1"/>
  <c r="A196" i="3" s="1"/>
  <c r="A197" i="3" s="1"/>
  <c r="G94" i="8"/>
  <c r="F94" i="8"/>
  <c r="E94" i="8"/>
  <c r="D94" i="8"/>
  <c r="C94" i="8"/>
  <c r="B94" i="8"/>
  <c r="I94" i="8"/>
  <c r="B306" i="6"/>
  <c r="G93" i="8"/>
  <c r="F93" i="8"/>
  <c r="E93" i="8"/>
  <c r="D93" i="8"/>
  <c r="C93" i="8"/>
  <c r="B93" i="8"/>
  <c r="I93" i="8"/>
  <c r="B305" i="6"/>
  <c r="H92" i="8"/>
  <c r="G92" i="8"/>
  <c r="F92" i="8"/>
  <c r="E92" i="8"/>
  <c r="D92" i="8"/>
  <c r="C92" i="8"/>
  <c r="B92" i="8"/>
  <c r="I92" i="8"/>
  <c r="B304" i="6"/>
  <c r="H91" i="8"/>
  <c r="G91" i="8"/>
  <c r="F91" i="8"/>
  <c r="E91" i="8"/>
  <c r="D91" i="8"/>
  <c r="C91" i="8"/>
  <c r="B91" i="8"/>
  <c r="I91" i="8"/>
  <c r="B303" i="6"/>
  <c r="A193" i="2"/>
  <c r="A194" i="2" s="1"/>
  <c r="A195" i="2" s="1"/>
  <c r="A196" i="2" s="1"/>
  <c r="A197" i="2" s="1"/>
  <c r="H90" i="8"/>
  <c r="G90" i="8"/>
  <c r="F90" i="8"/>
  <c r="E90" i="8"/>
  <c r="D90" i="8"/>
  <c r="C90" i="8"/>
  <c r="B90" i="8"/>
  <c r="I90" i="8"/>
  <c r="B302" i="6"/>
  <c r="I89" i="8"/>
  <c r="H89" i="8"/>
  <c r="G89" i="8"/>
  <c r="F89" i="8"/>
  <c r="E89" i="8"/>
  <c r="D89" i="8"/>
  <c r="C89" i="8"/>
  <c r="B89" i="8"/>
  <c r="B301" i="6"/>
  <c r="H88" i="8"/>
  <c r="G88" i="8"/>
  <c r="F88" i="8"/>
  <c r="E88" i="8"/>
  <c r="D88" i="8"/>
  <c r="C88" i="8"/>
  <c r="B88" i="8"/>
  <c r="I88" i="8"/>
  <c r="B300" i="6"/>
  <c r="I87" i="8"/>
  <c r="H87" i="8"/>
  <c r="G87" i="8"/>
  <c r="F87" i="8"/>
  <c r="E87" i="8"/>
  <c r="D87" i="8"/>
  <c r="C87" i="8"/>
  <c r="B87" i="8"/>
  <c r="B299" i="6"/>
  <c r="H86" i="8"/>
  <c r="G86" i="8"/>
  <c r="F86" i="8"/>
  <c r="E86" i="8"/>
  <c r="D86" i="8"/>
  <c r="C86" i="8"/>
  <c r="B86" i="8"/>
  <c r="I86" i="8"/>
  <c r="B298" i="6"/>
  <c r="G456" i="6"/>
  <c r="B297" i="6"/>
  <c r="C85" i="8"/>
  <c r="D85" i="8"/>
  <c r="E85" i="8"/>
  <c r="F85" i="8"/>
  <c r="G85" i="8"/>
  <c r="H85" i="8"/>
  <c r="B85" i="8"/>
  <c r="I85" i="8"/>
  <c r="I84" i="8"/>
  <c r="D84" i="8"/>
  <c r="E84" i="8"/>
  <c r="H84" i="8"/>
  <c r="G84" i="8"/>
  <c r="F84" i="8"/>
  <c r="C84" i="8"/>
  <c r="B84" i="8"/>
  <c r="B296" i="6"/>
  <c r="G455" i="6"/>
  <c r="H83" i="8"/>
  <c r="G83" i="8"/>
  <c r="F83" i="8"/>
  <c r="E83" i="8"/>
  <c r="D83" i="8"/>
  <c r="C83" i="8"/>
  <c r="B83" i="8"/>
  <c r="I83" i="8"/>
  <c r="G454" i="6"/>
  <c r="H82" i="8"/>
  <c r="G82" i="8"/>
  <c r="F82" i="8"/>
  <c r="E82" i="8"/>
  <c r="D82" i="8"/>
  <c r="C82" i="8"/>
  <c r="B82" i="8"/>
  <c r="I82" i="8"/>
  <c r="G453" i="6"/>
  <c r="D81" i="8"/>
  <c r="B293" i="6"/>
  <c r="B81" i="8"/>
  <c r="H81" i="8"/>
  <c r="G81" i="8"/>
  <c r="F81" i="8"/>
  <c r="E81" i="8"/>
  <c r="C81" i="8"/>
  <c r="I81" i="8"/>
  <c r="A227" i="8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I80" i="8"/>
  <c r="H80" i="8"/>
  <c r="G80" i="8"/>
  <c r="F80" i="8"/>
  <c r="E80" i="8"/>
  <c r="D80" i="8"/>
  <c r="C80" i="8"/>
  <c r="B80" i="8"/>
  <c r="B292" i="6"/>
  <c r="G452" i="6"/>
  <c r="G451" i="6"/>
  <c r="A440" i="6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H79" i="8"/>
  <c r="G79" i="8"/>
  <c r="F79" i="8"/>
  <c r="E79" i="8"/>
  <c r="D79" i="8"/>
  <c r="C79" i="8"/>
  <c r="B79" i="8"/>
  <c r="I79" i="8"/>
  <c r="B291" i="6"/>
  <c r="A171" i="3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I78" i="8"/>
  <c r="H78" i="8"/>
  <c r="G78" i="8"/>
  <c r="F78" i="8"/>
  <c r="E78" i="8"/>
  <c r="D78" i="8"/>
  <c r="C78" i="8"/>
  <c r="B78" i="8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H77" i="8"/>
  <c r="G77" i="8"/>
  <c r="F77" i="8"/>
  <c r="D77" i="8"/>
  <c r="C77" i="8"/>
  <c r="B77" i="8"/>
  <c r="B289" i="6"/>
  <c r="B76" i="8"/>
  <c r="C76" i="8"/>
  <c r="D76" i="8"/>
  <c r="F76" i="8"/>
  <c r="G76" i="8"/>
  <c r="H76" i="8"/>
  <c r="B288" i="6"/>
  <c r="A178" i="2"/>
  <c r="A179" i="2" s="1"/>
  <c r="A180" i="2" s="1"/>
  <c r="A181" i="2" s="1"/>
  <c r="H75" i="8"/>
  <c r="G75" i="8"/>
  <c r="F75" i="8"/>
  <c r="D75" i="8"/>
  <c r="C75" i="8"/>
  <c r="B75" i="8"/>
  <c r="B287" i="6"/>
  <c r="H74" i="8"/>
  <c r="G74" i="8"/>
  <c r="F74" i="8"/>
  <c r="D74" i="8"/>
  <c r="C74" i="8"/>
  <c r="B74" i="8"/>
  <c r="B286" i="6"/>
  <c r="H73" i="8"/>
  <c r="G73" i="8"/>
  <c r="F73" i="8"/>
  <c r="E73" i="8"/>
  <c r="D73" i="8"/>
  <c r="C73" i="8"/>
  <c r="B73" i="8"/>
  <c r="I73" i="8"/>
  <c r="B285" i="6"/>
  <c r="B284" i="6"/>
  <c r="B72" i="8"/>
  <c r="C72" i="8"/>
  <c r="D72" i="8"/>
  <c r="E72" i="8"/>
  <c r="F72" i="8"/>
  <c r="G72" i="8"/>
  <c r="H72" i="8"/>
  <c r="I72" i="8"/>
  <c r="H71" i="8"/>
  <c r="G71" i="8"/>
  <c r="F71" i="8"/>
  <c r="E71" i="8"/>
  <c r="D71" i="8"/>
  <c r="C71" i="8"/>
  <c r="B283" i="6"/>
  <c r="D70" i="8"/>
  <c r="B282" i="6"/>
  <c r="I71" i="8"/>
  <c r="H70" i="8"/>
  <c r="G70" i="8"/>
  <c r="F70" i="8"/>
  <c r="E70" i="8"/>
  <c r="C70" i="8"/>
  <c r="I70" i="8"/>
  <c r="A172" i="2"/>
  <c r="A173" i="2" s="1"/>
  <c r="A174" i="2" s="1"/>
  <c r="A175" i="2" s="1"/>
  <c r="A176" i="2" s="1"/>
  <c r="B281" i="6"/>
  <c r="D69" i="8"/>
  <c r="B280" i="6"/>
  <c r="D68" i="8"/>
  <c r="B279" i="6"/>
  <c r="D67" i="8"/>
  <c r="B278" i="6"/>
  <c r="D66" i="8"/>
  <c r="B277" i="6"/>
  <c r="D65" i="8"/>
  <c r="B276" i="6"/>
  <c r="D64" i="8"/>
  <c r="B275" i="6"/>
  <c r="D63" i="8"/>
  <c r="I69" i="8"/>
  <c r="H69" i="8"/>
  <c r="G69" i="8"/>
  <c r="F69" i="8"/>
  <c r="E69" i="8"/>
  <c r="C69" i="8"/>
  <c r="H68" i="8"/>
  <c r="G68" i="8"/>
  <c r="F68" i="8"/>
  <c r="E68" i="8"/>
  <c r="C68" i="8"/>
  <c r="I66" i="8"/>
  <c r="I67" i="8"/>
  <c r="I68" i="8"/>
  <c r="H66" i="8"/>
  <c r="H67" i="8"/>
  <c r="G66" i="8"/>
  <c r="G67" i="8"/>
  <c r="E66" i="8"/>
  <c r="E67" i="8"/>
  <c r="C66" i="8"/>
  <c r="C67" i="8"/>
  <c r="C64" i="8"/>
  <c r="C65" i="8"/>
  <c r="A225" i="8"/>
  <c r="A226" i="8"/>
  <c r="H65" i="8"/>
  <c r="G65" i="8"/>
  <c r="E65" i="8"/>
  <c r="I65" i="8"/>
  <c r="A224" i="8"/>
  <c r="H64" i="8"/>
  <c r="G64" i="8"/>
  <c r="E64" i="8"/>
  <c r="I64" i="8"/>
  <c r="H63" i="8"/>
  <c r="G63" i="8"/>
  <c r="F63" i="8"/>
  <c r="E63" i="8"/>
  <c r="I63" i="8"/>
  <c r="B63" i="8"/>
  <c r="B64" i="8"/>
  <c r="B65" i="8"/>
  <c r="B66" i="8"/>
  <c r="C63" i="8"/>
  <c r="A222" i="8"/>
  <c r="B274" i="6"/>
  <c r="H62" i="8"/>
  <c r="G62" i="8"/>
  <c r="F62" i="8"/>
  <c r="E62" i="8"/>
  <c r="D62" i="8"/>
  <c r="I62" i="8"/>
  <c r="C62" i="8"/>
  <c r="B62" i="8"/>
  <c r="A221" i="8"/>
  <c r="H61" i="8"/>
  <c r="G61" i="8"/>
  <c r="F61" i="8"/>
  <c r="E61" i="8"/>
  <c r="D61" i="8"/>
  <c r="D60" i="8"/>
  <c r="B272" i="6"/>
  <c r="B273" i="6"/>
  <c r="D59" i="8"/>
  <c r="B271" i="6"/>
  <c r="I60" i="8"/>
  <c r="I61" i="8"/>
  <c r="H60" i="8"/>
  <c r="G60" i="8"/>
  <c r="F60" i="8"/>
  <c r="E60" i="8"/>
  <c r="C60" i="8"/>
  <c r="C61" i="8"/>
  <c r="B60" i="8"/>
  <c r="B61" i="8"/>
  <c r="B59" i="8"/>
  <c r="I59" i="8"/>
  <c r="H59" i="8"/>
  <c r="G59" i="8"/>
  <c r="F59" i="8"/>
  <c r="E59" i="8"/>
  <c r="N59" i="8" s="1"/>
  <c r="C59" i="8"/>
  <c r="B71" i="8"/>
  <c r="B70" i="8"/>
  <c r="B69" i="8"/>
  <c r="B68" i="8"/>
  <c r="B67" i="8"/>
  <c r="R58" i="8"/>
  <c r="Q58" i="8"/>
  <c r="P58" i="8"/>
  <c r="O58" i="8"/>
  <c r="N58" i="8"/>
  <c r="M58" i="8"/>
  <c r="L58" i="8"/>
  <c r="K58" i="8"/>
  <c r="R57" i="8"/>
  <c r="Q57" i="8"/>
  <c r="P57" i="8"/>
  <c r="O57" i="8"/>
  <c r="N57" i="8"/>
  <c r="M57" i="8"/>
  <c r="L57" i="8"/>
  <c r="K57" i="8"/>
  <c r="R56" i="8"/>
  <c r="Q56" i="8"/>
  <c r="P56" i="8"/>
  <c r="O56" i="8"/>
  <c r="N56" i="8"/>
  <c r="M56" i="8"/>
  <c r="L56" i="8"/>
  <c r="K56" i="8"/>
  <c r="R55" i="8"/>
  <c r="Q55" i="8"/>
  <c r="P55" i="8"/>
  <c r="O55" i="8"/>
  <c r="N55" i="8"/>
  <c r="M55" i="8"/>
  <c r="L55" i="8"/>
  <c r="K55" i="8"/>
  <c r="R54" i="8"/>
  <c r="Q54" i="8"/>
  <c r="P54" i="8"/>
  <c r="O54" i="8"/>
  <c r="N54" i="8"/>
  <c r="M54" i="8"/>
  <c r="L54" i="8"/>
  <c r="K54" i="8"/>
  <c r="R53" i="8"/>
  <c r="Q53" i="8"/>
  <c r="P53" i="8"/>
  <c r="O53" i="8"/>
  <c r="N53" i="8"/>
  <c r="M53" i="8"/>
  <c r="L53" i="8"/>
  <c r="K53" i="8"/>
  <c r="R52" i="8"/>
  <c r="Q52" i="8"/>
  <c r="P52" i="8"/>
  <c r="O52" i="8"/>
  <c r="N52" i="8"/>
  <c r="M52" i="8"/>
  <c r="L52" i="8"/>
  <c r="K52" i="8"/>
  <c r="R51" i="8"/>
  <c r="Q51" i="8"/>
  <c r="P51" i="8"/>
  <c r="O51" i="8"/>
  <c r="N51" i="8"/>
  <c r="M51" i="8"/>
  <c r="L51" i="8"/>
  <c r="K51" i="8"/>
  <c r="R50" i="8"/>
  <c r="Q50" i="8"/>
  <c r="P50" i="8"/>
  <c r="O50" i="8"/>
  <c r="N50" i="8"/>
  <c r="M50" i="8"/>
  <c r="L50" i="8"/>
  <c r="K50" i="8"/>
  <c r="R49" i="8"/>
  <c r="Q49" i="8"/>
  <c r="P49" i="8"/>
  <c r="O49" i="8"/>
  <c r="N49" i="8"/>
  <c r="M49" i="8"/>
  <c r="L49" i="8"/>
  <c r="K49" i="8"/>
  <c r="R48" i="8"/>
  <c r="Q48" i="8"/>
  <c r="P48" i="8"/>
  <c r="O48" i="8"/>
  <c r="N48" i="8"/>
  <c r="M48" i="8"/>
  <c r="L48" i="8"/>
  <c r="K48" i="8"/>
  <c r="R47" i="8"/>
  <c r="Q47" i="8"/>
  <c r="P47" i="8"/>
  <c r="O47" i="8"/>
  <c r="N47" i="8"/>
  <c r="M47" i="8"/>
  <c r="L47" i="8"/>
  <c r="K47" i="8"/>
  <c r="R46" i="8"/>
  <c r="Q46" i="8"/>
  <c r="P46" i="8"/>
  <c r="O46" i="8"/>
  <c r="N46" i="8"/>
  <c r="M46" i="8"/>
  <c r="L46" i="8"/>
  <c r="K46" i="8"/>
  <c r="R45" i="8"/>
  <c r="Q45" i="8"/>
  <c r="P45" i="8"/>
  <c r="O45" i="8"/>
  <c r="N45" i="8"/>
  <c r="M45" i="8"/>
  <c r="L45" i="8"/>
  <c r="K45" i="8"/>
  <c r="R44" i="8"/>
  <c r="Q44" i="8"/>
  <c r="P44" i="8"/>
  <c r="O44" i="8"/>
  <c r="N44" i="8"/>
  <c r="M44" i="8"/>
  <c r="L44" i="8"/>
  <c r="K44" i="8"/>
  <c r="R43" i="8"/>
  <c r="Q43" i="8"/>
  <c r="P43" i="8"/>
  <c r="O43" i="8"/>
  <c r="N43" i="8"/>
  <c r="M43" i="8"/>
  <c r="L43" i="8"/>
  <c r="K43" i="8"/>
  <c r="R42" i="8"/>
  <c r="Q42" i="8"/>
  <c r="P42" i="8"/>
  <c r="O42" i="8"/>
  <c r="N42" i="8"/>
  <c r="M42" i="8"/>
  <c r="L42" i="8"/>
  <c r="K42" i="8"/>
  <c r="R41" i="8"/>
  <c r="Q41" i="8"/>
  <c r="P41" i="8"/>
  <c r="O41" i="8"/>
  <c r="N41" i="8"/>
  <c r="M41" i="8"/>
  <c r="L41" i="8"/>
  <c r="K41" i="8"/>
  <c r="R40" i="8"/>
  <c r="Q40" i="8"/>
  <c r="P40" i="8"/>
  <c r="O40" i="8"/>
  <c r="N40" i="8"/>
  <c r="M40" i="8"/>
  <c r="L40" i="8"/>
  <c r="K40" i="8"/>
  <c r="R39" i="8"/>
  <c r="Q39" i="8"/>
  <c r="P39" i="8"/>
  <c r="O39" i="8"/>
  <c r="N39" i="8"/>
  <c r="M39" i="8"/>
  <c r="L39" i="8"/>
  <c r="K39" i="8"/>
  <c r="R38" i="8"/>
  <c r="Q38" i="8"/>
  <c r="P38" i="8"/>
  <c r="O38" i="8"/>
  <c r="N38" i="8"/>
  <c r="M38" i="8"/>
  <c r="L38" i="8"/>
  <c r="K38" i="8"/>
  <c r="R37" i="8"/>
  <c r="Q37" i="8"/>
  <c r="P37" i="8"/>
  <c r="O37" i="8"/>
  <c r="N37" i="8"/>
  <c r="M37" i="8"/>
  <c r="L37" i="8"/>
  <c r="K37" i="8"/>
  <c r="R36" i="8"/>
  <c r="Q36" i="8"/>
  <c r="P36" i="8"/>
  <c r="O36" i="8"/>
  <c r="N36" i="8"/>
  <c r="M36" i="8"/>
  <c r="L36" i="8"/>
  <c r="K36" i="8"/>
  <c r="R35" i="8"/>
  <c r="Q35" i="8"/>
  <c r="P35" i="8"/>
  <c r="O35" i="8"/>
  <c r="N35" i="8"/>
  <c r="M35" i="8"/>
  <c r="L35" i="8"/>
  <c r="K35" i="8"/>
  <c r="R34" i="8"/>
  <c r="Q34" i="8"/>
  <c r="P34" i="8"/>
  <c r="O34" i="8"/>
  <c r="N34" i="8"/>
  <c r="M34" i="8"/>
  <c r="L34" i="8"/>
  <c r="K34" i="8"/>
  <c r="R33" i="8"/>
  <c r="Q33" i="8"/>
  <c r="P33" i="8"/>
  <c r="O33" i="8"/>
  <c r="N33" i="8"/>
  <c r="M33" i="8"/>
  <c r="L33" i="8"/>
  <c r="K33" i="8"/>
  <c r="R32" i="8"/>
  <c r="Q32" i="8"/>
  <c r="P32" i="8"/>
  <c r="O32" i="8"/>
  <c r="N32" i="8"/>
  <c r="M32" i="8"/>
  <c r="L32" i="8"/>
  <c r="K32" i="8"/>
  <c r="R31" i="8"/>
  <c r="Q31" i="8"/>
  <c r="P31" i="8"/>
  <c r="O31" i="8"/>
  <c r="N31" i="8"/>
  <c r="M31" i="8"/>
  <c r="L31" i="8"/>
  <c r="K31" i="8"/>
  <c r="R30" i="8"/>
  <c r="Q30" i="8"/>
  <c r="P30" i="8"/>
  <c r="O30" i="8"/>
  <c r="N30" i="8"/>
  <c r="M30" i="8"/>
  <c r="L30" i="8"/>
  <c r="K30" i="8"/>
  <c r="R29" i="8"/>
  <c r="Q29" i="8"/>
  <c r="P29" i="8"/>
  <c r="O29" i="8"/>
  <c r="N29" i="8"/>
  <c r="M29" i="8"/>
  <c r="L29" i="8"/>
  <c r="K29" i="8"/>
  <c r="R28" i="8"/>
  <c r="Q28" i="8"/>
  <c r="P28" i="8"/>
  <c r="O28" i="8"/>
  <c r="N28" i="8"/>
  <c r="M28" i="8"/>
  <c r="L28" i="8"/>
  <c r="K28" i="8"/>
  <c r="R27" i="8"/>
  <c r="Q27" i="8"/>
  <c r="P27" i="8"/>
  <c r="O27" i="8"/>
  <c r="N27" i="8"/>
  <c r="M27" i="8"/>
  <c r="L27" i="8"/>
  <c r="K27" i="8"/>
  <c r="R26" i="8"/>
  <c r="Q26" i="8"/>
  <c r="P26" i="8"/>
  <c r="O26" i="8"/>
  <c r="N26" i="8"/>
  <c r="M26" i="8"/>
  <c r="L26" i="8"/>
  <c r="K26" i="8"/>
  <c r="R25" i="8"/>
  <c r="Q25" i="8"/>
  <c r="P25" i="8"/>
  <c r="O25" i="8"/>
  <c r="N25" i="8"/>
  <c r="M25" i="8"/>
  <c r="L25" i="8"/>
  <c r="K25" i="8"/>
  <c r="R24" i="8"/>
  <c r="Q24" i="8"/>
  <c r="P24" i="8"/>
  <c r="O24" i="8"/>
  <c r="N24" i="8"/>
  <c r="M24" i="8"/>
  <c r="L24" i="8"/>
  <c r="K24" i="8"/>
  <c r="R23" i="8"/>
  <c r="Q23" i="8"/>
  <c r="P23" i="8"/>
  <c r="O23" i="8"/>
  <c r="N23" i="8"/>
  <c r="M23" i="8"/>
  <c r="L23" i="8"/>
  <c r="K23" i="8"/>
  <c r="R22" i="8"/>
  <c r="Q22" i="8"/>
  <c r="P22" i="8"/>
  <c r="O22" i="8"/>
  <c r="N22" i="8"/>
  <c r="M22" i="8"/>
  <c r="L22" i="8"/>
  <c r="K22" i="8"/>
  <c r="R21" i="8"/>
  <c r="Q21" i="8"/>
  <c r="P21" i="8"/>
  <c r="O21" i="8"/>
  <c r="N21" i="8"/>
  <c r="M21" i="8"/>
  <c r="L21" i="8"/>
  <c r="K21" i="8"/>
  <c r="R20" i="8"/>
  <c r="Q20" i="8"/>
  <c r="P20" i="8"/>
  <c r="O20" i="8"/>
  <c r="N20" i="8"/>
  <c r="M20" i="8"/>
  <c r="L20" i="8"/>
  <c r="K20" i="8"/>
  <c r="R19" i="8"/>
  <c r="Q19" i="8"/>
  <c r="P19" i="8"/>
  <c r="O19" i="8"/>
  <c r="N19" i="8"/>
  <c r="M19" i="8"/>
  <c r="L19" i="8"/>
  <c r="K19" i="8"/>
  <c r="R18" i="8"/>
  <c r="Q18" i="8"/>
  <c r="P18" i="8"/>
  <c r="O18" i="8"/>
  <c r="N18" i="8"/>
  <c r="M18" i="8"/>
  <c r="L18" i="8"/>
  <c r="K18" i="8"/>
  <c r="R17" i="8"/>
  <c r="Q17" i="8"/>
  <c r="P17" i="8"/>
  <c r="O17" i="8"/>
  <c r="N17" i="8"/>
  <c r="M17" i="8"/>
  <c r="L17" i="8"/>
  <c r="K17" i="8"/>
  <c r="R16" i="8"/>
  <c r="Q16" i="8"/>
  <c r="P16" i="8"/>
  <c r="O16" i="8"/>
  <c r="N16" i="8"/>
  <c r="M16" i="8"/>
  <c r="L16" i="8"/>
  <c r="K16" i="8"/>
  <c r="R15" i="8"/>
  <c r="Q15" i="8"/>
  <c r="P15" i="8"/>
  <c r="O15" i="8"/>
  <c r="N15" i="8"/>
  <c r="M15" i="8"/>
  <c r="L15" i="8"/>
  <c r="K15" i="8"/>
  <c r="R14" i="8"/>
  <c r="Q14" i="8"/>
  <c r="P14" i="8"/>
  <c r="O14" i="8"/>
  <c r="N14" i="8"/>
  <c r="M14" i="8"/>
  <c r="L14" i="8"/>
  <c r="K14" i="8"/>
  <c r="R13" i="8"/>
  <c r="Q13" i="8"/>
  <c r="P13" i="8"/>
  <c r="O13" i="8"/>
  <c r="N13" i="8"/>
  <c r="M13" i="8"/>
  <c r="L13" i="8"/>
  <c r="K13" i="8"/>
  <c r="R12" i="8"/>
  <c r="Q12" i="8"/>
  <c r="P12" i="8"/>
  <c r="O12" i="8"/>
  <c r="N12" i="8"/>
  <c r="M12" i="8"/>
  <c r="L12" i="8"/>
  <c r="K12" i="8"/>
  <c r="R11" i="8"/>
  <c r="Q11" i="8"/>
  <c r="P11" i="8"/>
  <c r="O11" i="8"/>
  <c r="N11" i="8"/>
  <c r="M11" i="8"/>
  <c r="L11" i="8"/>
  <c r="K11" i="8"/>
  <c r="R10" i="8"/>
  <c r="Q10" i="8"/>
  <c r="P10" i="8"/>
  <c r="O10" i="8"/>
  <c r="N10" i="8"/>
  <c r="M10" i="8"/>
  <c r="L10" i="8"/>
  <c r="K10" i="8"/>
  <c r="R9" i="8"/>
  <c r="Q9" i="8"/>
  <c r="P9" i="8"/>
  <c r="O9" i="8"/>
  <c r="N9" i="8"/>
  <c r="M9" i="8"/>
  <c r="L9" i="8"/>
  <c r="K9" i="8"/>
  <c r="A202" i="8"/>
  <c r="C263" i="6"/>
  <c r="C262" i="6"/>
  <c r="A145" i="1"/>
  <c r="A146" i="1" s="1"/>
  <c r="A147" i="1" s="1"/>
  <c r="A148" i="1" s="1"/>
  <c r="A149" i="1" s="1"/>
  <c r="C261" i="6"/>
  <c r="A414" i="6"/>
  <c r="A147" i="3"/>
  <c r="A148" i="3" s="1"/>
  <c r="C260" i="6"/>
  <c r="A147" i="2"/>
  <c r="C258" i="6"/>
  <c r="C259" i="6"/>
  <c r="A145" i="3"/>
  <c r="A145" i="2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4" i="6"/>
  <c r="C235" i="6"/>
  <c r="C236" i="6"/>
  <c r="C237" i="6"/>
  <c r="C238" i="6"/>
  <c r="C239" i="6"/>
  <c r="C23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08" i="6"/>
  <c r="C209" i="6"/>
  <c r="C210" i="6"/>
  <c r="C211" i="6"/>
  <c r="C212" i="6"/>
  <c r="C213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232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D322" i="6" s="1"/>
  <c r="C164" i="6"/>
  <c r="C163" i="6"/>
  <c r="D320" i="6" s="1"/>
  <c r="C162" i="6"/>
  <c r="C161" i="6"/>
  <c r="D318" i="6" s="1"/>
  <c r="C160" i="6"/>
  <c r="C159" i="6"/>
  <c r="C158" i="6"/>
  <c r="C157" i="6"/>
  <c r="C156" i="6"/>
  <c r="C155" i="6"/>
  <c r="C154" i="6"/>
  <c r="C153" i="6"/>
  <c r="C152" i="6"/>
  <c r="C151" i="6"/>
  <c r="C150" i="6"/>
  <c r="D307" i="6" s="1"/>
  <c r="C149" i="6"/>
  <c r="C148" i="6"/>
  <c r="C147" i="6"/>
  <c r="C146" i="6"/>
  <c r="D303" i="6" s="1"/>
  <c r="C145" i="6"/>
  <c r="C144" i="6"/>
  <c r="C143" i="6"/>
  <c r="C142" i="6"/>
  <c r="D299" i="6" s="1"/>
  <c r="C141" i="6"/>
  <c r="C140" i="6"/>
  <c r="C139" i="6"/>
  <c r="C138" i="6"/>
  <c r="D295" i="6" s="1"/>
  <c r="C137" i="6"/>
  <c r="C136" i="6"/>
  <c r="C135" i="6"/>
  <c r="C134" i="6"/>
  <c r="D291" i="6" s="1"/>
  <c r="C133" i="6"/>
  <c r="C132" i="6"/>
  <c r="C131" i="6"/>
  <c r="C130" i="6"/>
  <c r="D287" i="6" s="1"/>
  <c r="C129" i="6"/>
  <c r="C128" i="6"/>
  <c r="C127" i="6"/>
  <c r="D284" i="6" s="1"/>
  <c r="C126" i="6"/>
  <c r="D283" i="6" s="1"/>
  <c r="C125" i="6"/>
  <c r="D282" i="6" s="1"/>
  <c r="C124" i="6"/>
  <c r="C123" i="6"/>
  <c r="D280" i="6" s="1"/>
  <c r="C122" i="6"/>
  <c r="D279" i="6" s="1"/>
  <c r="C121" i="6"/>
  <c r="D278" i="6" s="1"/>
  <c r="C120" i="6"/>
  <c r="C119" i="6"/>
  <c r="D276" i="6" s="1"/>
  <c r="C118" i="6"/>
  <c r="D275" i="6" s="1"/>
  <c r="C117" i="6"/>
  <c r="D274" i="6" s="1"/>
  <c r="C116" i="6"/>
  <c r="C115" i="6"/>
  <c r="D272" i="6" s="1"/>
  <c r="C114" i="6"/>
  <c r="C113" i="6"/>
  <c r="D269" i="6" s="1"/>
  <c r="C112" i="6"/>
  <c r="C111" i="6"/>
  <c r="D267" i="6" s="1"/>
  <c r="C110" i="6"/>
  <c r="D266" i="6" s="1"/>
  <c r="C109" i="6"/>
  <c r="D265" i="6" s="1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D213" i="6" s="1"/>
  <c r="C56" i="6"/>
  <c r="C55" i="6"/>
  <c r="C54" i="6"/>
  <c r="C53" i="6"/>
  <c r="C52" i="6"/>
  <c r="C51" i="6"/>
  <c r="C50" i="6"/>
  <c r="C49" i="6"/>
  <c r="C48" i="6"/>
  <c r="C47" i="6"/>
  <c r="C46" i="6"/>
  <c r="C45" i="6"/>
  <c r="D201" i="6" s="1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D165" i="6" s="1"/>
  <c r="C8" i="6"/>
  <c r="AS357" i="8"/>
  <c r="AN397" i="8"/>
  <c r="R200" i="8"/>
  <c r="AN401" i="8"/>
  <c r="AR293" i="8"/>
  <c r="AS531" i="8"/>
  <c r="AS566" i="8"/>
  <c r="AU371" i="8"/>
  <c r="AP594" i="8"/>
  <c r="AU527" i="8"/>
  <c r="O155" i="8"/>
  <c r="AU531" i="8"/>
  <c r="AR515" i="8"/>
  <c r="R452" i="8"/>
  <c r="O313" i="8"/>
  <c r="AS300" i="8"/>
  <c r="AP537" i="8"/>
  <c r="AN468" i="8"/>
  <c r="AP529" i="8"/>
  <c r="H843" i="6"/>
  <c r="L310" i="8"/>
  <c r="AO310" i="8"/>
  <c r="K314" i="8"/>
  <c r="AQ366" i="8"/>
  <c r="AP246" i="8"/>
  <c r="AS332" i="8"/>
  <c r="AP305" i="8"/>
  <c r="AP337" i="8"/>
  <c r="AN505" i="8"/>
  <c r="AS368" i="8"/>
  <c r="AR453" i="8"/>
  <c r="AR445" i="8"/>
  <c r="AU525" i="8"/>
  <c r="AE535" i="8"/>
  <c r="AR544" i="8"/>
  <c r="AO571" i="8"/>
  <c r="AT459" i="8"/>
  <c r="AQ414" i="8"/>
  <c r="AU466" i="8"/>
  <c r="AT467" i="8"/>
  <c r="AU478" i="8"/>
  <c r="AT483" i="8"/>
  <c r="AQ500" i="8"/>
  <c r="AP502" i="8"/>
  <c r="AN513" i="8"/>
  <c r="AS515" i="8"/>
  <c r="AP531" i="8"/>
  <c r="AS532" i="8"/>
  <c r="AS552" i="8"/>
  <c r="AQ566" i="8"/>
  <c r="AQ578" i="8"/>
  <c r="AS583" i="8"/>
  <c r="AT581" i="8"/>
  <c r="AU331" i="8"/>
  <c r="AU383" i="8"/>
  <c r="R332" i="8"/>
  <c r="AU367" i="8"/>
  <c r="AU315" i="8"/>
  <c r="AP518" i="8"/>
  <c r="AP466" i="8"/>
  <c r="AU316" i="8"/>
  <c r="H506" i="6"/>
  <c r="R176" i="8"/>
  <c r="AO334" i="8"/>
  <c r="P245" i="8"/>
  <c r="AN365" i="8"/>
  <c r="AU458" i="8"/>
  <c r="AS459" i="8"/>
  <c r="AQ374" i="8"/>
  <c r="AO388" i="8"/>
  <c r="AQ462" i="8"/>
  <c r="AQ446" i="8"/>
  <c r="AQ474" i="8"/>
  <c r="AR362" i="8"/>
  <c r="AP387" i="8"/>
  <c r="AQ390" i="8"/>
  <c r="AO452" i="8"/>
  <c r="AS463" i="8"/>
  <c r="AR552" i="8"/>
  <c r="AT553" i="8"/>
  <c r="AS631" i="8"/>
  <c r="AS579" i="8"/>
  <c r="AN389" i="8"/>
  <c r="AU442" i="8"/>
  <c r="K508" i="8"/>
  <c r="AQ438" i="8"/>
  <c r="AU419" i="8"/>
  <c r="AU507" i="8"/>
  <c r="AP513" i="8"/>
  <c r="AT513" i="8"/>
  <c r="AT578" i="8"/>
  <c r="AU627" i="8"/>
  <c r="R578" i="8"/>
  <c r="AS528" i="8"/>
  <c r="AP581" i="8"/>
  <c r="AR624" i="8"/>
  <c r="AR572" i="8"/>
  <c r="AO588" i="8"/>
  <c r="AQ564" i="8"/>
  <c r="AU575" i="8"/>
  <c r="AO601" i="8"/>
  <c r="AR592" i="8"/>
  <c r="AS490" i="8"/>
  <c r="AO491" i="8"/>
  <c r="AP505" i="8"/>
  <c r="AR507" i="8"/>
  <c r="AQ512" i="8"/>
  <c r="AR527" i="8"/>
  <c r="AT539" i="8"/>
  <c r="R491" i="8"/>
  <c r="AQ542" i="8"/>
  <c r="AS546" i="8"/>
  <c r="AP555" i="8"/>
  <c r="AT555" i="8"/>
  <c r="R507" i="8"/>
  <c r="AT559" i="8"/>
  <c r="AR568" i="8"/>
  <c r="AU603" i="8"/>
  <c r="AR296" i="8"/>
  <c r="AU391" i="8"/>
  <c r="AS507" i="8"/>
  <c r="AS455" i="8"/>
  <c r="N353" i="8"/>
  <c r="AQ410" i="8"/>
  <c r="L510" i="8"/>
  <c r="P246" i="8"/>
  <c r="AU307" i="8"/>
  <c r="AP454" i="8"/>
  <c r="AN469" i="8"/>
  <c r="AN417" i="8"/>
  <c r="AU496" i="8"/>
  <c r="R324" i="8"/>
  <c r="AR382" i="8"/>
  <c r="AP462" i="8"/>
  <c r="AN517" i="8"/>
  <c r="K465" i="8"/>
  <c r="O156" i="8"/>
  <c r="AU390" i="8"/>
  <c r="AO440" i="8"/>
  <c r="AN515" i="8"/>
  <c r="K463" i="8"/>
  <c r="AN551" i="8"/>
  <c r="K499" i="8"/>
  <c r="AN409" i="8"/>
  <c r="AS494" i="8"/>
  <c r="AO506" i="8"/>
  <c r="AN547" i="8"/>
  <c r="K495" i="8"/>
  <c r="AU516" i="8"/>
  <c r="AR582" i="8"/>
  <c r="AU657" i="8"/>
  <c r="AU605" i="8"/>
  <c r="AS370" i="8"/>
  <c r="AQ453" i="8"/>
  <c r="L498" i="8"/>
  <c r="AT451" i="8"/>
  <c r="AT443" i="8"/>
  <c r="AP521" i="8"/>
  <c r="R480" i="8"/>
  <c r="AU529" i="8"/>
  <c r="L503" i="8"/>
  <c r="AN493" i="8"/>
  <c r="L494" i="8"/>
  <c r="AP553" i="8"/>
  <c r="AQ552" i="8"/>
  <c r="AT575" i="8"/>
  <c r="AR640" i="8"/>
  <c r="AQ562" i="8"/>
  <c r="R572" i="8"/>
  <c r="AP628" i="8"/>
  <c r="AQ469" i="8"/>
  <c r="AO514" i="8"/>
  <c r="AT583" i="8"/>
  <c r="C544" i="8"/>
  <c r="AO596" i="8" s="1"/>
  <c r="R556" i="8"/>
  <c r="AQ641" i="8"/>
  <c r="AQ589" i="8"/>
  <c r="AO613" i="8"/>
  <c r="AS614" i="8"/>
  <c r="R569" i="8"/>
  <c r="AT607" i="8"/>
  <c r="AS598" i="8"/>
  <c r="AT602" i="8"/>
  <c r="AS663" i="8"/>
  <c r="AS613" i="8"/>
  <c r="AQ613" i="8"/>
  <c r="H767" i="6"/>
  <c r="G653" i="6"/>
  <c r="AD536" i="8"/>
  <c r="AN588" i="8"/>
  <c r="AP470" i="8"/>
  <c r="AO635" i="8"/>
  <c r="AU360" i="8"/>
  <c r="AU634" i="8"/>
  <c r="R584" i="8"/>
  <c r="AU582" i="8"/>
  <c r="AP636" i="8"/>
  <c r="AP321" i="8"/>
  <c r="AT455" i="8"/>
  <c r="AT403" i="8"/>
  <c r="R355" i="8"/>
  <c r="AQ661" i="8"/>
  <c r="AS243" i="8"/>
  <c r="AU459" i="8"/>
  <c r="AU407" i="8"/>
  <c r="L282" i="8"/>
  <c r="L283" i="8"/>
  <c r="R127" i="8"/>
  <c r="AN231" i="8"/>
  <c r="AU355" i="8"/>
  <c r="G467" i="6"/>
  <c r="Q257" i="8"/>
  <c r="Q256" i="8"/>
  <c r="O309" i="8"/>
  <c r="AU309" i="8"/>
  <c r="AU430" i="8"/>
  <c r="AP404" i="8"/>
  <c r="AQ461" i="8"/>
  <c r="AP442" i="8"/>
  <c r="AP494" i="8"/>
  <c r="AS443" i="8"/>
  <c r="R473" i="8"/>
  <c r="AT521" i="8"/>
  <c r="AD533" i="8"/>
  <c r="AN600" i="8"/>
  <c r="AP273" i="8"/>
  <c r="N196" i="8"/>
  <c r="N197" i="8"/>
  <c r="M254" i="8"/>
  <c r="L309" i="8"/>
  <c r="AS307" i="8"/>
  <c r="R153" i="8"/>
  <c r="R327" i="8"/>
  <c r="AR327" i="8"/>
  <c r="O330" i="8"/>
  <c r="R330" i="8"/>
  <c r="R331" i="8"/>
  <c r="AU395" i="8"/>
  <c r="R431" i="8"/>
  <c r="AQ494" i="8"/>
  <c r="AS639" i="8"/>
  <c r="AS643" i="8"/>
  <c r="AS591" i="8"/>
  <c r="AS647" i="8"/>
  <c r="AU650" i="8"/>
  <c r="AU598" i="8"/>
  <c r="AU653" i="8"/>
  <c r="AU601" i="8"/>
  <c r="R604" i="8"/>
  <c r="AO332" i="8"/>
  <c r="G469" i="6"/>
  <c r="AU242" i="8"/>
  <c r="AR354" i="8"/>
  <c r="R310" i="8"/>
  <c r="R323" i="8"/>
  <c r="R322" i="8"/>
  <c r="R320" i="8"/>
  <c r="AS385" i="8"/>
  <c r="AS333" i="8"/>
  <c r="N442" i="8"/>
  <c r="AP368" i="8"/>
  <c r="AU538" i="8"/>
  <c r="O310" i="8"/>
  <c r="AR268" i="8"/>
  <c r="AP231" i="8"/>
  <c r="AU377" i="8"/>
  <c r="AQ378" i="8"/>
  <c r="AO280" i="8"/>
  <c r="AU374" i="8"/>
  <c r="R325" i="8"/>
  <c r="R211" i="8"/>
  <c r="G466" i="6"/>
  <c r="AO262" i="8"/>
  <c r="AT340" i="8"/>
  <c r="AU296" i="8"/>
  <c r="R299" i="8"/>
  <c r="AU348" i="8"/>
  <c r="AR413" i="8"/>
  <c r="AR361" i="8"/>
  <c r="AP340" i="8"/>
  <c r="M253" i="8"/>
  <c r="AT435" i="8"/>
  <c r="AU446" i="8"/>
  <c r="AU456" i="8"/>
  <c r="AU404" i="8"/>
  <c r="L487" i="8"/>
  <c r="AO539" i="8"/>
  <c r="AS298" i="8"/>
  <c r="AP377" i="8"/>
  <c r="AP325" i="8"/>
  <c r="AP331" i="8"/>
  <c r="AT337" i="8"/>
  <c r="R441" i="8"/>
  <c r="AP482" i="8"/>
  <c r="AT344" i="8"/>
  <c r="R317" i="8"/>
  <c r="R199" i="8"/>
  <c r="R304" i="8"/>
  <c r="R354" i="8"/>
  <c r="AU351" i="8"/>
  <c r="AU359" i="8"/>
  <c r="AT439" i="8"/>
  <c r="AT387" i="8"/>
  <c r="K444" i="8"/>
  <c r="P449" i="8"/>
  <c r="AS498" i="8"/>
  <c r="AT529" i="8"/>
  <c r="R151" i="8"/>
  <c r="AT427" i="8"/>
  <c r="AU495" i="8"/>
  <c r="R446" i="8"/>
  <c r="AP506" i="8"/>
  <c r="AT470" i="8"/>
  <c r="R474" i="8"/>
  <c r="AU523" i="8"/>
  <c r="AU471" i="8"/>
  <c r="R530" i="8"/>
  <c r="AU581" i="8"/>
  <c r="AS440" i="8"/>
  <c r="AS388" i="8"/>
  <c r="AR389" i="8"/>
  <c r="R453" i="8"/>
  <c r="R460" i="8"/>
  <c r="AU509" i="8"/>
  <c r="K153" i="8"/>
  <c r="AU475" i="8"/>
  <c r="AU423" i="8"/>
  <c r="AU569" i="8"/>
  <c r="L331" i="8"/>
  <c r="AQ486" i="8"/>
  <c r="AU499" i="8"/>
  <c r="R449" i="8"/>
  <c r="AP498" i="8"/>
  <c r="AR329" i="8"/>
  <c r="AQ434" i="8"/>
  <c r="AN460" i="8"/>
  <c r="AT489" i="8"/>
  <c r="AN641" i="8"/>
  <c r="AN589" i="8"/>
  <c r="N441" i="8"/>
  <c r="K461" i="8"/>
  <c r="AN461" i="8"/>
  <c r="R487" i="8"/>
  <c r="AP490" i="8"/>
  <c r="AS562" i="8"/>
  <c r="AS510" i="8"/>
  <c r="R539" i="8"/>
  <c r="R544" i="8"/>
  <c r="AU541" i="8"/>
  <c r="AU593" i="8"/>
  <c r="AN632" i="8"/>
  <c r="AQ646" i="8"/>
  <c r="AQ594" i="8"/>
  <c r="AQ457" i="8"/>
  <c r="AN511" i="8"/>
  <c r="K459" i="8"/>
  <c r="H867" i="6"/>
  <c r="R442" i="8"/>
  <c r="AU491" i="8"/>
  <c r="AU439" i="8"/>
  <c r="AO494" i="8"/>
  <c r="AS496" i="8"/>
  <c r="P527" i="8"/>
  <c r="R537" i="8"/>
  <c r="AU534" i="8"/>
  <c r="AR618" i="8"/>
  <c r="AR566" i="8"/>
  <c r="AO636" i="8"/>
  <c r="AR637" i="8"/>
  <c r="R590" i="8"/>
  <c r="AU639" i="8"/>
  <c r="AU508" i="8"/>
  <c r="R459" i="8"/>
  <c r="K489" i="8"/>
  <c r="AN541" i="8"/>
  <c r="AN531" i="8"/>
  <c r="AD531" i="8"/>
  <c r="AQ605" i="8"/>
  <c r="N556" i="8"/>
  <c r="R566" i="8"/>
  <c r="AU615" i="8"/>
  <c r="AP630" i="8"/>
  <c r="AP578" i="8"/>
  <c r="AN633" i="8"/>
  <c r="AD740" i="8"/>
  <c r="AP635" i="8"/>
  <c r="AQ645" i="8"/>
  <c r="AQ593" i="8"/>
  <c r="AO647" i="8"/>
  <c r="AO595" i="8"/>
  <c r="AQ650" i="8"/>
  <c r="AQ598" i="8"/>
  <c r="R437" i="8"/>
  <c r="AN499" i="8"/>
  <c r="L452" i="8"/>
  <c r="AQ522" i="8"/>
  <c r="AQ526" i="8"/>
  <c r="P538" i="8"/>
  <c r="AR610" i="8"/>
  <c r="AN559" i="8"/>
  <c r="AU646" i="8"/>
  <c r="R597" i="8"/>
  <c r="R465" i="8"/>
  <c r="AT535" i="8"/>
  <c r="L491" i="8"/>
  <c r="AR562" i="8"/>
  <c r="O529" i="8"/>
  <c r="M585" i="8"/>
  <c r="AR644" i="8"/>
  <c r="AO656" i="8"/>
  <c r="AO553" i="8"/>
  <c r="AU568" i="8"/>
  <c r="AO531" i="8"/>
  <c r="AU585" i="8"/>
  <c r="R536" i="8"/>
  <c r="AR614" i="8"/>
  <c r="AS565" i="8"/>
  <c r="AU624" i="8"/>
  <c r="R575" i="8"/>
  <c r="AN628" i="8"/>
  <c r="AO633" i="8"/>
  <c r="AT639" i="8"/>
  <c r="R450" i="8"/>
  <c r="AP565" i="8"/>
  <c r="AO575" i="8"/>
  <c r="AT579" i="8"/>
  <c r="AQ634" i="8"/>
  <c r="AQ582" i="8"/>
  <c r="AT638" i="8"/>
  <c r="AP640" i="8"/>
  <c r="AR641" i="8"/>
  <c r="AR589" i="8"/>
  <c r="AN644" i="8"/>
  <c r="AN592" i="8"/>
  <c r="R596" i="8"/>
  <c r="AU645" i="8"/>
  <c r="AR648" i="8"/>
  <c r="R600" i="8"/>
  <c r="AU649" i="8"/>
  <c r="AR650" i="8"/>
  <c r="AT655" i="8"/>
  <c r="AS657" i="8"/>
  <c r="AT658" i="8"/>
  <c r="R466" i="8"/>
  <c r="R483" i="8"/>
  <c r="AQ570" i="8"/>
  <c r="R581" i="8"/>
  <c r="R582" i="8"/>
  <c r="AU631" i="8"/>
  <c r="AO639" i="8"/>
  <c r="AO587" i="8"/>
  <c r="AU642" i="8"/>
  <c r="AU590" i="8"/>
  <c r="AN645" i="8"/>
  <c r="AN593" i="8"/>
  <c r="P601" i="8"/>
  <c r="AP651" i="8"/>
  <c r="AQ653" i="8"/>
  <c r="AO518" i="8"/>
  <c r="AO551" i="8"/>
  <c r="L499" i="8"/>
  <c r="R522" i="8"/>
  <c r="M586" i="8"/>
  <c r="AP644" i="8"/>
  <c r="AR653" i="8"/>
  <c r="R607" i="8"/>
  <c r="AU656" i="8"/>
  <c r="AP620" i="8"/>
  <c r="M584" i="8"/>
  <c r="AP634" i="8"/>
  <c r="AR636" i="8"/>
  <c r="AR643" i="8"/>
  <c r="AS661" i="8"/>
  <c r="P615" i="8"/>
  <c r="AR634" i="8"/>
  <c r="AT635" i="8"/>
  <c r="AR642" i="8"/>
  <c r="AT643" i="8"/>
  <c r="R608" i="8"/>
  <c r="R611" i="8"/>
  <c r="AU660" i="8"/>
  <c r="AO580" i="8"/>
  <c r="R577" i="8"/>
  <c r="AS632" i="8"/>
  <c r="AS645" i="8"/>
  <c r="AR649" i="8"/>
  <c r="R606" i="8"/>
  <c r="AQ657" i="8"/>
  <c r="O608" i="8"/>
  <c r="AU559" i="8"/>
  <c r="AR598" i="8"/>
  <c r="AU606" i="8"/>
  <c r="AT642" i="8"/>
  <c r="AS649" i="8"/>
  <c r="AP654" i="8"/>
  <c r="AS656" i="8"/>
  <c r="P617" i="8"/>
  <c r="AU326" i="8"/>
  <c r="AS301" i="8"/>
  <c r="AS353" i="8"/>
  <c r="M252" i="8"/>
  <c r="M251" i="8"/>
  <c r="O154" i="8"/>
  <c r="O153" i="8"/>
  <c r="M178" i="8"/>
  <c r="R206" i="8"/>
  <c r="R204" i="8"/>
  <c r="M257" i="8"/>
  <c r="M256" i="8"/>
  <c r="M255" i="8"/>
  <c r="AS348" i="8"/>
  <c r="P299" i="8"/>
  <c r="AS296" i="8"/>
  <c r="Q245" i="8"/>
  <c r="AT245" i="8"/>
  <c r="Q247" i="8"/>
  <c r="Q246" i="8"/>
  <c r="Q248" i="8"/>
  <c r="P301" i="8"/>
  <c r="P302" i="8"/>
  <c r="R197" i="8"/>
  <c r="R198" i="8"/>
  <c r="AU247" i="8"/>
  <c r="R196" i="8"/>
  <c r="M250" i="8"/>
  <c r="M249" i="8"/>
  <c r="AN300" i="8"/>
  <c r="M301" i="8"/>
  <c r="AO303" i="8"/>
  <c r="L304" i="8"/>
  <c r="Q305" i="8"/>
  <c r="R150" i="8"/>
  <c r="R149" i="8"/>
  <c r="AO356" i="8"/>
  <c r="G464" i="6"/>
  <c r="G465" i="6"/>
  <c r="Q255" i="8"/>
  <c r="R313" i="8"/>
  <c r="R312" i="8"/>
  <c r="R311" i="8"/>
  <c r="R210" i="8"/>
  <c r="R159" i="8"/>
  <c r="R158" i="8"/>
  <c r="AQ260" i="8"/>
  <c r="L82" i="8"/>
  <c r="AU386" i="8"/>
  <c r="R335" i="8"/>
  <c r="R334" i="8"/>
  <c r="AP317" i="8"/>
  <c r="AQ267" i="8"/>
  <c r="AR274" i="8"/>
  <c r="L232" i="8"/>
  <c r="AO281" i="8"/>
  <c r="N126" i="8"/>
  <c r="N127" i="8"/>
  <c r="Q178" i="8"/>
  <c r="AS282" i="8"/>
  <c r="P283" i="8"/>
  <c r="AO282" i="8"/>
  <c r="P232" i="8"/>
  <c r="P231" i="8"/>
  <c r="AR231" i="8"/>
  <c r="O332" i="8"/>
  <c r="R340" i="8"/>
  <c r="AN398" i="8"/>
  <c r="AN350" i="8"/>
  <c r="AQ502" i="8"/>
  <c r="AT458" i="8"/>
  <c r="Q310" i="8"/>
  <c r="R157" i="8"/>
  <c r="R154" i="8"/>
  <c r="N154" i="8"/>
  <c r="Q209" i="8"/>
  <c r="AS369" i="8"/>
  <c r="H502" i="6"/>
  <c r="AT292" i="8"/>
  <c r="AO293" i="8"/>
  <c r="AO306" i="8"/>
  <c r="N153" i="8"/>
  <c r="P309" i="8"/>
  <c r="O59" i="8"/>
  <c r="M59" i="8"/>
  <c r="Q231" i="8"/>
  <c r="O282" i="8"/>
  <c r="O323" i="8"/>
  <c r="O331" i="8"/>
  <c r="AQ330" i="8"/>
  <c r="AO448" i="8"/>
  <c r="AU346" i="8"/>
  <c r="AT242" i="8"/>
  <c r="G463" i="6"/>
  <c r="AP303" i="8"/>
  <c r="P253" i="8"/>
  <c r="L254" i="8"/>
  <c r="AT270" i="8"/>
  <c r="AT218" i="8"/>
  <c r="AQ284" i="8"/>
  <c r="AP244" i="8"/>
  <c r="P305" i="8"/>
  <c r="R256" i="8"/>
  <c r="AR263" i="8"/>
  <c r="AU431" i="8"/>
  <c r="AR434" i="8"/>
  <c r="AU345" i="8"/>
  <c r="AR308" i="8"/>
  <c r="R155" i="8"/>
  <c r="R156" i="8"/>
  <c r="K154" i="8"/>
  <c r="K155" i="8"/>
  <c r="O311" i="8"/>
  <c r="O312" i="8"/>
  <c r="AR370" i="8"/>
  <c r="O321" i="8"/>
  <c r="AT379" i="8"/>
  <c r="AQ394" i="8"/>
  <c r="AQ342" i="8"/>
  <c r="AS450" i="8"/>
  <c r="AP279" i="8"/>
  <c r="R252" i="8"/>
  <c r="AU301" i="8"/>
  <c r="O307" i="8"/>
  <c r="AU387" i="8"/>
  <c r="AO392" i="8"/>
  <c r="AS448" i="8"/>
  <c r="P396" i="8"/>
  <c r="AR449" i="8"/>
  <c r="M155" i="8"/>
  <c r="AO361" i="8"/>
  <c r="AU366" i="8"/>
  <c r="R316" i="8"/>
  <c r="AT375" i="8"/>
  <c r="AT323" i="8"/>
  <c r="AU428" i="8"/>
  <c r="R379" i="8"/>
  <c r="P415" i="8"/>
  <c r="P414" i="8"/>
  <c r="P230" i="8"/>
  <c r="L231" i="8"/>
  <c r="Q179" i="8"/>
  <c r="R257" i="8"/>
  <c r="R258" i="8"/>
  <c r="R345" i="8"/>
  <c r="AU394" i="8"/>
  <c r="AR405" i="8"/>
  <c r="P205" i="8"/>
  <c r="AR393" i="8"/>
  <c r="AN393" i="8"/>
  <c r="AT410" i="8"/>
  <c r="N363" i="8"/>
  <c r="O260" i="8"/>
  <c r="AQ420" i="8"/>
  <c r="Q370" i="8"/>
  <c r="R373" i="8"/>
  <c r="AS401" i="8"/>
  <c r="AU418" i="8"/>
  <c r="Q375" i="8"/>
  <c r="Q379" i="8"/>
  <c r="AU434" i="8"/>
  <c r="K401" i="8"/>
  <c r="AN451" i="8"/>
  <c r="K399" i="8"/>
  <c r="K400" i="8"/>
  <c r="G633" i="6"/>
  <c r="R422" i="8"/>
  <c r="R346" i="8"/>
  <c r="R364" i="8"/>
  <c r="AU413" i="8"/>
  <c r="AR441" i="8"/>
  <c r="AT442" i="8"/>
  <c r="M390" i="8"/>
  <c r="AT469" i="8"/>
  <c r="AR417" i="8"/>
  <c r="AT438" i="8"/>
  <c r="H652" i="6"/>
  <c r="AP446" i="8"/>
  <c r="M406" i="8"/>
  <c r="AQ460" i="8"/>
  <c r="R416" i="8"/>
  <c r="AT423" i="8"/>
  <c r="N354" i="8"/>
  <c r="AQ406" i="8"/>
  <c r="R358" i="8"/>
  <c r="R356" i="8"/>
  <c r="AQ426" i="8"/>
  <c r="AQ430" i="8"/>
  <c r="R386" i="8"/>
  <c r="AU435" i="8"/>
  <c r="AO437" i="8"/>
  <c r="AR402" i="8"/>
  <c r="AP481" i="8"/>
  <c r="AP429" i="8"/>
  <c r="M431" i="8"/>
  <c r="M432" i="8"/>
  <c r="M429" i="8"/>
  <c r="AR398" i="8"/>
  <c r="AT406" i="8"/>
  <c r="O358" i="8"/>
  <c r="AS444" i="8"/>
  <c r="AT446" i="8"/>
  <c r="R504" i="8"/>
  <c r="AU501" i="8"/>
  <c r="R502" i="8"/>
  <c r="AU553" i="8"/>
  <c r="R503" i="8"/>
  <c r="R380" i="8"/>
  <c r="AS422" i="8"/>
  <c r="AR425" i="8"/>
  <c r="AP447" i="8"/>
  <c r="AU447" i="8"/>
  <c r="G637" i="6"/>
  <c r="AN495" i="8"/>
  <c r="K443" i="8"/>
  <c r="AN443" i="8"/>
  <c r="AT495" i="8"/>
  <c r="AN497" i="8"/>
  <c r="K445" i="8"/>
  <c r="AN445" i="8"/>
  <c r="AU415" i="8"/>
  <c r="R378" i="8"/>
  <c r="AU443" i="8"/>
  <c r="AP450" i="8"/>
  <c r="R406" i="8"/>
  <c r="AU455" i="8"/>
  <c r="R405" i="8"/>
  <c r="N487" i="8"/>
  <c r="AS458" i="8"/>
  <c r="AS406" i="8"/>
  <c r="R434" i="8"/>
  <c r="R377" i="8"/>
  <c r="AN444" i="8"/>
  <c r="AS451" i="8"/>
  <c r="AT452" i="8"/>
  <c r="AQ454" i="8"/>
  <c r="K412" i="8"/>
  <c r="AN464" i="8"/>
  <c r="AQ465" i="8"/>
  <c r="Q444" i="8"/>
  <c r="AT493" i="8"/>
  <c r="AT441" i="8"/>
  <c r="AQ443" i="8"/>
  <c r="AQ514" i="8"/>
  <c r="M470" i="8"/>
  <c r="R388" i="8"/>
  <c r="AU438" i="8"/>
  <c r="P392" i="8"/>
  <c r="AT447" i="8"/>
  <c r="AT395" i="8"/>
  <c r="AO449" i="8"/>
  <c r="AU479" i="8"/>
  <c r="R429" i="8"/>
  <c r="R430" i="8"/>
  <c r="P437" i="8"/>
  <c r="AP493" i="8"/>
  <c r="AP441" i="8"/>
  <c r="L457" i="8"/>
  <c r="N466" i="8"/>
  <c r="AQ518" i="8"/>
  <c r="AQ466" i="8"/>
  <c r="AT526" i="8"/>
  <c r="Q474" i="8"/>
  <c r="K487" i="8"/>
  <c r="T539" i="8" s="1"/>
  <c r="AN539" i="8"/>
  <c r="AN487" i="8"/>
  <c r="P506" i="8"/>
  <c r="AS503" i="8"/>
  <c r="AQ557" i="8"/>
  <c r="R543" i="8"/>
  <c r="AU540" i="8"/>
  <c r="AU592" i="8"/>
  <c r="R542" i="8"/>
  <c r="AN598" i="8"/>
  <c r="AN546" i="8"/>
  <c r="R421" i="8"/>
  <c r="AT473" i="8"/>
  <c r="N461" i="8"/>
  <c r="AQ510" i="8"/>
  <c r="AN512" i="8"/>
  <c r="K460" i="8"/>
  <c r="AU513" i="8"/>
  <c r="L464" i="8"/>
  <c r="AO464" i="8"/>
  <c r="AS511" i="8"/>
  <c r="AS512" i="8"/>
  <c r="R371" i="8"/>
  <c r="AR433" i="8"/>
  <c r="R402" i="8"/>
  <c r="AU399" i="8"/>
  <c r="AT454" i="8"/>
  <c r="Q405" i="8"/>
  <c r="R410" i="8"/>
  <c r="R413" i="8"/>
  <c r="AU463" i="8"/>
  <c r="AT466" i="8"/>
  <c r="P418" i="8"/>
  <c r="P416" i="8"/>
  <c r="AS467" i="8"/>
  <c r="M434" i="8"/>
  <c r="R496" i="8"/>
  <c r="AU545" i="8"/>
  <c r="AT557" i="8"/>
  <c r="AT505" i="8"/>
  <c r="M430" i="8"/>
  <c r="AS518" i="8"/>
  <c r="AS466" i="8"/>
  <c r="AO519" i="8"/>
  <c r="L467" i="8"/>
  <c r="Q484" i="8"/>
  <c r="AP522" i="8"/>
  <c r="AP574" i="8"/>
  <c r="AS611" i="8"/>
  <c r="AU454" i="8"/>
  <c r="R404" i="8"/>
  <c r="AS462" i="8"/>
  <c r="P413" i="8"/>
  <c r="Q415" i="8"/>
  <c r="AQ470" i="8"/>
  <c r="AP472" i="8"/>
  <c r="Q429" i="8"/>
  <c r="Q452" i="8"/>
  <c r="R461" i="8"/>
  <c r="R458" i="8"/>
  <c r="AU510" i="8"/>
  <c r="AS536" i="8"/>
  <c r="AR574" i="8"/>
  <c r="M563" i="8"/>
  <c r="AR628" i="8"/>
  <c r="AR576" i="8"/>
  <c r="P403" i="8"/>
  <c r="AT461" i="8"/>
  <c r="Q409" i="8"/>
  <c r="AQ468" i="8"/>
  <c r="AR473" i="8"/>
  <c r="AS476" i="8"/>
  <c r="P427" i="8"/>
  <c r="R445" i="8"/>
  <c r="AQ496" i="8"/>
  <c r="AT499" i="8"/>
  <c r="AS454" i="8"/>
  <c r="L458" i="8"/>
  <c r="AO510" i="8"/>
  <c r="R479" i="8"/>
  <c r="AU528" i="8"/>
  <c r="R478" i="8"/>
  <c r="R477" i="8"/>
  <c r="U538" i="8"/>
  <c r="AE538" i="8" s="1"/>
  <c r="AS538" i="8"/>
  <c r="AS486" i="8"/>
  <c r="AS560" i="8"/>
  <c r="P511" i="8"/>
  <c r="AT574" i="8"/>
  <c r="AT522" i="8"/>
  <c r="R589" i="8"/>
  <c r="R587" i="8"/>
  <c r="AU586" i="8"/>
  <c r="R586" i="8"/>
  <c r="AO591" i="8"/>
  <c r="L594" i="8"/>
  <c r="R401" i="8"/>
  <c r="Q406" i="8"/>
  <c r="AP461" i="8"/>
  <c r="M415" i="8"/>
  <c r="AU467" i="8"/>
  <c r="R418" i="8"/>
  <c r="AR480" i="8"/>
  <c r="AS488" i="8"/>
  <c r="AN504" i="8"/>
  <c r="K452" i="8"/>
  <c r="AR468" i="8"/>
  <c r="O475" i="8"/>
  <c r="O476" i="8"/>
  <c r="AP539" i="8"/>
  <c r="AP487" i="8"/>
  <c r="AT491" i="8"/>
  <c r="AS558" i="8"/>
  <c r="AS506" i="8"/>
  <c r="AQ516" i="8"/>
  <c r="M529" i="8"/>
  <c r="AP528" i="8"/>
  <c r="M528" i="8"/>
  <c r="AU599" i="8"/>
  <c r="R547" i="8"/>
  <c r="R549" i="8"/>
  <c r="R550" i="8"/>
  <c r="AU547" i="8"/>
  <c r="R425" i="8"/>
  <c r="R426" i="8"/>
  <c r="AQ479" i="8"/>
  <c r="AQ481" i="8"/>
  <c r="N435" i="8"/>
  <c r="R457" i="8"/>
  <c r="AP514" i="8"/>
  <c r="AT515" i="8"/>
  <c r="R471" i="8"/>
  <c r="R470" i="8"/>
  <c r="AU520" i="8"/>
  <c r="M479" i="8"/>
  <c r="AP478" i="8"/>
  <c r="M487" i="8"/>
  <c r="M486" i="8"/>
  <c r="N491" i="8"/>
  <c r="AT507" i="8"/>
  <c r="R518" i="8"/>
  <c r="AU567" i="8"/>
  <c r="R517" i="8"/>
  <c r="R515" i="8"/>
  <c r="AU515" i="8"/>
  <c r="AP474" i="8"/>
  <c r="N425" i="8"/>
  <c r="G641" i="6"/>
  <c r="AT485" i="8"/>
  <c r="AS492" i="8"/>
  <c r="N450" i="8"/>
  <c r="AP511" i="8"/>
  <c r="AR512" i="8"/>
  <c r="P483" i="8"/>
  <c r="M485" i="8"/>
  <c r="M484" i="8"/>
  <c r="Q490" i="8"/>
  <c r="AU544" i="8"/>
  <c r="R495" i="8"/>
  <c r="AN500" i="8"/>
  <c r="AO567" i="8"/>
  <c r="AU579" i="8"/>
  <c r="AS580" i="8"/>
  <c r="AQ540" i="8"/>
  <c r="AO616" i="8"/>
  <c r="AN568" i="8"/>
  <c r="AO621" i="8"/>
  <c r="AP622" i="8"/>
  <c r="AP570" i="8"/>
  <c r="AO625" i="8"/>
  <c r="AN595" i="8"/>
  <c r="M428" i="8"/>
  <c r="AT481" i="8"/>
  <c r="AP495" i="8"/>
  <c r="AR511" i="8"/>
  <c r="Q480" i="8"/>
  <c r="AT478" i="8"/>
  <c r="AR531" i="8"/>
  <c r="AU480" i="8"/>
  <c r="R482" i="8"/>
  <c r="O485" i="8"/>
  <c r="AO549" i="8"/>
  <c r="R499" i="8"/>
  <c r="R498" i="8"/>
  <c r="AU549" i="8"/>
  <c r="R500" i="8"/>
  <c r="AP499" i="8"/>
  <c r="AQ553" i="8"/>
  <c r="N511" i="8"/>
  <c r="AQ509" i="8"/>
  <c r="AP510" i="8"/>
  <c r="AO532" i="8"/>
  <c r="AE532" i="8"/>
  <c r="AU532" i="8"/>
  <c r="AU584" i="8"/>
  <c r="R533" i="8"/>
  <c r="AA637" i="8" s="1"/>
  <c r="AK637" i="8" s="1"/>
  <c r="R535" i="8"/>
  <c r="AR586" i="8"/>
  <c r="AR534" i="8"/>
  <c r="AQ543" i="8"/>
  <c r="AS554" i="8"/>
  <c r="G636" i="6"/>
  <c r="AS475" i="8"/>
  <c r="L444" i="8"/>
  <c r="AO507" i="8"/>
  <c r="Q459" i="8"/>
  <c r="R462" i="8"/>
  <c r="R463" i="8"/>
  <c r="R467" i="8"/>
  <c r="R469" i="8"/>
  <c r="R481" i="8"/>
  <c r="AU530" i="8"/>
  <c r="K488" i="8"/>
  <c r="K491" i="8"/>
  <c r="AN491" i="8"/>
  <c r="AP497" i="8"/>
  <c r="AO563" i="8"/>
  <c r="R514" i="8"/>
  <c r="AU563" i="8"/>
  <c r="R511" i="8"/>
  <c r="AU511" i="8"/>
  <c r="L541" i="8"/>
  <c r="AO538" i="8"/>
  <c r="AU604" i="8"/>
  <c r="R555" i="8"/>
  <c r="AU552" i="8"/>
  <c r="M580" i="8"/>
  <c r="AP577" i="8"/>
  <c r="AR581" i="8"/>
  <c r="O583" i="8"/>
  <c r="AS502" i="8"/>
  <c r="AQ504" i="8"/>
  <c r="L460" i="8"/>
  <c r="N471" i="8"/>
  <c r="AQ520" i="8"/>
  <c r="O474" i="8"/>
  <c r="O473" i="8"/>
  <c r="R486" i="8"/>
  <c r="R485" i="8"/>
  <c r="AU536" i="8"/>
  <c r="R488" i="8"/>
  <c r="AU539" i="8"/>
  <c r="P492" i="8"/>
  <c r="AP542" i="8"/>
  <c r="M493" i="8"/>
  <c r="AO547" i="8"/>
  <c r="L495" i="8"/>
  <c r="AR556" i="8"/>
  <c r="AR504" i="8"/>
  <c r="Q509" i="8"/>
  <c r="AT514" i="8"/>
  <c r="AS519" i="8"/>
  <c r="AS571" i="8"/>
  <c r="P532" i="8"/>
  <c r="AS587" i="8"/>
  <c r="AS535" i="8"/>
  <c r="M539" i="8"/>
  <c r="AQ590" i="8"/>
  <c r="AQ538" i="8"/>
  <c r="O548" i="8"/>
  <c r="L559" i="8"/>
  <c r="AO590" i="8"/>
  <c r="R438" i="8"/>
  <c r="P450" i="8"/>
  <c r="AS500" i="8"/>
  <c r="L450" i="8"/>
  <c r="AO502" i="8"/>
  <c r="AU505" i="8"/>
  <c r="R456" i="8"/>
  <c r="K455" i="8"/>
  <c r="AN507" i="8"/>
  <c r="O466" i="8"/>
  <c r="AQ530" i="8"/>
  <c r="P484" i="8"/>
  <c r="M505" i="8"/>
  <c r="AP557" i="8"/>
  <c r="K522" i="8"/>
  <c r="K523" i="8"/>
  <c r="AN573" i="8"/>
  <c r="Q543" i="8"/>
  <c r="AT543" i="8"/>
  <c r="AT545" i="8"/>
  <c r="AN585" i="8"/>
  <c r="AQ586" i="8"/>
  <c r="Q453" i="8"/>
  <c r="Q467" i="8"/>
  <c r="AQ521" i="8"/>
  <c r="R476" i="8"/>
  <c r="AP526" i="8"/>
  <c r="M477" i="8"/>
  <c r="AP538" i="8"/>
  <c r="AR547" i="8"/>
  <c r="AN562" i="8"/>
  <c r="K513" i="8"/>
  <c r="K510" i="8"/>
  <c r="AN565" i="8"/>
  <c r="Q515" i="8"/>
  <c r="AT565" i="8"/>
  <c r="P520" i="8"/>
  <c r="P519" i="8"/>
  <c r="M522" i="8"/>
  <c r="AP571" i="8"/>
  <c r="AO520" i="8"/>
  <c r="R524" i="8"/>
  <c r="R523" i="8"/>
  <c r="AU573" i="8"/>
  <c r="AU521" i="8"/>
  <c r="AN575" i="8"/>
  <c r="AU577" i="8"/>
  <c r="R526" i="8"/>
  <c r="R528" i="8"/>
  <c r="AN527" i="8"/>
  <c r="AD527" i="8"/>
  <c r="AP582" i="8"/>
  <c r="AT585" i="8"/>
  <c r="AT533" i="8"/>
  <c r="AD534" i="8"/>
  <c r="AN534" i="8"/>
  <c r="AT586" i="8"/>
  <c r="N541" i="8"/>
  <c r="AR605" i="8"/>
  <c r="AP611" i="8"/>
  <c r="AN615" i="8"/>
  <c r="AN563" i="8"/>
  <c r="K563" i="8"/>
  <c r="N568" i="8"/>
  <c r="AQ565" i="8"/>
  <c r="P451" i="8"/>
  <c r="AP500" i="8"/>
  <c r="R454" i="8"/>
  <c r="R455" i="8"/>
  <c r="AU504" i="8"/>
  <c r="AN508" i="8"/>
  <c r="K456" i="8"/>
  <c r="K468" i="8"/>
  <c r="Q468" i="8"/>
  <c r="AU524" i="8"/>
  <c r="R475" i="8"/>
  <c r="AT525" i="8"/>
  <c r="N481" i="8"/>
  <c r="AR540" i="8"/>
  <c r="AP543" i="8"/>
  <c r="P498" i="8"/>
  <c r="AQ558" i="8"/>
  <c r="N509" i="8"/>
  <c r="AQ506" i="8"/>
  <c r="AQ567" i="8"/>
  <c r="AN570" i="8"/>
  <c r="K518" i="8"/>
  <c r="AN518" i="8"/>
  <c r="AN576" i="8"/>
  <c r="Q527" i="8"/>
  <c r="Q526" i="8"/>
  <c r="AS592" i="8"/>
  <c r="P540" i="8"/>
  <c r="AS540" i="8"/>
  <c r="AP549" i="8"/>
  <c r="AS550" i="8"/>
  <c r="AS605" i="8"/>
  <c r="P556" i="8"/>
  <c r="R557" i="8"/>
  <c r="AU557" i="8"/>
  <c r="R560" i="8"/>
  <c r="AU610" i="8"/>
  <c r="R561" i="8"/>
  <c r="AR543" i="8"/>
  <c r="P494" i="8"/>
  <c r="AT547" i="8"/>
  <c r="Q495" i="8"/>
  <c r="K496" i="8"/>
  <c r="AQ549" i="8"/>
  <c r="AN550" i="8"/>
  <c r="AR551" i="8"/>
  <c r="AP552" i="8"/>
  <c r="AQ554" i="8"/>
  <c r="N505" i="8"/>
  <c r="L506" i="8"/>
  <c r="O512" i="8"/>
  <c r="N513" i="8"/>
  <c r="AT563" i="8"/>
  <c r="Q514" i="8"/>
  <c r="R519" i="8"/>
  <c r="K519" i="8"/>
  <c r="Q518" i="8"/>
  <c r="AT569" i="8"/>
  <c r="R527" i="8"/>
  <c r="AU576" i="8"/>
  <c r="AN525" i="8"/>
  <c r="K528" i="8"/>
  <c r="T580" i="8" s="1"/>
  <c r="AD580" i="8" s="1"/>
  <c r="AP585" i="8"/>
  <c r="M535" i="8"/>
  <c r="AN587" i="8"/>
  <c r="AN535" i="8"/>
  <c r="AS595" i="8"/>
  <c r="P546" i="8"/>
  <c r="AS543" i="8"/>
  <c r="AR596" i="8"/>
  <c r="O547" i="8"/>
  <c r="R551" i="8"/>
  <c r="AP600" i="8"/>
  <c r="AR604" i="8"/>
  <c r="O555" i="8"/>
  <c r="O554" i="8"/>
  <c r="N565" i="8"/>
  <c r="AQ616" i="8"/>
  <c r="N564" i="8"/>
  <c r="N567" i="8"/>
  <c r="N566" i="8"/>
  <c r="Q492" i="8"/>
  <c r="K493" i="8"/>
  <c r="AN545" i="8"/>
  <c r="M498" i="8"/>
  <c r="R510" i="8"/>
  <c r="K511" i="8"/>
  <c r="K509" i="8"/>
  <c r="R513" i="8"/>
  <c r="AU562" i="8"/>
  <c r="AP566" i="8"/>
  <c r="M517" i="8"/>
  <c r="K520" i="8"/>
  <c r="Q523" i="8"/>
  <c r="N525" i="8"/>
  <c r="AR578" i="8"/>
  <c r="AD530" i="8"/>
  <c r="AN530" i="8"/>
  <c r="L542" i="8"/>
  <c r="U646" i="8" s="1"/>
  <c r="AE646" i="8" s="1"/>
  <c r="AO603" i="8"/>
  <c r="AU613" i="8"/>
  <c r="R564" i="8"/>
  <c r="AU561" i="8"/>
  <c r="AS564" i="8"/>
  <c r="M570" i="8"/>
  <c r="AP567" i="8"/>
  <c r="AQ620" i="8"/>
  <c r="AQ568" i="8"/>
  <c r="AR621" i="8"/>
  <c r="O572" i="8"/>
  <c r="O571" i="8"/>
  <c r="AS622" i="8"/>
  <c r="P573" i="8"/>
  <c r="P572" i="8"/>
  <c r="AQ626" i="8"/>
  <c r="AQ574" i="8"/>
  <c r="O578" i="8"/>
  <c r="AR575" i="8"/>
  <c r="AT629" i="8"/>
  <c r="L591" i="8"/>
  <c r="R493" i="8"/>
  <c r="R492" i="8"/>
  <c r="AU543" i="8"/>
  <c r="R494" i="8"/>
  <c r="AR548" i="8"/>
  <c r="Q501" i="8"/>
  <c r="AO557" i="8"/>
  <c r="L505" i="8"/>
  <c r="R508" i="8"/>
  <c r="R506" i="8"/>
  <c r="G719" i="6"/>
  <c r="N510" i="8"/>
  <c r="Q511" i="8"/>
  <c r="R516" i="8"/>
  <c r="AU565" i="8"/>
  <c r="AT571" i="8"/>
  <c r="Q522" i="8"/>
  <c r="M523" i="8"/>
  <c r="P529" i="8"/>
  <c r="AO579" i="8"/>
  <c r="Q529" i="8"/>
  <c r="Q530" i="8"/>
  <c r="Q528" i="8"/>
  <c r="K538" i="8"/>
  <c r="T590" i="8" s="1"/>
  <c r="AP587" i="8"/>
  <c r="AR609" i="8"/>
  <c r="O575" i="8"/>
  <c r="P576" i="8"/>
  <c r="P577" i="8"/>
  <c r="AS574" i="8"/>
  <c r="P574" i="8"/>
  <c r="AT627" i="8"/>
  <c r="AN549" i="8"/>
  <c r="K497" i="8"/>
  <c r="AT549" i="8"/>
  <c r="Q500" i="8"/>
  <c r="P503" i="8"/>
  <c r="L502" i="8"/>
  <c r="O509" i="8"/>
  <c r="AR560" i="8"/>
  <c r="O511" i="8"/>
  <c r="O510" i="8"/>
  <c r="P512" i="8"/>
  <c r="M515" i="8"/>
  <c r="M516" i="8"/>
  <c r="K517" i="8"/>
  <c r="AN567" i="8"/>
  <c r="R520" i="8"/>
  <c r="AU571" i="8"/>
  <c r="AQ573" i="8"/>
  <c r="AO528" i="8"/>
  <c r="AE528" i="8"/>
  <c r="AU580" i="8"/>
  <c r="R531" i="8"/>
  <c r="AU583" i="8"/>
  <c r="R532" i="8"/>
  <c r="R534" i="8"/>
  <c r="AS584" i="8"/>
  <c r="P535" i="8"/>
  <c r="AR588" i="8"/>
  <c r="O539" i="8"/>
  <c r="R541" i="8"/>
  <c r="AO593" i="8"/>
  <c r="AO541" i="8"/>
  <c r="AO597" i="8"/>
  <c r="L548" i="8"/>
  <c r="AO545" i="8"/>
  <c r="P550" i="8"/>
  <c r="AS547" i="8"/>
  <c r="AO559" i="8"/>
  <c r="K567" i="8"/>
  <c r="AN616" i="8"/>
  <c r="M583" i="8"/>
  <c r="M582" i="8"/>
  <c r="AP580" i="8"/>
  <c r="L587" i="8"/>
  <c r="L586" i="8"/>
  <c r="L584" i="8"/>
  <c r="AO584" i="8"/>
  <c r="P597" i="8"/>
  <c r="P594" i="8"/>
  <c r="P596" i="8"/>
  <c r="AT595" i="8"/>
  <c r="K599" i="8"/>
  <c r="AD538" i="8"/>
  <c r="K539" i="8"/>
  <c r="AP591" i="8"/>
  <c r="R546" i="8"/>
  <c r="AU595" i="8"/>
  <c r="AR599" i="8"/>
  <c r="O550" i="8"/>
  <c r="O553" i="8"/>
  <c r="N554" i="8"/>
  <c r="AP608" i="8"/>
  <c r="M559" i="8"/>
  <c r="G772" i="6"/>
  <c r="AR619" i="8"/>
  <c r="O569" i="8"/>
  <c r="O568" i="8"/>
  <c r="O567" i="8"/>
  <c r="AS620" i="8"/>
  <c r="AT621" i="8"/>
  <c r="Q570" i="8"/>
  <c r="Q569" i="8"/>
  <c r="Q571" i="8"/>
  <c r="AO624" i="8"/>
  <c r="L575" i="8"/>
  <c r="L574" i="8"/>
  <c r="AP626" i="8"/>
  <c r="M577" i="8"/>
  <c r="M574" i="8"/>
  <c r="L588" i="8"/>
  <c r="R605" i="8"/>
  <c r="AU602" i="8"/>
  <c r="AN605" i="8"/>
  <c r="AT610" i="8"/>
  <c r="L537" i="8"/>
  <c r="P539" i="8"/>
  <c r="AN538" i="8"/>
  <c r="O541" i="8"/>
  <c r="AR591" i="8"/>
  <c r="AS597" i="8"/>
  <c r="K555" i="8"/>
  <c r="T607" i="8" s="1"/>
  <c r="AD607" i="8" s="1"/>
  <c r="M565" i="8"/>
  <c r="AP614" i="8"/>
  <c r="AO622" i="8"/>
  <c r="L573" i="8"/>
  <c r="R571" i="8"/>
  <c r="R570" i="8"/>
  <c r="AQ624" i="8"/>
  <c r="AR625" i="8"/>
  <c r="O573" i="8"/>
  <c r="AS629" i="8"/>
  <c r="P580" i="8"/>
  <c r="O591" i="8"/>
  <c r="O590" i="8"/>
  <c r="AR590" i="8"/>
  <c r="O593" i="8"/>
  <c r="AQ592" i="8"/>
  <c r="AO600" i="8"/>
  <c r="L603" i="8"/>
  <c r="AS616" i="8"/>
  <c r="Q542" i="8"/>
  <c r="AT591" i="8"/>
  <c r="R552" i="8"/>
  <c r="K552" i="8"/>
  <c r="K554" i="8"/>
  <c r="R554" i="8"/>
  <c r="AU607" i="8"/>
  <c r="R558" i="8"/>
  <c r="P559" i="8"/>
  <c r="P560" i="8"/>
  <c r="M564" i="8"/>
  <c r="AS615" i="8"/>
  <c r="P566" i="8"/>
  <c r="AN619" i="8"/>
  <c r="K570" i="8"/>
  <c r="K569" i="8"/>
  <c r="AO620" i="8"/>
  <c r="L571" i="8"/>
  <c r="L570" i="8"/>
  <c r="AP621" i="8"/>
  <c r="M571" i="8"/>
  <c r="R579" i="8"/>
  <c r="AT601" i="8"/>
  <c r="AR606" i="8"/>
  <c r="O609" i="8"/>
  <c r="AP610" i="8"/>
  <c r="M613" i="8"/>
  <c r="M610" i="8"/>
  <c r="AU620" i="8"/>
  <c r="L543" i="8"/>
  <c r="AR594" i="8"/>
  <c r="O544" i="8"/>
  <c r="O543" i="8"/>
  <c r="K548" i="8"/>
  <c r="AN597" i="8"/>
  <c r="AO599" i="8"/>
  <c r="L550" i="8"/>
  <c r="L549" i="8"/>
  <c r="Q552" i="8"/>
  <c r="L553" i="8"/>
  <c r="N558" i="8"/>
  <c r="R562" i="8"/>
  <c r="AT612" i="8"/>
  <c r="Q563" i="8"/>
  <c r="R568" i="8"/>
  <c r="AU617" i="8"/>
  <c r="AU626" i="8"/>
  <c r="R576" i="8"/>
  <c r="L583" i="8"/>
  <c r="L582" i="8"/>
  <c r="P586" i="8"/>
  <c r="P585" i="8"/>
  <c r="P584" i="8"/>
  <c r="P587" i="8"/>
  <c r="K590" i="8"/>
  <c r="R593" i="8"/>
  <c r="R594" i="8"/>
  <c r="AU591" i="8"/>
  <c r="R603" i="8"/>
  <c r="O618" i="8"/>
  <c r="R548" i="8"/>
  <c r="L552" i="8"/>
  <c r="AP615" i="8"/>
  <c r="M566" i="8"/>
  <c r="AQ622" i="8"/>
  <c r="AN624" i="8"/>
  <c r="K573" i="8"/>
  <c r="K572" i="8"/>
  <c r="AO628" i="8"/>
  <c r="L579" i="8"/>
  <c r="AO630" i="8"/>
  <c r="L581" i="8"/>
  <c r="L580" i="8"/>
  <c r="O586" i="8"/>
  <c r="L590" i="8"/>
  <c r="M593" i="8"/>
  <c r="M590" i="8"/>
  <c r="M594" i="8"/>
  <c r="M602" i="8"/>
  <c r="L605" i="8"/>
  <c r="AO602" i="8"/>
  <c r="AN604" i="8"/>
  <c r="O546" i="8"/>
  <c r="R553" i="8"/>
  <c r="AP617" i="8"/>
  <c r="M568" i="8"/>
  <c r="M567" i="8"/>
  <c r="M576" i="8"/>
  <c r="R585" i="8"/>
  <c r="G795" i="6"/>
  <c r="R595" i="8"/>
  <c r="M596" i="8"/>
  <c r="M604" i="8"/>
  <c r="AP601" i="8"/>
  <c r="AQ602" i="8"/>
  <c r="AT605" i="8"/>
  <c r="N547" i="8"/>
  <c r="L551" i="8"/>
  <c r="M556" i="8"/>
  <c r="K562" i="8"/>
  <c r="P564" i="8"/>
  <c r="R565" i="8"/>
  <c r="Q566" i="8"/>
  <c r="Q565" i="8"/>
  <c r="AT622" i="8"/>
  <c r="AS628" i="8"/>
  <c r="P579" i="8"/>
  <c r="P578" i="8"/>
  <c r="AR630" i="8"/>
  <c r="O580" i="8"/>
  <c r="O581" i="8"/>
  <c r="M592" i="8"/>
  <c r="P593" i="8"/>
  <c r="K600" i="8"/>
  <c r="AS602" i="8"/>
  <c r="P605" i="8"/>
  <c r="AP606" i="8"/>
  <c r="M609" i="8"/>
  <c r="AP616" i="8"/>
  <c r="M619" i="8"/>
  <c r="M618" i="8"/>
  <c r="AU618" i="8"/>
  <c r="R621" i="8"/>
  <c r="M569" i="8"/>
  <c r="AU622" i="8"/>
  <c r="R573" i="8"/>
  <c r="AU623" i="8"/>
  <c r="R574" i="8"/>
  <c r="AS624" i="8"/>
  <c r="P575" i="8"/>
  <c r="H842" i="6"/>
  <c r="AS630" i="8"/>
  <c r="P581" i="8"/>
  <c r="R588" i="8"/>
  <c r="R592" i="8"/>
  <c r="L597" i="8"/>
  <c r="K602" i="8"/>
  <c r="AN603" i="8"/>
  <c r="L611" i="8"/>
  <c r="AO608" i="8"/>
  <c r="R615" i="8"/>
  <c r="AQ614" i="8"/>
  <c r="AP618" i="8"/>
  <c r="P622" i="8"/>
  <c r="AT619" i="8"/>
  <c r="R599" i="8"/>
  <c r="R598" i="8"/>
  <c r="R601" i="8"/>
  <c r="R602" i="8"/>
  <c r="AR600" i="8"/>
  <c r="O603" i="8"/>
  <c r="L604" i="8"/>
  <c r="P606" i="8"/>
  <c r="L610" i="8"/>
  <c r="AO607" i="8"/>
  <c r="L608" i="8"/>
  <c r="AN608" i="8"/>
  <c r="AN617" i="8"/>
  <c r="K620" i="8"/>
  <c r="AN620" i="8"/>
  <c r="G810" i="6"/>
  <c r="O599" i="8"/>
  <c r="P603" i="8"/>
  <c r="AQ601" i="8"/>
  <c r="O605" i="8"/>
  <c r="AR602" i="8"/>
  <c r="P604" i="8"/>
  <c r="AO609" i="8"/>
  <c r="L612" i="8"/>
  <c r="R610" i="8"/>
  <c r="R612" i="8"/>
  <c r="AU609" i="8"/>
  <c r="AO611" i="8"/>
  <c r="L614" i="8"/>
  <c r="AU611" i="8"/>
  <c r="R614" i="8"/>
  <c r="R613" i="8"/>
  <c r="O617" i="8"/>
  <c r="L622" i="8"/>
  <c r="AO619" i="8"/>
  <c r="O577" i="8"/>
  <c r="R580" i="8"/>
  <c r="M581" i="8"/>
  <c r="L602" i="8"/>
  <c r="AO604" i="8"/>
  <c r="AQ610" i="8"/>
  <c r="AP612" i="8"/>
  <c r="R616" i="8"/>
  <c r="L618" i="8"/>
  <c r="AO615" i="8"/>
  <c r="AR617" i="8"/>
  <c r="O620" i="8"/>
  <c r="O623" i="8"/>
  <c r="AR620" i="8"/>
  <c r="M598" i="8"/>
  <c r="M603" i="8"/>
  <c r="AS601" i="8"/>
  <c r="M607" i="8"/>
  <c r="AP604" i="8"/>
  <c r="Q609" i="8"/>
  <c r="AT606" i="8"/>
  <c r="O610" i="8"/>
  <c r="AQ609" i="8"/>
  <c r="H823" i="6"/>
  <c r="L617" i="8"/>
  <c r="R618" i="8"/>
  <c r="AS617" i="8"/>
  <c r="P620" i="8"/>
  <c r="P619" i="8"/>
  <c r="M606" i="8"/>
  <c r="AO605" i="8"/>
  <c r="O606" i="8"/>
  <c r="AR608" i="8"/>
  <c r="AP609" i="8"/>
  <c r="M617" i="8"/>
  <c r="AQ618" i="8"/>
  <c r="O607" i="8"/>
  <c r="M608" i="8"/>
  <c r="P609" i="8"/>
  <c r="AS606" i="8"/>
  <c r="M611" i="8"/>
  <c r="AT611" i="8"/>
  <c r="O615" i="8"/>
  <c r="AP613" i="8"/>
  <c r="AN614" i="8"/>
  <c r="P616" i="8"/>
  <c r="L620" i="8"/>
  <c r="AO617" i="8"/>
  <c r="R620" i="8"/>
  <c r="O621" i="8"/>
  <c r="M622" i="8"/>
  <c r="AP619" i="8"/>
  <c r="AS604" i="8"/>
  <c r="R609" i="8"/>
  <c r="AN607" i="8"/>
  <c r="L616" i="8"/>
  <c r="L606" i="8"/>
  <c r="L609" i="8"/>
  <c r="P610" i="8"/>
  <c r="K613" i="8"/>
  <c r="O611" i="8"/>
  <c r="L615" i="8"/>
  <c r="AR613" i="8"/>
  <c r="O616" i="8"/>
  <c r="P618" i="8"/>
  <c r="O619" i="8"/>
  <c r="L621" i="8"/>
  <c r="O622" i="8"/>
  <c r="K621" i="8"/>
  <c r="AO612" i="8"/>
  <c r="K616" i="8"/>
  <c r="P621" i="8"/>
  <c r="G822" i="6"/>
  <c r="AU619" i="8"/>
  <c r="L546" i="8"/>
  <c r="AD688" i="8"/>
  <c r="T586" i="8"/>
  <c r="T543" i="8"/>
  <c r="AD543" i="8" s="1"/>
  <c r="AO295" i="8"/>
  <c r="AO347" i="8"/>
  <c r="L297" i="8"/>
  <c r="O298" i="8"/>
  <c r="AR347" i="8"/>
  <c r="AR295" i="8"/>
  <c r="N146" i="8"/>
  <c r="P250" i="8"/>
  <c r="AS247" i="8"/>
  <c r="P247" i="8"/>
  <c r="AS299" i="8"/>
  <c r="P249" i="8"/>
  <c r="AT247" i="8"/>
  <c r="Q195" i="8"/>
  <c r="Q196" i="8"/>
  <c r="Q198" i="8"/>
  <c r="Q197" i="8"/>
  <c r="R302" i="8"/>
  <c r="AU300" i="8"/>
  <c r="R301" i="8"/>
  <c r="AU352" i="8"/>
  <c r="R300" i="8"/>
  <c r="R303" i="8"/>
  <c r="R249" i="8"/>
  <c r="R251" i="8"/>
  <c r="AU248" i="8"/>
  <c r="R250" i="8"/>
  <c r="K198" i="8"/>
  <c r="K197" i="8"/>
  <c r="L145" i="8"/>
  <c r="AQ300" i="8"/>
  <c r="N250" i="8"/>
  <c r="N249" i="8"/>
  <c r="O198" i="8"/>
  <c r="AR248" i="8"/>
  <c r="O199" i="8"/>
  <c r="P144" i="8"/>
  <c r="P146" i="8"/>
  <c r="R368" i="8"/>
  <c r="AA524" i="8" s="1"/>
  <c r="AK524" i="8" s="1"/>
  <c r="R367" i="8"/>
  <c r="R366" i="8"/>
  <c r="AU365" i="8"/>
  <c r="R365" i="8"/>
  <c r="Q369" i="8"/>
  <c r="Q366" i="8"/>
  <c r="AT366" i="8"/>
  <c r="Q368" i="8"/>
  <c r="AT418" i="8"/>
  <c r="AO367" i="8"/>
  <c r="AO419" i="8"/>
  <c r="L368" i="8"/>
  <c r="L367" i="8"/>
  <c r="L370" i="8"/>
  <c r="AS367" i="8"/>
  <c r="AR420" i="8"/>
  <c r="O369" i="8"/>
  <c r="O368" i="8"/>
  <c r="AR368" i="8"/>
  <c r="O371" i="8"/>
  <c r="O370" i="8"/>
  <c r="N369" i="8"/>
  <c r="AQ369" i="8"/>
  <c r="AQ421" i="8"/>
  <c r="M644" i="8"/>
  <c r="AP641" i="8"/>
  <c r="M643" i="8"/>
  <c r="L682" i="8"/>
  <c r="AO732" i="8"/>
  <c r="AO680" i="8"/>
  <c r="AN744" i="8"/>
  <c r="K695" i="8"/>
  <c r="AN692" i="8"/>
  <c r="O125" i="8"/>
  <c r="N195" i="8"/>
  <c r="AQ245" i="8"/>
  <c r="AS358" i="8"/>
  <c r="AS306" i="8"/>
  <c r="K392" i="8"/>
  <c r="T548" i="8" s="1"/>
  <c r="AD548" i="8" s="1"/>
  <c r="AN407" i="8"/>
  <c r="K410" i="8"/>
  <c r="AS421" i="8"/>
  <c r="AO682" i="8"/>
  <c r="AE683" i="8"/>
  <c r="P633" i="8"/>
  <c r="AS682" i="8"/>
  <c r="AT330" i="8"/>
  <c r="AT278" i="8"/>
  <c r="AQ278" i="8"/>
  <c r="P125" i="8"/>
  <c r="AT294" i="8"/>
  <c r="K211" i="8"/>
  <c r="K210" i="8"/>
  <c r="AN260" i="8"/>
  <c r="O213" i="8"/>
  <c r="AT261" i="8"/>
  <c r="Q212" i="8"/>
  <c r="N316" i="8"/>
  <c r="R319" i="8"/>
  <c r="R321" i="8"/>
  <c r="AS372" i="8"/>
  <c r="AQ326" i="8"/>
  <c r="P330" i="8"/>
  <c r="P331" i="8"/>
  <c r="P328" i="8"/>
  <c r="AN458" i="8"/>
  <c r="AN514" i="8"/>
  <c r="AN462" i="8"/>
  <c r="P659" i="8"/>
  <c r="AS708" i="8"/>
  <c r="P657" i="8"/>
  <c r="M665" i="8"/>
  <c r="AO667" i="8"/>
  <c r="AS667" i="8"/>
  <c r="K59" i="8"/>
  <c r="AT317" i="8"/>
  <c r="R281" i="8"/>
  <c r="AU231" i="8"/>
  <c r="AS312" i="8"/>
  <c r="AS364" i="8"/>
  <c r="AR673" i="8"/>
  <c r="O624" i="8"/>
  <c r="P635" i="8"/>
  <c r="P634" i="8"/>
  <c r="AT690" i="8"/>
  <c r="K653" i="8"/>
  <c r="AN702" i="8"/>
  <c r="P248" i="8"/>
  <c r="AP359" i="8"/>
  <c r="AU417" i="8"/>
  <c r="AS675" i="8"/>
  <c r="P626" i="8"/>
  <c r="P625" i="8"/>
  <c r="R629" i="8"/>
  <c r="R628" i="8"/>
  <c r="R627" i="8"/>
  <c r="AU679" i="8"/>
  <c r="AP680" i="8"/>
  <c r="M630" i="8"/>
  <c r="AO629" i="8"/>
  <c r="AO681" i="8"/>
  <c r="P632" i="8"/>
  <c r="AS681" i="8"/>
  <c r="O637" i="8"/>
  <c r="O636" i="8"/>
  <c r="O635" i="8"/>
  <c r="O634" i="8"/>
  <c r="AR686" i="8"/>
  <c r="AN690" i="8"/>
  <c r="AN638" i="8"/>
  <c r="AO713" i="8"/>
  <c r="L663" i="8"/>
  <c r="P662" i="8"/>
  <c r="P664" i="8"/>
  <c r="AN721" i="8"/>
  <c r="AN669" i="8"/>
  <c r="AR669" i="8"/>
  <c r="AR721" i="8"/>
  <c r="N679" i="8"/>
  <c r="AQ676" i="8"/>
  <c r="AN677" i="8"/>
  <c r="AN729" i="8"/>
  <c r="AU735" i="8"/>
  <c r="R685" i="8"/>
  <c r="AU683" i="8"/>
  <c r="R683" i="8"/>
  <c r="AU766" i="8"/>
  <c r="O247" i="8"/>
  <c r="AP453" i="8"/>
  <c r="AU487" i="8"/>
  <c r="O625" i="8"/>
  <c r="AR622" i="8"/>
  <c r="Q629" i="8"/>
  <c r="O629" i="8"/>
  <c r="AO631" i="8"/>
  <c r="AQ636" i="8"/>
  <c r="AQ688" i="8"/>
  <c r="N636" i="8"/>
  <c r="AN689" i="8"/>
  <c r="AR694" i="8"/>
  <c r="O644" i="8"/>
  <c r="O645" i="8"/>
  <c r="O643" i="8"/>
  <c r="AT697" i="8"/>
  <c r="L650" i="8"/>
  <c r="L649" i="8"/>
  <c r="L648" i="8"/>
  <c r="L647" i="8"/>
  <c r="AN701" i="8"/>
  <c r="AN649" i="8"/>
  <c r="AT653" i="8"/>
  <c r="H919" i="6"/>
  <c r="AU707" i="8"/>
  <c r="AQ718" i="8"/>
  <c r="N669" i="8"/>
  <c r="N668" i="8"/>
  <c r="AQ666" i="8"/>
  <c r="N667" i="8"/>
  <c r="N670" i="8"/>
  <c r="AQ670" i="8"/>
  <c r="AQ722" i="8"/>
  <c r="AP673" i="8"/>
  <c r="M675" i="8"/>
  <c r="AS713" i="8"/>
  <c r="AR770" i="8"/>
  <c r="R283" i="8"/>
  <c r="AR677" i="8"/>
  <c r="O626" i="8"/>
  <c r="O628" i="8"/>
  <c r="O627" i="8"/>
  <c r="R647" i="8"/>
  <c r="AU644" i="8"/>
  <c r="R646" i="8"/>
  <c r="AT646" i="8"/>
  <c r="AT698" i="8"/>
  <c r="P650" i="8"/>
  <c r="P651" i="8"/>
  <c r="P649" i="8"/>
  <c r="AS700" i="8"/>
  <c r="Q650" i="8"/>
  <c r="AT657" i="8"/>
  <c r="AP752" i="8"/>
  <c r="AP700" i="8"/>
  <c r="K714" i="8"/>
  <c r="AR712" i="8"/>
  <c r="O713" i="8"/>
  <c r="AT673" i="8"/>
  <c r="Q624" i="8"/>
  <c r="R626" i="8"/>
  <c r="R625" i="8"/>
  <c r="AT677" i="8"/>
  <c r="P631" i="8"/>
  <c r="AS680" i="8"/>
  <c r="O633" i="8"/>
  <c r="O632" i="8"/>
  <c r="AQ683" i="8"/>
  <c r="AQ631" i="8"/>
  <c r="P637" i="8"/>
  <c r="AS635" i="8"/>
  <c r="R643" i="8"/>
  <c r="H907" i="6"/>
  <c r="R645" i="8"/>
  <c r="AU643" i="8"/>
  <c r="AN697" i="8"/>
  <c r="K648" i="8"/>
  <c r="K647" i="8"/>
  <c r="AU703" i="8"/>
  <c r="R652" i="8"/>
  <c r="AU651" i="8"/>
  <c r="P654" i="8"/>
  <c r="P655" i="8"/>
  <c r="AN653" i="8"/>
  <c r="AO654" i="8"/>
  <c r="K664" i="8"/>
  <c r="K663" i="8"/>
  <c r="AN661" i="8"/>
  <c r="K661" i="8"/>
  <c r="AR713" i="8"/>
  <c r="O663" i="8"/>
  <c r="AO720" i="8"/>
  <c r="AO668" i="8"/>
  <c r="AS668" i="8"/>
  <c r="AS720" i="8"/>
  <c r="AP723" i="8"/>
  <c r="AP671" i="8"/>
  <c r="P675" i="8"/>
  <c r="AS724" i="8"/>
  <c r="AQ674" i="8"/>
  <c r="P681" i="8"/>
  <c r="AS678" i="8"/>
  <c r="AE738" i="8"/>
  <c r="AO735" i="8"/>
  <c r="AO683" i="8"/>
  <c r="H949" i="6"/>
  <c r="M688" i="8"/>
  <c r="AP685" i="8"/>
  <c r="AT685" i="8"/>
  <c r="AP739" i="8"/>
  <c r="M690" i="8"/>
  <c r="AN746" i="8"/>
  <c r="K696" i="8"/>
  <c r="K697" i="8"/>
  <c r="AN694" i="8"/>
  <c r="AT748" i="8"/>
  <c r="AO749" i="8"/>
  <c r="M705" i="8"/>
  <c r="AS761" i="8"/>
  <c r="AS709" i="8"/>
  <c r="AU732" i="8"/>
  <c r="AN734" i="8"/>
  <c r="Q145" i="8"/>
  <c r="P260" i="8"/>
  <c r="P259" i="8"/>
  <c r="AS262" i="8"/>
  <c r="AN622" i="8"/>
  <c r="AO643" i="8"/>
  <c r="P624" i="8"/>
  <c r="K628" i="8"/>
  <c r="M627" i="8"/>
  <c r="M628" i="8"/>
  <c r="P629" i="8"/>
  <c r="M629" i="8"/>
  <c r="L630" i="8"/>
  <c r="P630" i="8"/>
  <c r="P628" i="8"/>
  <c r="AT681" i="8"/>
  <c r="AD737" i="8"/>
  <c r="G843" i="6"/>
  <c r="AQ684" i="8"/>
  <c r="Q634" i="8"/>
  <c r="AT689" i="8"/>
  <c r="Q638" i="8"/>
  <c r="AT637" i="8"/>
  <c r="AO691" i="8"/>
  <c r="P643" i="8"/>
  <c r="P642" i="8"/>
  <c r="P641" i="8"/>
  <c r="M645" i="8"/>
  <c r="AS696" i="8"/>
  <c r="G859" i="6"/>
  <c r="R650" i="8"/>
  <c r="R648" i="8"/>
  <c r="AU647" i="8"/>
  <c r="AT701" i="8"/>
  <c r="AT649" i="8"/>
  <c r="R653" i="8"/>
  <c r="AU704" i="8"/>
  <c r="AS707" i="8"/>
  <c r="P658" i="8"/>
  <c r="L662" i="8"/>
  <c r="AO666" i="8"/>
  <c r="AN671" i="8"/>
  <c r="AS674" i="8"/>
  <c r="AP727" i="8"/>
  <c r="N681" i="8"/>
  <c r="AQ678" i="8"/>
  <c r="AS731" i="8"/>
  <c r="P682" i="8"/>
  <c r="AO733" i="8"/>
  <c r="AU733" i="8"/>
  <c r="R684" i="8"/>
  <c r="Q688" i="8"/>
  <c r="N691" i="8"/>
  <c r="AU741" i="8"/>
  <c r="R692" i="8"/>
  <c r="AU689" i="8"/>
  <c r="AE744" i="8"/>
  <c r="AE745" i="8"/>
  <c r="AE743" i="8"/>
  <c r="AO690" i="8"/>
  <c r="AU751" i="8"/>
  <c r="AU699" i="8"/>
  <c r="AQ759" i="8"/>
  <c r="AO627" i="8"/>
  <c r="AN667" i="8"/>
  <c r="R624" i="8"/>
  <c r="Q625" i="8"/>
  <c r="AO675" i="8"/>
  <c r="L626" i="8"/>
  <c r="AO623" i="8"/>
  <c r="AS676" i="8"/>
  <c r="L629" i="8"/>
  <c r="AT678" i="8"/>
  <c r="AO679" i="8"/>
  <c r="O631" i="8"/>
  <c r="Q637" i="8"/>
  <c r="AT686" i="8"/>
  <c r="AT634" i="8"/>
  <c r="AP687" i="8"/>
  <c r="AU687" i="8"/>
  <c r="R637" i="8"/>
  <c r="R635" i="8"/>
  <c r="R638" i="8"/>
  <c r="P639" i="8"/>
  <c r="AS688" i="8"/>
  <c r="AS636" i="8"/>
  <c r="AU691" i="8"/>
  <c r="R641" i="8"/>
  <c r="AA693" i="8" s="1"/>
  <c r="AK693" i="8" s="1"/>
  <c r="R651" i="8"/>
  <c r="AU700" i="8"/>
  <c r="L654" i="8"/>
  <c r="L653" i="8"/>
  <c r="L652" i="8"/>
  <c r="AO651" i="8"/>
  <c r="L655" i="8"/>
  <c r="AS704" i="8"/>
  <c r="L656" i="8"/>
  <c r="U708" i="8" s="1"/>
  <c r="AE708" i="8" s="1"/>
  <c r="N658" i="8"/>
  <c r="AQ656" i="8"/>
  <c r="AR709" i="8"/>
  <c r="AR657" i="8"/>
  <c r="G870" i="6"/>
  <c r="AU710" i="8"/>
  <c r="K662" i="8"/>
  <c r="AP711" i="8"/>
  <c r="Q662" i="8"/>
  <c r="AT711" i="8"/>
  <c r="AT660" i="8"/>
  <c r="AQ714" i="8"/>
  <c r="AQ662" i="8"/>
  <c r="AO663" i="8"/>
  <c r="AR664" i="8"/>
  <c r="AN665" i="8"/>
  <c r="AS670" i="8"/>
  <c r="AN673" i="8"/>
  <c r="K677" i="8"/>
  <c r="AQ726" i="8"/>
  <c r="AS728" i="8"/>
  <c r="M680" i="8"/>
  <c r="AP677" i="8"/>
  <c r="AP731" i="8"/>
  <c r="M682" i="8"/>
  <c r="AP679" i="8"/>
  <c r="Q685" i="8"/>
  <c r="AQ745" i="8"/>
  <c r="AQ693" i="8"/>
  <c r="Q698" i="8"/>
  <c r="K699" i="8"/>
  <c r="K698" i="8"/>
  <c r="AN696" i="8"/>
  <c r="AQ706" i="8"/>
  <c r="AP734" i="8"/>
  <c r="AQ739" i="8"/>
  <c r="AU739" i="8"/>
  <c r="L624" i="8"/>
  <c r="M626" i="8"/>
  <c r="M635" i="8"/>
  <c r="AN685" i="8"/>
  <c r="AQ687" i="8"/>
  <c r="N638" i="8"/>
  <c r="O640" i="8"/>
  <c r="O641" i="8"/>
  <c r="P646" i="8"/>
  <c r="P645" i="8"/>
  <c r="P648" i="8"/>
  <c r="L651" i="8"/>
  <c r="AR701" i="8"/>
  <c r="O652" i="8"/>
  <c r="P653" i="8"/>
  <c r="P656" i="8"/>
  <c r="P661" i="8"/>
  <c r="P660" i="8"/>
  <c r="N662" i="8"/>
  <c r="AU714" i="8"/>
  <c r="AU718" i="8"/>
  <c r="R669" i="8"/>
  <c r="AU724" i="8"/>
  <c r="AR725" i="8"/>
  <c r="AR729" i="8"/>
  <c r="N682" i="8"/>
  <c r="AT732" i="8"/>
  <c r="Q683" i="8"/>
  <c r="AN739" i="8"/>
  <c r="N690" i="8"/>
  <c r="AS743" i="8"/>
  <c r="AS691" i="8"/>
  <c r="AT744" i="8"/>
  <c r="Q694" i="8"/>
  <c r="AT694" i="8"/>
  <c r="AR750" i="8"/>
  <c r="AN705" i="8"/>
  <c r="AR757" i="8"/>
  <c r="AR705" i="8"/>
  <c r="N733" i="8"/>
  <c r="AQ731" i="8"/>
  <c r="AU731" i="8"/>
  <c r="R732" i="8"/>
  <c r="AQ736" i="8"/>
  <c r="AU736" i="8"/>
  <c r="AR738" i="8"/>
  <c r="M641" i="8"/>
  <c r="P640" i="8"/>
  <c r="Q645" i="8"/>
  <c r="AQ695" i="8"/>
  <c r="AP697" i="8"/>
  <c r="M647" i="8"/>
  <c r="M648" i="8"/>
  <c r="AP701" i="8"/>
  <c r="M650" i="8"/>
  <c r="M652" i="8"/>
  <c r="AQ703" i="8"/>
  <c r="N654" i="8"/>
  <c r="AO707" i="8"/>
  <c r="AN709" i="8"/>
  <c r="K660" i="8"/>
  <c r="AQ710" i="8"/>
  <c r="P663" i="8"/>
  <c r="P669" i="8"/>
  <c r="R682" i="8"/>
  <c r="N685" i="8"/>
  <c r="AQ735" i="8"/>
  <c r="N684" i="8"/>
  <c r="M687" i="8"/>
  <c r="AP736" i="8"/>
  <c r="M686" i="8"/>
  <c r="AT736" i="8"/>
  <c r="Q686" i="8"/>
  <c r="AP740" i="8"/>
  <c r="AP688" i="8"/>
  <c r="AT740" i="8"/>
  <c r="Q690" i="8"/>
  <c r="AQ743" i="8"/>
  <c r="AQ691" i="8"/>
  <c r="N693" i="8"/>
  <c r="AS745" i="8"/>
  <c r="AS693" i="8"/>
  <c r="AU747" i="8"/>
  <c r="AU695" i="8"/>
  <c r="AR754" i="8"/>
  <c r="AU717" i="8"/>
  <c r="P729" i="8"/>
  <c r="AR736" i="8"/>
  <c r="AO741" i="8"/>
  <c r="AS741" i="8"/>
  <c r="P636" i="8"/>
  <c r="O638" i="8"/>
  <c r="AD691" i="8"/>
  <c r="N641" i="8"/>
  <c r="M642" i="8"/>
  <c r="O642" i="8"/>
  <c r="L644" i="8"/>
  <c r="O647" i="8"/>
  <c r="R649" i="8"/>
  <c r="O651" i="8"/>
  <c r="P652" i="8"/>
  <c r="K654" i="8"/>
  <c r="K655" i="8"/>
  <c r="Q655" i="8"/>
  <c r="K665" i="8"/>
  <c r="P667" i="8"/>
  <c r="R676" i="8"/>
  <c r="N680" i="8"/>
  <c r="R680" i="8"/>
  <c r="M681" i="8"/>
  <c r="AS733" i="8"/>
  <c r="AE741" i="8"/>
  <c r="AS738" i="8"/>
  <c r="AT742" i="8"/>
  <c r="AO743" i="8"/>
  <c r="AR744" i="8"/>
  <c r="O694" i="8"/>
  <c r="AR746" i="8"/>
  <c r="O697" i="8"/>
  <c r="O696" i="8"/>
  <c r="AQ747" i="8"/>
  <c r="AS749" i="8"/>
  <c r="AN750" i="8"/>
  <c r="AS753" i="8"/>
  <c r="P703" i="8"/>
  <c r="N705" i="8"/>
  <c r="R706" i="8"/>
  <c r="R705" i="8"/>
  <c r="AO756" i="8"/>
  <c r="P707" i="8"/>
  <c r="AQ775" i="8"/>
  <c r="AO779" i="8"/>
  <c r="Q744" i="8"/>
  <c r="Z900" i="8" s="1"/>
  <c r="AT754" i="8"/>
  <c r="N759" i="8"/>
  <c r="W915" i="8" s="1"/>
  <c r="AG915" i="8" s="1"/>
  <c r="AQ758" i="8"/>
  <c r="AU758" i="8"/>
  <c r="AQ761" i="8"/>
  <c r="AU761" i="8"/>
  <c r="O682" i="8"/>
  <c r="M685" i="8"/>
  <c r="M689" i="8"/>
  <c r="AU743" i="8"/>
  <c r="AP744" i="8"/>
  <c r="L697" i="8"/>
  <c r="O699" i="8"/>
  <c r="AO748" i="8"/>
  <c r="N700" i="8"/>
  <c r="K706" i="8"/>
  <c r="AN755" i="8"/>
  <c r="M707" i="8"/>
  <c r="AP756" i="8"/>
  <c r="AQ757" i="8"/>
  <c r="R707" i="8"/>
  <c r="AO768" i="8"/>
  <c r="AS768" i="8"/>
  <c r="AU774" i="8"/>
  <c r="R733" i="8"/>
  <c r="AO742" i="8"/>
  <c r="R752" i="8"/>
  <c r="AA908" i="8" s="1"/>
  <c r="AK908" i="8" s="1"/>
  <c r="AN764" i="8"/>
  <c r="N707" i="8"/>
  <c r="AN758" i="8"/>
  <c r="Q711" i="8"/>
  <c r="G929" i="6"/>
  <c r="AO777" i="8"/>
  <c r="AP778" i="8"/>
  <c r="M736" i="8"/>
  <c r="Q741" i="8"/>
  <c r="N746" i="8"/>
  <c r="W902" i="8" s="1"/>
  <c r="AG902" i="8" s="1"/>
  <c r="L747" i="8"/>
  <c r="U903" i="8" s="1"/>
  <c r="AE903" i="8" s="1"/>
  <c r="P748" i="8"/>
  <c r="Y904" i="8" s="1"/>
  <c r="AI904" i="8" s="1"/>
  <c r="L749" i="8"/>
  <c r="U905" i="8" s="1"/>
  <c r="AE905" i="8" s="1"/>
  <c r="AN766" i="8"/>
  <c r="AS759" i="8"/>
  <c r="AO761" i="8"/>
  <c r="AR762" i="8"/>
  <c r="AQ763" i="8"/>
  <c r="M747" i="8"/>
  <c r="V903" i="8" s="1"/>
  <c r="AF903" i="8" s="1"/>
  <c r="M754" i="8"/>
  <c r="V910" i="8" s="1"/>
  <c r="AF910" i="8" s="1"/>
  <c r="Q755" i="8"/>
  <c r="Z911" i="8" s="1"/>
  <c r="AJ911" i="8" s="1"/>
  <c r="AU763" i="8"/>
  <c r="K724" i="8"/>
  <c r="O727" i="8"/>
  <c r="N748" i="8"/>
  <c r="W904" i="8" s="1"/>
  <c r="AG904" i="8" s="1"/>
  <c r="R748" i="8"/>
  <c r="AA904" i="8" s="1"/>
  <c r="AK904" i="8" s="1"/>
  <c r="Q750" i="8"/>
  <c r="Z906" i="8" s="1"/>
  <c r="AJ906" i="8" s="1"/>
  <c r="P765" i="8"/>
  <c r="Y921" i="8" s="1"/>
  <c r="AI921" i="8" s="1"/>
  <c r="P764" i="8"/>
  <c r="Y920" i="8" s="1"/>
  <c r="AI920" i="8" s="1"/>
  <c r="AR764" i="8"/>
  <c r="AQ765" i="8"/>
  <c r="G982" i="6"/>
  <c r="R750" i="8"/>
  <c r="AA906" i="8" s="1"/>
  <c r="AK906" i="8" s="1"/>
  <c r="Q754" i="8"/>
  <c r="Z910" i="8" s="1"/>
  <c r="AJ910" i="8" s="1"/>
  <c r="M755" i="8"/>
  <c r="V911" i="8" s="1"/>
  <c r="AF911" i="8" s="1"/>
  <c r="M756" i="8"/>
  <c r="V912" i="8" s="1"/>
  <c r="AF912" i="8" s="1"/>
  <c r="L765" i="8"/>
  <c r="U921" i="8" s="1"/>
  <c r="AE921" i="8" s="1"/>
  <c r="L763" i="8"/>
  <c r="U919" i="8" s="1"/>
  <c r="AE919" i="8" s="1"/>
  <c r="L762" i="8"/>
  <c r="U918" i="8" s="1"/>
  <c r="AE918" i="8" s="1"/>
  <c r="L764" i="8"/>
  <c r="U920" i="8" s="1"/>
  <c r="AE920" i="8" s="1"/>
  <c r="AO765" i="8"/>
  <c r="AQ767" i="8"/>
  <c r="K754" i="8"/>
  <c r="T910" i="8" s="1"/>
  <c r="AD910" i="8" s="1"/>
  <c r="R759" i="8"/>
  <c r="AA915" i="8" s="1"/>
  <c r="AK915" i="8" s="1"/>
  <c r="N763" i="8"/>
  <c r="W919" i="8" s="1"/>
  <c r="AG919" i="8" s="1"/>
  <c r="AP763" i="8"/>
  <c r="AT764" i="8"/>
  <c r="AS765" i="8"/>
  <c r="K766" i="8"/>
  <c r="T922" i="8" s="1"/>
  <c r="AD922" i="8" s="1"/>
  <c r="AT768" i="8"/>
  <c r="AQ770" i="8"/>
  <c r="P763" i="8"/>
  <c r="Y919" i="8" s="1"/>
  <c r="AI919" i="8" s="1"/>
  <c r="AN762" i="8"/>
  <c r="AP764" i="8"/>
  <c r="AU769" i="8"/>
  <c r="AU771" i="8"/>
  <c r="AQ762" i="8"/>
  <c r="AS763" i="8"/>
  <c r="AO764" i="8"/>
  <c r="R767" i="8"/>
  <c r="AA923" i="8" s="1"/>
  <c r="AK923" i="8" s="1"/>
  <c r="AQ766" i="8"/>
  <c r="AP767" i="8"/>
  <c r="AO769" i="8"/>
  <c r="AU770" i="8"/>
  <c r="AU765" i="8"/>
  <c r="AN770" i="8"/>
  <c r="AR765" i="8"/>
  <c r="AR769" i="8"/>
  <c r="AP771" i="8"/>
  <c r="AT771" i="8"/>
  <c r="AD746" i="8"/>
  <c r="AD694" i="8"/>
  <c r="AE686" i="8"/>
  <c r="AE735" i="8"/>
  <c r="AD745" i="8"/>
  <c r="AE689" i="8"/>
  <c r="AD695" i="8"/>
  <c r="AD689" i="8"/>
  <c r="AD741" i="8"/>
  <c r="AE692" i="8"/>
  <c r="AD692" i="8"/>
  <c r="AD683" i="8"/>
  <c r="AE736" i="8"/>
  <c r="AE684" i="8"/>
  <c r="AE737" i="8"/>
  <c r="AE685" i="8"/>
  <c r="AD736" i="8"/>
  <c r="AD743" i="8"/>
  <c r="P233" i="8" l="1"/>
  <c r="AS233" i="8"/>
  <c r="O234" i="8"/>
  <c r="AR286" i="8"/>
  <c r="AQ290" i="8"/>
  <c r="AQ238" i="8"/>
  <c r="L298" i="8"/>
  <c r="L296" i="8"/>
  <c r="AN245" i="8"/>
  <c r="K245" i="8"/>
  <c r="N245" i="8"/>
  <c r="N248" i="8"/>
  <c r="N304" i="8"/>
  <c r="AQ301" i="8"/>
  <c r="AQ302" i="8"/>
  <c r="Q250" i="8"/>
  <c r="AT250" i="8"/>
  <c r="AR251" i="8"/>
  <c r="O251" i="8"/>
  <c r="AR305" i="8"/>
  <c r="O305" i="8"/>
  <c r="AR357" i="8"/>
  <c r="AQ306" i="8"/>
  <c r="AQ358" i="8"/>
  <c r="N309" i="8"/>
  <c r="N256" i="8"/>
  <c r="N257" i="8"/>
  <c r="AQ359" i="8"/>
  <c r="N310" i="8"/>
  <c r="AQ360" i="8"/>
  <c r="N311" i="8"/>
  <c r="AQ309" i="8"/>
  <c r="AQ363" i="8"/>
  <c r="AQ311" i="8"/>
  <c r="AN259" i="8"/>
  <c r="AN311" i="8"/>
  <c r="O314" i="8"/>
  <c r="AR314" i="8"/>
  <c r="AR366" i="8"/>
  <c r="AQ316" i="8"/>
  <c r="AQ264" i="8"/>
  <c r="L321" i="8"/>
  <c r="L322" i="8"/>
  <c r="AP372" i="8"/>
  <c r="M323" i="8"/>
  <c r="L324" i="8"/>
  <c r="L323" i="8"/>
  <c r="U375" i="8" s="1"/>
  <c r="AR374" i="8"/>
  <c r="O322" i="8"/>
  <c r="O324" i="8"/>
  <c r="O325" i="8"/>
  <c r="L327" i="8"/>
  <c r="U379" i="8" s="1"/>
  <c r="L328" i="8"/>
  <c r="U432" i="8" s="1"/>
  <c r="AE432" i="8" s="1"/>
  <c r="L325" i="8"/>
  <c r="U377" i="8" s="1"/>
  <c r="AR378" i="8"/>
  <c r="O326" i="8"/>
  <c r="AR326" i="8"/>
  <c r="O327" i="8"/>
  <c r="O329" i="8"/>
  <c r="AT328" i="8"/>
  <c r="AT380" i="8"/>
  <c r="AQ331" i="8"/>
  <c r="AQ383" i="8"/>
  <c r="L338" i="8"/>
  <c r="L339" i="8"/>
  <c r="AN339" i="8"/>
  <c r="N346" i="8"/>
  <c r="AQ396" i="8"/>
  <c r="K347" i="8"/>
  <c r="AN399" i="8"/>
  <c r="AQ348" i="8"/>
  <c r="N348" i="8"/>
  <c r="AN351" i="8"/>
  <c r="K352" i="8"/>
  <c r="AR404" i="8"/>
  <c r="O355" i="8"/>
  <c r="K355" i="8"/>
  <c r="G565" i="6"/>
  <c r="H616" i="6"/>
  <c r="K362" i="8"/>
  <c r="K361" i="8"/>
  <c r="K359" i="8"/>
  <c r="K360" i="8"/>
  <c r="K363" i="8"/>
  <c r="AN412" i="8"/>
  <c r="Q363" i="8"/>
  <c r="Q364" i="8"/>
  <c r="AT417" i="8"/>
  <c r="Q367" i="8"/>
  <c r="N370" i="8"/>
  <c r="AQ368" i="8"/>
  <c r="Q371" i="8"/>
  <c r="AT369" i="8"/>
  <c r="AT421" i="8"/>
  <c r="Q372" i="8"/>
  <c r="AT370" i="8"/>
  <c r="Q373" i="8"/>
  <c r="AP425" i="8"/>
  <c r="AP373" i="8"/>
  <c r="H588" i="6"/>
  <c r="H640" i="6"/>
  <c r="N377" i="8"/>
  <c r="N378" i="8"/>
  <c r="N376" i="8"/>
  <c r="H592" i="6"/>
  <c r="H644" i="6"/>
  <c r="AQ432" i="8"/>
  <c r="N382" i="8"/>
  <c r="AP381" i="8"/>
  <c r="AP433" i="8"/>
  <c r="C599" i="6"/>
  <c r="H596" i="6"/>
  <c r="H648" i="6"/>
  <c r="AP437" i="8"/>
  <c r="AP385" i="8"/>
  <c r="AT385" i="8"/>
  <c r="AT437" i="8"/>
  <c r="Q388" i="8"/>
  <c r="P389" i="8"/>
  <c r="AS438" i="8"/>
  <c r="AT440" i="8"/>
  <c r="AT388" i="8"/>
  <c r="K390" i="8"/>
  <c r="K393" i="8"/>
  <c r="AR390" i="8"/>
  <c r="N393" i="8"/>
  <c r="N392" i="8"/>
  <c r="AS393" i="8"/>
  <c r="P394" i="8"/>
  <c r="K394" i="8"/>
  <c r="AN394" i="8"/>
  <c r="M398" i="8"/>
  <c r="AP396" i="8"/>
  <c r="M399" i="8"/>
  <c r="P398" i="8"/>
  <c r="P399" i="8"/>
  <c r="P400" i="8"/>
  <c r="AQ398" i="8"/>
  <c r="AQ450" i="8"/>
  <c r="N402" i="8"/>
  <c r="AQ399" i="8"/>
  <c r="M401" i="8"/>
  <c r="M402" i="8"/>
  <c r="AP400" i="8"/>
  <c r="Q403" i="8"/>
  <c r="Q402" i="8"/>
  <c r="P402" i="8"/>
  <c r="P401" i="8"/>
  <c r="K402" i="8"/>
  <c r="AN402" i="8"/>
  <c r="P405" i="8"/>
  <c r="P407" i="8"/>
  <c r="N408" i="8"/>
  <c r="N410" i="8"/>
  <c r="M410" i="8"/>
  <c r="M408" i="8"/>
  <c r="Q411" i="8"/>
  <c r="Q410" i="8"/>
  <c r="Q408" i="8"/>
  <c r="P409" i="8"/>
  <c r="P411" i="8"/>
  <c r="P412" i="8"/>
  <c r="M414" i="8"/>
  <c r="M413" i="8"/>
  <c r="Q414" i="8"/>
  <c r="Q413" i="8"/>
  <c r="AT465" i="8"/>
  <c r="Q416" i="8"/>
  <c r="AT413" i="8"/>
  <c r="AP465" i="8"/>
  <c r="AP413" i="8"/>
  <c r="M416" i="8"/>
  <c r="N416" i="8"/>
  <c r="N415" i="8"/>
  <c r="N418" i="8"/>
  <c r="N417" i="8"/>
  <c r="AP416" i="8"/>
  <c r="M418" i="8"/>
  <c r="M417" i="8"/>
  <c r="Q419" i="8"/>
  <c r="Q417" i="8"/>
  <c r="AS417" i="8"/>
  <c r="P419" i="8"/>
  <c r="P417" i="8"/>
  <c r="P420" i="8"/>
  <c r="AR442" i="8"/>
  <c r="H655" i="6"/>
  <c r="AR446" i="8"/>
  <c r="AT448" i="8"/>
  <c r="H667" i="6"/>
  <c r="AP464" i="8"/>
  <c r="Q211" i="8"/>
  <c r="O212" i="8"/>
  <c r="AQ355" i="8"/>
  <c r="N251" i="8"/>
  <c r="N379" i="8"/>
  <c r="O204" i="8"/>
  <c r="K251" i="8"/>
  <c r="K458" i="8"/>
  <c r="N523" i="8"/>
  <c r="AS561" i="8"/>
  <c r="P502" i="8"/>
  <c r="Q531" i="8"/>
  <c r="M551" i="8"/>
  <c r="M503" i="8"/>
  <c r="K542" i="8"/>
  <c r="T594" i="8" s="1"/>
  <c r="AD594" i="8" s="1"/>
  <c r="N517" i="8"/>
  <c r="Q548" i="8"/>
  <c r="M450" i="8"/>
  <c r="M500" i="8"/>
  <c r="Q463" i="8"/>
  <c r="M501" i="8"/>
  <c r="P476" i="8"/>
  <c r="AS480" i="8"/>
  <c r="AR502" i="8"/>
  <c r="P438" i="8"/>
  <c r="H711" i="6"/>
  <c r="AP448" i="8"/>
  <c r="T593" i="8"/>
  <c r="AD593" i="8" s="1"/>
  <c r="H683" i="6"/>
  <c r="G632" i="6"/>
  <c r="N419" i="8"/>
  <c r="AQ471" i="8"/>
  <c r="M421" i="8"/>
  <c r="M422" i="8"/>
  <c r="AP420" i="8"/>
  <c r="M423" i="8"/>
  <c r="AT472" i="8"/>
  <c r="Q423" i="8"/>
  <c r="AS473" i="8"/>
  <c r="P424" i="8"/>
  <c r="P421" i="8"/>
  <c r="P422" i="8"/>
  <c r="AR422" i="8"/>
  <c r="AR474" i="8"/>
  <c r="AQ475" i="8"/>
  <c r="N426" i="8"/>
  <c r="M426" i="8"/>
  <c r="M425" i="8"/>
  <c r="AP476" i="8"/>
  <c r="Q427" i="8"/>
  <c r="AT424" i="8"/>
  <c r="Q425" i="8"/>
  <c r="AS425" i="8"/>
  <c r="P425" i="8"/>
  <c r="P428" i="8"/>
  <c r="P426" i="8"/>
  <c r="AS481" i="8"/>
  <c r="P432" i="8"/>
  <c r="AS429" i="8"/>
  <c r="AR482" i="8"/>
  <c r="AR430" i="8"/>
  <c r="N434" i="8"/>
  <c r="N432" i="8"/>
  <c r="AP484" i="8"/>
  <c r="M433" i="8"/>
  <c r="M435" i="8"/>
  <c r="AT484" i="8"/>
  <c r="Q433" i="8"/>
  <c r="P435" i="8"/>
  <c r="P433" i="8"/>
  <c r="P436" i="8"/>
  <c r="AP436" i="8"/>
  <c r="M437" i="8"/>
  <c r="M438" i="8"/>
  <c r="M436" i="8"/>
  <c r="AT488" i="8"/>
  <c r="AT436" i="8"/>
  <c r="Q438" i="8"/>
  <c r="Q437" i="8"/>
  <c r="Q439" i="8"/>
  <c r="G652" i="6"/>
  <c r="H651" i="6"/>
  <c r="M443" i="8"/>
  <c r="AP440" i="8"/>
  <c r="M442" i="8"/>
  <c r="L441" i="8"/>
  <c r="AO441" i="8"/>
  <c r="P444" i="8"/>
  <c r="AS441" i="8"/>
  <c r="P443" i="8"/>
  <c r="N446" i="8"/>
  <c r="N444" i="8"/>
  <c r="N443" i="8"/>
  <c r="N445" i="8"/>
  <c r="M447" i="8"/>
  <c r="AP444" i="8"/>
  <c r="M446" i="8"/>
  <c r="M444" i="8"/>
  <c r="M445" i="8"/>
  <c r="Q446" i="8"/>
  <c r="Q445" i="8"/>
  <c r="Q447" i="8"/>
  <c r="L445" i="8"/>
  <c r="AO445" i="8"/>
  <c r="P446" i="8"/>
  <c r="P445" i="8"/>
  <c r="AS445" i="8"/>
  <c r="P448" i="8"/>
  <c r="P447" i="8"/>
  <c r="G660" i="6"/>
  <c r="H659" i="6"/>
  <c r="N449" i="8"/>
  <c r="N447" i="8"/>
  <c r="N448" i="8"/>
  <c r="Q450" i="8"/>
  <c r="Q448" i="8"/>
  <c r="Q449" i="8"/>
  <c r="AP501" i="8"/>
  <c r="AP449" i="8"/>
  <c r="AN450" i="8"/>
  <c r="K450" i="8"/>
  <c r="G664" i="6"/>
  <c r="H663" i="6"/>
  <c r="N452" i="8"/>
  <c r="N451" i="8"/>
  <c r="AP452" i="8"/>
  <c r="L453" i="8"/>
  <c r="AO453" i="8"/>
  <c r="AS453" i="8"/>
  <c r="AR454" i="8"/>
  <c r="AQ507" i="8"/>
  <c r="N456" i="8"/>
  <c r="N458" i="8"/>
  <c r="N455" i="8"/>
  <c r="AT508" i="8"/>
  <c r="Q456" i="8"/>
  <c r="Q458" i="8"/>
  <c r="AT457" i="8"/>
  <c r="AT509" i="8"/>
  <c r="AR510" i="8"/>
  <c r="O461" i="8"/>
  <c r="H671" i="6"/>
  <c r="N460" i="8"/>
  <c r="N459" i="8"/>
  <c r="AP460" i="8"/>
  <c r="AO461" i="8"/>
  <c r="L461" i="8"/>
  <c r="AR462" i="8"/>
  <c r="O463" i="8"/>
  <c r="O464" i="8"/>
  <c r="H675" i="6"/>
  <c r="G676" i="6"/>
  <c r="AQ515" i="8"/>
  <c r="N463" i="8"/>
  <c r="N465" i="8"/>
  <c r="AT464" i="8"/>
  <c r="Q465" i="8"/>
  <c r="AR466" i="8"/>
  <c r="K467" i="8"/>
  <c r="AN519" i="8"/>
  <c r="H679" i="6"/>
  <c r="M468" i="8"/>
  <c r="AP468" i="8"/>
  <c r="M471" i="8"/>
  <c r="AT520" i="8"/>
  <c r="Q471" i="8"/>
  <c r="Q470" i="8"/>
  <c r="AS469" i="8"/>
  <c r="AP471" i="8"/>
  <c r="AP523" i="8"/>
  <c r="M472" i="8"/>
  <c r="AQ524" i="8"/>
  <c r="N475" i="8"/>
  <c r="N472" i="8"/>
  <c r="AQ472" i="8"/>
  <c r="AP527" i="8"/>
  <c r="AP475" i="8"/>
  <c r="AT527" i="8"/>
  <c r="AT475" i="8"/>
  <c r="Q475" i="8"/>
  <c r="N477" i="8"/>
  <c r="AQ476" i="8"/>
  <c r="AQ528" i="8"/>
  <c r="O477" i="8"/>
  <c r="AR477" i="8"/>
  <c r="C693" i="6"/>
  <c r="G690" i="6"/>
  <c r="AS530" i="8"/>
  <c r="P480" i="8"/>
  <c r="P481" i="8"/>
  <c r="AR481" i="8"/>
  <c r="O482" i="8"/>
  <c r="AS482" i="8"/>
  <c r="P482" i="8"/>
  <c r="P485" i="8"/>
  <c r="AS483" i="8"/>
  <c r="P486" i="8"/>
  <c r="C701" i="6"/>
  <c r="G698" i="6"/>
  <c r="H699" i="6"/>
  <c r="M491" i="8"/>
  <c r="M490" i="8"/>
  <c r="M489" i="8"/>
  <c r="AP488" i="8"/>
  <c r="AT540" i="8"/>
  <c r="Q491" i="8"/>
  <c r="L489" i="8"/>
  <c r="U541" i="8" s="1"/>
  <c r="AE541" i="8" s="1"/>
  <c r="AO489" i="8"/>
  <c r="AR542" i="8"/>
  <c r="AR490" i="8"/>
  <c r="AQ491" i="8"/>
  <c r="N494" i="8"/>
  <c r="AT492" i="8"/>
  <c r="L493" i="8"/>
  <c r="AO493" i="8"/>
  <c r="P496" i="8"/>
  <c r="P495" i="8"/>
  <c r="AR546" i="8"/>
  <c r="AR494" i="8"/>
  <c r="O496" i="8"/>
  <c r="H707" i="6"/>
  <c r="AQ547" i="8"/>
  <c r="AQ495" i="8"/>
  <c r="AT548" i="8"/>
  <c r="AT496" i="8"/>
  <c r="AO497" i="8"/>
  <c r="L497" i="8"/>
  <c r="AN498" i="8"/>
  <c r="AR498" i="8"/>
  <c r="AO501" i="8"/>
  <c r="L501" i="8"/>
  <c r="K502" i="8"/>
  <c r="AN502" i="8"/>
  <c r="H715" i="6"/>
  <c r="P505" i="8"/>
  <c r="P507" i="8"/>
  <c r="H719" i="6"/>
  <c r="AS509" i="8"/>
  <c r="P509" i="8"/>
  <c r="L509" i="8"/>
  <c r="AO561" i="8"/>
  <c r="AO509" i="8"/>
  <c r="Q513" i="8"/>
  <c r="AT510" i="8"/>
  <c r="Q510" i="8"/>
  <c r="AQ511" i="8"/>
  <c r="N514" i="8"/>
  <c r="AO513" i="8"/>
  <c r="AO565" i="8"/>
  <c r="P513" i="8"/>
  <c r="P515" i="8"/>
  <c r="K514" i="8"/>
  <c r="K516" i="8"/>
  <c r="AR514" i="8"/>
  <c r="AP568" i="8"/>
  <c r="AP516" i="8"/>
  <c r="M519" i="8"/>
  <c r="AT568" i="8"/>
  <c r="Q517" i="8"/>
  <c r="AT516" i="8"/>
  <c r="AO517" i="8"/>
  <c r="L518" i="8"/>
  <c r="AO569" i="8"/>
  <c r="P517" i="8"/>
  <c r="P518" i="8"/>
  <c r="AS517" i="8"/>
  <c r="AS569" i="8"/>
  <c r="AR518" i="8"/>
  <c r="AP520" i="8"/>
  <c r="M521" i="8"/>
  <c r="M520" i="8"/>
  <c r="AO573" i="8"/>
  <c r="AO521" i="8"/>
  <c r="AN522" i="8"/>
  <c r="K524" i="8"/>
  <c r="M524" i="8"/>
  <c r="M525" i="8"/>
  <c r="AO525" i="8"/>
  <c r="AO577" i="8"/>
  <c r="L528" i="8"/>
  <c r="U580" i="8" s="1"/>
  <c r="AE580" i="8" s="1"/>
  <c r="AN526" i="8"/>
  <c r="K526" i="8"/>
  <c r="T578" i="8" s="1"/>
  <c r="K527" i="8"/>
  <c r="T579" i="8" s="1"/>
  <c r="AD579" i="8" s="1"/>
  <c r="AD526" i="8"/>
  <c r="N530" i="8"/>
  <c r="N529" i="8"/>
  <c r="AR580" i="8"/>
  <c r="O531" i="8"/>
  <c r="O530" i="8"/>
  <c r="AR528" i="8"/>
  <c r="AS581" i="8"/>
  <c r="P530" i="8"/>
  <c r="P531" i="8"/>
  <c r="AS529" i="8"/>
  <c r="M530" i="8"/>
  <c r="AP530" i="8"/>
  <c r="Q532" i="8"/>
  <c r="AT582" i="8"/>
  <c r="AT530" i="8"/>
  <c r="AN532" i="8"/>
  <c r="AN584" i="8"/>
  <c r="K535" i="8"/>
  <c r="T587" i="8" s="1"/>
  <c r="AD587" i="8" s="1"/>
  <c r="AD532" i="8"/>
  <c r="AO533" i="8"/>
  <c r="L535" i="8"/>
  <c r="U587" i="8" s="1"/>
  <c r="AE587" i="8" s="1"/>
  <c r="AP586" i="8"/>
  <c r="AP534" i="8"/>
  <c r="M536" i="8"/>
  <c r="Q535" i="8"/>
  <c r="AT534" i="8"/>
  <c r="Q537" i="8"/>
  <c r="K537" i="8"/>
  <c r="K536" i="8"/>
  <c r="T588" i="8" s="1"/>
  <c r="AD588" i="8" s="1"/>
  <c r="Q538" i="8"/>
  <c r="AT536" i="8"/>
  <c r="AP588" i="8"/>
  <c r="AP536" i="8"/>
  <c r="L539" i="8"/>
  <c r="L540" i="8"/>
  <c r="AO589" i="8"/>
  <c r="AO537" i="8"/>
  <c r="AT590" i="8"/>
  <c r="Q540" i="8"/>
  <c r="Q541" i="8"/>
  <c r="N542" i="8"/>
  <c r="N543" i="8"/>
  <c r="B544" i="8"/>
  <c r="AN543" i="8"/>
  <c r="N545" i="8"/>
  <c r="N544" i="8"/>
  <c r="AN601" i="8"/>
  <c r="K549" i="8"/>
  <c r="Q555" i="8"/>
  <c r="AT552" i="8"/>
  <c r="K553" i="8"/>
  <c r="K556" i="8"/>
  <c r="AN553" i="8"/>
  <c r="P558" i="8"/>
  <c r="AS555" i="8"/>
  <c r="AS607" i="8"/>
  <c r="P557" i="8"/>
  <c r="M561" i="8"/>
  <c r="V717" i="8" s="1"/>
  <c r="AF717" i="8" s="1"/>
  <c r="M560" i="8"/>
  <c r="P561" i="8"/>
  <c r="P562" i="8"/>
  <c r="AS559" i="8"/>
  <c r="AN560" i="8"/>
  <c r="AN612" i="8"/>
  <c r="AN613" i="8"/>
  <c r="K564" i="8"/>
  <c r="AP562" i="8"/>
  <c r="AT562" i="8"/>
  <c r="Q562" i="8"/>
  <c r="K566" i="8"/>
  <c r="K565" i="8"/>
  <c r="AR564" i="8"/>
  <c r="AR616" i="8"/>
  <c r="AT618" i="8"/>
  <c r="Q568" i="8"/>
  <c r="AT566" i="8"/>
  <c r="AN569" i="8"/>
  <c r="AN621" i="8"/>
  <c r="K571" i="8"/>
  <c r="AO570" i="8"/>
  <c r="L572" i="8"/>
  <c r="P570" i="8"/>
  <c r="AS570" i="8"/>
  <c r="P571" i="8"/>
  <c r="L577" i="8"/>
  <c r="L576" i="8"/>
  <c r="AQ581" i="8"/>
  <c r="AQ633" i="8"/>
  <c r="AS582" i="8"/>
  <c r="P582" i="8"/>
  <c r="O585" i="8"/>
  <c r="O584" i="8"/>
  <c r="L589" i="8"/>
  <c r="AO586" i="8"/>
  <c r="O588" i="8"/>
  <c r="O587" i="8"/>
  <c r="L593" i="8"/>
  <c r="L592" i="8"/>
  <c r="O594" i="8"/>
  <c r="O592" i="8"/>
  <c r="AP645" i="8"/>
  <c r="AP593" i="8"/>
  <c r="AT593" i="8"/>
  <c r="L596" i="8"/>
  <c r="L595" i="8"/>
  <c r="AS646" i="8"/>
  <c r="AS594" i="8"/>
  <c r="AQ596" i="8"/>
  <c r="AT650" i="8"/>
  <c r="AT598" i="8"/>
  <c r="AN599" i="8"/>
  <c r="K601" i="8"/>
  <c r="O602" i="8"/>
  <c r="O601" i="8"/>
  <c r="O600" i="8"/>
  <c r="AP657" i="8"/>
  <c r="AP605" i="8"/>
  <c r="K614" i="8"/>
  <c r="AN611" i="8"/>
  <c r="AQ664" i="8"/>
  <c r="AQ612" i="8"/>
  <c r="AT665" i="8"/>
  <c r="AT613" i="8"/>
  <c r="K617" i="8"/>
  <c r="K615" i="8"/>
  <c r="AN623" i="8"/>
  <c r="AP625" i="8"/>
  <c r="AP629" i="8"/>
  <c r="AN687" i="8"/>
  <c r="AN635" i="8"/>
  <c r="AO638" i="8"/>
  <c r="AS638" i="8"/>
  <c r="AT641" i="8"/>
  <c r="AN643" i="8"/>
  <c r="AT645" i="8"/>
  <c r="AQ648" i="8"/>
  <c r="AP649" i="8"/>
  <c r="AR651" i="8"/>
  <c r="AR655" i="8"/>
  <c r="AN659" i="8"/>
  <c r="AQ660" i="8"/>
  <c r="AP665" i="8"/>
  <c r="AQ672" i="8"/>
  <c r="M497" i="8"/>
  <c r="N499" i="8"/>
  <c r="Q497" i="8"/>
  <c r="AS545" i="8"/>
  <c r="AS553" i="8"/>
  <c r="Q469" i="8"/>
  <c r="Q516" i="8"/>
  <c r="N479" i="8"/>
  <c r="AQ551" i="8"/>
  <c r="P521" i="8"/>
  <c r="N515" i="8"/>
  <c r="N457" i="8"/>
  <c r="G656" i="6"/>
  <c r="N422" i="8"/>
  <c r="AS493" i="8"/>
  <c r="AS477" i="8"/>
  <c r="P487" i="8"/>
  <c r="Q422" i="8"/>
  <c r="P514" i="8"/>
  <c r="P434" i="8"/>
  <c r="Q436" i="8"/>
  <c r="P430" i="8"/>
  <c r="Q443" i="8"/>
  <c r="T555" i="8"/>
  <c r="AD555" i="8" s="1"/>
  <c r="AD539" i="8"/>
  <c r="C292" i="6"/>
  <c r="K87" i="8"/>
  <c r="C322" i="6"/>
  <c r="C482" i="6"/>
  <c r="C435" i="6"/>
  <c r="C438" i="6"/>
  <c r="C440" i="6"/>
  <c r="M60" i="8"/>
  <c r="P102" i="8"/>
  <c r="AP267" i="8"/>
  <c r="AT267" i="8"/>
  <c r="AQ215" i="8"/>
  <c r="AS220" i="8"/>
  <c r="AQ221" i="8"/>
  <c r="AS222" i="8"/>
  <c r="AQ327" i="8"/>
  <c r="AQ276" i="8"/>
  <c r="AS225" i="8"/>
  <c r="AR226" i="8"/>
  <c r="AP227" i="8"/>
  <c r="N177" i="8"/>
  <c r="AT228" i="8"/>
  <c r="AP229" i="8"/>
  <c r="AP230" i="8"/>
  <c r="O126" i="8"/>
  <c r="O283" i="8"/>
  <c r="AP341" i="8"/>
  <c r="P139" i="8"/>
  <c r="P140" i="8"/>
  <c r="N143" i="8"/>
  <c r="Q194" i="8"/>
  <c r="AO302" i="8"/>
  <c r="M199" i="8"/>
  <c r="AO304" i="8"/>
  <c r="AT357" i="8"/>
  <c r="K202" i="8"/>
  <c r="P308" i="8"/>
  <c r="AS361" i="8"/>
  <c r="N157" i="8"/>
  <c r="L312" i="8"/>
  <c r="N159" i="8"/>
  <c r="P263" i="8"/>
  <c r="N315" i="8"/>
  <c r="AQ315" i="8"/>
  <c r="O264" i="8"/>
  <c r="O210" i="8"/>
  <c r="P212" i="8"/>
  <c r="C392" i="6"/>
  <c r="C393" i="6"/>
  <c r="C394" i="6"/>
  <c r="C447" i="6"/>
  <c r="C448" i="6"/>
  <c r="C502" i="6"/>
  <c r="AQ344" i="8"/>
  <c r="C535" i="6"/>
  <c r="C537" i="6"/>
  <c r="C541" i="6"/>
  <c r="C545" i="6"/>
  <c r="C549" i="6"/>
  <c r="C553" i="6"/>
  <c r="C554" i="6"/>
  <c r="C558" i="6"/>
  <c r="C566" i="6"/>
  <c r="C570" i="6"/>
  <c r="C574" i="6"/>
  <c r="C578" i="6"/>
  <c r="C582" i="6"/>
  <c r="C586" i="6"/>
  <c r="C590" i="6"/>
  <c r="C594" i="6"/>
  <c r="C598" i="6"/>
  <c r="C625" i="6"/>
  <c r="C629" i="6"/>
  <c r="C633" i="6"/>
  <c r="C637" i="6"/>
  <c r="C641" i="6"/>
  <c r="C645" i="6"/>
  <c r="C649" i="6"/>
  <c r="AR350" i="8"/>
  <c r="O146" i="8"/>
  <c r="AN304" i="8"/>
  <c r="AN360" i="8"/>
  <c r="AT259" i="8"/>
  <c r="AP260" i="8"/>
  <c r="AR264" i="8"/>
  <c r="K321" i="8"/>
  <c r="AQ319" i="8"/>
  <c r="AP322" i="8"/>
  <c r="AT322" i="8"/>
  <c r="K339" i="8"/>
  <c r="Q341" i="8"/>
  <c r="AS392" i="8"/>
  <c r="AO396" i="8"/>
  <c r="AS396" i="8"/>
  <c r="AR401" i="8"/>
  <c r="AP403" i="8"/>
  <c r="Q354" i="8"/>
  <c r="N356" i="8"/>
  <c r="AS408" i="8"/>
  <c r="AR409" i="8"/>
  <c r="AT360" i="8"/>
  <c r="AP415" i="8"/>
  <c r="AO416" i="8"/>
  <c r="AS416" i="8"/>
  <c r="AP419" i="8"/>
  <c r="AR369" i="8"/>
  <c r="AS424" i="8"/>
  <c r="AR373" i="8"/>
  <c r="AP427" i="8"/>
  <c r="AS376" i="8"/>
  <c r="AS432" i="8"/>
  <c r="AP383" i="8"/>
  <c r="AR437" i="8"/>
  <c r="AR388" i="8"/>
  <c r="L398" i="8"/>
  <c r="AR396" i="8"/>
  <c r="AQ449" i="8"/>
  <c r="N405" i="8"/>
  <c r="AQ405" i="8"/>
  <c r="AR412" i="8"/>
  <c r="AR465" i="8"/>
  <c r="AT422" i="8"/>
  <c r="N439" i="8"/>
  <c r="Q451" i="8"/>
  <c r="AR457" i="8"/>
  <c r="P475" i="8"/>
  <c r="Y579" i="8" s="1"/>
  <c r="AI579" i="8" s="1"/>
  <c r="N478" i="8"/>
  <c r="AS479" i="8"/>
  <c r="AS484" i="8"/>
  <c r="AQ485" i="8"/>
  <c r="AS487" i="8"/>
  <c r="AS495" i="8"/>
  <c r="N498" i="8"/>
  <c r="AN516" i="8"/>
  <c r="N522" i="8"/>
  <c r="Q524" i="8"/>
  <c r="K533" i="8"/>
  <c r="T585" i="8" s="1"/>
  <c r="AD585" i="8" s="1"/>
  <c r="AP584" i="8"/>
  <c r="AR541" i="8"/>
  <c r="P545" i="8"/>
  <c r="Y701" i="8" s="1"/>
  <c r="AI701" i="8" s="1"/>
  <c r="O549" i="8"/>
  <c r="AQ563" i="8"/>
  <c r="Q564" i="8"/>
  <c r="M573" i="8"/>
  <c r="AS572" i="8"/>
  <c r="AS576" i="8"/>
  <c r="M579" i="8"/>
  <c r="P583" i="8"/>
  <c r="M589" i="8"/>
  <c r="P595" i="8"/>
  <c r="P599" i="8"/>
  <c r="K598" i="8"/>
  <c r="P607" i="8"/>
  <c r="AT663" i="8"/>
  <c r="C653" i="6"/>
  <c r="C657" i="6"/>
  <c r="C661" i="6"/>
  <c r="C665" i="6"/>
  <c r="C669" i="6"/>
  <c r="C673" i="6"/>
  <c r="C686" i="6"/>
  <c r="C690" i="6"/>
  <c r="C698" i="6"/>
  <c r="C700" i="6"/>
  <c r="C705" i="6"/>
  <c r="C709" i="6"/>
  <c r="C713" i="6"/>
  <c r="C717" i="6"/>
  <c r="C721" i="6"/>
  <c r="C725" i="6"/>
  <c r="C729" i="6"/>
  <c r="C733" i="6"/>
  <c r="C737" i="6"/>
  <c r="C743" i="6"/>
  <c r="P534" i="8"/>
  <c r="AD537" i="8"/>
  <c r="C754" i="6"/>
  <c r="C764" i="6"/>
  <c r="C771" i="6"/>
  <c r="C775" i="6"/>
  <c r="C779" i="6"/>
  <c r="AT617" i="8"/>
  <c r="N569" i="8"/>
  <c r="C786" i="6"/>
  <c r="C790" i="6"/>
  <c r="C794" i="6"/>
  <c r="K583" i="8"/>
  <c r="C798" i="6"/>
  <c r="C802" i="6"/>
  <c r="N587" i="8"/>
  <c r="C806" i="6"/>
  <c r="C810" i="6"/>
  <c r="C814" i="6"/>
  <c r="C818" i="6"/>
  <c r="N603" i="8"/>
  <c r="K609" i="8"/>
  <c r="C822" i="6"/>
  <c r="C826" i="6"/>
  <c r="C830" i="6"/>
  <c r="N615" i="8"/>
  <c r="Q619" i="8"/>
  <c r="C834" i="6"/>
  <c r="K622" i="8"/>
  <c r="C838" i="6"/>
  <c r="K627" i="8"/>
  <c r="C842" i="6"/>
  <c r="Q628" i="8"/>
  <c r="C846" i="6"/>
  <c r="C850" i="6"/>
  <c r="N637" i="8"/>
  <c r="Q639" i="8"/>
  <c r="C854" i="6"/>
  <c r="N639" i="8"/>
  <c r="Q643" i="8"/>
  <c r="C858" i="6"/>
  <c r="N645" i="8"/>
  <c r="K649" i="8"/>
  <c r="C862" i="6"/>
  <c r="K652" i="8"/>
  <c r="C866" i="6"/>
  <c r="G867" i="6"/>
  <c r="H871" i="6"/>
  <c r="C878" i="6"/>
  <c r="C882" i="6"/>
  <c r="C886" i="6"/>
  <c r="C890" i="6"/>
  <c r="C897" i="6"/>
  <c r="C898" i="6"/>
  <c r="C899" i="6"/>
  <c r="N692" i="8"/>
  <c r="C906" i="6"/>
  <c r="C911" i="6"/>
  <c r="C915" i="6"/>
  <c r="C919" i="6"/>
  <c r="G945" i="6"/>
  <c r="C955" i="6"/>
  <c r="D1111" i="6" s="1"/>
  <c r="C968" i="6"/>
  <c r="D1124" i="6" s="1"/>
  <c r="C972" i="6"/>
  <c r="H977" i="6"/>
  <c r="N336" i="8"/>
  <c r="P353" i="8"/>
  <c r="Y405" i="8" s="1"/>
  <c r="AI405" i="8" s="1"/>
  <c r="M356" i="8"/>
  <c r="M358" i="8"/>
  <c r="P362" i="8"/>
  <c r="AT449" i="8"/>
  <c r="K406" i="8"/>
  <c r="AT480" i="8"/>
  <c r="C532" i="6"/>
  <c r="C969" i="6"/>
  <c r="D1125" i="6" s="1"/>
  <c r="C973" i="6"/>
  <c r="G871" i="6"/>
  <c r="G731" i="6"/>
  <c r="H748" i="6"/>
  <c r="H795" i="6"/>
  <c r="H855" i="6"/>
  <c r="C516" i="6"/>
  <c r="G977" i="6"/>
  <c r="H964" i="6"/>
  <c r="H923" i="6"/>
  <c r="H903" i="6"/>
  <c r="H916" i="6"/>
  <c r="H863" i="6"/>
  <c r="G835" i="6"/>
  <c r="G827" i="6"/>
  <c r="G776" i="6"/>
  <c r="G807" i="6"/>
  <c r="G787" i="6"/>
  <c r="G695" i="6"/>
  <c r="G744" i="6"/>
  <c r="H782" i="6"/>
  <c r="G711" i="6"/>
  <c r="G534" i="6"/>
  <c r="G783" i="6"/>
  <c r="H742" i="6"/>
  <c r="G768" i="6"/>
  <c r="D264" i="6"/>
  <c r="D268" i="6"/>
  <c r="D273" i="6"/>
  <c r="D277" i="6"/>
  <c r="D281" i="6"/>
  <c r="D375" i="6"/>
  <c r="C275" i="6"/>
  <c r="C308" i="6"/>
  <c r="C309" i="6"/>
  <c r="D465" i="6" s="1"/>
  <c r="C317" i="6"/>
  <c r="C378" i="6"/>
  <c r="C333" i="6"/>
  <c r="C334" i="6"/>
  <c r="C336" i="6"/>
  <c r="C338" i="6"/>
  <c r="C692" i="6"/>
  <c r="C901" i="6"/>
  <c r="C921" i="6"/>
  <c r="D1077" i="6" s="1"/>
  <c r="C929" i="6"/>
  <c r="C933" i="6"/>
  <c r="C937" i="6"/>
  <c r="C941" i="6"/>
  <c r="C945" i="6"/>
  <c r="C949" i="6"/>
  <c r="C953" i="6"/>
  <c r="D1109" i="6" s="1"/>
  <c r="C957" i="6"/>
  <c r="D1113" i="6" s="1"/>
  <c r="C961" i="6"/>
  <c r="D1117" i="6" s="1"/>
  <c r="C966" i="6"/>
  <c r="D1122" i="6" s="1"/>
  <c r="C974" i="6"/>
  <c r="D1130" i="6" s="1"/>
  <c r="C982" i="6"/>
  <c r="D1138" i="6" s="1"/>
  <c r="C986" i="6"/>
  <c r="D1142" i="6" s="1"/>
  <c r="C990" i="6"/>
  <c r="D1146" i="6" s="1"/>
  <c r="H835" i="6"/>
  <c r="G819" i="6"/>
  <c r="H787" i="6"/>
  <c r="G696" i="6"/>
  <c r="G735" i="6"/>
  <c r="G727" i="6"/>
  <c r="G811" i="6"/>
  <c r="H786" i="6"/>
  <c r="G823" i="6"/>
  <c r="H695" i="6"/>
  <c r="C515" i="6"/>
  <c r="G917" i="6"/>
  <c r="G855" i="6"/>
  <c r="H899" i="6"/>
  <c r="H927" i="6"/>
  <c r="G839" i="6"/>
  <c r="H827" i="6"/>
  <c r="H839" i="6"/>
  <c r="G697" i="6"/>
  <c r="G480" i="6"/>
  <c r="H811" i="6"/>
  <c r="H819" i="6"/>
  <c r="H851" i="6"/>
  <c r="G435" i="6"/>
  <c r="G715" i="6"/>
  <c r="D286" i="6"/>
  <c r="D290" i="6"/>
  <c r="D294" i="6"/>
  <c r="D298" i="6"/>
  <c r="D302" i="6"/>
  <c r="D306" i="6"/>
  <c r="D310" i="6"/>
  <c r="D314" i="6"/>
  <c r="D345" i="6"/>
  <c r="D361" i="6"/>
  <c r="D370" i="6"/>
  <c r="D413" i="6"/>
  <c r="C285" i="6"/>
  <c r="C302" i="6"/>
  <c r="C380" i="6"/>
  <c r="C691" i="6"/>
  <c r="C963" i="6"/>
  <c r="D1119" i="6" s="1"/>
  <c r="C971" i="6"/>
  <c r="D1127" i="6" s="1"/>
  <c r="C983" i="6"/>
  <c r="D1139" i="6" s="1"/>
  <c r="C987" i="6"/>
  <c r="D1143" i="6" s="1"/>
  <c r="C352" i="6"/>
  <c r="C507" i="6"/>
  <c r="C353" i="6"/>
  <c r="C354" i="6"/>
  <c r="C357" i="6"/>
  <c r="C358" i="6"/>
  <c r="C359" i="6"/>
  <c r="C518" i="6"/>
  <c r="D522" i="6"/>
  <c r="D523" i="6"/>
  <c r="D524" i="6"/>
  <c r="C370" i="6"/>
  <c r="C605" i="6"/>
  <c r="D761" i="6" s="1"/>
  <c r="C609" i="6"/>
  <c r="D765" i="6" s="1"/>
  <c r="C613" i="6"/>
  <c r="D769" i="6" s="1"/>
  <c r="C617" i="6"/>
  <c r="D773" i="6" s="1"/>
  <c r="C621" i="6"/>
  <c r="D777" i="6" s="1"/>
  <c r="C959" i="6"/>
  <c r="D1115" i="6" s="1"/>
  <c r="C954" i="6"/>
  <c r="D1110" i="6" s="1"/>
  <c r="D313" i="6"/>
  <c r="D317" i="6"/>
  <c r="D321" i="6"/>
  <c r="C277" i="6"/>
  <c r="C278" i="6"/>
  <c r="C280" i="6"/>
  <c r="D333" i="6" s="1"/>
  <c r="C289" i="6"/>
  <c r="C305" i="6"/>
  <c r="D409" i="6" s="1"/>
  <c r="C313" i="6"/>
  <c r="D469" i="6" s="1"/>
  <c r="C480" i="6"/>
  <c r="C429" i="6"/>
  <c r="C327" i="6"/>
  <c r="D431" i="6" s="1"/>
  <c r="C432" i="6"/>
  <c r="C433" i="6"/>
  <c r="D589" i="6" s="1"/>
  <c r="C434" i="6"/>
  <c r="C384" i="6"/>
  <c r="C491" i="6"/>
  <c r="C389" i="6"/>
  <c r="C343" i="6"/>
  <c r="C344" i="6"/>
  <c r="D396" i="6" s="1"/>
  <c r="C449" i="6"/>
  <c r="C398" i="6"/>
  <c r="C347" i="6"/>
  <c r="C400" i="6"/>
  <c r="C505" i="6"/>
  <c r="C509" i="6"/>
  <c r="D330" i="6"/>
  <c r="D366" i="6"/>
  <c r="C487" i="6"/>
  <c r="C402" i="6"/>
  <c r="D506" i="6" s="1"/>
  <c r="D270" i="6"/>
  <c r="D271" i="6"/>
  <c r="D311" i="6"/>
  <c r="D315" i="6"/>
  <c r="D319" i="6"/>
  <c r="D323" i="6"/>
  <c r="D331" i="6"/>
  <c r="D338" i="6"/>
  <c r="D342" i="6"/>
  <c r="D358" i="6"/>
  <c r="D362" i="6"/>
  <c r="D406" i="6"/>
  <c r="C279" i="6"/>
  <c r="D332" i="6" s="1"/>
  <c r="C281" i="6"/>
  <c r="C283" i="6"/>
  <c r="C287" i="6"/>
  <c r="D443" i="6" s="1"/>
  <c r="C300" i="6"/>
  <c r="C303" i="6"/>
  <c r="C306" i="6"/>
  <c r="C314" i="6"/>
  <c r="D470" i="6" s="1"/>
  <c r="C376" i="6"/>
  <c r="C325" i="6"/>
  <c r="C431" i="6"/>
  <c r="C328" i="6"/>
  <c r="D484" i="6" s="1"/>
  <c r="C329" i="6"/>
  <c r="C330" i="6"/>
  <c r="C387" i="6"/>
  <c r="H489" i="6"/>
  <c r="C492" i="6"/>
  <c r="C371" i="6"/>
  <c r="C478" i="6"/>
  <c r="C426" i="6"/>
  <c r="C374" i="6"/>
  <c r="C479" i="6"/>
  <c r="G560" i="6"/>
  <c r="C562" i="6"/>
  <c r="D288" i="6"/>
  <c r="D292" i="6"/>
  <c r="D296" i="6"/>
  <c r="D300" i="6"/>
  <c r="D304" i="6"/>
  <c r="D308" i="6"/>
  <c r="D312" i="6"/>
  <c r="D316" i="6"/>
  <c r="D328" i="6"/>
  <c r="D336" i="6"/>
  <c r="D355" i="6"/>
  <c r="D359" i="6"/>
  <c r="D380" i="6"/>
  <c r="C276" i="6"/>
  <c r="D432" i="6" s="1"/>
  <c r="C286" i="6"/>
  <c r="D390" i="6" s="1"/>
  <c r="C288" i="6"/>
  <c r="C290" i="6"/>
  <c r="D343" i="6" s="1"/>
  <c r="C291" i="6"/>
  <c r="D395" i="6" s="1"/>
  <c r="C293" i="6"/>
  <c r="D346" i="6" s="1"/>
  <c r="C294" i="6"/>
  <c r="C295" i="6"/>
  <c r="C304" i="6"/>
  <c r="C307" i="6"/>
  <c r="D411" i="6" s="1"/>
  <c r="C310" i="6"/>
  <c r="D466" i="6" s="1"/>
  <c r="C312" i="6"/>
  <c r="D365" i="6" s="1"/>
  <c r="C315" i="6"/>
  <c r="D471" i="6" s="1"/>
  <c r="C316" i="6"/>
  <c r="C318" i="6"/>
  <c r="C323" i="6"/>
  <c r="C324" i="6"/>
  <c r="C481" i="6"/>
  <c r="C430" i="6"/>
  <c r="C383" i="6"/>
  <c r="D539" i="6" s="1"/>
  <c r="C488" i="6"/>
  <c r="C436" i="6"/>
  <c r="C385" i="6"/>
  <c r="C386" i="6"/>
  <c r="C490" i="6"/>
  <c r="C335" i="6"/>
  <c r="C388" i="6"/>
  <c r="D544" i="6" s="1"/>
  <c r="C493" i="6"/>
  <c r="C441" i="6"/>
  <c r="D597" i="6" s="1"/>
  <c r="C390" i="6"/>
  <c r="D494" i="6" s="1"/>
  <c r="C340" i="6"/>
  <c r="C341" i="6"/>
  <c r="C342" i="6"/>
  <c r="C395" i="6"/>
  <c r="C396" i="6"/>
  <c r="H552" i="6"/>
  <c r="C503" i="6"/>
  <c r="C450" i="6"/>
  <c r="D606" i="6" s="1"/>
  <c r="C399" i="6"/>
  <c r="D557" i="6"/>
  <c r="H452" i="6"/>
  <c r="C403" i="6"/>
  <c r="D559" i="6" s="1"/>
  <c r="C504" i="6"/>
  <c r="C356" i="6"/>
  <c r="C360" i="6"/>
  <c r="C517" i="6"/>
  <c r="C477" i="6"/>
  <c r="C425" i="6"/>
  <c r="C373" i="6"/>
  <c r="D232" i="6"/>
  <c r="D285" i="6"/>
  <c r="D289" i="6"/>
  <c r="D293" i="6"/>
  <c r="D297" i="6"/>
  <c r="D301" i="6"/>
  <c r="D305" i="6"/>
  <c r="D309" i="6"/>
  <c r="D329" i="6"/>
  <c r="D340" i="6"/>
  <c r="D348" i="6"/>
  <c r="D356" i="6"/>
  <c r="D360" i="6"/>
  <c r="D367" i="6"/>
  <c r="D383" i="6"/>
  <c r="D371" i="6"/>
  <c r="D393" i="6"/>
  <c r="D404" i="6"/>
  <c r="D408" i="6"/>
  <c r="D412" i="6"/>
  <c r="D418" i="6"/>
  <c r="C282" i="6"/>
  <c r="D438" i="6" s="1"/>
  <c r="C284" i="6"/>
  <c r="D440" i="6" s="1"/>
  <c r="D445" i="6"/>
  <c r="C296" i="6"/>
  <c r="C301" i="6"/>
  <c r="D354" i="6" s="1"/>
  <c r="D464" i="6"/>
  <c r="D421" i="6"/>
  <c r="D534" i="6"/>
  <c r="D483" i="6"/>
  <c r="D487" i="6"/>
  <c r="D540" i="6"/>
  <c r="D489" i="6"/>
  <c r="D490" i="6"/>
  <c r="D492" i="6"/>
  <c r="D545" i="6"/>
  <c r="D499" i="6"/>
  <c r="D500" i="6"/>
  <c r="D554" i="6"/>
  <c r="D503" i="6"/>
  <c r="D556" i="6"/>
  <c r="C349" i="6"/>
  <c r="D505" i="6" s="1"/>
  <c r="C351" i="6"/>
  <c r="D507" i="6" s="1"/>
  <c r="H507" i="6"/>
  <c r="C510" i="6"/>
  <c r="H456" i="6"/>
  <c r="C407" i="6"/>
  <c r="C512" i="6"/>
  <c r="G459" i="6"/>
  <c r="C461" i="6"/>
  <c r="D618" i="6"/>
  <c r="D622" i="6"/>
  <c r="D626" i="6"/>
  <c r="C474" i="6"/>
  <c r="D630" i="6" s="1"/>
  <c r="C475" i="6"/>
  <c r="C528" i="6"/>
  <c r="C476" i="6"/>
  <c r="C424" i="6"/>
  <c r="C372" i="6"/>
  <c r="D173" i="6"/>
  <c r="D334" i="6"/>
  <c r="D337" i="6"/>
  <c r="D341" i="6"/>
  <c r="D349" i="6"/>
  <c r="D353" i="6"/>
  <c r="D357" i="6"/>
  <c r="D386" i="6"/>
  <c r="D382" i="6"/>
  <c r="D392" i="6"/>
  <c r="D397" i="6"/>
  <c r="D405" i="6"/>
  <c r="D414" i="6"/>
  <c r="D419" i="6"/>
  <c r="C272" i="6"/>
  <c r="D428" i="6" s="1"/>
  <c r="C271" i="6"/>
  <c r="C273" i="6"/>
  <c r="C274" i="6"/>
  <c r="C297" i="6"/>
  <c r="D453" i="6" s="1"/>
  <c r="C298" i="6"/>
  <c r="D454" i="6" s="1"/>
  <c r="C299" i="6"/>
  <c r="C311" i="6"/>
  <c r="D467" i="6" s="1"/>
  <c r="C319" i="6"/>
  <c r="C320" i="6"/>
  <c r="D373" i="6" s="1"/>
  <c r="C321" i="6"/>
  <c r="G425" i="6"/>
  <c r="C428" i="6"/>
  <c r="D584" i="6" s="1"/>
  <c r="C377" i="6"/>
  <c r="D533" i="6" s="1"/>
  <c r="C326" i="6"/>
  <c r="D482" i="6" s="1"/>
  <c r="H480" i="6"/>
  <c r="C483" i="6"/>
  <c r="D536" i="6"/>
  <c r="C381" i="6"/>
  <c r="D537" i="6" s="1"/>
  <c r="C382" i="6"/>
  <c r="D538" i="6" s="1"/>
  <c r="C332" i="6"/>
  <c r="D488" i="6" s="1"/>
  <c r="C489" i="6"/>
  <c r="D593" i="6" s="1"/>
  <c r="C439" i="6"/>
  <c r="C337" i="6"/>
  <c r="D493" i="6" s="1"/>
  <c r="C494" i="6"/>
  <c r="G441" i="6"/>
  <c r="C443" i="6"/>
  <c r="D495" i="6" s="1"/>
  <c r="C444" i="6"/>
  <c r="C445" i="6"/>
  <c r="D601" i="6" s="1"/>
  <c r="H443" i="6"/>
  <c r="C446" i="6"/>
  <c r="C499" i="6"/>
  <c r="C500" i="6"/>
  <c r="C501" i="6"/>
  <c r="D657" i="6" s="1"/>
  <c r="C397" i="6"/>
  <c r="C346" i="6"/>
  <c r="D502" i="6" s="1"/>
  <c r="C348" i="6"/>
  <c r="D504" i="6" s="1"/>
  <c r="C404" i="6"/>
  <c r="D560" i="6" s="1"/>
  <c r="C506" i="6"/>
  <c r="C508" i="6"/>
  <c r="C405" i="6"/>
  <c r="H455" i="6"/>
  <c r="C406" i="6"/>
  <c r="C355" i="6"/>
  <c r="D407" i="6" s="1"/>
  <c r="C458" i="6"/>
  <c r="D614" i="6" s="1"/>
  <c r="C460" i="6"/>
  <c r="C457" i="6"/>
  <c r="C459" i="6"/>
  <c r="H510" i="6"/>
  <c r="C513" i="6"/>
  <c r="C409" i="6"/>
  <c r="G407" i="6"/>
  <c r="C410" i="6"/>
  <c r="D566" i="6" s="1"/>
  <c r="H460" i="6"/>
  <c r="C411" i="6"/>
  <c r="D567" i="6" s="1"/>
  <c r="C464" i="6"/>
  <c r="D568" i="6" s="1"/>
  <c r="D569" i="6"/>
  <c r="D570" i="6"/>
  <c r="D571" i="6"/>
  <c r="H465" i="6"/>
  <c r="C416" i="6"/>
  <c r="D572" i="6" s="1"/>
  <c r="D573" i="6"/>
  <c r="D574" i="6"/>
  <c r="H726" i="6"/>
  <c r="C677" i="6"/>
  <c r="H730" i="6"/>
  <c r="C681" i="6"/>
  <c r="D785" i="6" s="1"/>
  <c r="H734" i="6"/>
  <c r="C685" i="6"/>
  <c r="H807" i="6"/>
  <c r="H831" i="6"/>
  <c r="C782" i="6"/>
  <c r="D938" i="6" s="1"/>
  <c r="C874" i="6"/>
  <c r="C873" i="6"/>
  <c r="C872" i="6"/>
  <c r="C923" i="6"/>
  <c r="C927" i="6"/>
  <c r="C931" i="6"/>
  <c r="D1087" i="6" s="1"/>
  <c r="C935" i="6"/>
  <c r="D1091" i="6" s="1"/>
  <c r="C939" i="6"/>
  <c r="C943" i="6"/>
  <c r="C947" i="6"/>
  <c r="C951" i="6"/>
  <c r="H1013" i="6"/>
  <c r="C964" i="6"/>
  <c r="D1120" i="6" s="1"/>
  <c r="C976" i="6"/>
  <c r="D1132" i="6" s="1"/>
  <c r="H1029" i="6"/>
  <c r="C980" i="6"/>
  <c r="D1136" i="6" s="1"/>
  <c r="H1033" i="6"/>
  <c r="C984" i="6"/>
  <c r="D1140" i="6" s="1"/>
  <c r="H1037" i="6"/>
  <c r="C988" i="6"/>
  <c r="D1144" i="6" s="1"/>
  <c r="H1041" i="6"/>
  <c r="C992" i="6"/>
  <c r="D1148" i="6" s="1"/>
  <c r="H1045" i="6"/>
  <c r="C996" i="6"/>
  <c r="D1152" i="6" s="1"/>
  <c r="H1052" i="6"/>
  <c r="C1003" i="6"/>
  <c r="C538" i="6"/>
  <c r="D590" i="6" s="1"/>
  <c r="C542" i="6"/>
  <c r="C546" i="6"/>
  <c r="C550" i="6"/>
  <c r="C555" i="6"/>
  <c r="C559" i="6"/>
  <c r="D611" i="6" s="1"/>
  <c r="C563" i="6"/>
  <c r="C567" i="6"/>
  <c r="C571" i="6"/>
  <c r="D623" i="6" s="1"/>
  <c r="H624" i="6"/>
  <c r="C575" i="6"/>
  <c r="C579" i="6"/>
  <c r="C583" i="6"/>
  <c r="C587" i="6"/>
  <c r="C591" i="6"/>
  <c r="C595" i="6"/>
  <c r="C602" i="6"/>
  <c r="C606" i="6"/>
  <c r="C610" i="6"/>
  <c r="C614" i="6"/>
  <c r="C618" i="6"/>
  <c r="D670" i="6" s="1"/>
  <c r="C622" i="6"/>
  <c r="C626" i="6"/>
  <c r="C630" i="6"/>
  <c r="C634" i="6"/>
  <c r="D738" i="6" s="1"/>
  <c r="C638" i="6"/>
  <c r="C642" i="6"/>
  <c r="C646" i="6"/>
  <c r="D750" i="6" s="1"/>
  <c r="C650" i="6"/>
  <c r="C654" i="6"/>
  <c r="C658" i="6"/>
  <c r="C662" i="6"/>
  <c r="C666" i="6"/>
  <c r="C670" i="6"/>
  <c r="C674" i="6"/>
  <c r="C678" i="6"/>
  <c r="C682" i="6"/>
  <c r="C689" i="6"/>
  <c r="D793" i="6" s="1"/>
  <c r="C697" i="6"/>
  <c r="C699" i="6"/>
  <c r="C702" i="6"/>
  <c r="D858" i="6" s="1"/>
  <c r="C706" i="6"/>
  <c r="G707" i="6"/>
  <c r="C710" i="6"/>
  <c r="C714" i="6"/>
  <c r="C718" i="6"/>
  <c r="H771" i="6"/>
  <c r="C722" i="6"/>
  <c r="C726" i="6"/>
  <c r="C730" i="6"/>
  <c r="D886" i="6" s="1"/>
  <c r="H783" i="6"/>
  <c r="C734" i="6"/>
  <c r="D890" i="6" s="1"/>
  <c r="C738" i="6"/>
  <c r="D894" i="6" s="1"/>
  <c r="C746" i="6"/>
  <c r="D902" i="6" s="1"/>
  <c r="C755" i="6"/>
  <c r="C761" i="6"/>
  <c r="C765" i="6"/>
  <c r="C772" i="6"/>
  <c r="C776" i="6"/>
  <c r="C780" i="6"/>
  <c r="C783" i="6"/>
  <c r="C787" i="6"/>
  <c r="C791" i="6"/>
  <c r="C795" i="6"/>
  <c r="C799" i="6"/>
  <c r="C803" i="6"/>
  <c r="C807" i="6"/>
  <c r="C811" i="6"/>
  <c r="C815" i="6"/>
  <c r="C819" i="6"/>
  <c r="C823" i="6"/>
  <c r="C827" i="6"/>
  <c r="C831" i="6"/>
  <c r="C835" i="6"/>
  <c r="C839" i="6"/>
  <c r="C843" i="6"/>
  <c r="D999" i="6" s="1"/>
  <c r="C847" i="6"/>
  <c r="D1003" i="6" s="1"/>
  <c r="C851" i="6"/>
  <c r="C855" i="6"/>
  <c r="C859" i="6"/>
  <c r="D1015" i="6" s="1"/>
  <c r="C863" i="6"/>
  <c r="C867" i="6"/>
  <c r="D1023" i="6" s="1"/>
  <c r="C871" i="6"/>
  <c r="C875" i="6"/>
  <c r="C879" i="6"/>
  <c r="C883" i="6"/>
  <c r="D1039" i="6" s="1"/>
  <c r="C887" i="6"/>
  <c r="C891" i="6"/>
  <c r="C902" i="6"/>
  <c r="D1058" i="6" s="1"/>
  <c r="C903" i="6"/>
  <c r="D1059" i="6" s="1"/>
  <c r="C905" i="6"/>
  <c r="D1061" i="6" s="1"/>
  <c r="C912" i="6"/>
  <c r="D1068" i="6" s="1"/>
  <c r="C916" i="6"/>
  <c r="D1072" i="6" s="1"/>
  <c r="C920" i="6"/>
  <c r="D1076" i="6" s="1"/>
  <c r="C924" i="6"/>
  <c r="C928" i="6"/>
  <c r="D1084" i="6" s="1"/>
  <c r="C932" i="6"/>
  <c r="C936" i="6"/>
  <c r="D1092" i="6" s="1"/>
  <c r="C940" i="6"/>
  <c r="C944" i="6"/>
  <c r="D1100" i="6" s="1"/>
  <c r="C950" i="6"/>
  <c r="H1007" i="6"/>
  <c r="C958" i="6"/>
  <c r="D1114" i="6" s="1"/>
  <c r="H1014" i="6"/>
  <c r="C965" i="6"/>
  <c r="D1121" i="6" s="1"/>
  <c r="H1026" i="6"/>
  <c r="C977" i="6"/>
  <c r="D1133" i="6" s="1"/>
  <c r="H1030" i="6"/>
  <c r="C981" i="6"/>
  <c r="D1137" i="6" s="1"/>
  <c r="H1034" i="6"/>
  <c r="C985" i="6"/>
  <c r="D1141" i="6" s="1"/>
  <c r="H1038" i="6"/>
  <c r="C989" i="6"/>
  <c r="D1145" i="6" s="1"/>
  <c r="H1042" i="6"/>
  <c r="C993" i="6"/>
  <c r="D1149" i="6" s="1"/>
  <c r="C997" i="6"/>
  <c r="D1153" i="6" s="1"/>
  <c r="H1051" i="6"/>
  <c r="C1002" i="6"/>
  <c r="C533" i="6"/>
  <c r="D585" i="6" s="1"/>
  <c r="C539" i="6"/>
  <c r="D643" i="6" s="1"/>
  <c r="C543" i="6"/>
  <c r="C547" i="6"/>
  <c r="D651" i="6" s="1"/>
  <c r="C551" i="6"/>
  <c r="C556" i="6"/>
  <c r="C560" i="6"/>
  <c r="C564" i="6"/>
  <c r="C568" i="6"/>
  <c r="C572" i="6"/>
  <c r="C576" i="6"/>
  <c r="C580" i="6"/>
  <c r="G581" i="6"/>
  <c r="C584" i="6"/>
  <c r="C588" i="6"/>
  <c r="C592" i="6"/>
  <c r="C596" i="6"/>
  <c r="H649" i="6"/>
  <c r="C600" i="6"/>
  <c r="C603" i="6"/>
  <c r="C607" i="6"/>
  <c r="C611" i="6"/>
  <c r="C615" i="6"/>
  <c r="C619" i="6"/>
  <c r="C623" i="6"/>
  <c r="C627" i="6"/>
  <c r="C631" i="6"/>
  <c r="C635" i="6"/>
  <c r="C639" i="6"/>
  <c r="D795" i="6" s="1"/>
  <c r="C643" i="6"/>
  <c r="C647" i="6"/>
  <c r="C651" i="6"/>
  <c r="C655" i="6"/>
  <c r="C659" i="6"/>
  <c r="C663" i="6"/>
  <c r="C667" i="6"/>
  <c r="C671" i="6"/>
  <c r="C675" i="6"/>
  <c r="C679" i="6"/>
  <c r="C683" i="6"/>
  <c r="C694" i="6"/>
  <c r="C696" i="6"/>
  <c r="C703" i="6"/>
  <c r="D859" i="6" s="1"/>
  <c r="C707" i="6"/>
  <c r="C711" i="6"/>
  <c r="C715" i="6"/>
  <c r="H768" i="6"/>
  <c r="C719" i="6"/>
  <c r="D875" i="6" s="1"/>
  <c r="C723" i="6"/>
  <c r="H776" i="6"/>
  <c r="C727" i="6"/>
  <c r="D883" i="6" s="1"/>
  <c r="C731" i="6"/>
  <c r="D887" i="6" s="1"/>
  <c r="C735" i="6"/>
  <c r="C739" i="6"/>
  <c r="D895" i="6" s="1"/>
  <c r="C745" i="6"/>
  <c r="C749" i="6"/>
  <c r="C753" i="6"/>
  <c r="G760" i="6"/>
  <c r="C762" i="6"/>
  <c r="D918" i="6" s="1"/>
  <c r="H815" i="6"/>
  <c r="C766" i="6"/>
  <c r="C769" i="6"/>
  <c r="D821" i="6" s="1"/>
  <c r="C773" i="6"/>
  <c r="D825" i="6" s="1"/>
  <c r="C777" i="6"/>
  <c r="C781" i="6"/>
  <c r="G782" i="6"/>
  <c r="C784" i="6"/>
  <c r="C788" i="6"/>
  <c r="C792" i="6"/>
  <c r="C796" i="6"/>
  <c r="H849" i="6"/>
  <c r="C800" i="6"/>
  <c r="C804" i="6"/>
  <c r="C808" i="6"/>
  <c r="C812" i="6"/>
  <c r="C816" i="6"/>
  <c r="C820" i="6"/>
  <c r="D976" i="6" s="1"/>
  <c r="C824" i="6"/>
  <c r="C828" i="6"/>
  <c r="C832" i="6"/>
  <c r="C836" i="6"/>
  <c r="C840" i="6"/>
  <c r="C844" i="6"/>
  <c r="H897" i="6"/>
  <c r="C848" i="6"/>
  <c r="C852" i="6"/>
  <c r="C856" i="6"/>
  <c r="C860" i="6"/>
  <c r="D1016" i="6" s="1"/>
  <c r="C864" i="6"/>
  <c r="D1020" i="6" s="1"/>
  <c r="C868" i="6"/>
  <c r="D1024" i="6" s="1"/>
  <c r="C876" i="6"/>
  <c r="C880" i="6"/>
  <c r="D1036" i="6" s="1"/>
  <c r="C884" i="6"/>
  <c r="C888" i="6"/>
  <c r="D1044" i="6" s="1"/>
  <c r="C892" i="6"/>
  <c r="C904" i="6"/>
  <c r="C908" i="6"/>
  <c r="D1064" i="6" s="1"/>
  <c r="H962" i="6"/>
  <c r="C913" i="6"/>
  <c r="D1069" i="6" s="1"/>
  <c r="H966" i="6"/>
  <c r="C917" i="6"/>
  <c r="D1073" i="6" s="1"/>
  <c r="H922" i="6"/>
  <c r="C925" i="6"/>
  <c r="D1081" i="6" s="1"/>
  <c r="D1085" i="6"/>
  <c r="D1089" i="6"/>
  <c r="D1093" i="6"/>
  <c r="D1097" i="6"/>
  <c r="D1101" i="6"/>
  <c r="H1011" i="6"/>
  <c r="C962" i="6"/>
  <c r="D1118" i="6" s="1"/>
  <c r="H1019" i="6"/>
  <c r="C970" i="6"/>
  <c r="D1126" i="6" s="1"/>
  <c r="H1027" i="6"/>
  <c r="C978" i="6"/>
  <c r="D1134" i="6" s="1"/>
  <c r="H1043" i="6"/>
  <c r="C994" i="6"/>
  <c r="D1150" i="6" s="1"/>
  <c r="H1047" i="6"/>
  <c r="C998" i="6"/>
  <c r="D1154" i="6" s="1"/>
  <c r="H1050" i="6"/>
  <c r="C1001" i="6"/>
  <c r="D575" i="6"/>
  <c r="D576" i="6"/>
  <c r="G419" i="6"/>
  <c r="C421" i="6"/>
  <c r="D577" i="6" s="1"/>
  <c r="C422" i="6"/>
  <c r="D578" i="6" s="1"/>
  <c r="C423" i="6"/>
  <c r="D579" i="6" s="1"/>
  <c r="C530" i="6"/>
  <c r="D686" i="6" s="1"/>
  <c r="H424" i="6"/>
  <c r="C427" i="6"/>
  <c r="D583" i="6" s="1"/>
  <c r="C375" i="6"/>
  <c r="D531" i="6" s="1"/>
  <c r="G532" i="6"/>
  <c r="C534" i="6"/>
  <c r="D690" i="6" s="1"/>
  <c r="C536" i="6"/>
  <c r="C540" i="6"/>
  <c r="C544" i="6"/>
  <c r="C548" i="6"/>
  <c r="C552" i="6"/>
  <c r="C557" i="6"/>
  <c r="D713" i="6" s="1"/>
  <c r="C561" i="6"/>
  <c r="D717" i="6" s="1"/>
  <c r="C565" i="6"/>
  <c r="D721" i="6" s="1"/>
  <c r="C569" i="6"/>
  <c r="D725" i="6" s="1"/>
  <c r="C573" i="6"/>
  <c r="D729" i="6" s="1"/>
  <c r="C577" i="6"/>
  <c r="D733" i="6" s="1"/>
  <c r="C581" i="6"/>
  <c r="D737" i="6" s="1"/>
  <c r="C585" i="6"/>
  <c r="C589" i="6"/>
  <c r="D745" i="6" s="1"/>
  <c r="C593" i="6"/>
  <c r="D749" i="6" s="1"/>
  <c r="C597" i="6"/>
  <c r="D753" i="6" s="1"/>
  <c r="C601" i="6"/>
  <c r="D757" i="6" s="1"/>
  <c r="C604" i="6"/>
  <c r="C608" i="6"/>
  <c r="C612" i="6"/>
  <c r="C616" i="6"/>
  <c r="C620" i="6"/>
  <c r="C624" i="6"/>
  <c r="C628" i="6"/>
  <c r="C632" i="6"/>
  <c r="C636" i="6"/>
  <c r="C640" i="6"/>
  <c r="C644" i="6"/>
  <c r="H697" i="6"/>
  <c r="C648" i="6"/>
  <c r="C652" i="6"/>
  <c r="C656" i="6"/>
  <c r="C660" i="6"/>
  <c r="C664" i="6"/>
  <c r="C668" i="6"/>
  <c r="C672" i="6"/>
  <c r="C676" i="6"/>
  <c r="C680" i="6"/>
  <c r="C684" i="6"/>
  <c r="C687" i="6"/>
  <c r="D843" i="6" s="1"/>
  <c r="C688" i="6"/>
  <c r="D847" i="6"/>
  <c r="C695" i="6"/>
  <c r="D851" i="6" s="1"/>
  <c r="C704" i="6"/>
  <c r="C708" i="6"/>
  <c r="C712" i="6"/>
  <c r="D868" i="6" s="1"/>
  <c r="C716" i="6"/>
  <c r="D872" i="6" s="1"/>
  <c r="C720" i="6"/>
  <c r="D876" i="6" s="1"/>
  <c r="C724" i="6"/>
  <c r="D880" i="6" s="1"/>
  <c r="C728" i="6"/>
  <c r="D884" i="6" s="1"/>
  <c r="C732" i="6"/>
  <c r="D888" i="6" s="1"/>
  <c r="C736" i="6"/>
  <c r="D892" i="6" s="1"/>
  <c r="C740" i="6"/>
  <c r="D896" i="6" s="1"/>
  <c r="C742" i="6"/>
  <c r="D898" i="6" s="1"/>
  <c r="C744" i="6"/>
  <c r="C748" i="6"/>
  <c r="D904" i="6" s="1"/>
  <c r="C750" i="6"/>
  <c r="D906" i="6" s="1"/>
  <c r="C752" i="6"/>
  <c r="D908" i="6" s="1"/>
  <c r="C763" i="6"/>
  <c r="G764" i="6"/>
  <c r="C767" i="6"/>
  <c r="C770" i="6"/>
  <c r="D926" i="6" s="1"/>
  <c r="C774" i="6"/>
  <c r="D930" i="6" s="1"/>
  <c r="C778" i="6"/>
  <c r="D934" i="6" s="1"/>
  <c r="C785" i="6"/>
  <c r="C789" i="6"/>
  <c r="C793" i="6"/>
  <c r="C797" i="6"/>
  <c r="C801" i="6"/>
  <c r="C805" i="6"/>
  <c r="C809" i="6"/>
  <c r="C813" i="6"/>
  <c r="C817" i="6"/>
  <c r="H870" i="6"/>
  <c r="C821" i="6"/>
  <c r="D977" i="6" s="1"/>
  <c r="H874" i="6"/>
  <c r="C825" i="6"/>
  <c r="C829" i="6"/>
  <c r="G831" i="6"/>
  <c r="C833" i="6"/>
  <c r="H834" i="6"/>
  <c r="AM622" i="8" s="1"/>
  <c r="C837" i="6"/>
  <c r="C841" i="6"/>
  <c r="C845" i="6"/>
  <c r="D1001" i="6" s="1"/>
  <c r="C849" i="6"/>
  <c r="D1005" i="6" s="1"/>
  <c r="C853" i="6"/>
  <c r="D1009" i="6" s="1"/>
  <c r="C857" i="6"/>
  <c r="C861" i="6"/>
  <c r="D1017" i="6" s="1"/>
  <c r="H862" i="6"/>
  <c r="C865" i="6"/>
  <c r="D1021" i="6" s="1"/>
  <c r="C869" i="6"/>
  <c r="D1025" i="6" s="1"/>
  <c r="C870" i="6"/>
  <c r="C877" i="6"/>
  <c r="D1033" i="6" s="1"/>
  <c r="C881" i="6"/>
  <c r="D1037" i="6" s="1"/>
  <c r="C885" i="6"/>
  <c r="D1041" i="6" s="1"/>
  <c r="C889" i="6"/>
  <c r="D1045" i="6" s="1"/>
  <c r="C893" i="6"/>
  <c r="D1049" i="6" s="1"/>
  <c r="C900" i="6"/>
  <c r="C907" i="6"/>
  <c r="D1063" i="6" s="1"/>
  <c r="C909" i="6"/>
  <c r="D1065" i="6" s="1"/>
  <c r="C910" i="6"/>
  <c r="C914" i="6"/>
  <c r="D1070" i="6" s="1"/>
  <c r="C918" i="6"/>
  <c r="C922" i="6"/>
  <c r="D1078" i="6" s="1"/>
  <c r="C926" i="6"/>
  <c r="C930" i="6"/>
  <c r="D1086" i="6" s="1"/>
  <c r="C934" i="6"/>
  <c r="D1090" i="6" s="1"/>
  <c r="C938" i="6"/>
  <c r="D1094" i="6" s="1"/>
  <c r="C942" i="6"/>
  <c r="C946" i="6"/>
  <c r="D1102" i="6" s="1"/>
  <c r="C948" i="6"/>
  <c r="C952" i="6"/>
  <c r="H1005" i="6"/>
  <c r="C956" i="6"/>
  <c r="D1112" i="6" s="1"/>
  <c r="H1016" i="6"/>
  <c r="C967" i="6"/>
  <c r="D1123" i="6" s="1"/>
  <c r="H1024" i="6"/>
  <c r="C975" i="6"/>
  <c r="D1131" i="6" s="1"/>
  <c r="H1028" i="6"/>
  <c r="C979" i="6"/>
  <c r="D1135" i="6" s="1"/>
  <c r="H1040" i="6"/>
  <c r="C991" i="6"/>
  <c r="D1147" i="6" s="1"/>
  <c r="H1044" i="6"/>
  <c r="C995" i="6"/>
  <c r="D1151" i="6" s="1"/>
  <c r="H1048" i="6"/>
  <c r="C999" i="6"/>
  <c r="D1155" i="6" s="1"/>
  <c r="H1049" i="6"/>
  <c r="C1000" i="6"/>
  <c r="D1156" i="6" s="1"/>
  <c r="H1053" i="6"/>
  <c r="C1004" i="6"/>
  <c r="K106" i="8"/>
  <c r="K105" i="8"/>
  <c r="P265" i="8"/>
  <c r="P266" i="8"/>
  <c r="AU279" i="8"/>
  <c r="AU227" i="8"/>
  <c r="G457" i="6"/>
  <c r="G458" i="6"/>
  <c r="M245" i="8"/>
  <c r="M247" i="8"/>
  <c r="M246" i="8"/>
  <c r="AO299" i="8"/>
  <c r="L300" i="8"/>
  <c r="AO351" i="8"/>
  <c r="L303" i="8"/>
  <c r="AO300" i="8"/>
  <c r="G411" i="6"/>
  <c r="Q251" i="8"/>
  <c r="Q254" i="8"/>
  <c r="Q253" i="8"/>
  <c r="Q252" i="8"/>
  <c r="G412" i="6"/>
  <c r="O152" i="8"/>
  <c r="O151" i="8"/>
  <c r="AP255" i="8"/>
  <c r="M206" i="8"/>
  <c r="AP256" i="8"/>
  <c r="M207" i="8"/>
  <c r="AS311" i="8"/>
  <c r="P312" i="8"/>
  <c r="P318" i="8"/>
  <c r="AS315" i="8"/>
  <c r="L161" i="8"/>
  <c r="AT316" i="8"/>
  <c r="Q266" i="8"/>
  <c r="AT264" i="8"/>
  <c r="Q267" i="8"/>
  <c r="AP395" i="8"/>
  <c r="AP343" i="8"/>
  <c r="AP423" i="8"/>
  <c r="AP371" i="8"/>
  <c r="M371" i="8"/>
  <c r="AP379" i="8"/>
  <c r="AP431" i="8"/>
  <c r="AS384" i="8"/>
  <c r="AS436" i="8"/>
  <c r="L400" i="8"/>
  <c r="L402" i="8"/>
  <c r="AN465" i="8"/>
  <c r="K413" i="8"/>
  <c r="AN413" i="8"/>
  <c r="N429" i="8"/>
  <c r="N428" i="8"/>
  <c r="L435" i="8"/>
  <c r="U539" i="8" s="1"/>
  <c r="AE539" i="8" s="1"/>
  <c r="AO487" i="8"/>
  <c r="AP439" i="8"/>
  <c r="AP491" i="8"/>
  <c r="M440" i="8"/>
  <c r="O440" i="8"/>
  <c r="O441" i="8"/>
  <c r="AU441" i="8"/>
  <c r="R444" i="8"/>
  <c r="L443" i="8"/>
  <c r="AO495" i="8"/>
  <c r="AR496" i="8"/>
  <c r="AR444" i="8"/>
  <c r="AU497" i="8"/>
  <c r="R448" i="8"/>
  <c r="AU445" i="8"/>
  <c r="AO447" i="8"/>
  <c r="AO499" i="8"/>
  <c r="K449" i="8"/>
  <c r="T605" i="8" s="1"/>
  <c r="AD605" i="8" s="1"/>
  <c r="AN501" i="8"/>
  <c r="AN449" i="8"/>
  <c r="L451" i="8"/>
  <c r="AO503" i="8"/>
  <c r="O454" i="8"/>
  <c r="O455" i="8"/>
  <c r="O453" i="8"/>
  <c r="AR452" i="8"/>
  <c r="O452" i="8"/>
  <c r="O456" i="8"/>
  <c r="X508" i="8" s="1"/>
  <c r="AH508" i="8" s="1"/>
  <c r="O458" i="8"/>
  <c r="O459" i="8"/>
  <c r="O457" i="8"/>
  <c r="AO511" i="8"/>
  <c r="AO459" i="8"/>
  <c r="O462" i="8"/>
  <c r="AR460" i="8"/>
  <c r="R464" i="8"/>
  <c r="AU461" i="8"/>
  <c r="L463" i="8"/>
  <c r="AO515" i="8"/>
  <c r="AR464" i="8"/>
  <c r="O465" i="8"/>
  <c r="O467" i="8"/>
  <c r="AR516" i="8"/>
  <c r="M469" i="8"/>
  <c r="M467" i="8"/>
  <c r="AR520" i="8"/>
  <c r="O471" i="8"/>
  <c r="P478" i="8"/>
  <c r="P479" i="8"/>
  <c r="P477" i="8"/>
  <c r="Q482" i="8"/>
  <c r="Q483" i="8"/>
  <c r="N485" i="8"/>
  <c r="N484" i="8"/>
  <c r="Q486" i="8"/>
  <c r="AT538" i="8"/>
  <c r="AT486" i="8"/>
  <c r="Q488" i="8"/>
  <c r="Q489" i="8"/>
  <c r="AN488" i="8"/>
  <c r="AN540" i="8"/>
  <c r="AQ489" i="8"/>
  <c r="N492" i="8"/>
  <c r="N490" i="8"/>
  <c r="N489" i="8"/>
  <c r="Q493" i="8"/>
  <c r="AT490" i="8"/>
  <c r="AT542" i="8"/>
  <c r="K492" i="8"/>
  <c r="T544" i="8" s="1"/>
  <c r="AN492" i="8"/>
  <c r="N495" i="8"/>
  <c r="N493" i="8"/>
  <c r="N496" i="8"/>
  <c r="AQ545" i="8"/>
  <c r="Q494" i="8"/>
  <c r="AT494" i="8"/>
  <c r="AN496" i="8"/>
  <c r="AN548" i="8"/>
  <c r="Q499" i="8"/>
  <c r="AT498" i="8"/>
  <c r="K500" i="8"/>
  <c r="AN552" i="8"/>
  <c r="N504" i="8"/>
  <c r="N503" i="8"/>
  <c r="AQ501" i="8"/>
  <c r="N501" i="8"/>
  <c r="Q502" i="8"/>
  <c r="Q505" i="8"/>
  <c r="AT502" i="8"/>
  <c r="AT554" i="8"/>
  <c r="Q503" i="8"/>
  <c r="K504" i="8"/>
  <c r="AN556" i="8"/>
  <c r="N507" i="8"/>
  <c r="N506" i="8"/>
  <c r="AQ505" i="8"/>
  <c r="Q508" i="8"/>
  <c r="Q506" i="8"/>
  <c r="AT506" i="8"/>
  <c r="Q507" i="8"/>
  <c r="AO560" i="8"/>
  <c r="L508" i="8"/>
  <c r="L511" i="8"/>
  <c r="AO508" i="8"/>
  <c r="AQ561" i="8"/>
  <c r="N512" i="8"/>
  <c r="K512" i="8"/>
  <c r="AN564" i="8"/>
  <c r="AQ513" i="8"/>
  <c r="N516" i="8"/>
  <c r="AQ517" i="8"/>
  <c r="N519" i="8"/>
  <c r="Q519" i="8"/>
  <c r="AT518" i="8"/>
  <c r="Q521" i="8"/>
  <c r="Q520" i="8"/>
  <c r="AQ577" i="8"/>
  <c r="N528" i="8"/>
  <c r="N526" i="8"/>
  <c r="AQ525" i="8"/>
  <c r="N527" i="8"/>
  <c r="AE531" i="8"/>
  <c r="AO583" i="8"/>
  <c r="L534" i="8"/>
  <c r="U586" i="8" s="1"/>
  <c r="AE586" i="8" s="1"/>
  <c r="AQ585" i="8"/>
  <c r="AQ533" i="8"/>
  <c r="O538" i="8"/>
  <c r="AR536" i="8"/>
  <c r="AU589" i="8"/>
  <c r="R540" i="8"/>
  <c r="AU537" i="8"/>
  <c r="R545" i="8"/>
  <c r="AU594" i="8"/>
  <c r="AU600" i="8"/>
  <c r="AU548" i="8"/>
  <c r="O552" i="8"/>
  <c r="AR603" i="8"/>
  <c r="O551" i="8"/>
  <c r="K557" i="8"/>
  <c r="AN554" i="8"/>
  <c r="N555" i="8"/>
  <c r="N557" i="8"/>
  <c r="AQ555" i="8"/>
  <c r="Q559" i="8"/>
  <c r="Q558" i="8"/>
  <c r="AT556" i="8"/>
  <c r="K558" i="8"/>
  <c r="K559" i="8"/>
  <c r="T611" i="8" s="1"/>
  <c r="AD611" i="8" s="1"/>
  <c r="AN558" i="8"/>
  <c r="AQ559" i="8"/>
  <c r="N562" i="8"/>
  <c r="N559" i="8"/>
  <c r="N561" i="8"/>
  <c r="Q561" i="8"/>
  <c r="Q560" i="8"/>
  <c r="K568" i="8"/>
  <c r="AN566" i="8"/>
  <c r="AP569" i="8"/>
  <c r="M572" i="8"/>
  <c r="AP575" i="8"/>
  <c r="M575" i="8"/>
  <c r="H790" i="6"/>
  <c r="G791" i="6"/>
  <c r="P589" i="8"/>
  <c r="P588" i="8"/>
  <c r="P591" i="8"/>
  <c r="G803" i="6"/>
  <c r="H854" i="6"/>
  <c r="AP647" i="8"/>
  <c r="M595" i="8"/>
  <c r="M597" i="8"/>
  <c r="AP599" i="8"/>
  <c r="AM599" i="8" s="1"/>
  <c r="M601" i="8"/>
  <c r="P602" i="8"/>
  <c r="P600" i="8"/>
  <c r="AS600" i="8"/>
  <c r="G815" i="6"/>
  <c r="G814" i="6"/>
  <c r="AP603" i="8"/>
  <c r="M605" i="8"/>
  <c r="AS608" i="8"/>
  <c r="P611" i="8"/>
  <c r="AS660" i="8"/>
  <c r="P608" i="8"/>
  <c r="Y660" i="8" s="1"/>
  <c r="AI660" i="8" s="1"/>
  <c r="P612" i="8"/>
  <c r="AS612" i="8"/>
  <c r="M621" i="8"/>
  <c r="M620" i="8"/>
  <c r="AP627" i="8"/>
  <c r="H850" i="6"/>
  <c r="AS648" i="8"/>
  <c r="H866" i="6"/>
  <c r="N144" i="8"/>
  <c r="AA481" i="8"/>
  <c r="AR440" i="8"/>
  <c r="G415" i="6"/>
  <c r="N524" i="8"/>
  <c r="N142" i="8"/>
  <c r="AN520" i="8"/>
  <c r="AR508" i="8"/>
  <c r="M248" i="8"/>
  <c r="AU465" i="8"/>
  <c r="P387" i="8"/>
  <c r="AS380" i="8"/>
  <c r="AN457" i="8"/>
  <c r="AR448" i="8"/>
  <c r="AR456" i="8"/>
  <c r="L418" i="8"/>
  <c r="Q265" i="8"/>
  <c r="AU274" i="8"/>
  <c r="AU222" i="8"/>
  <c r="O451" i="8"/>
  <c r="N488" i="8"/>
  <c r="L399" i="8"/>
  <c r="U555" i="8" s="1"/>
  <c r="AE555" i="8" s="1"/>
  <c r="Q264" i="8"/>
  <c r="O542" i="8"/>
  <c r="K457" i="8"/>
  <c r="O439" i="8"/>
  <c r="AR492" i="8"/>
  <c r="AQ493" i="8"/>
  <c r="AQ537" i="8"/>
  <c r="L459" i="8"/>
  <c r="N520" i="8"/>
  <c r="Q504" i="8"/>
  <c r="AO463" i="8"/>
  <c r="AU457" i="8"/>
  <c r="Y716" i="8"/>
  <c r="AI716" i="8" s="1"/>
  <c r="AA353" i="8"/>
  <c r="AK353" i="8" s="1"/>
  <c r="R432" i="8"/>
  <c r="W581" i="8"/>
  <c r="AG581" i="8" s="1"/>
  <c r="O442" i="8"/>
  <c r="AU493" i="8"/>
  <c r="L401" i="8"/>
  <c r="K560" i="8"/>
  <c r="AO451" i="8"/>
  <c r="N563" i="8"/>
  <c r="AQ497" i="8"/>
  <c r="AS317" i="8"/>
  <c r="L163" i="8"/>
  <c r="H536" i="6"/>
  <c r="H484" i="6"/>
  <c r="M231" i="8"/>
  <c r="O150" i="8"/>
  <c r="L259" i="8"/>
  <c r="L260" i="8"/>
  <c r="P313" i="8"/>
  <c r="AO312" i="8"/>
  <c r="AS544" i="8"/>
  <c r="M441" i="8"/>
  <c r="R428" i="8"/>
  <c r="AA584" i="8" s="1"/>
  <c r="AK584" i="8" s="1"/>
  <c r="K414" i="8"/>
  <c r="L302" i="8"/>
  <c r="AS340" i="8"/>
  <c r="P258" i="8"/>
  <c r="Y414" i="8" s="1"/>
  <c r="AI414" i="8" s="1"/>
  <c r="Q205" i="8"/>
  <c r="Q206" i="8"/>
  <c r="R436" i="8"/>
  <c r="N521" i="8"/>
  <c r="AT564" i="8"/>
  <c r="M439" i="8"/>
  <c r="AP467" i="8"/>
  <c r="Q207" i="8"/>
  <c r="L447" i="8"/>
  <c r="AQ456" i="8"/>
  <c r="P141" i="8"/>
  <c r="N156" i="8"/>
  <c r="G671" i="6"/>
  <c r="M461" i="8"/>
  <c r="G687" i="6"/>
  <c r="O494" i="8"/>
  <c r="M552" i="8"/>
  <c r="L562" i="8"/>
  <c r="K577" i="8"/>
  <c r="N577" i="8"/>
  <c r="AQ699" i="8"/>
  <c r="AQ707" i="8"/>
  <c r="P307" i="8"/>
  <c r="N155" i="8"/>
  <c r="P304" i="8"/>
  <c r="AQ313" i="8"/>
  <c r="AS310" i="8"/>
  <c r="AS362" i="8"/>
  <c r="AT305" i="8"/>
  <c r="N314" i="8"/>
  <c r="O460" i="8"/>
  <c r="AO307" i="8"/>
  <c r="Q148" i="8"/>
  <c r="P156" i="8"/>
  <c r="M324" i="8"/>
  <c r="AS377" i="8"/>
  <c r="AS389" i="8"/>
  <c r="L344" i="8"/>
  <c r="L349" i="8"/>
  <c r="U453" i="8" s="1"/>
  <c r="AE453" i="8" s="1"/>
  <c r="N390" i="8"/>
  <c r="Q394" i="8"/>
  <c r="K395" i="8"/>
  <c r="N406" i="8"/>
  <c r="N409" i="8"/>
  <c r="W565" i="8" s="1"/>
  <c r="AG565" i="8" s="1"/>
  <c r="Q418" i="8"/>
  <c r="N431" i="8"/>
  <c r="N438" i="8"/>
  <c r="N462" i="8"/>
  <c r="W566" i="8" s="1"/>
  <c r="AG566" i="8" s="1"/>
  <c r="Q464" i="8"/>
  <c r="O469" i="8"/>
  <c r="N483" i="8"/>
  <c r="M506" i="8"/>
  <c r="O570" i="8"/>
  <c r="M200" i="8"/>
  <c r="P303" i="8"/>
  <c r="M229" i="8"/>
  <c r="AU402" i="8"/>
  <c r="N313" i="8"/>
  <c r="AS472" i="8"/>
  <c r="AU342" i="8"/>
  <c r="K146" i="8"/>
  <c r="K147" i="8"/>
  <c r="O147" i="8"/>
  <c r="N202" i="8"/>
  <c r="M262" i="8"/>
  <c r="L320" i="8"/>
  <c r="M347" i="8"/>
  <c r="P349" i="8"/>
  <c r="Q358" i="8"/>
  <c r="M365" i="8"/>
  <c r="P365" i="8"/>
  <c r="P368" i="8"/>
  <c r="N372" i="8"/>
  <c r="P379" i="8"/>
  <c r="M383" i="8"/>
  <c r="P385" i="8"/>
  <c r="O395" i="8"/>
  <c r="L417" i="8"/>
  <c r="O415" i="8"/>
  <c r="L420" i="8"/>
  <c r="O421" i="8"/>
  <c r="L422" i="8"/>
  <c r="O425" i="8"/>
  <c r="AN448" i="8"/>
  <c r="O99" i="8"/>
  <c r="L213" i="8"/>
  <c r="AU272" i="8"/>
  <c r="AQ787" i="8"/>
  <c r="P311" i="8"/>
  <c r="G531" i="6"/>
  <c r="N437" i="8"/>
  <c r="AS524" i="8"/>
  <c r="AP375" i="8"/>
  <c r="AT474" i="8"/>
  <c r="AO311" i="8"/>
  <c r="K203" i="8"/>
  <c r="AT262" i="8"/>
  <c r="N440" i="8"/>
  <c r="AQ263" i="8"/>
  <c r="AR262" i="8"/>
  <c r="AS261" i="8"/>
  <c r="M61" i="8"/>
  <c r="K119" i="8"/>
  <c r="AP338" i="8"/>
  <c r="AS344" i="8"/>
  <c r="AP363" i="8"/>
  <c r="H627" i="6"/>
  <c r="L311" i="8"/>
  <c r="AS404" i="8"/>
  <c r="Z578" i="8"/>
  <c r="AJ578" i="8" s="1"/>
  <c r="AA582" i="8"/>
  <c r="AK582" i="8" s="1"/>
  <c r="U611" i="8"/>
  <c r="AE611" i="8" s="1"/>
  <c r="AU308" i="8"/>
  <c r="L313" i="8"/>
  <c r="K157" i="8"/>
  <c r="AU263" i="8"/>
  <c r="N210" i="8"/>
  <c r="K319" i="8"/>
  <c r="O363" i="8"/>
  <c r="X519" i="8" s="1"/>
  <c r="AH519" i="8" s="1"/>
  <c r="M488" i="8"/>
  <c r="P533" i="8"/>
  <c r="K543" i="8"/>
  <c r="P440" i="8"/>
  <c r="O105" i="8"/>
  <c r="H751" i="6"/>
  <c r="H703" i="6"/>
  <c r="H727" i="6"/>
  <c r="G473" i="6"/>
  <c r="D237" i="6"/>
  <c r="D249" i="6"/>
  <c r="AU556" i="8"/>
  <c r="AU564" i="8"/>
  <c r="T661" i="8"/>
  <c r="AD661" i="8" s="1"/>
  <c r="AT624" i="8"/>
  <c r="Q653" i="8"/>
  <c r="O660" i="8"/>
  <c r="AO661" i="8"/>
  <c r="AR662" i="8"/>
  <c r="AU663" i="8"/>
  <c r="AR719" i="8"/>
  <c r="AU238" i="8"/>
  <c r="P162" i="8"/>
  <c r="AO350" i="8"/>
  <c r="AS355" i="8"/>
  <c r="AO358" i="8"/>
  <c r="AU364" i="8"/>
  <c r="AR371" i="8"/>
  <c r="AU372" i="8"/>
  <c r="AR375" i="8"/>
  <c r="AU376" i="8"/>
  <c r="AU380" i="8"/>
  <c r="AU384" i="8"/>
  <c r="AN390" i="8"/>
  <c r="AQ391" i="8"/>
  <c r="AQ395" i="8"/>
  <c r="AT400" i="8"/>
  <c r="AQ411" i="8"/>
  <c r="AQ415" i="8"/>
  <c r="AQ423" i="8"/>
  <c r="AS428" i="8"/>
  <c r="AT444" i="8"/>
  <c r="AT456" i="8"/>
  <c r="AQ473" i="8"/>
  <c r="AS501" i="8"/>
  <c r="AQ508" i="8"/>
  <c r="AP512" i="8"/>
  <c r="AS513" i="8"/>
  <c r="AS521" i="8"/>
  <c r="AT541" i="8"/>
  <c r="AT567" i="8"/>
  <c r="AU572" i="8"/>
  <c r="AO574" i="8"/>
  <c r="AO578" i="8"/>
  <c r="AR579" i="8"/>
  <c r="AS662" i="8"/>
  <c r="Y677" i="8"/>
  <c r="AQ281" i="8"/>
  <c r="N186" i="8"/>
  <c r="AR237" i="8"/>
  <c r="AO290" i="8"/>
  <c r="K194" i="8"/>
  <c r="K304" i="8"/>
  <c r="P150" i="8"/>
  <c r="N160" i="8"/>
  <c r="O160" i="8"/>
  <c r="P158" i="8"/>
  <c r="Q158" i="8"/>
  <c r="N318" i="8"/>
  <c r="AU333" i="8"/>
  <c r="L355" i="8"/>
  <c r="AP366" i="8"/>
  <c r="AU400" i="8"/>
  <c r="AR431" i="8"/>
  <c r="O447" i="8"/>
  <c r="AA355" i="8"/>
  <c r="AK355" i="8" s="1"/>
  <c r="AA576" i="8"/>
  <c r="AK576" i="8" s="1"/>
  <c r="V574" i="8"/>
  <c r="AF574" i="8" s="1"/>
  <c r="AU299" i="8"/>
  <c r="O207" i="8"/>
  <c r="U376" i="8"/>
  <c r="T619" i="8"/>
  <c r="AD619" i="8" s="1"/>
  <c r="AQ275" i="8"/>
  <c r="M232" i="8"/>
  <c r="O79" i="8"/>
  <c r="P82" i="8"/>
  <c r="N86" i="8"/>
  <c r="R103" i="8"/>
  <c r="AA259" i="8" s="1"/>
  <c r="AK259" i="8" s="1"/>
  <c r="Q262" i="8"/>
  <c r="P370" i="8"/>
  <c r="Y422" i="8" s="1"/>
  <c r="AI422" i="8" s="1"/>
  <c r="AD578" i="8"/>
  <c r="AD586" i="8"/>
  <c r="K623" i="8"/>
  <c r="Q428" i="8"/>
  <c r="AT428" i="8"/>
  <c r="N604" i="8"/>
  <c r="AQ569" i="8"/>
  <c r="H714" i="6"/>
  <c r="G663" i="6"/>
  <c r="AP451" i="8"/>
  <c r="AM451" i="8" s="1"/>
  <c r="M452" i="8"/>
  <c r="M453" i="8"/>
  <c r="V557" i="8" s="1"/>
  <c r="AF557" i="8" s="1"/>
  <c r="M451" i="8"/>
  <c r="M454" i="8"/>
  <c r="P452" i="8"/>
  <c r="P453" i="8"/>
  <c r="P455" i="8"/>
  <c r="Y611" i="8" s="1"/>
  <c r="AI611" i="8" s="1"/>
  <c r="P454" i="8"/>
  <c r="G667" i="6"/>
  <c r="H718" i="6"/>
  <c r="M457" i="8"/>
  <c r="AP455" i="8"/>
  <c r="AP507" i="8"/>
  <c r="M458" i="8"/>
  <c r="M456" i="8"/>
  <c r="AS508" i="8"/>
  <c r="P457" i="8"/>
  <c r="P456" i="8"/>
  <c r="AS456" i="8"/>
  <c r="AP459" i="8"/>
  <c r="AM459" i="8" s="1"/>
  <c r="M460" i="8"/>
  <c r="P461" i="8"/>
  <c r="P463" i="8"/>
  <c r="Y567" i="8" s="1"/>
  <c r="AI567" i="8" s="1"/>
  <c r="P460" i="8"/>
  <c r="P462" i="8"/>
  <c r="AP463" i="8"/>
  <c r="AM463" i="8" s="1"/>
  <c r="M463" i="8"/>
  <c r="AS464" i="8"/>
  <c r="P467" i="8"/>
  <c r="AS516" i="8"/>
  <c r="P466" i="8"/>
  <c r="Y518" i="8" s="1"/>
  <c r="AI518" i="8" s="1"/>
  <c r="P464" i="8"/>
  <c r="N470" i="8"/>
  <c r="N467" i="8"/>
  <c r="W519" i="8" s="1"/>
  <c r="AG519" i="8" s="1"/>
  <c r="AQ467" i="8"/>
  <c r="N468" i="8"/>
  <c r="P468" i="8"/>
  <c r="AS468" i="8"/>
  <c r="P469" i="8"/>
  <c r="P474" i="8"/>
  <c r="P472" i="8"/>
  <c r="AS471" i="8"/>
  <c r="M475" i="8"/>
  <c r="M474" i="8"/>
  <c r="M473" i="8"/>
  <c r="AP473" i="8"/>
  <c r="Q477" i="8"/>
  <c r="Z581" i="8" s="1"/>
  <c r="AJ581" i="8" s="1"/>
  <c r="AT528" i="8"/>
  <c r="Q479" i="8"/>
  <c r="AT476" i="8"/>
  <c r="O478" i="8"/>
  <c r="O479" i="8"/>
  <c r="AR530" i="8"/>
  <c r="O481" i="8"/>
  <c r="O480" i="8"/>
  <c r="M482" i="8"/>
  <c r="AP532" i="8"/>
  <c r="M481" i="8"/>
  <c r="R484" i="8"/>
  <c r="AA640" i="8" s="1"/>
  <c r="AK640" i="8" s="1"/>
  <c r="AU533" i="8"/>
  <c r="AU481" i="8"/>
  <c r="AR535" i="8"/>
  <c r="O486" i="8"/>
  <c r="O483" i="8"/>
  <c r="AR483" i="8"/>
  <c r="O484" i="8"/>
  <c r="AR485" i="8"/>
  <c r="O488" i="8"/>
  <c r="AR537" i="8"/>
  <c r="O487" i="8"/>
  <c r="AU486" i="8"/>
  <c r="R489" i="8"/>
  <c r="L488" i="8"/>
  <c r="AO540" i="8"/>
  <c r="O489" i="8"/>
  <c r="O492" i="8"/>
  <c r="X596" i="8" s="1"/>
  <c r="AH596" i="8" s="1"/>
  <c r="O491" i="8"/>
  <c r="O490" i="8"/>
  <c r="X646" i="8" s="1"/>
  <c r="AH646" i="8" s="1"/>
  <c r="AR489" i="8"/>
  <c r="AU542" i="8"/>
  <c r="AU490" i="8"/>
  <c r="AO548" i="8"/>
  <c r="AO496" i="8"/>
  <c r="AR549" i="8"/>
  <c r="O497" i="8"/>
  <c r="O498" i="8"/>
  <c r="O499" i="8"/>
  <c r="AU498" i="8"/>
  <c r="AU550" i="8"/>
  <c r="AO552" i="8"/>
  <c r="L500" i="8"/>
  <c r="U604" i="8" s="1"/>
  <c r="AE604" i="8" s="1"/>
  <c r="AO500" i="8"/>
  <c r="AR501" i="8"/>
  <c r="O502" i="8"/>
  <c r="O501" i="8"/>
  <c r="AU554" i="8"/>
  <c r="R505" i="8"/>
  <c r="L504" i="8"/>
  <c r="AO556" i="8"/>
  <c r="O506" i="8"/>
  <c r="AR557" i="8"/>
  <c r="O505" i="8"/>
  <c r="AU558" i="8"/>
  <c r="AU506" i="8"/>
  <c r="M509" i="8"/>
  <c r="M508" i="8"/>
  <c r="M511" i="8"/>
  <c r="M510" i="8"/>
  <c r="AP508" i="8"/>
  <c r="AP509" i="8"/>
  <c r="AP561" i="8"/>
  <c r="H722" i="6"/>
  <c r="AO564" i="8"/>
  <c r="L514" i="8"/>
  <c r="L512" i="8"/>
  <c r="L515" i="8"/>
  <c r="L513" i="8"/>
  <c r="AO512" i="8"/>
  <c r="O514" i="8"/>
  <c r="AR565" i="8"/>
  <c r="O513" i="8"/>
  <c r="AR513" i="8"/>
  <c r="O515" i="8"/>
  <c r="O516" i="8"/>
  <c r="X620" i="8" s="1"/>
  <c r="AH620" i="8" s="1"/>
  <c r="AU566" i="8"/>
  <c r="AU514" i="8"/>
  <c r="AO568" i="8"/>
  <c r="L517" i="8"/>
  <c r="L519" i="8"/>
  <c r="AO516" i="8"/>
  <c r="O520" i="8"/>
  <c r="X676" i="8" s="1"/>
  <c r="AH676" i="8" s="1"/>
  <c r="AR569" i="8"/>
  <c r="O518" i="8"/>
  <c r="R521" i="8"/>
  <c r="AA625" i="8" s="1"/>
  <c r="AK625" i="8" s="1"/>
  <c r="AU518" i="8"/>
  <c r="L520" i="8"/>
  <c r="L523" i="8"/>
  <c r="AR573" i="8"/>
  <c r="O524" i="8"/>
  <c r="O521" i="8"/>
  <c r="O523" i="8"/>
  <c r="AR521" i="8"/>
  <c r="O522" i="8"/>
  <c r="X678" i="8" s="1"/>
  <c r="AH678" i="8" s="1"/>
  <c r="AU574" i="8"/>
  <c r="AU522" i="8"/>
  <c r="AO576" i="8"/>
  <c r="L527" i="8"/>
  <c r="U579" i="8" s="1"/>
  <c r="AE579" i="8" s="1"/>
  <c r="AO524" i="8"/>
  <c r="L526" i="8"/>
  <c r="L525" i="8"/>
  <c r="U629" i="8" s="1"/>
  <c r="AE629" i="8" s="1"/>
  <c r="AR577" i="8"/>
  <c r="AR525" i="8"/>
  <c r="O526" i="8"/>
  <c r="O528" i="8"/>
  <c r="AU526" i="8"/>
  <c r="R529" i="8"/>
  <c r="AN581" i="8"/>
  <c r="K530" i="8"/>
  <c r="T582" i="8" s="1"/>
  <c r="AD582" i="8" s="1"/>
  <c r="K531" i="8"/>
  <c r="T583" i="8" s="1"/>
  <c r="AD583" i="8" s="1"/>
  <c r="AD529" i="8"/>
  <c r="K532" i="8"/>
  <c r="T584" i="8" s="1"/>
  <c r="AD584" i="8" s="1"/>
  <c r="K529" i="8"/>
  <c r="L533" i="8"/>
  <c r="U585" i="8" s="1"/>
  <c r="AE585" i="8" s="1"/>
  <c r="AE530" i="8"/>
  <c r="M531" i="8"/>
  <c r="M533" i="8"/>
  <c r="AP583" i="8"/>
  <c r="AM583" i="8" s="1"/>
  <c r="M532" i="8"/>
  <c r="N535" i="8"/>
  <c r="AQ584" i="8"/>
  <c r="AQ532" i="8"/>
  <c r="AR585" i="8"/>
  <c r="O535" i="8"/>
  <c r="O534" i="8"/>
  <c r="AS586" i="8"/>
  <c r="P537" i="8"/>
  <c r="Y589" i="8" s="1"/>
  <c r="AI589" i="8" s="1"/>
  <c r="AS534" i="8"/>
  <c r="AU587" i="8"/>
  <c r="R538" i="8"/>
  <c r="AA590" i="8" s="1"/>
  <c r="AK590" i="8" s="1"/>
  <c r="AQ536" i="8"/>
  <c r="N538" i="8"/>
  <c r="N539" i="8"/>
  <c r="AP592" i="8"/>
  <c r="M541" i="8"/>
  <c r="M543" i="8"/>
  <c r="M540" i="8"/>
  <c r="P544" i="8"/>
  <c r="Y596" i="8" s="1"/>
  <c r="AI596" i="8" s="1"/>
  <c r="P541" i="8"/>
  <c r="P542" i="8"/>
  <c r="P543" i="8"/>
  <c r="Q547" i="8"/>
  <c r="Z599" i="8" s="1"/>
  <c r="AJ599" i="8" s="1"/>
  <c r="Q544" i="8"/>
  <c r="D544" i="8"/>
  <c r="AP546" i="8"/>
  <c r="M549" i="8"/>
  <c r="P549" i="8"/>
  <c r="AS599" i="8"/>
  <c r="P548" i="8"/>
  <c r="G761" i="6"/>
  <c r="H813" i="6"/>
  <c r="P553" i="8"/>
  <c r="P551" i="8"/>
  <c r="P554" i="8"/>
  <c r="Y658" i="8" s="1"/>
  <c r="AI658" i="8" s="1"/>
  <c r="P552" i="8"/>
  <c r="G765" i="6"/>
  <c r="L555" i="8"/>
  <c r="L554" i="8"/>
  <c r="L557" i="8"/>
  <c r="AR555" i="8"/>
  <c r="O558" i="8"/>
  <c r="AR607" i="8"/>
  <c r="O557" i="8"/>
  <c r="L561" i="8"/>
  <c r="AO610" i="8"/>
  <c r="L558" i="8"/>
  <c r="AO558" i="8"/>
  <c r="L560" i="8"/>
  <c r="U664" i="8" s="1"/>
  <c r="AE664" i="8" s="1"/>
  <c r="AR559" i="8"/>
  <c r="O560" i="8"/>
  <c r="O561" i="8"/>
  <c r="AU560" i="8"/>
  <c r="R563" i="8"/>
  <c r="AU612" i="8"/>
  <c r="L564" i="8"/>
  <c r="L563" i="8"/>
  <c r="AO562" i="8"/>
  <c r="L565" i="8"/>
  <c r="AO614" i="8"/>
  <c r="O563" i="8"/>
  <c r="X667" i="8" s="1"/>
  <c r="AH667" i="8" s="1"/>
  <c r="AR615" i="8"/>
  <c r="AR563" i="8"/>
  <c r="L567" i="8"/>
  <c r="L568" i="8"/>
  <c r="P568" i="8"/>
  <c r="Y672" i="8" s="1"/>
  <c r="AI672" i="8" s="1"/>
  <c r="AS619" i="8"/>
  <c r="AS567" i="8"/>
  <c r="P567" i="8"/>
  <c r="N573" i="8"/>
  <c r="N574" i="8"/>
  <c r="AQ571" i="8"/>
  <c r="Q575" i="8"/>
  <c r="Q574" i="8"/>
  <c r="Q573" i="8"/>
  <c r="K575" i="8"/>
  <c r="K576" i="8"/>
  <c r="K574" i="8"/>
  <c r="AQ575" i="8"/>
  <c r="N575" i="8"/>
  <c r="N578" i="8"/>
  <c r="Q577" i="8"/>
  <c r="Z681" i="8" s="1"/>
  <c r="AJ681" i="8" s="1"/>
  <c r="Q576" i="8"/>
  <c r="Q579" i="8"/>
  <c r="K579" i="8"/>
  <c r="T631" i="8" s="1"/>
  <c r="AD631" i="8" s="1"/>
  <c r="AN578" i="8"/>
  <c r="K578" i="8"/>
  <c r="T630" i="8" s="1"/>
  <c r="AD630" i="8" s="1"/>
  <c r="K581" i="8"/>
  <c r="K580" i="8"/>
  <c r="N579" i="8"/>
  <c r="N581" i="8"/>
  <c r="N580" i="8"/>
  <c r="N582" i="8"/>
  <c r="Q582" i="8"/>
  <c r="Z686" i="8" s="1"/>
  <c r="AJ686" i="8" s="1"/>
  <c r="Q581" i="8"/>
  <c r="Q583" i="8"/>
  <c r="Q580" i="8"/>
  <c r="AT580" i="8"/>
  <c r="K584" i="8"/>
  <c r="K582" i="8"/>
  <c r="AD738" i="8" s="1"/>
  <c r="K585" i="8"/>
  <c r="N585" i="8"/>
  <c r="N584" i="8"/>
  <c r="N583" i="8"/>
  <c r="N586" i="8"/>
  <c r="Q584" i="8"/>
  <c r="Z636" i="8" s="1"/>
  <c r="AJ636" i="8" s="1"/>
  <c r="Q585" i="8"/>
  <c r="Q587" i="8"/>
  <c r="Q586" i="8"/>
  <c r="Z742" i="8" s="1"/>
  <c r="AJ742" i="8" s="1"/>
  <c r="AN586" i="8"/>
  <c r="K589" i="8"/>
  <c r="K587" i="8"/>
  <c r="K588" i="8"/>
  <c r="AQ587" i="8"/>
  <c r="N589" i="8"/>
  <c r="Q589" i="8"/>
  <c r="Q591" i="8"/>
  <c r="AT588" i="8"/>
  <c r="K593" i="8"/>
  <c r="AN590" i="8"/>
  <c r="K592" i="8"/>
  <c r="T748" i="8" s="1"/>
  <c r="AD748" i="8" s="1"/>
  <c r="N594" i="8"/>
  <c r="AQ591" i="8"/>
  <c r="N593" i="8"/>
  <c r="Q592" i="8"/>
  <c r="Q593" i="8"/>
  <c r="AT592" i="8"/>
  <c r="Q594" i="8"/>
  <c r="K595" i="8"/>
  <c r="K597" i="8"/>
  <c r="K596" i="8"/>
  <c r="K594" i="8"/>
  <c r="AQ647" i="8"/>
  <c r="N597" i="8"/>
  <c r="N598" i="8"/>
  <c r="AQ595" i="8"/>
  <c r="N595" i="8"/>
  <c r="N596" i="8"/>
  <c r="AT596" i="8"/>
  <c r="Q596" i="8"/>
  <c r="Q599" i="8"/>
  <c r="AO598" i="8"/>
  <c r="L598" i="8"/>
  <c r="L601" i="8"/>
  <c r="N599" i="8"/>
  <c r="W651" i="8" s="1"/>
  <c r="AG651" i="8" s="1"/>
  <c r="N602" i="8"/>
  <c r="N600" i="8"/>
  <c r="AQ599" i="8"/>
  <c r="Q601" i="8"/>
  <c r="AT600" i="8"/>
  <c r="AN602" i="8"/>
  <c r="K604" i="8"/>
  <c r="Q607" i="8"/>
  <c r="Q606" i="8"/>
  <c r="AT604" i="8"/>
  <c r="Q605" i="8"/>
  <c r="K606" i="8"/>
  <c r="T658" i="8" s="1"/>
  <c r="AD658" i="8" s="1"/>
  <c r="AN606" i="8"/>
  <c r="K608" i="8"/>
  <c r="N609" i="8"/>
  <c r="N608" i="8"/>
  <c r="N610" i="8"/>
  <c r="AQ607" i="8"/>
  <c r="Q608" i="8"/>
  <c r="Q611" i="8"/>
  <c r="AT608" i="8"/>
  <c r="AN662" i="8"/>
  <c r="K610" i="8"/>
  <c r="K611" i="8"/>
  <c r="AN610" i="8"/>
  <c r="N611" i="8"/>
  <c r="N614" i="8"/>
  <c r="Q612" i="8"/>
  <c r="Q613" i="8"/>
  <c r="R617" i="8"/>
  <c r="AU614" i="8"/>
  <c r="N616" i="8"/>
  <c r="N618" i="8"/>
  <c r="W670" i="8" s="1"/>
  <c r="AG670" i="8" s="1"/>
  <c r="K618" i="8"/>
  <c r="AN618" i="8"/>
  <c r="K619" i="8"/>
  <c r="T671" i="8" s="1"/>
  <c r="AD671" i="8" s="1"/>
  <c r="N622" i="8"/>
  <c r="N620" i="8"/>
  <c r="AT620" i="8"/>
  <c r="Q620" i="8"/>
  <c r="Z672" i="8" s="1"/>
  <c r="AQ623" i="8"/>
  <c r="AQ627" i="8"/>
  <c r="AN682" i="8"/>
  <c r="AN630" i="8"/>
  <c r="AT632" i="8"/>
  <c r="AT644" i="8"/>
  <c r="AT648" i="8"/>
  <c r="AQ651" i="8"/>
  <c r="AN654" i="8"/>
  <c r="AU616" i="8"/>
  <c r="N572" i="8"/>
  <c r="P547" i="8"/>
  <c r="L522" i="8"/>
  <c r="U678" i="8" s="1"/>
  <c r="AE678" i="8" s="1"/>
  <c r="AO554" i="8"/>
  <c r="AN594" i="8"/>
  <c r="R497" i="8"/>
  <c r="O493" i="8"/>
  <c r="X597" i="8" s="1"/>
  <c r="AH597" i="8" s="1"/>
  <c r="G683" i="6"/>
  <c r="AR545" i="8"/>
  <c r="M483" i="8"/>
  <c r="M462" i="8"/>
  <c r="V514" i="8" s="1"/>
  <c r="AF514" i="8" s="1"/>
  <c r="M480" i="8"/>
  <c r="N469" i="8"/>
  <c r="O503" i="8"/>
  <c r="AP259" i="8"/>
  <c r="P159" i="8"/>
  <c r="Q398" i="8"/>
  <c r="K405" i="8"/>
  <c r="L139" i="8"/>
  <c r="AP292" i="8"/>
  <c r="AP344" i="8"/>
  <c r="N201" i="8"/>
  <c r="N200" i="8"/>
  <c r="N199" i="8"/>
  <c r="N198" i="8"/>
  <c r="AT377" i="8"/>
  <c r="AT325" i="8"/>
  <c r="Q325" i="8"/>
  <c r="Q328" i="8"/>
  <c r="Q327" i="8"/>
  <c r="Q326" i="8"/>
  <c r="O406" i="8"/>
  <c r="AR403" i="8"/>
  <c r="O405" i="8"/>
  <c r="O403" i="8"/>
  <c r="AR455" i="8"/>
  <c r="O423" i="8"/>
  <c r="O426" i="8"/>
  <c r="AR423" i="8"/>
  <c r="AR475" i="8"/>
  <c r="K650" i="8"/>
  <c r="AT688" i="8"/>
  <c r="AT692" i="8"/>
  <c r="AT696" i="8"/>
  <c r="Q647" i="8"/>
  <c r="Q641" i="8"/>
  <c r="AN646" i="8"/>
  <c r="AP418" i="8"/>
  <c r="AO606" i="8"/>
  <c r="L600" i="8"/>
  <c r="L569" i="8"/>
  <c r="Q610" i="8"/>
  <c r="N590" i="8"/>
  <c r="R559" i="8"/>
  <c r="AA663" i="8" s="1"/>
  <c r="AK663" i="8" s="1"/>
  <c r="L521" i="8"/>
  <c r="O495" i="8"/>
  <c r="O536" i="8"/>
  <c r="M464" i="8"/>
  <c r="O398" i="8"/>
  <c r="O527" i="8"/>
  <c r="O566" i="8"/>
  <c r="AR298" i="8"/>
  <c r="O299" i="8"/>
  <c r="O301" i="8"/>
  <c r="K302" i="8"/>
  <c r="K303" i="8"/>
  <c r="P152" i="8"/>
  <c r="P151" i="8"/>
  <c r="K313" i="8"/>
  <c r="AN362" i="8"/>
  <c r="AN310" i="8"/>
  <c r="AT373" i="8"/>
  <c r="Q323" i="8"/>
  <c r="Z479" i="8" s="1"/>
  <c r="AJ479" i="8" s="1"/>
  <c r="N329" i="8"/>
  <c r="AQ328" i="8"/>
  <c r="N330" i="8"/>
  <c r="W486" i="8" s="1"/>
  <c r="AG486" i="8" s="1"/>
  <c r="N331" i="8"/>
  <c r="AQ380" i="8"/>
  <c r="AQ422" i="8"/>
  <c r="N371" i="8"/>
  <c r="M389" i="8"/>
  <c r="V545" i="8" s="1"/>
  <c r="M387" i="8"/>
  <c r="L405" i="8"/>
  <c r="L403" i="8"/>
  <c r="AR459" i="8"/>
  <c r="O410" i="8"/>
  <c r="O422" i="8"/>
  <c r="O419" i="8"/>
  <c r="X523" i="8" s="1"/>
  <c r="AH523" i="8" s="1"/>
  <c r="O420" i="8"/>
  <c r="AR419" i="8"/>
  <c r="AU472" i="8"/>
  <c r="R423" i="8"/>
  <c r="AU424" i="8"/>
  <c r="AU476" i="8"/>
  <c r="R427" i="8"/>
  <c r="O429" i="8"/>
  <c r="AR427" i="8"/>
  <c r="AR479" i="8"/>
  <c r="O430" i="8"/>
  <c r="O436" i="8"/>
  <c r="X488" i="8" s="1"/>
  <c r="AH488" i="8" s="1"/>
  <c r="O435" i="8"/>
  <c r="O438" i="8"/>
  <c r="AR435" i="8"/>
  <c r="AO490" i="8"/>
  <c r="L438" i="8"/>
  <c r="AO438" i="8"/>
  <c r="R443" i="8"/>
  <c r="AU492" i="8"/>
  <c r="N651" i="8"/>
  <c r="N630" i="8"/>
  <c r="AQ741" i="8"/>
  <c r="Q640" i="8"/>
  <c r="K646" i="8"/>
  <c r="T750" i="8" s="1"/>
  <c r="AD750" i="8" s="1"/>
  <c r="Q649" i="8"/>
  <c r="Q648" i="8"/>
  <c r="AA475" i="8"/>
  <c r="AK475" i="8" s="1"/>
  <c r="AN698" i="8"/>
  <c r="M368" i="8"/>
  <c r="Q602" i="8"/>
  <c r="N592" i="8"/>
  <c r="AO572" i="8"/>
  <c r="AS541" i="8"/>
  <c r="M512" i="8"/>
  <c r="L566" i="8"/>
  <c r="U618" i="8" s="1"/>
  <c r="AE618" i="8" s="1"/>
  <c r="L516" i="8"/>
  <c r="M465" i="8"/>
  <c r="AM570" i="8"/>
  <c r="M354" i="8"/>
  <c r="O159" i="8"/>
  <c r="L319" i="8"/>
  <c r="H755" i="6"/>
  <c r="AQ294" i="8"/>
  <c r="AQ346" i="8"/>
  <c r="K143" i="8"/>
  <c r="K144" i="8"/>
  <c r="G472" i="6"/>
  <c r="Q319" i="8"/>
  <c r="AT319" i="8"/>
  <c r="Q321" i="8"/>
  <c r="AT371" i="8"/>
  <c r="K330" i="8"/>
  <c r="K328" i="8"/>
  <c r="P369" i="8"/>
  <c r="AS419" i="8"/>
  <c r="L392" i="8"/>
  <c r="L390" i="8"/>
  <c r="AU488" i="8"/>
  <c r="AU436" i="8"/>
  <c r="R439" i="8"/>
  <c r="P439" i="8"/>
  <c r="P441" i="8"/>
  <c r="AS439" i="8"/>
  <c r="P442" i="8"/>
  <c r="AS491" i="8"/>
  <c r="AR499" i="8"/>
  <c r="O448" i="8"/>
  <c r="O449" i="8"/>
  <c r="O450" i="8"/>
  <c r="N648" i="8"/>
  <c r="N650" i="8"/>
  <c r="Q630" i="8"/>
  <c r="N629" i="8"/>
  <c r="K656" i="8"/>
  <c r="T708" i="8" s="1"/>
  <c r="AD708" i="8" s="1"/>
  <c r="Q646" i="8"/>
  <c r="N621" i="8"/>
  <c r="K605" i="8"/>
  <c r="Q622" i="8"/>
  <c r="N605" i="8"/>
  <c r="O559" i="8"/>
  <c r="X715" i="8" s="1"/>
  <c r="AH715" i="8" s="1"/>
  <c r="Q572" i="8"/>
  <c r="Q595" i="8"/>
  <c r="Z699" i="8" s="1"/>
  <c r="AJ699" i="8" s="1"/>
  <c r="K591" i="8"/>
  <c r="T747" i="8" s="1"/>
  <c r="AD747" i="8" s="1"/>
  <c r="M466" i="8"/>
  <c r="M459" i="8"/>
  <c r="O517" i="8"/>
  <c r="O407" i="8"/>
  <c r="X459" i="8" s="1"/>
  <c r="AH459" i="8" s="1"/>
  <c r="O409" i="8"/>
  <c r="P352" i="8"/>
  <c r="H472" i="6"/>
  <c r="AM260" i="8" s="1"/>
  <c r="Q320" i="8"/>
  <c r="Z476" i="8" s="1"/>
  <c r="AJ476" i="8" s="1"/>
  <c r="K603" i="8"/>
  <c r="AU290" i="8"/>
  <c r="W474" i="8"/>
  <c r="AG474" i="8" s="1"/>
  <c r="AO345" i="8"/>
  <c r="L295" i="8"/>
  <c r="N300" i="8"/>
  <c r="N299" i="8"/>
  <c r="AN355" i="8"/>
  <c r="K306" i="8"/>
  <c r="K309" i="8"/>
  <c r="AN358" i="8"/>
  <c r="Q258" i="8"/>
  <c r="Z310" i="8" s="1"/>
  <c r="AJ310" i="8" s="1"/>
  <c r="Q259" i="8"/>
  <c r="Q261" i="8"/>
  <c r="Q260" i="8"/>
  <c r="AT258" i="8"/>
  <c r="Q263" i="8"/>
  <c r="AT260" i="8"/>
  <c r="AQ320" i="8"/>
  <c r="N322" i="8"/>
  <c r="N323" i="8"/>
  <c r="M367" i="8"/>
  <c r="M366" i="8"/>
  <c r="V522" i="8" s="1"/>
  <c r="AF522" i="8" s="1"/>
  <c r="M369" i="8"/>
  <c r="V525" i="8" s="1"/>
  <c r="AF525" i="8" s="1"/>
  <c r="O399" i="8"/>
  <c r="AR451" i="8"/>
  <c r="O400" i="8"/>
  <c r="O417" i="8"/>
  <c r="X573" i="8" s="1"/>
  <c r="AH573" i="8" s="1"/>
  <c r="O418" i="8"/>
  <c r="O443" i="8"/>
  <c r="AR495" i="8"/>
  <c r="K626" i="8"/>
  <c r="Q635" i="8"/>
  <c r="O661" i="8"/>
  <c r="Q654" i="8"/>
  <c r="N624" i="8"/>
  <c r="AQ333" i="8"/>
  <c r="O300" i="8"/>
  <c r="N619" i="8"/>
  <c r="AS603" i="8"/>
  <c r="N591" i="8"/>
  <c r="L556" i="8"/>
  <c r="AQ603" i="8"/>
  <c r="Q597" i="8"/>
  <c r="Q546" i="8"/>
  <c r="AP515" i="8"/>
  <c r="O507" i="8"/>
  <c r="O519" i="8"/>
  <c r="O444" i="8"/>
  <c r="X600" i="8" s="1"/>
  <c r="AH600" i="8" s="1"/>
  <c r="L421" i="8"/>
  <c r="O408" i="8"/>
  <c r="AN650" i="8"/>
  <c r="Q590" i="8"/>
  <c r="L496" i="8"/>
  <c r="O144" i="8"/>
  <c r="O143" i="8"/>
  <c r="O142" i="8"/>
  <c r="N625" i="8"/>
  <c r="Q160" i="8"/>
  <c r="AR300" i="8"/>
  <c r="Q618" i="8"/>
  <c r="Q598" i="8"/>
  <c r="AQ579" i="8"/>
  <c r="M553" i="8"/>
  <c r="V657" i="8" s="1"/>
  <c r="AF657" i="8" s="1"/>
  <c r="AR553" i="8"/>
  <c r="Q545" i="8"/>
  <c r="P465" i="8"/>
  <c r="H779" i="6"/>
  <c r="M476" i="8"/>
  <c r="V632" i="8" s="1"/>
  <c r="AF632" i="8" s="1"/>
  <c r="L415" i="8"/>
  <c r="AR533" i="8"/>
  <c r="R501" i="8"/>
  <c r="N537" i="8"/>
  <c r="AP550" i="8"/>
  <c r="AR478" i="8"/>
  <c r="L149" i="8"/>
  <c r="L150" i="8"/>
  <c r="L151" i="8"/>
  <c r="AP258" i="8"/>
  <c r="M260" i="8"/>
  <c r="M259" i="8"/>
  <c r="M258" i="8"/>
  <c r="Q317" i="8"/>
  <c r="Q318" i="8"/>
  <c r="AT367" i="8"/>
  <c r="AP261" i="8"/>
  <c r="M210" i="8"/>
  <c r="M209" i="8"/>
  <c r="N320" i="8"/>
  <c r="N321" i="8"/>
  <c r="N319" i="8"/>
  <c r="K326" i="8"/>
  <c r="K323" i="8"/>
  <c r="K325" i="8"/>
  <c r="K324" i="8"/>
  <c r="Q331" i="8"/>
  <c r="Q330" i="8"/>
  <c r="AT381" i="8"/>
  <c r="Q332" i="8"/>
  <c r="N333" i="8"/>
  <c r="N335" i="8"/>
  <c r="AQ384" i="8"/>
  <c r="O393" i="8"/>
  <c r="O392" i="8"/>
  <c r="L395" i="8"/>
  <c r="L394" i="8"/>
  <c r="Q401" i="8"/>
  <c r="AT450" i="8"/>
  <c r="Q399" i="8"/>
  <c r="Q400" i="8"/>
  <c r="Z556" i="8" s="1"/>
  <c r="AJ556" i="8" s="1"/>
  <c r="AT398" i="8"/>
  <c r="AN456" i="8"/>
  <c r="K407" i="8"/>
  <c r="AN404" i="8"/>
  <c r="AO462" i="8"/>
  <c r="L411" i="8"/>
  <c r="U567" i="8" s="1"/>
  <c r="AE567" i="8" s="1"/>
  <c r="AO410" i="8"/>
  <c r="L413" i="8"/>
  <c r="L410" i="8"/>
  <c r="AU416" i="8"/>
  <c r="R419" i="8"/>
  <c r="O434" i="8"/>
  <c r="O431" i="8"/>
  <c r="X587" i="8" s="1"/>
  <c r="AH587" i="8" s="1"/>
  <c r="O432" i="8"/>
  <c r="AT684" i="8"/>
  <c r="L661" i="8"/>
  <c r="O664" i="8"/>
  <c r="Q651" i="8"/>
  <c r="K651" i="8"/>
  <c r="N626" i="8"/>
  <c r="AO446" i="8"/>
  <c r="Q159" i="8"/>
  <c r="AR352" i="8"/>
  <c r="AQ619" i="8"/>
  <c r="AQ611" i="8"/>
  <c r="AT616" i="8"/>
  <c r="Q603" i="8"/>
  <c r="N617" i="8"/>
  <c r="K586" i="8"/>
  <c r="K607" i="8"/>
  <c r="T659" i="8" s="1"/>
  <c r="AD659" i="8" s="1"/>
  <c r="U631" i="8"/>
  <c r="AE631" i="8" s="1"/>
  <c r="P569" i="8"/>
  <c r="Q578" i="8"/>
  <c r="AP602" i="8"/>
  <c r="N570" i="8"/>
  <c r="P458" i="8"/>
  <c r="O556" i="8"/>
  <c r="X712" i="8" s="1"/>
  <c r="AH712" i="8" s="1"/>
  <c r="N532" i="8"/>
  <c r="G675" i="6"/>
  <c r="AS523" i="8"/>
  <c r="AP525" i="8"/>
  <c r="L404" i="8"/>
  <c r="U456" i="8" s="1"/>
  <c r="AE456" i="8" s="1"/>
  <c r="O446" i="8"/>
  <c r="O433" i="8"/>
  <c r="AT576" i="8"/>
  <c r="AT572" i="8"/>
  <c r="L141" i="8"/>
  <c r="L140" i="8"/>
  <c r="AU297" i="8"/>
  <c r="R246" i="8"/>
  <c r="R247" i="8"/>
  <c r="R245" i="8"/>
  <c r="AU245" i="8"/>
  <c r="L148" i="8"/>
  <c r="L147" i="8"/>
  <c r="L146" i="8"/>
  <c r="L305" i="8"/>
  <c r="AO357" i="8"/>
  <c r="L307" i="8"/>
  <c r="K310" i="8"/>
  <c r="AN359" i="8"/>
  <c r="K312" i="8"/>
  <c r="AN361" i="8"/>
  <c r="AP367" i="8"/>
  <c r="M318" i="8"/>
  <c r="N325" i="8"/>
  <c r="N327" i="8"/>
  <c r="O414" i="8"/>
  <c r="O412" i="8"/>
  <c r="X568" i="8" s="1"/>
  <c r="AH568" i="8" s="1"/>
  <c r="O413" i="8"/>
  <c r="N643" i="8"/>
  <c r="O658" i="8"/>
  <c r="O662" i="8"/>
  <c r="N627" i="8"/>
  <c r="W679" i="8" s="1"/>
  <c r="AG679" i="8" s="1"/>
  <c r="L446" i="8"/>
  <c r="AP336" i="8"/>
  <c r="Q621" i="8"/>
  <c r="L599" i="8"/>
  <c r="N601" i="8"/>
  <c r="Q604" i="8"/>
  <c r="L532" i="8"/>
  <c r="U584" i="8" s="1"/>
  <c r="AE584" i="8" s="1"/>
  <c r="AS593" i="8"/>
  <c r="G751" i="6"/>
  <c r="N571" i="8"/>
  <c r="AN582" i="8"/>
  <c r="O500" i="8"/>
  <c r="Q478" i="8"/>
  <c r="P459" i="8"/>
  <c r="Y563" i="8" s="1"/>
  <c r="AI563" i="8" s="1"/>
  <c r="N533" i="8"/>
  <c r="W585" i="8" s="1"/>
  <c r="AG585" i="8" s="1"/>
  <c r="P471" i="8"/>
  <c r="Y523" i="8" s="1"/>
  <c r="AI523" i="8" s="1"/>
  <c r="AP560" i="8"/>
  <c r="AU502" i="8"/>
  <c r="O416" i="8"/>
  <c r="L306" i="8"/>
  <c r="Q324" i="8"/>
  <c r="AP295" i="8"/>
  <c r="AP347" i="8"/>
  <c r="N203" i="8"/>
  <c r="N205" i="8"/>
  <c r="W309" i="8" s="1"/>
  <c r="AG309" i="8" s="1"/>
  <c r="N204" i="8"/>
  <c r="K331" i="8"/>
  <c r="T487" i="8" s="1"/>
  <c r="AD487" i="8" s="1"/>
  <c r="AD331" i="8"/>
  <c r="AU460" i="8"/>
  <c r="AU408" i="8"/>
  <c r="AN674" i="8"/>
  <c r="R248" i="8"/>
  <c r="O562" i="8"/>
  <c r="Q588" i="8"/>
  <c r="N576" i="8"/>
  <c r="AN574" i="8"/>
  <c r="Q476" i="8"/>
  <c r="N588" i="8"/>
  <c r="AQ583" i="8"/>
  <c r="P473" i="8"/>
  <c r="G679" i="6"/>
  <c r="O402" i="8"/>
  <c r="O427" i="8"/>
  <c r="X583" i="8" s="1"/>
  <c r="AH583" i="8" s="1"/>
  <c r="Q430" i="8"/>
  <c r="AU484" i="8"/>
  <c r="AU420" i="8"/>
  <c r="L524" i="8"/>
  <c r="K311" i="8"/>
  <c r="T467" i="8" s="1"/>
  <c r="AD467" i="8" s="1"/>
  <c r="M534" i="8"/>
  <c r="AK481" i="8"/>
  <c r="M242" i="8"/>
  <c r="AU286" i="8"/>
  <c r="AO238" i="8"/>
  <c r="AQ350" i="8"/>
  <c r="N301" i="8"/>
  <c r="W405" i="8" s="1"/>
  <c r="AG405" i="8" s="1"/>
  <c r="R253" i="8"/>
  <c r="AU302" i="8"/>
  <c r="AU251" i="8"/>
  <c r="R254" i="8"/>
  <c r="AA306" i="8" s="1"/>
  <c r="AK306" i="8" s="1"/>
  <c r="AQ304" i="8"/>
  <c r="N255" i="8"/>
  <c r="AU255" i="8"/>
  <c r="AQ255" i="8"/>
  <c r="N258" i="8"/>
  <c r="AQ307" i="8"/>
  <c r="AQ308" i="8"/>
  <c r="N259" i="8"/>
  <c r="W363" i="8" s="1"/>
  <c r="AG363" i="8" s="1"/>
  <c r="AQ256" i="8"/>
  <c r="AU257" i="8"/>
  <c r="AU258" i="8"/>
  <c r="AU310" i="8"/>
  <c r="L155" i="8"/>
  <c r="AU363" i="8"/>
  <c r="R314" i="8"/>
  <c r="AA470" i="8" s="1"/>
  <c r="AK470" i="8" s="1"/>
  <c r="AS313" i="8"/>
  <c r="AS365" i="8"/>
  <c r="P322" i="8"/>
  <c r="P321" i="8"/>
  <c r="P323" i="8"/>
  <c r="P324" i="8"/>
  <c r="AP380" i="8"/>
  <c r="M330" i="8"/>
  <c r="P329" i="8"/>
  <c r="AS381" i="8"/>
  <c r="M332" i="8"/>
  <c r="M333" i="8"/>
  <c r="AR343" i="8"/>
  <c r="O344" i="8"/>
  <c r="O351" i="8"/>
  <c r="O354" i="8"/>
  <c r="X458" i="8" s="1"/>
  <c r="AH458" i="8" s="1"/>
  <c r="O353" i="8"/>
  <c r="AO354" i="8"/>
  <c r="L357" i="8"/>
  <c r="O360" i="8"/>
  <c r="O362" i="8"/>
  <c r="O361" i="8"/>
  <c r="M372" i="8"/>
  <c r="AP370" i="8"/>
  <c r="M373" i="8"/>
  <c r="L388" i="8"/>
  <c r="L389" i="8"/>
  <c r="U545" i="8" s="1"/>
  <c r="AE545" i="8" s="1"/>
  <c r="AN414" i="8"/>
  <c r="K417" i="8"/>
  <c r="T573" i="8" s="1"/>
  <c r="AD573" i="8" s="1"/>
  <c r="Q440" i="8"/>
  <c r="Q441" i="8"/>
  <c r="AN442" i="8"/>
  <c r="K442" i="8"/>
  <c r="T546" i="8" s="1"/>
  <c r="AD546" i="8" s="1"/>
  <c r="AN446" i="8"/>
  <c r="AQ503" i="8"/>
  <c r="AQ451" i="8"/>
  <c r="N454" i="8"/>
  <c r="AT504" i="8"/>
  <c r="Q455" i="8"/>
  <c r="AN506" i="8"/>
  <c r="K454" i="8"/>
  <c r="T610" i="8" s="1"/>
  <c r="AD610" i="8" s="1"/>
  <c r="AT512" i="8"/>
  <c r="Q461" i="8"/>
  <c r="Q472" i="8"/>
  <c r="AT471" i="8"/>
  <c r="Q473" i="8"/>
  <c r="H746" i="6"/>
  <c r="AM534" i="8" s="1"/>
  <c r="AS537" i="8"/>
  <c r="AS485" i="8"/>
  <c r="P491" i="8"/>
  <c r="P489" i="8"/>
  <c r="Y541" i="8" s="1"/>
  <c r="AI541" i="8" s="1"/>
  <c r="M492" i="8"/>
  <c r="AP492" i="8"/>
  <c r="M496" i="8"/>
  <c r="AP548" i="8"/>
  <c r="AS549" i="8"/>
  <c r="AS497" i="8"/>
  <c r="AS505" i="8"/>
  <c r="P508" i="8"/>
  <c r="Y612" i="8" s="1"/>
  <c r="AI612" i="8" s="1"/>
  <c r="G723" i="6"/>
  <c r="AP576" i="8"/>
  <c r="M527" i="8"/>
  <c r="AS577" i="8"/>
  <c r="AS525" i="8"/>
  <c r="P526" i="8"/>
  <c r="AN528" i="8"/>
  <c r="AN580" i="8"/>
  <c r="AD528" i="8"/>
  <c r="AE529" i="8"/>
  <c r="AO529" i="8"/>
  <c r="N534" i="8"/>
  <c r="O532" i="8"/>
  <c r="O533" i="8"/>
  <c r="Q536" i="8"/>
  <c r="Q534" i="8"/>
  <c r="Z586" i="8" s="1"/>
  <c r="AJ586" i="8" s="1"/>
  <c r="N548" i="8"/>
  <c r="AQ546" i="8"/>
  <c r="AT599" i="8"/>
  <c r="Q549" i="8"/>
  <c r="Z705" i="8" s="1"/>
  <c r="AJ705" i="8" s="1"/>
  <c r="N550" i="8"/>
  <c r="W654" i="8" s="1"/>
  <c r="AG654" i="8" s="1"/>
  <c r="N551" i="8"/>
  <c r="AQ550" i="8"/>
  <c r="AT603" i="8"/>
  <c r="Q554" i="8"/>
  <c r="Q553" i="8"/>
  <c r="AT551" i="8"/>
  <c r="Q551" i="8"/>
  <c r="Z603" i="8" s="1"/>
  <c r="AJ603" i="8" s="1"/>
  <c r="AP554" i="8"/>
  <c r="M557" i="8"/>
  <c r="M555" i="8"/>
  <c r="M554" i="8"/>
  <c r="V606" i="8" s="1"/>
  <c r="AF606" i="8" s="1"/>
  <c r="AP558" i="8"/>
  <c r="M558" i="8"/>
  <c r="P565" i="8"/>
  <c r="P563" i="8"/>
  <c r="AR639" i="8"/>
  <c r="AR587" i="8"/>
  <c r="AR595" i="8"/>
  <c r="O596" i="8"/>
  <c r="X648" i="8" s="1"/>
  <c r="AH648" i="8" s="1"/>
  <c r="O598" i="8"/>
  <c r="O597" i="8"/>
  <c r="AU596" i="8"/>
  <c r="AP598" i="8"/>
  <c r="AP650" i="8"/>
  <c r="M600" i="8"/>
  <c r="AR611" i="8"/>
  <c r="R619" i="8"/>
  <c r="AU668" i="8"/>
  <c r="AO670" i="8"/>
  <c r="AO618" i="8"/>
  <c r="AU632" i="8"/>
  <c r="AO634" i="8"/>
  <c r="AU648" i="8"/>
  <c r="AO650" i="8"/>
  <c r="H936" i="6"/>
  <c r="Y631" i="8"/>
  <c r="AI631" i="8" s="1"/>
  <c r="Y608" i="8"/>
  <c r="AI608" i="8" s="1"/>
  <c r="AM522" i="8"/>
  <c r="M329" i="8"/>
  <c r="AQ250" i="8"/>
  <c r="M322" i="8"/>
  <c r="K317" i="8"/>
  <c r="P157" i="8"/>
  <c r="P497" i="8"/>
  <c r="Y601" i="8" s="1"/>
  <c r="AI601" i="8" s="1"/>
  <c r="P357" i="8"/>
  <c r="Y461" i="8" s="1"/>
  <c r="AI461" i="8" s="1"/>
  <c r="K550" i="8"/>
  <c r="T706" i="8" s="1"/>
  <c r="AD706" i="8" s="1"/>
  <c r="AR359" i="8"/>
  <c r="L531" i="8"/>
  <c r="U583" i="8" s="1"/>
  <c r="AE583" i="8" s="1"/>
  <c r="AP422" i="8"/>
  <c r="AR584" i="8"/>
  <c r="V628" i="8"/>
  <c r="AF628" i="8" s="1"/>
  <c r="U627" i="8"/>
  <c r="AE627" i="8" s="1"/>
  <c r="AM543" i="8"/>
  <c r="N414" i="8"/>
  <c r="W570" i="8" s="1"/>
  <c r="AG570" i="8" s="1"/>
  <c r="N404" i="8"/>
  <c r="P431" i="8"/>
  <c r="AQ435" i="8"/>
  <c r="L347" i="8"/>
  <c r="AO398" i="8"/>
  <c r="AT416" i="8"/>
  <c r="AO581" i="8"/>
  <c r="N473" i="8"/>
  <c r="M495" i="8"/>
  <c r="AP504" i="8"/>
  <c r="AT392" i="8"/>
  <c r="M370" i="8"/>
  <c r="P326" i="8"/>
  <c r="K551" i="8"/>
  <c r="L578" i="8"/>
  <c r="U630" i="8" s="1"/>
  <c r="AE630" i="8" s="1"/>
  <c r="H723" i="6"/>
  <c r="AP496" i="8"/>
  <c r="P358" i="8"/>
  <c r="AP328" i="8"/>
  <c r="AD310" i="8"/>
  <c r="U622" i="8"/>
  <c r="AE622" i="8" s="1"/>
  <c r="AD590" i="8"/>
  <c r="AQ463" i="8"/>
  <c r="N403" i="8"/>
  <c r="K404" i="8"/>
  <c r="T508" i="8" s="1"/>
  <c r="AD508" i="8" s="1"/>
  <c r="AQ447" i="8"/>
  <c r="M326" i="8"/>
  <c r="M319" i="8"/>
  <c r="N260" i="8"/>
  <c r="W364" i="8" s="1"/>
  <c r="AG364" i="8" s="1"/>
  <c r="P525" i="8"/>
  <c r="Y629" i="8" s="1"/>
  <c r="AI629" i="8" s="1"/>
  <c r="Q434" i="8"/>
  <c r="Q567" i="8"/>
  <c r="N436" i="8"/>
  <c r="W592" i="8" s="1"/>
  <c r="AG592" i="8" s="1"/>
  <c r="AP524" i="8"/>
  <c r="N549" i="8"/>
  <c r="W601" i="8" s="1"/>
  <c r="AG601" i="8" s="1"/>
  <c r="AR623" i="8"/>
  <c r="V696" i="8"/>
  <c r="AF696" i="8" s="1"/>
  <c r="Z612" i="8"/>
  <c r="AJ612" i="8" s="1"/>
  <c r="Q420" i="8"/>
  <c r="Z576" i="8" s="1"/>
  <c r="AJ576" i="8" s="1"/>
  <c r="AN466" i="8"/>
  <c r="N453" i="8"/>
  <c r="M327" i="8"/>
  <c r="AP318" i="8"/>
  <c r="AN503" i="8"/>
  <c r="G703" i="6"/>
  <c r="AO470" i="8"/>
  <c r="AR519" i="8"/>
  <c r="N407" i="8"/>
  <c r="W563" i="8" s="1"/>
  <c r="AG563" i="8" s="1"/>
  <c r="AS329" i="8"/>
  <c r="K354" i="8"/>
  <c r="O589" i="8"/>
  <c r="Z621" i="8"/>
  <c r="AJ621" i="8" s="1"/>
  <c r="Z600" i="8"/>
  <c r="AJ600" i="8" s="1"/>
  <c r="U616" i="8"/>
  <c r="AE616" i="8" s="1"/>
  <c r="Y469" i="8"/>
  <c r="AI469" i="8" s="1"/>
  <c r="K416" i="8"/>
  <c r="AP376" i="8"/>
  <c r="M320" i="8"/>
  <c r="N211" i="8"/>
  <c r="P501" i="8"/>
  <c r="M526" i="8"/>
  <c r="L470" i="8"/>
  <c r="O468" i="8"/>
  <c r="P500" i="8"/>
  <c r="M331" i="8"/>
  <c r="M518" i="8"/>
  <c r="V570" i="8" s="1"/>
  <c r="AF570" i="8" s="1"/>
  <c r="AS557" i="8"/>
  <c r="AP556" i="8"/>
  <c r="AS321" i="8"/>
  <c r="P319" i="8"/>
  <c r="AQ439" i="8"/>
  <c r="Q435" i="8"/>
  <c r="P64" i="8"/>
  <c r="X651" i="8"/>
  <c r="AH651" i="8" s="1"/>
  <c r="Y572" i="8"/>
  <c r="AI572" i="8" s="1"/>
  <c r="O378" i="8"/>
  <c r="X482" i="8" s="1"/>
  <c r="AH482" i="8" s="1"/>
  <c r="R375" i="8"/>
  <c r="N411" i="8"/>
  <c r="N389" i="8"/>
  <c r="W545" i="8" s="1"/>
  <c r="AG545" i="8" s="1"/>
  <c r="AT420" i="8"/>
  <c r="M325" i="8"/>
  <c r="K353" i="8"/>
  <c r="T509" i="8" s="1"/>
  <c r="AD509" i="8" s="1"/>
  <c r="N209" i="8"/>
  <c r="AQ298" i="8"/>
  <c r="K320" i="8"/>
  <c r="AN454" i="8"/>
  <c r="P325" i="8"/>
  <c r="AN494" i="8"/>
  <c r="T303" i="8"/>
  <c r="AD303" i="8" s="1"/>
  <c r="AM514" i="8"/>
  <c r="L387" i="8"/>
  <c r="U543" i="8" s="1"/>
  <c r="AE543" i="8" s="1"/>
  <c r="Y543" i="8"/>
  <c r="AI543" i="8" s="1"/>
  <c r="AS337" i="8"/>
  <c r="AM243" i="8"/>
  <c r="AN555" i="8"/>
  <c r="AP384" i="8"/>
  <c r="AM384" i="8" s="1"/>
  <c r="AQ531" i="8"/>
  <c r="AO365" i="8"/>
  <c r="AP350" i="8"/>
  <c r="AT756" i="8"/>
  <c r="H471" i="6"/>
  <c r="G617" i="6"/>
  <c r="G649" i="6"/>
  <c r="G786" i="6"/>
  <c r="G790" i="6"/>
  <c r="G802" i="6"/>
  <c r="G826" i="6"/>
  <c r="G830" i="6"/>
  <c r="G861" i="6"/>
  <c r="G666" i="6"/>
  <c r="R265" i="8"/>
  <c r="P126" i="8"/>
  <c r="AS478" i="8"/>
  <c r="AP669" i="8"/>
  <c r="AQ773" i="8"/>
  <c r="AO776" i="8"/>
  <c r="AT778" i="8"/>
  <c r="AN780" i="8"/>
  <c r="H486" i="6"/>
  <c r="G533" i="6"/>
  <c r="AU398" i="8"/>
  <c r="G720" i="6"/>
  <c r="AO760" i="8"/>
  <c r="AR761" i="8"/>
  <c r="AO772" i="8"/>
  <c r="AR773" i="8"/>
  <c r="AT321" i="8"/>
  <c r="M148" i="8"/>
  <c r="V304" i="8" s="1"/>
  <c r="AF304" i="8" s="1"/>
  <c r="H761" i="6"/>
  <c r="D241" i="6"/>
  <c r="M127" i="8"/>
  <c r="AU303" i="8"/>
  <c r="AO504" i="8"/>
  <c r="AM502" i="8"/>
  <c r="D215" i="6"/>
  <c r="Q106" i="8"/>
  <c r="N231" i="8"/>
  <c r="H473" i="6"/>
  <c r="AQ324" i="8"/>
  <c r="V603" i="8"/>
  <c r="AF603" i="8" s="1"/>
  <c r="Y698" i="8"/>
  <c r="AI698" i="8" s="1"/>
  <c r="D170" i="6"/>
  <c r="D182" i="6"/>
  <c r="D194" i="6"/>
  <c r="D218" i="6"/>
  <c r="K232" i="8"/>
  <c r="AO242" i="8"/>
  <c r="U623" i="8"/>
  <c r="AE623" i="8" s="1"/>
  <c r="W631" i="8"/>
  <c r="AG631" i="8" s="1"/>
  <c r="T640" i="8"/>
  <c r="AD640" i="8" s="1"/>
  <c r="X639" i="8"/>
  <c r="AH639" i="8" s="1"/>
  <c r="V311" i="8"/>
  <c r="AF311" i="8" s="1"/>
  <c r="N104" i="8"/>
  <c r="N105" i="8"/>
  <c r="W261" i="8" s="1"/>
  <c r="AG261" i="8" s="1"/>
  <c r="AP222" i="8"/>
  <c r="AT222" i="8"/>
  <c r="Z519" i="8"/>
  <c r="AJ519" i="8" s="1"/>
  <c r="W611" i="8"/>
  <c r="AG611" i="8" s="1"/>
  <c r="P63" i="8"/>
  <c r="AM231" i="8"/>
  <c r="AO308" i="8"/>
  <c r="AO309" i="8"/>
  <c r="G420" i="6"/>
  <c r="H621" i="6"/>
  <c r="H633" i="6"/>
  <c r="H653" i="6"/>
  <c r="H657" i="6"/>
  <c r="G661" i="6"/>
  <c r="H689" i="6"/>
  <c r="H750" i="6"/>
  <c r="H805" i="6"/>
  <c r="AM593" i="8" s="1"/>
  <c r="H817" i="6"/>
  <c r="AM605" i="8" s="1"/>
  <c r="H833" i="6"/>
  <c r="H837" i="6"/>
  <c r="H841" i="6"/>
  <c r="AM629" i="8" s="1"/>
  <c r="H865" i="6"/>
  <c r="L547" i="8"/>
  <c r="AA568" i="8"/>
  <c r="AK568" i="8" s="1"/>
  <c r="T574" i="8"/>
  <c r="AD574" i="8" s="1"/>
  <c r="U645" i="8"/>
  <c r="AE645" i="8" s="1"/>
  <c r="G437" i="6"/>
  <c r="X407" i="8"/>
  <c r="AH407" i="8" s="1"/>
  <c r="Z706" i="8"/>
  <c r="AJ706" i="8" s="1"/>
  <c r="Z615" i="8"/>
  <c r="AJ615" i="8" s="1"/>
  <c r="V612" i="8"/>
  <c r="AF612" i="8" s="1"/>
  <c r="X622" i="8"/>
  <c r="AH622" i="8" s="1"/>
  <c r="Z422" i="8"/>
  <c r="AJ422" i="8" s="1"/>
  <c r="AA535" i="8"/>
  <c r="AK535" i="8" s="1"/>
  <c r="Y552" i="8"/>
  <c r="AI552" i="8" s="1"/>
  <c r="Y309" i="8"/>
  <c r="AI309" i="8" s="1"/>
  <c r="AA629" i="8"/>
  <c r="AK629" i="8" s="1"/>
  <c r="D175" i="6"/>
  <c r="D211" i="6"/>
  <c r="D223" i="6"/>
  <c r="M106" i="8"/>
  <c r="O110" i="8"/>
  <c r="AQ218" i="8"/>
  <c r="K171" i="8"/>
  <c r="AS224" i="8"/>
  <c r="K126" i="8"/>
  <c r="P127" i="8"/>
  <c r="AU281" i="8"/>
  <c r="AS465" i="8"/>
  <c r="AS474" i="8"/>
  <c r="H696" i="6"/>
  <c r="AE537" i="8"/>
  <c r="AO544" i="8"/>
  <c r="W615" i="8"/>
  <c r="AG615" i="8" s="1"/>
  <c r="Y557" i="8"/>
  <c r="AI557" i="8" s="1"/>
  <c r="W469" i="8"/>
  <c r="AG469" i="8" s="1"/>
  <c r="Y565" i="8"/>
  <c r="AI565" i="8" s="1"/>
  <c r="L63" i="8"/>
  <c r="AM471" i="8"/>
  <c r="H491" i="6"/>
  <c r="AM279" i="8" s="1"/>
  <c r="G442" i="6"/>
  <c r="M198" i="8"/>
  <c r="G408" i="6"/>
  <c r="H531" i="6"/>
  <c r="G537" i="6"/>
  <c r="H582" i="6"/>
  <c r="H664" i="6"/>
  <c r="AM452" i="8" s="1"/>
  <c r="H668" i="6"/>
  <c r="AM456" i="8" s="1"/>
  <c r="H672" i="6"/>
  <c r="AM460" i="8" s="1"/>
  <c r="H680" i="6"/>
  <c r="AM468" i="8" s="1"/>
  <c r="H693" i="6"/>
  <c r="G753" i="6"/>
  <c r="X581" i="8"/>
  <c r="AH581" i="8" s="1"/>
  <c r="T516" i="8"/>
  <c r="AD516" i="8" s="1"/>
  <c r="Q127" i="8"/>
  <c r="AS288" i="8"/>
  <c r="AQ312" i="8"/>
  <c r="Z565" i="8"/>
  <c r="AJ565" i="8" s="1"/>
  <c r="AO231" i="8"/>
  <c r="A843" i="1"/>
  <c r="D168" i="6"/>
  <c r="D204" i="6"/>
  <c r="D216" i="6"/>
  <c r="D228" i="6"/>
  <c r="D240" i="6"/>
  <c r="AS266" i="8"/>
  <c r="G404" i="6"/>
  <c r="H462" i="6"/>
  <c r="H464" i="6"/>
  <c r="G413" i="6"/>
  <c r="H466" i="6"/>
  <c r="G416" i="6"/>
  <c r="G417" i="6"/>
  <c r="H704" i="6"/>
  <c r="G743" i="6"/>
  <c r="G775" i="6"/>
  <c r="U525" i="8"/>
  <c r="AE525" i="8" s="1"/>
  <c r="X564" i="8"/>
  <c r="AH564" i="8" s="1"/>
  <c r="AM571" i="8"/>
  <c r="AU324" i="8"/>
  <c r="D253" i="6"/>
  <c r="G582" i="6"/>
  <c r="AM539" i="8"/>
  <c r="G694" i="6"/>
  <c r="G538" i="6"/>
  <c r="H861" i="6"/>
  <c r="AM649" i="8" s="1"/>
  <c r="H869" i="6"/>
  <c r="AM657" i="8" s="1"/>
  <c r="H661" i="6"/>
  <c r="AM449" i="8" s="1"/>
  <c r="H759" i="6"/>
  <c r="H509" i="6"/>
  <c r="H538" i="6"/>
  <c r="H772" i="6"/>
  <c r="AM560" i="8" s="1"/>
  <c r="G414" i="6"/>
  <c r="H442" i="6"/>
  <c r="AM230" i="8" s="1"/>
  <c r="G461" i="6"/>
  <c r="H469" i="6"/>
  <c r="AM257" i="8" s="1"/>
  <c r="G583" i="6"/>
  <c r="G602" i="6"/>
  <c r="G862" i="6"/>
  <c r="G866" i="6"/>
  <c r="G818" i="6"/>
  <c r="H802" i="6"/>
  <c r="AM590" i="8" s="1"/>
  <c r="G680" i="6"/>
  <c r="G672" i="6"/>
  <c r="G668" i="6"/>
  <c r="G621" i="6"/>
  <c r="G462" i="6"/>
  <c r="G421" i="6"/>
  <c r="G645" i="6"/>
  <c r="G662" i="6"/>
  <c r="G510" i="6"/>
  <c r="H720" i="6"/>
  <c r="D202" i="6"/>
  <c r="D174" i="6"/>
  <c r="D186" i="6"/>
  <c r="D210" i="6"/>
  <c r="D222" i="6"/>
  <c r="D233" i="6"/>
  <c r="D257" i="6"/>
  <c r="H910" i="6"/>
  <c r="H716" i="6"/>
  <c r="AM504" i="8" s="1"/>
  <c r="AM536" i="8"/>
  <c r="G657" i="6"/>
  <c r="H420" i="6"/>
  <c r="D235" i="6"/>
  <c r="U577" i="8"/>
  <c r="AE577" i="8" s="1"/>
  <c r="Z526" i="8"/>
  <c r="AJ526" i="8" s="1"/>
  <c r="Z676" i="8"/>
  <c r="AJ676" i="8" s="1"/>
  <c r="V634" i="8"/>
  <c r="AF634" i="8" s="1"/>
  <c r="X526" i="8"/>
  <c r="AH526" i="8" s="1"/>
  <c r="Y559" i="8"/>
  <c r="AI559" i="8" s="1"/>
  <c r="V475" i="8"/>
  <c r="AF475" i="8" s="1"/>
  <c r="T517" i="8"/>
  <c r="AD517" i="8" s="1"/>
  <c r="U494" i="8"/>
  <c r="AE494" i="8" s="1"/>
  <c r="AA634" i="8"/>
  <c r="AK634" i="8" s="1"/>
  <c r="X312" i="8"/>
  <c r="AH312" i="8" s="1"/>
  <c r="T465" i="8"/>
  <c r="AD465" i="8" s="1"/>
  <c r="Z423" i="8"/>
  <c r="AJ423" i="8" s="1"/>
  <c r="U614" i="8"/>
  <c r="AE614" i="8" s="1"/>
  <c r="V593" i="8"/>
  <c r="AF593" i="8" s="1"/>
  <c r="AP262" i="8"/>
  <c r="AP314" i="8"/>
  <c r="U702" i="8"/>
  <c r="AE702" i="8" s="1"/>
  <c r="X692" i="8"/>
  <c r="AH692" i="8" s="1"/>
  <c r="AA677" i="8"/>
  <c r="AK677" i="8" s="1"/>
  <c r="X456" i="8"/>
  <c r="AH456" i="8" s="1"/>
  <c r="Y513" i="8"/>
  <c r="AI513" i="8" s="1"/>
  <c r="M544" i="8"/>
  <c r="T629" i="8"/>
  <c r="AD629" i="8" s="1"/>
  <c r="W622" i="8"/>
  <c r="AG622" i="8" s="1"/>
  <c r="W629" i="8"/>
  <c r="AG629" i="8" s="1"/>
  <c r="Z595" i="8"/>
  <c r="AJ595" i="8" s="1"/>
  <c r="Y586" i="8"/>
  <c r="AI586" i="8" s="1"/>
  <c r="Y599" i="8"/>
  <c r="AI599" i="8" s="1"/>
  <c r="W649" i="8"/>
  <c r="AG649" i="8" s="1"/>
  <c r="Y620" i="8"/>
  <c r="AI620" i="8" s="1"/>
  <c r="T608" i="8"/>
  <c r="AD608" i="8" s="1"/>
  <c r="AA633" i="8"/>
  <c r="AK633" i="8" s="1"/>
  <c r="W558" i="8"/>
  <c r="AG558" i="8" s="1"/>
  <c r="X522" i="8"/>
  <c r="AH522" i="8" s="1"/>
  <c r="T571" i="8"/>
  <c r="AD571" i="8" s="1"/>
  <c r="AM481" i="8"/>
  <c r="W536" i="8"/>
  <c r="AG536" i="8" s="1"/>
  <c r="AA523" i="8"/>
  <c r="AK523" i="8" s="1"/>
  <c r="W546" i="8"/>
  <c r="AG546" i="8" s="1"/>
  <c r="AM248" i="8"/>
  <c r="W526" i="8"/>
  <c r="AG526" i="8" s="1"/>
  <c r="V680" i="8"/>
  <c r="AF680" i="8" s="1"/>
  <c r="T614" i="8"/>
  <c r="AD614" i="8" s="1"/>
  <c r="Y361" i="8"/>
  <c r="AI361" i="8" s="1"/>
  <c r="Z664" i="8"/>
  <c r="T625" i="8"/>
  <c r="AD625" i="8" s="1"/>
  <c r="T569" i="8"/>
  <c r="AD569" i="8" s="1"/>
  <c r="T622" i="8"/>
  <c r="AD622" i="8" s="1"/>
  <c r="Z579" i="8"/>
  <c r="AJ579" i="8" s="1"/>
  <c r="Z567" i="8"/>
  <c r="AJ567" i="8" s="1"/>
  <c r="W564" i="8"/>
  <c r="AG564" i="8" s="1"/>
  <c r="AA552" i="8"/>
  <c r="AK552" i="8" s="1"/>
  <c r="Y635" i="8"/>
  <c r="AI635" i="8" s="1"/>
  <c r="W606" i="8"/>
  <c r="AG606" i="8" s="1"/>
  <c r="Z592" i="8"/>
  <c r="AJ592" i="8" s="1"/>
  <c r="AM420" i="8"/>
  <c r="W481" i="8"/>
  <c r="AG481" i="8" s="1"/>
  <c r="W548" i="8"/>
  <c r="AG548" i="8" s="1"/>
  <c r="Z514" i="8"/>
  <c r="AJ514" i="8" s="1"/>
  <c r="X653" i="8"/>
  <c r="AH653" i="8" s="1"/>
  <c r="W361" i="8"/>
  <c r="AG361" i="8" s="1"/>
  <c r="W652" i="8"/>
  <c r="AG652" i="8" s="1"/>
  <c r="AM578" i="8"/>
  <c r="Y417" i="8"/>
  <c r="AI417" i="8" s="1"/>
  <c r="AQ224" i="8"/>
  <c r="H403" i="6"/>
  <c r="L248" i="8"/>
  <c r="AO246" i="8"/>
  <c r="AO247" i="8"/>
  <c r="P198" i="8"/>
  <c r="Y354" i="8" s="1"/>
  <c r="AI354" i="8" s="1"/>
  <c r="Q146" i="8"/>
  <c r="AS248" i="8"/>
  <c r="M306" i="8"/>
  <c r="V462" i="8" s="1"/>
  <c r="AF462" i="8" s="1"/>
  <c r="AO251" i="8"/>
  <c r="AS254" i="8"/>
  <c r="AO260" i="8"/>
  <c r="P160" i="8"/>
  <c r="Y316" i="8" s="1"/>
  <c r="AI316" i="8" s="1"/>
  <c r="AR316" i="8"/>
  <c r="P320" i="8"/>
  <c r="AO385" i="8"/>
  <c r="H554" i="6"/>
  <c r="AN345" i="8"/>
  <c r="AR349" i="8"/>
  <c r="H562" i="6"/>
  <c r="AQ402" i="8"/>
  <c r="AS356" i="8"/>
  <c r="AP411" i="8"/>
  <c r="AT415" i="8"/>
  <c r="AO364" i="8"/>
  <c r="G578" i="6"/>
  <c r="AQ418" i="8"/>
  <c r="AT419" i="8"/>
  <c r="AO368" i="8"/>
  <c r="AS420" i="8"/>
  <c r="H586" i="6"/>
  <c r="H590" i="6"/>
  <c r="AT431" i="8"/>
  <c r="H594" i="6"/>
  <c r="G599" i="6"/>
  <c r="AU453" i="8"/>
  <c r="AO455" i="8"/>
  <c r="AU469" i="8"/>
  <c r="N464" i="8"/>
  <c r="W620" i="8" s="1"/>
  <c r="AG620" i="8" s="1"/>
  <c r="AQ527" i="8"/>
  <c r="G691" i="6"/>
  <c r="AR532" i="8"/>
  <c r="AS533" i="8"/>
  <c r="AP483" i="8"/>
  <c r="AM483" i="8" s="1"/>
  <c r="AR539" i="8"/>
  <c r="H752" i="6"/>
  <c r="AQ488" i="8"/>
  <c r="R490" i="8"/>
  <c r="AP489" i="8"/>
  <c r="P493" i="8"/>
  <c r="Y649" i="8" s="1"/>
  <c r="AI649" i="8" s="1"/>
  <c r="G704" i="6"/>
  <c r="AQ492" i="8"/>
  <c r="G708" i="6"/>
  <c r="Q498" i="8"/>
  <c r="Z550" i="8" s="1"/>
  <c r="AJ550" i="8" s="1"/>
  <c r="H764" i="6"/>
  <c r="AU500" i="8"/>
  <c r="M504" i="8"/>
  <c r="V608" i="8" s="1"/>
  <c r="AF608" i="8" s="1"/>
  <c r="AN561" i="8"/>
  <c r="G729" i="6"/>
  <c r="G732" i="6"/>
  <c r="P524" i="8"/>
  <c r="G736" i="6"/>
  <c r="H794" i="6"/>
  <c r="AM582" i="8" s="1"/>
  <c r="AR583" i="8"/>
  <c r="AP533" i="8"/>
  <c r="N536" i="8"/>
  <c r="AS539" i="8"/>
  <c r="K540" i="8"/>
  <c r="T592" i="8" s="1"/>
  <c r="AD592" i="8" s="1"/>
  <c r="AO543" i="8"/>
  <c r="G767" i="6"/>
  <c r="H770" i="6"/>
  <c r="AM558" i="8" s="1"/>
  <c r="H774" i="6"/>
  <c r="AM562" i="8" s="1"/>
  <c r="H778" i="6"/>
  <c r="AM566" i="8" s="1"/>
  <c r="G794" i="6"/>
  <c r="H873" i="6"/>
  <c r="H877" i="6"/>
  <c r="AM665" i="8" s="1"/>
  <c r="G890" i="6"/>
  <c r="AT734" i="8"/>
  <c r="G898" i="6"/>
  <c r="G935" i="6"/>
  <c r="G950" i="6"/>
  <c r="AU249" i="8"/>
  <c r="AP250" i="8"/>
  <c r="AS250" i="8"/>
  <c r="H463" i="6"/>
  <c r="AM251" i="8" s="1"/>
  <c r="AP252" i="8"/>
  <c r="AT257" i="8"/>
  <c r="H470" i="6"/>
  <c r="AQ752" i="8"/>
  <c r="AU752" i="8"/>
  <c r="AN776" i="8"/>
  <c r="AR776" i="8"/>
  <c r="H988" i="6"/>
  <c r="AT781" i="8"/>
  <c r="H826" i="6"/>
  <c r="AM614" i="8" s="1"/>
  <c r="AM603" i="8"/>
  <c r="G700" i="6"/>
  <c r="H728" i="6"/>
  <c r="G779" i="6"/>
  <c r="D171" i="6"/>
  <c r="D195" i="6"/>
  <c r="D207" i="6"/>
  <c r="D219" i="6"/>
  <c r="D255" i="6"/>
  <c r="G771" i="6"/>
  <c r="G728" i="6"/>
  <c r="H760" i="6"/>
  <c r="G724" i="6"/>
  <c r="D184" i="6"/>
  <c r="D196" i="6"/>
  <c r="D208" i="6"/>
  <c r="D220" i="6"/>
  <c r="H421" i="6"/>
  <c r="H914" i="6"/>
  <c r="H691" i="6"/>
  <c r="G712" i="6"/>
  <c r="H845" i="6"/>
  <c r="G716" i="6"/>
  <c r="H708" i="6"/>
  <c r="AM496" i="8" s="1"/>
  <c r="D197" i="6"/>
  <c r="D245" i="6"/>
  <c r="G877" i="6"/>
  <c r="H822" i="6"/>
  <c r="AM610" i="8" s="1"/>
  <c r="G766" i="6"/>
  <c r="AM574" i="8"/>
  <c r="H598" i="6"/>
  <c r="D166" i="6"/>
  <c r="D214" i="6"/>
  <c r="AM555" i="8"/>
  <c r="D198" i="6"/>
  <c r="G914" i="6"/>
  <c r="H724" i="6"/>
  <c r="AM512" i="8" s="1"/>
  <c r="H413" i="6"/>
  <c r="G798" i="6"/>
  <c r="G590" i="6"/>
  <c r="H830" i="6"/>
  <c r="D164" i="6"/>
  <c r="D176" i="6"/>
  <c r="D188" i="6"/>
  <c r="D200" i="6"/>
  <c r="D212" i="6"/>
  <c r="D260" i="6"/>
  <c r="G878" i="6"/>
  <c r="H818" i="6"/>
  <c r="AM606" i="8" s="1"/>
  <c r="AM552" i="8"/>
  <c r="H712" i="6"/>
  <c r="H824" i="6"/>
  <c r="AM612" i="8" s="1"/>
  <c r="H732" i="6"/>
  <c r="AM520" i="8" s="1"/>
  <c r="AM492" i="8"/>
  <c r="H700" i="6"/>
  <c r="AM556" i="8"/>
  <c r="D226" i="6"/>
  <c r="G958" i="6"/>
  <c r="AM467" i="8"/>
  <c r="AM432" i="8"/>
  <c r="AM637" i="8"/>
  <c r="D179" i="6"/>
  <c r="D203" i="6"/>
  <c r="D227" i="6"/>
  <c r="G494" i="6"/>
  <c r="H959" i="6"/>
  <c r="H766" i="6"/>
  <c r="H558" i="6"/>
  <c r="AM511" i="8"/>
  <c r="H743" i="6"/>
  <c r="AM531" i="8" s="1"/>
  <c r="D169" i="6"/>
  <c r="D193" i="6"/>
  <c r="D205" i="6"/>
  <c r="AA728" i="8"/>
  <c r="AK728" i="8" s="1"/>
  <c r="Y683" i="8"/>
  <c r="AI683" i="8" s="1"/>
  <c r="U451" i="8"/>
  <c r="AE451" i="8" s="1"/>
  <c r="U693" i="8"/>
  <c r="AE693" i="8" s="1"/>
  <c r="Z628" i="8"/>
  <c r="AJ628" i="8" s="1"/>
  <c r="V641" i="8"/>
  <c r="AF641" i="8" s="1"/>
  <c r="X647" i="8"/>
  <c r="AH647" i="8" s="1"/>
  <c r="V584" i="8"/>
  <c r="AF584" i="8" s="1"/>
  <c r="U573" i="8"/>
  <c r="AE573" i="8" s="1"/>
  <c r="Y571" i="8"/>
  <c r="AI571" i="8" s="1"/>
  <c r="W641" i="8"/>
  <c r="AG641" i="8" s="1"/>
  <c r="T639" i="8"/>
  <c r="AD639" i="8" s="1"/>
  <c r="AM523" i="8"/>
  <c r="W605" i="8"/>
  <c r="AG605" i="8" s="1"/>
  <c r="AA534" i="8"/>
  <c r="AK534" i="8" s="1"/>
  <c r="W591" i="8"/>
  <c r="AG591" i="8" s="1"/>
  <c r="AA599" i="8"/>
  <c r="AK599" i="8" s="1"/>
  <c r="Y613" i="8"/>
  <c r="AI613" i="8" s="1"/>
  <c r="Z531" i="8"/>
  <c r="AJ531" i="8" s="1"/>
  <c r="V571" i="8"/>
  <c r="AF571" i="8" s="1"/>
  <c r="AA557" i="8"/>
  <c r="AK557" i="8" s="1"/>
  <c r="Y558" i="8"/>
  <c r="AI558" i="8" s="1"/>
  <c r="AA510" i="8"/>
  <c r="AK510" i="8" s="1"/>
  <c r="Y622" i="8"/>
  <c r="AI622" i="8" s="1"/>
  <c r="X589" i="8"/>
  <c r="AH589" i="8" s="1"/>
  <c r="W521" i="8"/>
  <c r="AG521" i="8" s="1"/>
  <c r="T549" i="8"/>
  <c r="AD549" i="8" s="1"/>
  <c r="V554" i="8"/>
  <c r="AF554" i="8" s="1"/>
  <c r="AA514" i="8"/>
  <c r="AK514" i="8" s="1"/>
  <c r="AA468" i="8"/>
  <c r="AK468" i="8" s="1"/>
  <c r="Y550" i="8"/>
  <c r="AI550" i="8" s="1"/>
  <c r="AA307" i="8"/>
  <c r="AK307" i="8" s="1"/>
  <c r="AA472" i="8"/>
  <c r="AK472" i="8" s="1"/>
  <c r="T503" i="8"/>
  <c r="AD503" i="8" s="1"/>
  <c r="Z474" i="8"/>
  <c r="AJ474" i="8" s="1"/>
  <c r="Z477" i="8"/>
  <c r="AJ477" i="8" s="1"/>
  <c r="AA308" i="8"/>
  <c r="AK308" i="8" s="1"/>
  <c r="Y647" i="8"/>
  <c r="AI647" i="8" s="1"/>
  <c r="W633" i="8"/>
  <c r="AG633" i="8" s="1"/>
  <c r="Y606" i="8"/>
  <c r="AI606" i="8" s="1"/>
  <c r="Z620" i="8"/>
  <c r="AJ620" i="8" s="1"/>
  <c r="X511" i="8"/>
  <c r="AH511" i="8" s="1"/>
  <c r="AA563" i="8"/>
  <c r="AK563" i="8" s="1"/>
  <c r="AA641" i="8"/>
  <c r="AK641" i="8" s="1"/>
  <c r="Y653" i="8"/>
  <c r="AI653" i="8" s="1"/>
  <c r="AA592" i="8"/>
  <c r="AK592" i="8" s="1"/>
  <c r="AA643" i="8"/>
  <c r="AK643" i="8" s="1"/>
  <c r="Y459" i="8"/>
  <c r="AI459" i="8" s="1"/>
  <c r="AA479" i="8"/>
  <c r="AK479" i="8" s="1"/>
  <c r="T362" i="8"/>
  <c r="AD362" i="8" s="1"/>
  <c r="AA305" i="8"/>
  <c r="AK305" i="8" s="1"/>
  <c r="AA483" i="8"/>
  <c r="AK483" i="8" s="1"/>
  <c r="W354" i="8"/>
  <c r="AG354" i="8" s="1"/>
  <c r="AA511" i="8"/>
  <c r="AK511" i="8" s="1"/>
  <c r="AA636" i="8"/>
  <c r="AK636" i="8" s="1"/>
  <c r="W587" i="8"/>
  <c r="AG587" i="8" s="1"/>
  <c r="T261" i="8"/>
  <c r="AD261" i="8" s="1"/>
  <c r="X255" i="8"/>
  <c r="AH255" i="8" s="1"/>
  <c r="AQ642" i="8"/>
  <c r="AN657" i="8"/>
  <c r="AP667" i="8"/>
  <c r="Z701" i="8"/>
  <c r="AJ701" i="8" s="1"/>
  <c r="U431" i="8"/>
  <c r="AE431" i="8" s="1"/>
  <c r="U635" i="8"/>
  <c r="AE635" i="8" s="1"/>
  <c r="X671" i="8"/>
  <c r="AH671" i="8" s="1"/>
  <c r="AA601" i="8"/>
  <c r="AK601" i="8" s="1"/>
  <c r="X693" i="8"/>
  <c r="AH693" i="8" s="1"/>
  <c r="X683" i="8"/>
  <c r="AH683" i="8" s="1"/>
  <c r="W678" i="8"/>
  <c r="AG678" i="8" s="1"/>
  <c r="U651" i="8"/>
  <c r="AE651" i="8" s="1"/>
  <c r="X364" i="8"/>
  <c r="AH364" i="8" s="1"/>
  <c r="W600" i="8"/>
  <c r="AG600" i="8" s="1"/>
  <c r="V662" i="8"/>
  <c r="AF662" i="8" s="1"/>
  <c r="AM575" i="8"/>
  <c r="W628" i="8"/>
  <c r="AG628" i="8" s="1"/>
  <c r="AA609" i="8"/>
  <c r="AK609" i="8" s="1"/>
  <c r="Y617" i="8"/>
  <c r="AI617" i="8" s="1"/>
  <c r="U578" i="8"/>
  <c r="AE578" i="8" s="1"/>
  <c r="AM554" i="8"/>
  <c r="AP559" i="8"/>
  <c r="AM559" i="8" s="1"/>
  <c r="AQ597" i="8"/>
  <c r="N552" i="8"/>
  <c r="M550" i="8"/>
  <c r="V602" i="8" s="1"/>
  <c r="AF602" i="8" s="1"/>
  <c r="Q557" i="8"/>
  <c r="AO566" i="8"/>
  <c r="AP572" i="8"/>
  <c r="AS573" i="8"/>
  <c r="O582" i="8"/>
  <c r="X686" i="8" s="1"/>
  <c r="AH686" i="8" s="1"/>
  <c r="AT584" i="8"/>
  <c r="AS609" i="8"/>
  <c r="AN714" i="8"/>
  <c r="AN718" i="8"/>
  <c r="L726" i="8"/>
  <c r="P733" i="8"/>
  <c r="AA352" i="8"/>
  <c r="AK352" i="8" s="1"/>
  <c r="AA644" i="8"/>
  <c r="AK644" i="8" s="1"/>
  <c r="T638" i="8"/>
  <c r="AD638" i="8" s="1"/>
  <c r="U676" i="8"/>
  <c r="AE676" i="8" s="1"/>
  <c r="AA689" i="8"/>
  <c r="AK689" i="8" s="1"/>
  <c r="X688" i="8"/>
  <c r="Y709" i="8"/>
  <c r="AI709" i="8" s="1"/>
  <c r="AA471" i="8"/>
  <c r="AK471" i="8" s="1"/>
  <c r="T613" i="8"/>
  <c r="AD613" i="8" s="1"/>
  <c r="AM630" i="8"/>
  <c r="Y638" i="8"/>
  <c r="AI638" i="8" s="1"/>
  <c r="U595" i="8"/>
  <c r="AE595" i="8" s="1"/>
  <c r="Z647" i="8"/>
  <c r="AJ647" i="8" s="1"/>
  <c r="X551" i="8"/>
  <c r="AH551" i="8" s="1"/>
  <c r="Z544" i="8"/>
  <c r="AJ544" i="8" s="1"/>
  <c r="Y585" i="8"/>
  <c r="AI585" i="8" s="1"/>
  <c r="AU684" i="8"/>
  <c r="Q695" i="8"/>
  <c r="Z747" i="8" s="1"/>
  <c r="AJ747" i="8" s="1"/>
  <c r="Q697" i="8"/>
  <c r="AO747" i="8"/>
  <c r="AS809" i="8"/>
  <c r="AS757" i="8"/>
  <c r="U599" i="8"/>
  <c r="AE599" i="8" s="1"/>
  <c r="Y676" i="8"/>
  <c r="AI676" i="8" s="1"/>
  <c r="X695" i="8"/>
  <c r="AH695" i="8" s="1"/>
  <c r="Y526" i="8"/>
  <c r="AI526" i="8" s="1"/>
  <c r="W352" i="8"/>
  <c r="AG352" i="8" s="1"/>
  <c r="AA405" i="8"/>
  <c r="AK405" i="8" s="1"/>
  <c r="AA457" i="8"/>
  <c r="AK457" i="8" s="1"/>
  <c r="W533" i="8"/>
  <c r="AG533" i="8" s="1"/>
  <c r="X586" i="8"/>
  <c r="AH586" i="8" s="1"/>
  <c r="W313" i="8"/>
  <c r="AG313" i="8" s="1"/>
  <c r="L545" i="8"/>
  <c r="U701" i="8" s="1"/>
  <c r="AE701" i="8" s="1"/>
  <c r="Y674" i="8"/>
  <c r="AI674" i="8" s="1"/>
  <c r="AA673" i="8"/>
  <c r="AK673" i="8" s="1"/>
  <c r="U642" i="8"/>
  <c r="AE642" i="8" s="1"/>
  <c r="X593" i="8"/>
  <c r="AH593" i="8" s="1"/>
  <c r="U626" i="8"/>
  <c r="AE626" i="8" s="1"/>
  <c r="Z627" i="8"/>
  <c r="AJ627" i="8" s="1"/>
  <c r="V642" i="8"/>
  <c r="AF642" i="8" s="1"/>
  <c r="T618" i="8"/>
  <c r="AD618" i="8" s="1"/>
  <c r="W599" i="8"/>
  <c r="AG599" i="8" s="1"/>
  <c r="Y584" i="8"/>
  <c r="AI584" i="8" s="1"/>
  <c r="U571" i="8"/>
  <c r="AE571" i="8" s="1"/>
  <c r="Z584" i="8"/>
  <c r="AJ584" i="8" s="1"/>
  <c r="W559" i="8"/>
  <c r="AG559" i="8" s="1"/>
  <c r="T518" i="8"/>
  <c r="AD518" i="8" s="1"/>
  <c r="AT739" i="8"/>
  <c r="AR745" i="8"/>
  <c r="AO753" i="8"/>
  <c r="AN754" i="8"/>
  <c r="V564" i="8"/>
  <c r="AF564" i="8" s="1"/>
  <c r="AA583" i="8"/>
  <c r="AK583" i="8" s="1"/>
  <c r="T707" i="8"/>
  <c r="V679" i="8"/>
  <c r="AF679" i="8" s="1"/>
  <c r="AA695" i="8"/>
  <c r="AK695" i="8" s="1"/>
  <c r="V682" i="8"/>
  <c r="AF682" i="8" s="1"/>
  <c r="W483" i="8"/>
  <c r="AG483" i="8" s="1"/>
  <c r="AA459" i="8"/>
  <c r="AK459" i="8" s="1"/>
  <c r="W535" i="8"/>
  <c r="AG535" i="8" s="1"/>
  <c r="Y511" i="8"/>
  <c r="AI511" i="8" s="1"/>
  <c r="X619" i="8"/>
  <c r="AH619" i="8" s="1"/>
  <c r="X563" i="8"/>
  <c r="AH563" i="8" s="1"/>
  <c r="AA562" i="8"/>
  <c r="AK562" i="8" s="1"/>
  <c r="L544" i="8"/>
  <c r="U700" i="8" s="1"/>
  <c r="AE700" i="8" s="1"/>
  <c r="AM601" i="8"/>
  <c r="V627" i="8"/>
  <c r="AF627" i="8" s="1"/>
  <c r="AA603" i="8"/>
  <c r="AK603" i="8" s="1"/>
  <c r="Y598" i="8"/>
  <c r="AI598" i="8" s="1"/>
  <c r="T550" i="8"/>
  <c r="AD550" i="8" s="1"/>
  <c r="T637" i="8"/>
  <c r="AD637" i="8" s="1"/>
  <c r="X635" i="8"/>
  <c r="AH635" i="8" s="1"/>
  <c r="AA618" i="8"/>
  <c r="AK618" i="8" s="1"/>
  <c r="W532" i="8"/>
  <c r="AG532" i="8" s="1"/>
  <c r="Y580" i="8"/>
  <c r="AI580" i="8" s="1"/>
  <c r="V588" i="8"/>
  <c r="AF588" i="8" s="1"/>
  <c r="W595" i="8"/>
  <c r="AG595" i="8" s="1"/>
  <c r="Z588" i="8"/>
  <c r="AJ588" i="8" s="1"/>
  <c r="X465" i="8"/>
  <c r="AH465" i="8" s="1"/>
  <c r="V310" i="8"/>
  <c r="AF310" i="8" s="1"/>
  <c r="V303" i="8"/>
  <c r="AF303" i="8" s="1"/>
  <c r="V638" i="8"/>
  <c r="AF638" i="8" s="1"/>
  <c r="O565" i="8"/>
  <c r="O564" i="8"/>
  <c r="AT636" i="8"/>
  <c r="Y685" i="8"/>
  <c r="AI685" i="8" s="1"/>
  <c r="Z523" i="8"/>
  <c r="AJ523" i="8" s="1"/>
  <c r="W406" i="8"/>
  <c r="AG406" i="8" s="1"/>
  <c r="AA458" i="8"/>
  <c r="AK458" i="8" s="1"/>
  <c r="AA591" i="8"/>
  <c r="AK591" i="8" s="1"/>
  <c r="AA704" i="8"/>
  <c r="AK704" i="8" s="1"/>
  <c r="AA614" i="8"/>
  <c r="AK614" i="8" s="1"/>
  <c r="W627" i="8"/>
  <c r="AG627" i="8" s="1"/>
  <c r="Y587" i="8"/>
  <c r="AI587" i="8" s="1"/>
  <c r="Z626" i="8"/>
  <c r="AJ626" i="8" s="1"/>
  <c r="AA649" i="8"/>
  <c r="AK649" i="8" s="1"/>
  <c r="AA616" i="8"/>
  <c r="AK616" i="8" s="1"/>
  <c r="W609" i="8"/>
  <c r="AG609" i="8" s="1"/>
  <c r="W549" i="8"/>
  <c r="AG549" i="8" s="1"/>
  <c r="V664" i="8"/>
  <c r="AF664" i="8" s="1"/>
  <c r="AA659" i="8"/>
  <c r="AK659" i="8" s="1"/>
  <c r="W614" i="8"/>
  <c r="AG614" i="8" s="1"/>
  <c r="Z562" i="8"/>
  <c r="AJ562" i="8" s="1"/>
  <c r="W509" i="8"/>
  <c r="AG509" i="8" s="1"/>
  <c r="V581" i="8"/>
  <c r="AF581" i="8" s="1"/>
  <c r="X599" i="8"/>
  <c r="AH599" i="8" s="1"/>
  <c r="W663" i="8"/>
  <c r="AM404" i="8"/>
  <c r="AU362" i="8"/>
  <c r="AU414" i="8"/>
  <c r="AT383" i="8"/>
  <c r="AQ386" i="8"/>
  <c r="AQ441" i="8"/>
  <c r="AO443" i="8"/>
  <c r="AQ445" i="8"/>
  <c r="AQ556" i="8"/>
  <c r="AR509" i="8"/>
  <c r="AR561" i="8"/>
  <c r="AU512" i="8"/>
  <c r="AS514" i="8"/>
  <c r="AP517" i="8"/>
  <c r="AT517" i="8"/>
  <c r="AO536" i="8"/>
  <c r="AE536" i="8"/>
  <c r="AT537" i="8"/>
  <c r="R93" i="8"/>
  <c r="K99" i="8"/>
  <c r="M107" i="8"/>
  <c r="Q107" i="8"/>
  <c r="P108" i="8"/>
  <c r="N165" i="8"/>
  <c r="O113" i="8"/>
  <c r="Q217" i="8"/>
  <c r="R164" i="8"/>
  <c r="Q219" i="8"/>
  <c r="L116" i="8"/>
  <c r="O116" i="8"/>
  <c r="K115" i="8"/>
  <c r="K117" i="8"/>
  <c r="P170" i="8"/>
  <c r="Q118" i="8"/>
  <c r="O119" i="8"/>
  <c r="N176" i="8"/>
  <c r="O124" i="8"/>
  <c r="L230" i="8"/>
  <c r="K179" i="8"/>
  <c r="L125" i="8"/>
  <c r="O179" i="8"/>
  <c r="N284" i="8"/>
  <c r="K180" i="8"/>
  <c r="L128" i="8"/>
  <c r="O180" i="8"/>
  <c r="AQ334" i="8"/>
  <c r="N179" i="8"/>
  <c r="AM340" i="8"/>
  <c r="AQ338" i="8"/>
  <c r="AQ354" i="8"/>
  <c r="Q333" i="8"/>
  <c r="AQ404" i="8"/>
  <c r="AQ534" i="8"/>
  <c r="AS734" i="8"/>
  <c r="AP735" i="8"/>
  <c r="AT735" i="8"/>
  <c r="AN747" i="8"/>
  <c r="AR755" i="8"/>
  <c r="AO757" i="8"/>
  <c r="AR758" i="8"/>
  <c r="AU759" i="8"/>
  <c r="AP760" i="8"/>
  <c r="AT760" i="8"/>
  <c r="Q764" i="8"/>
  <c r="Z920" i="8" s="1"/>
  <c r="AJ920" i="8" s="1"/>
  <c r="AR345" i="8"/>
  <c r="AT246" i="8"/>
  <c r="AM258" i="8"/>
  <c r="AR365" i="8"/>
  <c r="AO315" i="8"/>
  <c r="AS621" i="8"/>
  <c r="O691" i="8"/>
  <c r="P692" i="8"/>
  <c r="Y744" i="8" s="1"/>
  <c r="AI744" i="8" s="1"/>
  <c r="P697" i="8"/>
  <c r="L699" i="8"/>
  <c r="K701" i="8"/>
  <c r="N702" i="8"/>
  <c r="K707" i="8"/>
  <c r="P709" i="8"/>
  <c r="O708" i="8"/>
  <c r="N708" i="8"/>
  <c r="K713" i="8"/>
  <c r="R715" i="8"/>
  <c r="Q713" i="8"/>
  <c r="L714" i="8"/>
  <c r="P714" i="8"/>
  <c r="K715" i="8"/>
  <c r="O715" i="8"/>
  <c r="N717" i="8"/>
  <c r="R716" i="8"/>
  <c r="L719" i="8"/>
  <c r="R723" i="8"/>
  <c r="Q721" i="8"/>
  <c r="L722" i="8"/>
  <c r="K726" i="8"/>
  <c r="Q726" i="8"/>
  <c r="R731" i="8"/>
  <c r="O733" i="8"/>
  <c r="N736" i="8"/>
  <c r="O735" i="8"/>
  <c r="O741" i="8"/>
  <c r="K751" i="8"/>
  <c r="A203" i="8"/>
  <c r="A204" i="8" s="1"/>
  <c r="A205" i="8" s="1"/>
  <c r="AP323" i="8"/>
  <c r="AO333" i="8"/>
  <c r="P404" i="8"/>
  <c r="AP485" i="8"/>
  <c r="AM485" i="8" s="1"/>
  <c r="M587" i="8"/>
  <c r="V639" i="8" s="1"/>
  <c r="AF639" i="8" s="1"/>
  <c r="AM662" i="8"/>
  <c r="AQ690" i="8"/>
  <c r="AU690" i="8"/>
  <c r="AS692" i="8"/>
  <c r="AR693" i="8"/>
  <c r="AO696" i="8"/>
  <c r="AT715" i="8"/>
  <c r="AO716" i="8"/>
  <c r="AN717" i="8"/>
  <c r="AR717" i="8"/>
  <c r="AQ730" i="8"/>
  <c r="AQ732" i="8"/>
  <c r="AP748" i="8"/>
  <c r="G447" i="6"/>
  <c r="H447" i="6"/>
  <c r="G396" i="6"/>
  <c r="H396" i="6"/>
  <c r="H398" i="6"/>
  <c r="H450" i="6"/>
  <c r="G398" i="6"/>
  <c r="G502" i="6"/>
  <c r="G501" i="6"/>
  <c r="H508" i="6"/>
  <c r="G509" i="6"/>
  <c r="H511" i="6"/>
  <c r="G511" i="6"/>
  <c r="G512" i="6"/>
  <c r="H564" i="6"/>
  <c r="G513" i="6"/>
  <c r="H565" i="6"/>
  <c r="H513" i="6"/>
  <c r="H514" i="6"/>
  <c r="H566" i="6"/>
  <c r="I569" i="6"/>
  <c r="G514" i="6"/>
  <c r="H516" i="6"/>
  <c r="H568" i="6"/>
  <c r="G517" i="6"/>
  <c r="H517" i="6"/>
  <c r="H570" i="6"/>
  <c r="H518" i="6"/>
  <c r="G519" i="6"/>
  <c r="I574" i="6"/>
  <c r="H520" i="6"/>
  <c r="H572" i="6"/>
  <c r="G520" i="6"/>
  <c r="H521" i="6"/>
  <c r="G521" i="6"/>
  <c r="H574" i="6"/>
  <c r="G522" i="6"/>
  <c r="H522" i="6"/>
  <c r="H523" i="6"/>
  <c r="G523" i="6"/>
  <c r="G524" i="6"/>
  <c r="H576" i="6"/>
  <c r="H524" i="6"/>
  <c r="G525" i="6"/>
  <c r="H578" i="6"/>
  <c r="AM366" i="8" s="1"/>
  <c r="H526" i="6"/>
  <c r="AM314" i="8" s="1"/>
  <c r="G527" i="6"/>
  <c r="H474" i="6"/>
  <c r="AM262" i="8" s="1"/>
  <c r="G474" i="6"/>
  <c r="H422" i="6"/>
  <c r="G528" i="6"/>
  <c r="G529" i="6"/>
  <c r="H581" i="6"/>
  <c r="AM369" i="8" s="1"/>
  <c r="G530" i="6"/>
  <c r="G535" i="6"/>
  <c r="G539" i="6"/>
  <c r="G540" i="6"/>
  <c r="H599" i="6"/>
  <c r="G547" i="6"/>
  <c r="G548" i="6"/>
  <c r="G552" i="6"/>
  <c r="H603" i="6"/>
  <c r="G551" i="6"/>
  <c r="G556" i="6"/>
  <c r="H607" i="6"/>
  <c r="AM395" i="8" s="1"/>
  <c r="G555" i="6"/>
  <c r="H559" i="6"/>
  <c r="AM347" i="8" s="1"/>
  <c r="G559" i="6"/>
  <c r="H611" i="6"/>
  <c r="G563" i="6"/>
  <c r="H563" i="6"/>
  <c r="G564" i="6"/>
  <c r="H615" i="6"/>
  <c r="AM403" i="8" s="1"/>
  <c r="G571" i="6"/>
  <c r="H571" i="6"/>
  <c r="AM359" i="8" s="1"/>
  <c r="G572" i="6"/>
  <c r="H631" i="6"/>
  <c r="AM419" i="8" s="1"/>
  <c r="H579" i="6"/>
  <c r="AM367" i="8" s="1"/>
  <c r="G580" i="6"/>
  <c r="G579" i="6"/>
  <c r="H595" i="6"/>
  <c r="AM383" i="8" s="1"/>
  <c r="G595" i="6"/>
  <c r="H647" i="6"/>
  <c r="G596" i="6"/>
  <c r="G610" i="6"/>
  <c r="H662" i="6"/>
  <c r="G611" i="6"/>
  <c r="H610" i="6"/>
  <c r="H626" i="6"/>
  <c r="H678" i="6"/>
  <c r="AM466" i="8" s="1"/>
  <c r="G627" i="6"/>
  <c r="G626" i="6"/>
  <c r="H638" i="6"/>
  <c r="H690" i="6"/>
  <c r="AM478" i="8" s="1"/>
  <c r="G639" i="6"/>
  <c r="H694" i="6"/>
  <c r="AM482" i="8" s="1"/>
  <c r="G642" i="6"/>
  <c r="G643" i="6"/>
  <c r="H642" i="6"/>
  <c r="H702" i="6"/>
  <c r="AM490" i="8" s="1"/>
  <c r="H650" i="6"/>
  <c r="G651" i="6"/>
  <c r="G654" i="6"/>
  <c r="H654" i="6"/>
  <c r="AM442" i="8" s="1"/>
  <c r="G655" i="6"/>
  <c r="H673" i="6"/>
  <c r="AM461" i="8" s="1"/>
  <c r="G673" i="6"/>
  <c r="G674" i="6"/>
  <c r="H684" i="6"/>
  <c r="AM472" i="8" s="1"/>
  <c r="G684" i="6"/>
  <c r="G692" i="6"/>
  <c r="G693" i="6"/>
  <c r="H744" i="6"/>
  <c r="AM532" i="8" s="1"/>
  <c r="G702" i="6"/>
  <c r="H701" i="6"/>
  <c r="AM489" i="8" s="1"/>
  <c r="G701" i="6"/>
  <c r="H753" i="6"/>
  <c r="AM541" i="8" s="1"/>
  <c r="G706" i="6"/>
  <c r="G705" i="6"/>
  <c r="G710" i="6"/>
  <c r="G709" i="6"/>
  <c r="H709" i="6"/>
  <c r="AM497" i="8" s="1"/>
  <c r="G718" i="6"/>
  <c r="H717" i="6"/>
  <c r="AM505" i="8" s="1"/>
  <c r="G717" i="6"/>
  <c r="H721" i="6"/>
  <c r="G722" i="6"/>
  <c r="G726" i="6"/>
  <c r="G725" i="6"/>
  <c r="H781" i="6"/>
  <c r="AM569" i="8" s="1"/>
  <c r="G730" i="6"/>
  <c r="H729" i="6"/>
  <c r="G739" i="6"/>
  <c r="G740" i="6"/>
  <c r="H739" i="6"/>
  <c r="AM527" i="8" s="1"/>
  <c r="H791" i="6"/>
  <c r="G741" i="6"/>
  <c r="G742" i="6"/>
  <c r="H741" i="6"/>
  <c r="H793" i="6"/>
  <c r="G747" i="6"/>
  <c r="H799" i="6"/>
  <c r="AM587" i="8" s="1"/>
  <c r="G748" i="6"/>
  <c r="H747" i="6"/>
  <c r="G774" i="6"/>
  <c r="H773" i="6"/>
  <c r="AM561" i="8" s="1"/>
  <c r="G773" i="6"/>
  <c r="H825" i="6"/>
  <c r="G793" i="6"/>
  <c r="G792" i="6"/>
  <c r="G801" i="6"/>
  <c r="G800" i="6"/>
  <c r="H800" i="6"/>
  <c r="AM588" i="8" s="1"/>
  <c r="G804" i="6"/>
  <c r="H804" i="6"/>
  <c r="AM592" i="8" s="1"/>
  <c r="G805" i="6"/>
  <c r="G812" i="6"/>
  <c r="G813" i="6"/>
  <c r="G816" i="6"/>
  <c r="G817" i="6"/>
  <c r="H816" i="6"/>
  <c r="AM604" i="8" s="1"/>
  <c r="G820" i="6"/>
  <c r="G821" i="6"/>
  <c r="H820" i="6"/>
  <c r="AM608" i="8" s="1"/>
  <c r="H828" i="6"/>
  <c r="AM616" i="8" s="1"/>
  <c r="F883" i="6"/>
  <c r="G829" i="6"/>
  <c r="G828" i="6"/>
  <c r="H836" i="6"/>
  <c r="G836" i="6"/>
  <c r="H848" i="6"/>
  <c r="AM636" i="8" s="1"/>
  <c r="G848" i="6"/>
  <c r="H856" i="6"/>
  <c r="AM644" i="8" s="1"/>
  <c r="G857" i="6"/>
  <c r="G856" i="6"/>
  <c r="H908" i="6"/>
  <c r="H864" i="6"/>
  <c r="G864" i="6"/>
  <c r="G865" i="6"/>
  <c r="H872" i="6"/>
  <c r="G873" i="6"/>
  <c r="G872" i="6"/>
  <c r="H880" i="6"/>
  <c r="H888" i="6"/>
  <c r="G889" i="6"/>
  <c r="H904" i="6"/>
  <c r="G904" i="6"/>
  <c r="H911" i="6"/>
  <c r="G911" i="6"/>
  <c r="H915" i="6"/>
  <c r="G915" i="6"/>
  <c r="H970" i="6"/>
  <c r="H918" i="6"/>
  <c r="G930" i="6"/>
  <c r="H982" i="6"/>
  <c r="H930" i="6"/>
  <c r="G931" i="6"/>
  <c r="H986" i="6"/>
  <c r="H934" i="6"/>
  <c r="H942" i="6"/>
  <c r="G943" i="6"/>
  <c r="G942" i="6"/>
  <c r="G947" i="6"/>
  <c r="H946" i="6"/>
  <c r="G946" i="6"/>
  <c r="G951" i="6"/>
  <c r="H971" i="6"/>
  <c r="H1031" i="6"/>
  <c r="AM819" i="8" s="1"/>
  <c r="H979" i="6"/>
  <c r="G849" i="6"/>
  <c r="H545" i="6"/>
  <c r="G543" i="6"/>
  <c r="G567" i="6"/>
  <c r="H619" i="6"/>
  <c r="G568" i="6"/>
  <c r="G576" i="6"/>
  <c r="G575" i="6"/>
  <c r="H575" i="6"/>
  <c r="AM363" i="8" s="1"/>
  <c r="H583" i="6"/>
  <c r="H635" i="6"/>
  <c r="AM423" i="8" s="1"/>
  <c r="H587" i="6"/>
  <c r="AM375" i="8" s="1"/>
  <c r="H639" i="6"/>
  <c r="G588" i="6"/>
  <c r="G587" i="6"/>
  <c r="G591" i="6"/>
  <c r="H643" i="6"/>
  <c r="AM431" i="8" s="1"/>
  <c r="G592" i="6"/>
  <c r="G603" i="6"/>
  <c r="H602" i="6"/>
  <c r="G607" i="6"/>
  <c r="H606" i="6"/>
  <c r="G606" i="6"/>
  <c r="H666" i="6"/>
  <c r="AM454" i="8" s="1"/>
  <c r="H614" i="6"/>
  <c r="G615" i="6"/>
  <c r="G614" i="6"/>
  <c r="G618" i="6"/>
  <c r="G619" i="6"/>
  <c r="G622" i="6"/>
  <c r="H674" i="6"/>
  <c r="AM462" i="8" s="1"/>
  <c r="H622" i="6"/>
  <c r="G623" i="6"/>
  <c r="H682" i="6"/>
  <c r="AM470" i="8" s="1"/>
  <c r="G631" i="6"/>
  <c r="H630" i="6"/>
  <c r="AM418" i="8" s="1"/>
  <c r="G630" i="6"/>
  <c r="G634" i="6"/>
  <c r="H634" i="6"/>
  <c r="AM422" i="8" s="1"/>
  <c r="H686" i="6"/>
  <c r="AM474" i="8" s="1"/>
  <c r="G635" i="6"/>
  <c r="H646" i="6"/>
  <c r="G647" i="6"/>
  <c r="H698" i="6"/>
  <c r="G646" i="6"/>
  <c r="H658" i="6"/>
  <c r="G658" i="6"/>
  <c r="G659" i="6"/>
  <c r="G665" i="6"/>
  <c r="G670" i="6"/>
  <c r="H669" i="6"/>
  <c r="G669" i="6"/>
  <c r="H677" i="6"/>
  <c r="AM465" i="8" s="1"/>
  <c r="G677" i="6"/>
  <c r="G678" i="6"/>
  <c r="H681" i="6"/>
  <c r="G682" i="6"/>
  <c r="G681" i="6"/>
  <c r="G685" i="6"/>
  <c r="H685" i="6"/>
  <c r="AM473" i="8" s="1"/>
  <c r="G686" i="6"/>
  <c r="H740" i="6"/>
  <c r="AM528" i="8" s="1"/>
  <c r="G688" i="6"/>
  <c r="G689" i="6"/>
  <c r="H713" i="6"/>
  <c r="AM501" i="8" s="1"/>
  <c r="H765" i="6"/>
  <c r="AM553" i="8" s="1"/>
  <c r="G714" i="6"/>
  <c r="G713" i="6"/>
  <c r="G734" i="6"/>
  <c r="H785" i="6"/>
  <c r="AM573" i="8" s="1"/>
  <c r="H733" i="6"/>
  <c r="G733" i="6"/>
  <c r="H789" i="6"/>
  <c r="H737" i="6"/>
  <c r="AM525" i="8" s="1"/>
  <c r="G737" i="6"/>
  <c r="G738" i="6"/>
  <c r="H797" i="6"/>
  <c r="AM585" i="8" s="1"/>
  <c r="G746" i="6"/>
  <c r="G745" i="6"/>
  <c r="H745" i="6"/>
  <c r="AM533" i="8" s="1"/>
  <c r="H749" i="6"/>
  <c r="AM537" i="8" s="1"/>
  <c r="G750" i="6"/>
  <c r="H801" i="6"/>
  <c r="G749" i="6"/>
  <c r="G755" i="6"/>
  <c r="H806" i="6"/>
  <c r="H754" i="6"/>
  <c r="G754" i="6"/>
  <c r="H758" i="6"/>
  <c r="AM546" i="8" s="1"/>
  <c r="B756" i="6"/>
  <c r="C756" i="6" s="1"/>
  <c r="D912" i="6" s="1"/>
  <c r="G759" i="6"/>
  <c r="H810" i="6"/>
  <c r="G763" i="6"/>
  <c r="H762" i="6"/>
  <c r="AM550" i="8" s="1"/>
  <c r="G762" i="6"/>
  <c r="H814" i="6"/>
  <c r="AM602" i="8" s="1"/>
  <c r="G769" i="6"/>
  <c r="G770" i="6"/>
  <c r="H769" i="6"/>
  <c r="AM557" i="8" s="1"/>
  <c r="H821" i="6"/>
  <c r="G778" i="6"/>
  <c r="G777" i="6"/>
  <c r="H829" i="6"/>
  <c r="AM617" i="8" s="1"/>
  <c r="G780" i="6"/>
  <c r="H780" i="6"/>
  <c r="AM568" i="8" s="1"/>
  <c r="G781" i="6"/>
  <c r="H784" i="6"/>
  <c r="G784" i="6"/>
  <c r="G785" i="6"/>
  <c r="H788" i="6"/>
  <c r="AM576" i="8" s="1"/>
  <c r="G788" i="6"/>
  <c r="G789" i="6"/>
  <c r="G797" i="6"/>
  <c r="G796" i="6"/>
  <c r="H796" i="6"/>
  <c r="AM584" i="8" s="1"/>
  <c r="G809" i="6"/>
  <c r="G808" i="6"/>
  <c r="H876" i="6"/>
  <c r="G825" i="6"/>
  <c r="G824" i="6"/>
  <c r="H884" i="6"/>
  <c r="H832" i="6"/>
  <c r="AM620" i="8" s="1"/>
  <c r="G832" i="6"/>
  <c r="G833" i="6"/>
  <c r="H840" i="6"/>
  <c r="AM628" i="8" s="1"/>
  <c r="G840" i="6"/>
  <c r="H844" i="6"/>
  <c r="G844" i="6"/>
  <c r="H852" i="6"/>
  <c r="AM640" i="8" s="1"/>
  <c r="G853" i="6"/>
  <c r="G852" i="6"/>
  <c r="H860" i="6"/>
  <c r="G860" i="6"/>
  <c r="H912" i="6"/>
  <c r="H868" i="6"/>
  <c r="G868" i="6"/>
  <c r="H958" i="6"/>
  <c r="G927" i="6"/>
  <c r="H978" i="6"/>
  <c r="H990" i="6"/>
  <c r="AM778" i="8" s="1"/>
  <c r="H938" i="6"/>
  <c r="G938" i="6"/>
  <c r="H1006" i="6"/>
  <c r="AM794" i="8" s="1"/>
  <c r="G954" i="6"/>
  <c r="H1015" i="6"/>
  <c r="G964" i="6"/>
  <c r="H1035" i="6"/>
  <c r="G983" i="6"/>
  <c r="G959" i="6"/>
  <c r="H812" i="6"/>
  <c r="AM600" i="8" s="1"/>
  <c r="H725" i="6"/>
  <c r="G939" i="6"/>
  <c r="G916" i="6"/>
  <c r="G885" i="6"/>
  <c r="G845" i="6"/>
  <c r="H974" i="6"/>
  <c r="G955" i="6"/>
  <c r="G912" i="6"/>
  <c r="H991" i="6"/>
  <c r="G906" i="6"/>
  <c r="H543" i="6"/>
  <c r="AM331" i="8" s="1"/>
  <c r="AM549" i="8"/>
  <c r="G721" i="6"/>
  <c r="G638" i="6"/>
  <c r="G650" i="6"/>
  <c r="H665" i="6"/>
  <c r="AM453" i="8" s="1"/>
  <c r="AM495" i="8"/>
  <c r="AM499" i="8"/>
  <c r="G436" i="6"/>
  <c r="G397" i="6"/>
  <c r="H400" i="6"/>
  <c r="H512" i="6"/>
  <c r="H519" i="6"/>
  <c r="G468" i="6"/>
  <c r="G471" i="6"/>
  <c r="G536" i="6"/>
  <c r="H950" i="6"/>
  <c r="H906" i="6"/>
  <c r="H954" i="6"/>
  <c r="AM526" i="8"/>
  <c r="AM488" i="8"/>
  <c r="AM507" i="8"/>
  <c r="AM516" i="8"/>
  <c r="AM487" i="8"/>
  <c r="AM244" i="8"/>
  <c r="AM380" i="8"/>
  <c r="AM376" i="8"/>
  <c r="G508" i="6"/>
  <c r="G507" i="6"/>
  <c r="H467" i="6"/>
  <c r="H468" i="6"/>
  <c r="H525" i="6"/>
  <c r="G526" i="6"/>
  <c r="H458" i="6"/>
  <c r="AM246" i="8" s="1"/>
  <c r="H440" i="6"/>
  <c r="H584" i="6"/>
  <c r="AM372" i="8" s="1"/>
  <c r="H957" i="6"/>
  <c r="G967" i="6"/>
  <c r="AM510" i="8"/>
  <c r="AM508" i="8"/>
  <c r="AM294" i="8"/>
  <c r="D262" i="6"/>
  <c r="G440" i="6"/>
  <c r="D247" i="6"/>
  <c r="D259" i="6"/>
  <c r="D234" i="6"/>
  <c r="D242" i="6"/>
  <c r="D254" i="6"/>
  <c r="H493" i="6"/>
  <c r="H967" i="6"/>
  <c r="AM415" i="8"/>
  <c r="D189" i="6"/>
  <c r="D248" i="6"/>
  <c r="A415" i="6"/>
  <c r="A416" i="6" s="1"/>
  <c r="A417" i="6" s="1"/>
  <c r="G989" i="6"/>
  <c r="H418" i="6"/>
  <c r="AM439" i="8"/>
  <c r="T679" i="8"/>
  <c r="AD679" i="8" s="1"/>
  <c r="Z687" i="8"/>
  <c r="AJ687" i="8" s="1"/>
  <c r="Z689" i="8"/>
  <c r="AJ689" i="8" s="1"/>
  <c r="Z700" i="8"/>
  <c r="AJ700" i="8" s="1"/>
  <c r="T628" i="8"/>
  <c r="AD628" i="8" s="1"/>
  <c r="Z649" i="8"/>
  <c r="AJ649" i="8" s="1"/>
  <c r="V569" i="8"/>
  <c r="AF569" i="8" s="1"/>
  <c r="V687" i="8"/>
  <c r="AF687" i="8" s="1"/>
  <c r="X525" i="8"/>
  <c r="AH525" i="8" s="1"/>
  <c r="Y592" i="8"/>
  <c r="AI592" i="8" s="1"/>
  <c r="U643" i="8"/>
  <c r="AE643" i="8" s="1"/>
  <c r="V647" i="8"/>
  <c r="AF647" i="8" s="1"/>
  <c r="AA617" i="8"/>
  <c r="AK617" i="8" s="1"/>
  <c r="AA560" i="8"/>
  <c r="AK560" i="8" s="1"/>
  <c r="V629" i="8"/>
  <c r="AF629" i="8" s="1"/>
  <c r="V583" i="8"/>
  <c r="AF583" i="8" s="1"/>
  <c r="Z558" i="8"/>
  <c r="AJ558" i="8" s="1"/>
  <c r="U569" i="8"/>
  <c r="AE569" i="8" s="1"/>
  <c r="U620" i="8"/>
  <c r="AE620" i="8" s="1"/>
  <c r="X588" i="8"/>
  <c r="AH588" i="8" s="1"/>
  <c r="Z594" i="8"/>
  <c r="AJ594" i="8" s="1"/>
  <c r="T601" i="8"/>
  <c r="AD601" i="8" s="1"/>
  <c r="Z520" i="8"/>
  <c r="AJ520" i="8" s="1"/>
  <c r="W530" i="8"/>
  <c r="AG530" i="8" s="1"/>
  <c r="V585" i="8"/>
  <c r="AF585" i="8" s="1"/>
  <c r="X561" i="8"/>
  <c r="AH561" i="8" s="1"/>
  <c r="W567" i="8"/>
  <c r="AG567" i="8" s="1"/>
  <c r="W863" i="8"/>
  <c r="AG863" i="8" s="1"/>
  <c r="T870" i="8"/>
  <c r="AD870" i="8" s="1"/>
  <c r="AA407" i="8"/>
  <c r="AK407" i="8" s="1"/>
  <c r="W302" i="8"/>
  <c r="AG302" i="8" s="1"/>
  <c r="Z574" i="8"/>
  <c r="AJ574" i="8" s="1"/>
  <c r="T627" i="8"/>
  <c r="AD627" i="8" s="1"/>
  <c r="W662" i="8"/>
  <c r="AG662" i="8" s="1"/>
  <c r="U654" i="8"/>
  <c r="AE654" i="8" s="1"/>
  <c r="V739" i="8"/>
  <c r="AF739" i="8" s="1"/>
  <c r="W677" i="8"/>
  <c r="AG677" i="8" s="1"/>
  <c r="AM615" i="8"/>
  <c r="U666" i="8"/>
  <c r="AE666" i="8" s="1"/>
  <c r="V619" i="8"/>
  <c r="AF619" i="8" s="1"/>
  <c r="W619" i="8"/>
  <c r="AG619" i="8" s="1"/>
  <c r="Y621" i="8"/>
  <c r="AI621" i="8" s="1"/>
  <c r="AA612" i="8"/>
  <c r="AK612" i="8" s="1"/>
  <c r="U656" i="8"/>
  <c r="AE656" i="8" s="1"/>
  <c r="AA627" i="8"/>
  <c r="AK627" i="8" s="1"/>
  <c r="U559" i="8"/>
  <c r="AE559" i="8" s="1"/>
  <c r="V546" i="8"/>
  <c r="AF546" i="8" s="1"/>
  <c r="V503" i="8"/>
  <c r="AF503" i="8" s="1"/>
  <c r="Y535" i="8"/>
  <c r="AI535" i="8" s="1"/>
  <c r="X529" i="8"/>
  <c r="AH529" i="8" s="1"/>
  <c r="X554" i="8"/>
  <c r="AH554" i="8" s="1"/>
  <c r="Y556" i="8"/>
  <c r="AI556" i="8" s="1"/>
  <c r="X477" i="8"/>
  <c r="AH477" i="8" s="1"/>
  <c r="Z487" i="8"/>
  <c r="AJ487" i="8" s="1"/>
  <c r="W417" i="8"/>
  <c r="AG417" i="8" s="1"/>
  <c r="Z697" i="8"/>
  <c r="AJ697" i="8" s="1"/>
  <c r="Y634" i="8"/>
  <c r="AI634" i="8" s="1"/>
  <c r="AA660" i="8"/>
  <c r="AK660" i="8" s="1"/>
  <c r="W624" i="8"/>
  <c r="AG624" i="8" s="1"/>
  <c r="Y681" i="8"/>
  <c r="AI681" i="8" s="1"/>
  <c r="Z642" i="8"/>
  <c r="AJ642" i="8" s="1"/>
  <c r="Y590" i="8"/>
  <c r="AI590" i="8" s="1"/>
  <c r="X514" i="8"/>
  <c r="AH514" i="8" s="1"/>
  <c r="U546" i="8"/>
  <c r="AE546" i="8" s="1"/>
  <c r="AA598" i="8"/>
  <c r="AK598" i="8" s="1"/>
  <c r="U617" i="8"/>
  <c r="AE617" i="8" s="1"/>
  <c r="Z607" i="8"/>
  <c r="AJ607" i="8" s="1"/>
  <c r="AM427" i="8"/>
  <c r="Z645" i="8"/>
  <c r="AJ645" i="8" s="1"/>
  <c r="W626" i="8"/>
  <c r="AG626" i="8" s="1"/>
  <c r="U487" i="8"/>
  <c r="AE487" i="8" s="1"/>
  <c r="AA596" i="8"/>
  <c r="AK596" i="8" s="1"/>
  <c r="T511" i="8"/>
  <c r="AD511" i="8" s="1"/>
  <c r="AA408" i="8"/>
  <c r="AK408" i="8" s="1"/>
  <c r="AA597" i="8"/>
  <c r="AK597" i="8" s="1"/>
  <c r="AN403" i="8"/>
  <c r="P406" i="8"/>
  <c r="Y562" i="8" s="1"/>
  <c r="AI562" i="8" s="1"/>
  <c r="AO414" i="8"/>
  <c r="H636" i="6"/>
  <c r="AU432" i="8"/>
  <c r="AS588" i="8"/>
  <c r="AQ606" i="8"/>
  <c r="AU701" i="8"/>
  <c r="AT702" i="8"/>
  <c r="AP717" i="8"/>
  <c r="AS718" i="8"/>
  <c r="AS722" i="8"/>
  <c r="AS726" i="8"/>
  <c r="AR727" i="8"/>
  <c r="R742" i="8"/>
  <c r="AA898" i="8" s="1"/>
  <c r="AK898" i="8" s="1"/>
  <c r="Q758" i="8"/>
  <c r="Z914" i="8" s="1"/>
  <c r="AJ914" i="8" s="1"/>
  <c r="Q771" i="8"/>
  <c r="Z927" i="8" s="1"/>
  <c r="AJ927" i="8" s="1"/>
  <c r="R772" i="8"/>
  <c r="AA928" i="8" s="1"/>
  <c r="AK928" i="8" s="1"/>
  <c r="AU779" i="8"/>
  <c r="D167" i="6"/>
  <c r="D178" i="6"/>
  <c r="AS289" i="8"/>
  <c r="AR239" i="8"/>
  <c r="M141" i="8"/>
  <c r="AR245" i="8"/>
  <c r="Q143" i="8"/>
  <c r="Z299" i="8" s="1"/>
  <c r="AJ299" i="8" s="1"/>
  <c r="AN248" i="8"/>
  <c r="M149" i="8"/>
  <c r="M150" i="8"/>
  <c r="H476" i="6"/>
  <c r="AM264" i="8" s="1"/>
  <c r="R686" i="8"/>
  <c r="D263" i="6"/>
  <c r="Q61" i="8"/>
  <c r="K65" i="8"/>
  <c r="N66" i="8"/>
  <c r="L64" i="8"/>
  <c r="L69" i="8"/>
  <c r="L74" i="8"/>
  <c r="P75" i="8"/>
  <c r="L75" i="8"/>
  <c r="L77" i="8"/>
  <c r="Q80" i="8"/>
  <c r="N85" i="8"/>
  <c r="R86" i="8"/>
  <c r="Q89" i="8"/>
  <c r="Q90" i="8"/>
  <c r="O92" i="8"/>
  <c r="X248" i="8" s="1"/>
  <c r="AH248" i="8" s="1"/>
  <c r="Q91" i="8"/>
  <c r="K94" i="8"/>
  <c r="T250" i="8" s="1"/>
  <c r="AD250" i="8" s="1"/>
  <c r="K96" i="8"/>
  <c r="T252" i="8" s="1"/>
  <c r="AD252" i="8" s="1"/>
  <c r="AN338" i="8"/>
  <c r="AO349" i="8"/>
  <c r="AN354" i="8"/>
  <c r="AR355" i="8"/>
  <c r="AT391" i="8"/>
  <c r="AP399" i="8"/>
  <c r="AT399" i="8"/>
  <c r="AO400" i="8"/>
  <c r="AT411" i="8"/>
  <c r="AR421" i="8"/>
  <c r="AP458" i="8"/>
  <c r="AT462" i="8"/>
  <c r="H688" i="6"/>
  <c r="AM476" i="8" s="1"/>
  <c r="AP486" i="8"/>
  <c r="AU489" i="8"/>
  <c r="H705" i="6"/>
  <c r="AM493" i="8" s="1"/>
  <c r="AS499" i="8"/>
  <c r="AR524" i="8"/>
  <c r="AP535" i="8"/>
  <c r="AN571" i="8"/>
  <c r="AS578" i="8"/>
  <c r="Z571" i="8"/>
  <c r="AJ571" i="8" s="1"/>
  <c r="Y614" i="8"/>
  <c r="AI614" i="8" s="1"/>
  <c r="AA569" i="8"/>
  <c r="AK569" i="8" s="1"/>
  <c r="Y609" i="8"/>
  <c r="AI609" i="8" s="1"/>
  <c r="Y505" i="8"/>
  <c r="AI505" i="8" s="1"/>
  <c r="X617" i="8"/>
  <c r="AH617" i="8" s="1"/>
  <c r="V527" i="8"/>
  <c r="AF527" i="8" s="1"/>
  <c r="AA509" i="8"/>
  <c r="AK509" i="8" s="1"/>
  <c r="T572" i="8"/>
  <c r="AD572" i="8" s="1"/>
  <c r="T647" i="8"/>
  <c r="AD647" i="8" s="1"/>
  <c r="V558" i="8"/>
  <c r="AF558" i="8" s="1"/>
  <c r="AM506" i="8"/>
  <c r="D181" i="6"/>
  <c r="AQ246" i="8"/>
  <c r="H459" i="6"/>
  <c r="AU256" i="8"/>
  <c r="AQ258" i="8"/>
  <c r="G422" i="6"/>
  <c r="W632" i="8"/>
  <c r="AG632" i="8" s="1"/>
  <c r="X570" i="8"/>
  <c r="AH570" i="8" s="1"/>
  <c r="X518" i="8"/>
  <c r="AH518" i="8" s="1"/>
  <c r="Y692" i="8"/>
  <c r="AI692" i="8" s="1"/>
  <c r="W593" i="8"/>
  <c r="AG593" i="8" s="1"/>
  <c r="W645" i="8"/>
  <c r="AG645" i="8" s="1"/>
  <c r="AN544" i="8"/>
  <c r="K546" i="8"/>
  <c r="AN596" i="8"/>
  <c r="K545" i="8"/>
  <c r="K547" i="8"/>
  <c r="T651" i="8" s="1"/>
  <c r="AD651" i="8" s="1"/>
  <c r="Z625" i="8"/>
  <c r="AJ625" i="8" s="1"/>
  <c r="T562" i="8"/>
  <c r="AD562" i="8" s="1"/>
  <c r="Z698" i="8"/>
  <c r="U526" i="8"/>
  <c r="AE526" i="8" s="1"/>
  <c r="V671" i="8"/>
  <c r="AF671" i="8" s="1"/>
  <c r="Z527" i="8"/>
  <c r="AJ527" i="8" s="1"/>
  <c r="AA356" i="8"/>
  <c r="AK356" i="8" s="1"/>
  <c r="U503" i="8"/>
  <c r="AE503" i="8" s="1"/>
  <c r="Y573" i="8"/>
  <c r="AI573" i="8" s="1"/>
  <c r="V621" i="8"/>
  <c r="AF621" i="8" s="1"/>
  <c r="AA544" i="8"/>
  <c r="AK544" i="8" s="1"/>
  <c r="Y521" i="8"/>
  <c r="AI521" i="8" s="1"/>
  <c r="Y570" i="8"/>
  <c r="AI570" i="8" s="1"/>
  <c r="X659" i="8"/>
  <c r="AH659" i="8" s="1"/>
  <c r="W667" i="8"/>
  <c r="AG667" i="8" s="1"/>
  <c r="U636" i="8"/>
  <c r="AE636" i="8" s="1"/>
  <c r="Y628" i="8"/>
  <c r="AI628" i="8" s="1"/>
  <c r="Y576" i="8"/>
  <c r="AI576" i="8" s="1"/>
  <c r="X558" i="8"/>
  <c r="AH558" i="8" s="1"/>
  <c r="AA652" i="8"/>
  <c r="AK652" i="8" s="1"/>
  <c r="W512" i="8"/>
  <c r="AG512" i="8" s="1"/>
  <c r="W460" i="8"/>
  <c r="AG460" i="8" s="1"/>
  <c r="T355" i="8"/>
  <c r="AD355" i="8" s="1"/>
  <c r="X684" i="8"/>
  <c r="AH684" i="8" s="1"/>
  <c r="Y686" i="8"/>
  <c r="AI686" i="8" s="1"/>
  <c r="X697" i="8"/>
  <c r="AH697" i="8" s="1"/>
  <c r="U694" i="8"/>
  <c r="AE694" i="8" s="1"/>
  <c r="AA863" i="8"/>
  <c r="AK863" i="8" s="1"/>
  <c r="V699" i="8"/>
  <c r="AF699" i="8" s="1"/>
  <c r="U705" i="8"/>
  <c r="AE705" i="8" s="1"/>
  <c r="U681" i="8"/>
  <c r="AE681" i="8" s="1"/>
  <c r="AA702" i="8"/>
  <c r="AK702" i="8" s="1"/>
  <c r="X713" i="8"/>
  <c r="AH713" i="8" s="1"/>
  <c r="Y689" i="8"/>
  <c r="AI689" i="8" s="1"/>
  <c r="Z522" i="8"/>
  <c r="AJ522" i="8" s="1"/>
  <c r="V362" i="8"/>
  <c r="AF362" i="8" s="1"/>
  <c r="AA638" i="8"/>
  <c r="AK638" i="8" s="1"/>
  <c r="X672" i="8"/>
  <c r="AH672" i="8" s="1"/>
  <c r="T414" i="8"/>
  <c r="AD414" i="8" s="1"/>
  <c r="Z555" i="8"/>
  <c r="AJ555" i="8" s="1"/>
  <c r="W561" i="8"/>
  <c r="AG561" i="8" s="1"/>
  <c r="Y466" i="8"/>
  <c r="AI466" i="8" s="1"/>
  <c r="Y569" i="8"/>
  <c r="AI569" i="8" s="1"/>
  <c r="AA575" i="8"/>
  <c r="AK575" i="8" s="1"/>
  <c r="T541" i="8"/>
  <c r="AD541" i="8" s="1"/>
  <c r="Z640" i="8"/>
  <c r="AJ640" i="8" s="1"/>
  <c r="U598" i="8"/>
  <c r="AE598" i="8" s="1"/>
  <c r="X355" i="8"/>
  <c r="AH355" i="8" s="1"/>
  <c r="AM611" i="8"/>
  <c r="T540" i="8"/>
  <c r="AD540" i="8" s="1"/>
  <c r="X631" i="8"/>
  <c r="AH631" i="8" s="1"/>
  <c r="X579" i="8"/>
  <c r="AH579" i="8" s="1"/>
  <c r="V526" i="8"/>
  <c r="AF526" i="8" s="1"/>
  <c r="V474" i="8"/>
  <c r="AF474" i="8" s="1"/>
  <c r="V681" i="8"/>
  <c r="AF681" i="8" s="1"/>
  <c r="W693" i="8"/>
  <c r="AG693" i="8" s="1"/>
  <c r="AA757" i="8"/>
  <c r="AK757" i="8" s="1"/>
  <c r="V734" i="8"/>
  <c r="AF734" i="8" s="1"/>
  <c r="AA477" i="8"/>
  <c r="AK477" i="8" s="1"/>
  <c r="T566" i="8"/>
  <c r="AD566" i="8" s="1"/>
  <c r="W674" i="8"/>
  <c r="AG674" i="8" s="1"/>
  <c r="V577" i="8"/>
  <c r="AF577" i="8" s="1"/>
  <c r="X607" i="8"/>
  <c r="AH607" i="8" s="1"/>
  <c r="W616" i="8"/>
  <c r="AG616" i="8" s="1"/>
  <c r="K544" i="8"/>
  <c r="X633" i="8"/>
  <c r="AH633" i="8" s="1"/>
  <c r="Z646" i="8"/>
  <c r="AJ646" i="8" s="1"/>
  <c r="X603" i="8"/>
  <c r="AH603" i="8" s="1"/>
  <c r="X655" i="8"/>
  <c r="AH655" i="8" s="1"/>
  <c r="Y588" i="8"/>
  <c r="AI588" i="8" s="1"/>
  <c r="Z569" i="8"/>
  <c r="AJ569" i="8" s="1"/>
  <c r="W613" i="8"/>
  <c r="AG613" i="8" s="1"/>
  <c r="T606" i="8"/>
  <c r="AD606" i="8" s="1"/>
  <c r="V582" i="8"/>
  <c r="AF582" i="8" s="1"/>
  <c r="AA577" i="8"/>
  <c r="AK577" i="8" s="1"/>
  <c r="AA533" i="8"/>
  <c r="AK533" i="8" s="1"/>
  <c r="AA585" i="8"/>
  <c r="AK585" i="8" s="1"/>
  <c r="T519" i="8"/>
  <c r="AD519" i="8" s="1"/>
  <c r="Y509" i="8"/>
  <c r="AI509" i="8" s="1"/>
  <c r="Y457" i="8"/>
  <c r="AI457" i="8" s="1"/>
  <c r="T407" i="8"/>
  <c r="AD407" i="8" s="1"/>
  <c r="AA651" i="8"/>
  <c r="AK651" i="8" s="1"/>
  <c r="AA647" i="8"/>
  <c r="AK647" i="8" s="1"/>
  <c r="V620" i="8"/>
  <c r="AF620" i="8" s="1"/>
  <c r="W630" i="8"/>
  <c r="Y636" i="8"/>
  <c r="AI636" i="8" s="1"/>
  <c r="T656" i="8"/>
  <c r="AD656" i="8" s="1"/>
  <c r="T604" i="8"/>
  <c r="AD604" i="8" s="1"/>
  <c r="V617" i="8"/>
  <c r="AF617" i="8" s="1"/>
  <c r="V626" i="8"/>
  <c r="AF626" i="8" s="1"/>
  <c r="U639" i="8"/>
  <c r="AE639" i="8" s="1"/>
  <c r="U613" i="8"/>
  <c r="AE613" i="8" s="1"/>
  <c r="X627" i="8"/>
  <c r="AH627" i="8" s="1"/>
  <c r="W660" i="8"/>
  <c r="AG660" i="8" s="1"/>
  <c r="X606" i="8"/>
  <c r="AH606" i="8" s="1"/>
  <c r="Z566" i="8"/>
  <c r="AJ566" i="8" s="1"/>
  <c r="Y605" i="8"/>
  <c r="AI605" i="8" s="1"/>
  <c r="W672" i="8"/>
  <c r="AG672" i="8" s="1"/>
  <c r="V512" i="8"/>
  <c r="AF512" i="8" s="1"/>
  <c r="T595" i="8"/>
  <c r="AD595" i="8" s="1"/>
  <c r="AM491" i="8"/>
  <c r="AD544" i="8"/>
  <c r="W574" i="8"/>
  <c r="AG574" i="8" s="1"/>
  <c r="W365" i="8"/>
  <c r="AG365" i="8" s="1"/>
  <c r="Z644" i="8"/>
  <c r="AJ644" i="8" s="1"/>
  <c r="D238" i="6"/>
  <c r="D246" i="6"/>
  <c r="D250" i="6"/>
  <c r="N128" i="8"/>
  <c r="AP285" i="8"/>
  <c r="AT285" i="8"/>
  <c r="M182" i="8"/>
  <c r="AQ339" i="8"/>
  <c r="AU339" i="8"/>
  <c r="M131" i="8"/>
  <c r="Q132" i="8"/>
  <c r="Y264" i="8"/>
  <c r="AI264" i="8" s="1"/>
  <c r="AT372" i="8"/>
  <c r="AU379" i="8"/>
  <c r="AP443" i="8"/>
  <c r="AM443" i="8" s="1"/>
  <c r="AP391" i="8"/>
  <c r="AM391" i="8" s="1"/>
  <c r="H777" i="6"/>
  <c r="AM565" i="8" s="1"/>
  <c r="AM627" i="8"/>
  <c r="AM547" i="8"/>
  <c r="AM551" i="8"/>
  <c r="V579" i="8"/>
  <c r="AF579" i="8" s="1"/>
  <c r="W602" i="8"/>
  <c r="AG602" i="8" s="1"/>
  <c r="T466" i="8"/>
  <c r="AD466" i="8" s="1"/>
  <c r="AM450" i="8"/>
  <c r="D230" i="6"/>
  <c r="D236" i="6"/>
  <c r="D244" i="6"/>
  <c r="D252" i="6"/>
  <c r="D256" i="6"/>
  <c r="AO298" i="8"/>
  <c r="L301" i="8"/>
  <c r="G460" i="6"/>
  <c r="G470" i="6"/>
  <c r="AU262" i="8"/>
  <c r="R264" i="8"/>
  <c r="AA420" i="8" s="1"/>
  <c r="AK420" i="8" s="1"/>
  <c r="AP693" i="8"/>
  <c r="AP694" i="8"/>
  <c r="AM694" i="8" s="1"/>
  <c r="AP705" i="8"/>
  <c r="AT705" i="8"/>
  <c r="H920" i="6"/>
  <c r="D177" i="6"/>
  <c r="D239" i="6"/>
  <c r="K162" i="8"/>
  <c r="Q128" i="8"/>
  <c r="M129" i="8"/>
  <c r="Q129" i="8"/>
  <c r="AT433" i="8"/>
  <c r="AU451" i="8"/>
  <c r="AQ455" i="8"/>
  <c r="AT460" i="8"/>
  <c r="AO469" i="8"/>
  <c r="AR486" i="8"/>
  <c r="G648" i="6"/>
  <c r="AQ487" i="8"/>
  <c r="AS489" i="8"/>
  <c r="AQ499" i="8"/>
  <c r="R451" i="8"/>
  <c r="AQ519" i="8"/>
  <c r="AU519" i="8"/>
  <c r="AR526" i="8"/>
  <c r="AT560" i="8"/>
  <c r="AT561" i="8"/>
  <c r="AS568" i="8"/>
  <c r="AU570" i="8"/>
  <c r="AN577" i="8"/>
  <c r="AU578" i="8"/>
  <c r="AP579" i="8"/>
  <c r="AS655" i="8"/>
  <c r="AT713" i="8"/>
  <c r="Q663" i="8"/>
  <c r="AS714" i="8"/>
  <c r="Q666" i="8"/>
  <c r="L666" i="8"/>
  <c r="P668" i="8"/>
  <c r="K670" i="8"/>
  <c r="O670" i="8"/>
  <c r="H879" i="6"/>
  <c r="AM667" i="8" s="1"/>
  <c r="O672" i="8"/>
  <c r="N672" i="8"/>
  <c r="L676" i="8"/>
  <c r="U728" i="8" s="1"/>
  <c r="AE728" i="8" s="1"/>
  <c r="P673" i="8"/>
  <c r="AU675" i="8"/>
  <c r="M677" i="8"/>
  <c r="Q677" i="8"/>
  <c r="P678" i="8"/>
  <c r="K678" i="8"/>
  <c r="AR680" i="8"/>
  <c r="AR682" i="8"/>
  <c r="P688" i="8"/>
  <c r="Y740" i="8" s="1"/>
  <c r="AI740" i="8" s="1"/>
  <c r="AM822" i="8"/>
  <c r="AN237" i="8"/>
  <c r="N136" i="8"/>
  <c r="P136" i="8"/>
  <c r="L239" i="8"/>
  <c r="AQ237" i="8"/>
  <c r="AN342" i="8"/>
  <c r="AR342" i="8"/>
  <c r="Q96" i="8"/>
  <c r="AT307" i="8"/>
  <c r="M157" i="8"/>
  <c r="Q157" i="8"/>
  <c r="M158" i="8"/>
  <c r="M159" i="8"/>
  <c r="O263" i="8"/>
  <c r="AP313" i="8"/>
  <c r="L263" i="8"/>
  <c r="L212" i="8"/>
  <c r="M160" i="8"/>
  <c r="L371" i="8"/>
  <c r="U527" i="8" s="1"/>
  <c r="AE527" i="8" s="1"/>
  <c r="L386" i="8"/>
  <c r="U542" i="8" s="1"/>
  <c r="AE542" i="8" s="1"/>
  <c r="K389" i="8"/>
  <c r="T545" i="8" s="1"/>
  <c r="AD545" i="8" s="1"/>
  <c r="L393" i="8"/>
  <c r="U549" i="8" s="1"/>
  <c r="AE549" i="8" s="1"/>
  <c r="K391" i="8"/>
  <c r="M400" i="8"/>
  <c r="O401" i="8"/>
  <c r="X557" i="8" s="1"/>
  <c r="AH557" i="8" s="1"/>
  <c r="Q412" i="8"/>
  <c r="Z568" i="8" s="1"/>
  <c r="AJ568" i="8" s="1"/>
  <c r="L412" i="8"/>
  <c r="U568" i="8" s="1"/>
  <c r="AE568" i="8" s="1"/>
  <c r="P410" i="8"/>
  <c r="Y514" i="8" s="1"/>
  <c r="AI514" i="8" s="1"/>
  <c r="R417" i="8"/>
  <c r="L419" i="8"/>
  <c r="U523" i="8" s="1"/>
  <c r="AE523" i="8" s="1"/>
  <c r="AR471" i="8"/>
  <c r="Q421" i="8"/>
  <c r="Z577" i="8" s="1"/>
  <c r="AJ577" i="8" s="1"/>
  <c r="O424" i="8"/>
  <c r="X580" i="8" s="1"/>
  <c r="AH580" i="8" s="1"/>
  <c r="AP477" i="8"/>
  <c r="AM477" i="8" s="1"/>
  <c r="O428" i="8"/>
  <c r="X584" i="8" s="1"/>
  <c r="AH584" i="8" s="1"/>
  <c r="Q431" i="8"/>
  <c r="AT429" i="8"/>
  <c r="N433" i="8"/>
  <c r="W589" i="8" s="1"/>
  <c r="AG589" i="8" s="1"/>
  <c r="AO585" i="8"/>
  <c r="AS585" i="8"/>
  <c r="AO592" i="8"/>
  <c r="AR593" i="8"/>
  <c r="K612" i="8"/>
  <c r="T664" i="8" s="1"/>
  <c r="AD664" i="8" s="1"/>
  <c r="O612" i="8"/>
  <c r="N613" i="8"/>
  <c r="W665" i="8" s="1"/>
  <c r="AG665" i="8" s="1"/>
  <c r="M614" i="8"/>
  <c r="Q614" i="8"/>
  <c r="Z666" i="8" s="1"/>
  <c r="AJ666" i="8" s="1"/>
  <c r="L613" i="8"/>
  <c r="P613" i="8"/>
  <c r="Y665" i="8" s="1"/>
  <c r="AI665" i="8" s="1"/>
  <c r="O613" i="8"/>
  <c r="L623" i="8"/>
  <c r="AS672" i="8"/>
  <c r="N623" i="8"/>
  <c r="M623" i="8"/>
  <c r="Q623" i="8"/>
  <c r="Z675" i="8" s="1"/>
  <c r="AJ675" i="8" s="1"/>
  <c r="AN637" i="8"/>
  <c r="AP655" i="8"/>
  <c r="AM655" i="8" s="1"/>
  <c r="D261" i="6"/>
  <c r="D209" i="6"/>
  <c r="D221" i="6"/>
  <c r="D225" i="6"/>
  <c r="AP319" i="8"/>
  <c r="AM319" i="8" s="1"/>
  <c r="AT230" i="8"/>
  <c r="G443" i="6"/>
  <c r="AU246" i="8"/>
  <c r="AQ351" i="8"/>
  <c r="AQ247" i="8"/>
  <c r="AQ353" i="8"/>
  <c r="AU353" i="8"/>
  <c r="AN301" i="8"/>
  <c r="AQ249" i="8"/>
  <c r="AU250" i="8"/>
  <c r="N253" i="8"/>
  <c r="O149" i="8"/>
  <c r="AU252" i="8"/>
  <c r="AQ252" i="8"/>
  <c r="AU253" i="8"/>
  <c r="AQ257" i="8"/>
  <c r="AR571" i="8"/>
  <c r="AT577" i="8"/>
  <c r="R72" i="8"/>
  <c r="R71" i="8"/>
  <c r="Q77" i="8"/>
  <c r="Q78" i="8"/>
  <c r="O82" i="8"/>
  <c r="O80" i="8"/>
  <c r="O266" i="8"/>
  <c r="O265" i="8"/>
  <c r="AR265" i="8"/>
  <c r="H529" i="6"/>
  <c r="AM317" i="8" s="1"/>
  <c r="G477" i="6"/>
  <c r="H477" i="6"/>
  <c r="O111" i="8"/>
  <c r="O112" i="8"/>
  <c r="AR318" i="8"/>
  <c r="AR266" i="8"/>
  <c r="AP214" i="8"/>
  <c r="M217" i="8"/>
  <c r="M112" i="8"/>
  <c r="M113" i="8"/>
  <c r="M114" i="8"/>
  <c r="P163" i="8"/>
  <c r="P165" i="8"/>
  <c r="M270" i="8"/>
  <c r="M271" i="8"/>
  <c r="AP320" i="8"/>
  <c r="M268" i="8"/>
  <c r="AP268" i="8"/>
  <c r="AM268" i="8" s="1"/>
  <c r="M269" i="8"/>
  <c r="V425" i="8" s="1"/>
  <c r="AF425" i="8" s="1"/>
  <c r="L115" i="8"/>
  <c r="L114" i="8"/>
  <c r="Q220" i="8"/>
  <c r="AT269" i="8"/>
  <c r="AT217" i="8"/>
  <c r="H430" i="6"/>
  <c r="G430" i="6"/>
  <c r="O222" i="8"/>
  <c r="AR219" i="8"/>
  <c r="AT324" i="8"/>
  <c r="Q274" i="8"/>
  <c r="AT272" i="8"/>
  <c r="Q275" i="8"/>
  <c r="Z431" i="8" s="1"/>
  <c r="AJ431" i="8" s="1"/>
  <c r="Q273" i="8"/>
  <c r="Q221" i="8"/>
  <c r="Q223" i="8"/>
  <c r="AR273" i="8"/>
  <c r="AR325" i="8"/>
  <c r="O275" i="8"/>
  <c r="O276" i="8"/>
  <c r="M119" i="8"/>
  <c r="M120" i="8"/>
  <c r="Q120" i="8"/>
  <c r="Q119" i="8"/>
  <c r="AT274" i="8"/>
  <c r="Q276" i="8"/>
  <c r="Q277" i="8"/>
  <c r="AT275" i="8"/>
  <c r="Q278" i="8"/>
  <c r="AT327" i="8"/>
  <c r="M122" i="8"/>
  <c r="M121" i="8"/>
  <c r="H488" i="6"/>
  <c r="G489" i="6"/>
  <c r="H540" i="6"/>
  <c r="K121" i="8"/>
  <c r="K120" i="8"/>
  <c r="Q279" i="8"/>
  <c r="Z435" i="8" s="1"/>
  <c r="AJ435" i="8" s="1"/>
  <c r="AT329" i="8"/>
  <c r="AT277" i="8"/>
  <c r="M228" i="8"/>
  <c r="AP225" i="8"/>
  <c r="P281" i="8"/>
  <c r="P280" i="8"/>
  <c r="AS330" i="8"/>
  <c r="AU278" i="8"/>
  <c r="AU226" i="8"/>
  <c r="R228" i="8"/>
  <c r="R229" i="8"/>
  <c r="Z750" i="8"/>
  <c r="AJ750" i="8" s="1"/>
  <c r="W301" i="8"/>
  <c r="AG301" i="8" s="1"/>
  <c r="T510" i="8"/>
  <c r="AD510" i="8" s="1"/>
  <c r="AM685" i="8"/>
  <c r="V589" i="8"/>
  <c r="AF589" i="8" s="1"/>
  <c r="Z619" i="8"/>
  <c r="AJ619" i="8" s="1"/>
  <c r="U594" i="8"/>
  <c r="AE594" i="8" s="1"/>
  <c r="W610" i="8"/>
  <c r="AG610" i="8" s="1"/>
  <c r="T635" i="8"/>
  <c r="AD635" i="8" s="1"/>
  <c r="W408" i="8"/>
  <c r="AG408" i="8" s="1"/>
  <c r="W356" i="8"/>
  <c r="AG356" i="8" s="1"/>
  <c r="V302" i="8"/>
  <c r="AF302" i="8" s="1"/>
  <c r="L59" i="8"/>
  <c r="L60" i="8"/>
  <c r="L62" i="8"/>
  <c r="L61" i="8"/>
  <c r="O63" i="8"/>
  <c r="O62" i="8"/>
  <c r="O60" i="8"/>
  <c r="O61" i="8"/>
  <c r="N72" i="8"/>
  <c r="N73" i="8"/>
  <c r="P74" i="8"/>
  <c r="P73" i="8"/>
  <c r="K75" i="8"/>
  <c r="K76" i="8"/>
  <c r="R85" i="8"/>
  <c r="R84" i="8"/>
  <c r="L84" i="8"/>
  <c r="L85" i="8"/>
  <c r="L83" i="8"/>
  <c r="P84" i="8"/>
  <c r="P83" i="8"/>
  <c r="K88" i="8"/>
  <c r="K89" i="8"/>
  <c r="K90" i="8"/>
  <c r="O89" i="8"/>
  <c r="O90" i="8"/>
  <c r="O91" i="8"/>
  <c r="O93" i="8"/>
  <c r="O94" i="8"/>
  <c r="X250" i="8" s="1"/>
  <c r="AH250" i="8" s="1"/>
  <c r="O97" i="8"/>
  <c r="O96" i="8"/>
  <c r="O95" i="8"/>
  <c r="X251" i="8" s="1"/>
  <c r="AH251" i="8" s="1"/>
  <c r="R102" i="8"/>
  <c r="AA258" i="8" s="1"/>
  <c r="AK258" i="8" s="1"/>
  <c r="R101" i="8"/>
  <c r="AA257" i="8" s="1"/>
  <c r="AK257" i="8" s="1"/>
  <c r="K103" i="8"/>
  <c r="T259" i="8" s="1"/>
  <c r="AD259" i="8" s="1"/>
  <c r="K102" i="8"/>
  <c r="T258" i="8" s="1"/>
  <c r="AD258" i="8" s="1"/>
  <c r="K100" i="8"/>
  <c r="K268" i="8"/>
  <c r="K266" i="8"/>
  <c r="K267" i="8"/>
  <c r="AP265" i="8"/>
  <c r="M215" i="8"/>
  <c r="M216" i="8"/>
  <c r="N162" i="8"/>
  <c r="N164" i="8"/>
  <c r="Q215" i="8"/>
  <c r="Z371" i="8" s="1"/>
  <c r="AJ371" i="8" s="1"/>
  <c r="Q216" i="8"/>
  <c r="AT265" i="8"/>
  <c r="H426" i="6"/>
  <c r="G426" i="6"/>
  <c r="AS319" i="8"/>
  <c r="P267" i="8"/>
  <c r="L218" i="8"/>
  <c r="U374" i="8" s="1"/>
  <c r="AE374" i="8" s="1"/>
  <c r="L215" i="8"/>
  <c r="L216" i="8"/>
  <c r="U372" i="8" s="1"/>
  <c r="AE372" i="8" s="1"/>
  <c r="L217" i="8"/>
  <c r="U373" i="8" s="1"/>
  <c r="AE373" i="8" s="1"/>
  <c r="AR215" i="8"/>
  <c r="O217" i="8"/>
  <c r="O215" i="8"/>
  <c r="O216" i="8"/>
  <c r="Q113" i="8"/>
  <c r="Q112" i="8"/>
  <c r="Q270" i="8"/>
  <c r="Q271" i="8"/>
  <c r="Z427" i="8" s="1"/>
  <c r="AJ427" i="8" s="1"/>
  <c r="AT320" i="8"/>
  <c r="Q269" i="8"/>
  <c r="Z425" i="8" s="1"/>
  <c r="AJ425" i="8" s="1"/>
  <c r="AT268" i="8"/>
  <c r="M219" i="8"/>
  <c r="M218" i="8"/>
  <c r="N167" i="8"/>
  <c r="N166" i="8"/>
  <c r="O114" i="8"/>
  <c r="O115" i="8"/>
  <c r="O272" i="8"/>
  <c r="AR321" i="8"/>
  <c r="O271" i="8"/>
  <c r="AR269" i="8"/>
  <c r="H429" i="6"/>
  <c r="G429" i="6"/>
  <c r="AP269" i="8"/>
  <c r="AP217" i="8"/>
  <c r="AR322" i="8"/>
  <c r="O273" i="8"/>
  <c r="AP218" i="8"/>
  <c r="AP270" i="8"/>
  <c r="AR323" i="8"/>
  <c r="AR271" i="8"/>
  <c r="O274" i="8"/>
  <c r="H431" i="6"/>
  <c r="G432" i="6"/>
  <c r="R167" i="8"/>
  <c r="R168" i="8"/>
  <c r="R169" i="8"/>
  <c r="R170" i="8"/>
  <c r="M117" i="8"/>
  <c r="M118" i="8"/>
  <c r="AP272" i="8"/>
  <c r="AM272" i="8" s="1"/>
  <c r="M272" i="8"/>
  <c r="AP324" i="8"/>
  <c r="M223" i="8"/>
  <c r="M222" i="8"/>
  <c r="N171" i="8"/>
  <c r="N169" i="8"/>
  <c r="O224" i="8"/>
  <c r="O223" i="8"/>
  <c r="X379" i="8" s="1"/>
  <c r="AH379" i="8" s="1"/>
  <c r="P172" i="8"/>
  <c r="P171" i="8"/>
  <c r="M276" i="8"/>
  <c r="M277" i="8"/>
  <c r="AP275" i="8"/>
  <c r="AP327" i="8"/>
  <c r="M278" i="8"/>
  <c r="R173" i="8"/>
  <c r="R174" i="8"/>
  <c r="R172" i="8"/>
  <c r="R171" i="8"/>
  <c r="AR223" i="8"/>
  <c r="O226" i="8"/>
  <c r="AR275" i="8"/>
  <c r="O225" i="8"/>
  <c r="P173" i="8"/>
  <c r="P174" i="8"/>
  <c r="Q121" i="8"/>
  <c r="Q122" i="8"/>
  <c r="AR276" i="8"/>
  <c r="O277" i="8"/>
  <c r="AR328" i="8"/>
  <c r="AU224" i="8"/>
  <c r="R227" i="8"/>
  <c r="L224" i="8"/>
  <c r="U380" i="8" s="1"/>
  <c r="AE380" i="8" s="1"/>
  <c r="AO224" i="8"/>
  <c r="L225" i="8"/>
  <c r="M279" i="8"/>
  <c r="V435" i="8" s="1"/>
  <c r="AF435" i="8" s="1"/>
  <c r="AP277" i="8"/>
  <c r="AM277" i="8" s="1"/>
  <c r="AP329" i="8"/>
  <c r="AT225" i="8"/>
  <c r="Q228" i="8"/>
  <c r="AO330" i="8"/>
  <c r="L281" i="8"/>
  <c r="L278" i="8"/>
  <c r="U434" i="8" s="1"/>
  <c r="AE434" i="8" s="1"/>
  <c r="L279" i="8"/>
  <c r="U435" i="8" s="1"/>
  <c r="AE435" i="8" s="1"/>
  <c r="L280" i="8"/>
  <c r="L174" i="8"/>
  <c r="L175" i="8"/>
  <c r="W682" i="8"/>
  <c r="AG682" i="8" s="1"/>
  <c r="I571" i="6"/>
  <c r="W714" i="8"/>
  <c r="AG714" i="8" s="1"/>
  <c r="Y691" i="8"/>
  <c r="AI691" i="8" s="1"/>
  <c r="Z510" i="8"/>
  <c r="AJ510" i="8" s="1"/>
  <c r="U566" i="8"/>
  <c r="AE566" i="8" s="1"/>
  <c r="AA531" i="8"/>
  <c r="AK531" i="8" s="1"/>
  <c r="W617" i="8"/>
  <c r="AG617" i="8" s="1"/>
  <c r="W661" i="8"/>
  <c r="AG661" i="8" s="1"/>
  <c r="W669" i="8"/>
  <c r="AG669" i="8" s="1"/>
  <c r="AA672" i="8"/>
  <c r="AK672" i="8" s="1"/>
  <c r="AA620" i="8"/>
  <c r="AK620" i="8" s="1"/>
  <c r="Z623" i="8"/>
  <c r="AJ623" i="8" s="1"/>
  <c r="U652" i="8"/>
  <c r="AE652" i="8" s="1"/>
  <c r="U600" i="8"/>
  <c r="AE600" i="8" s="1"/>
  <c r="AA645" i="8"/>
  <c r="AK645" i="8" s="1"/>
  <c r="AA593" i="8"/>
  <c r="AK593" i="8" s="1"/>
  <c r="Y607" i="8"/>
  <c r="AI607" i="8" s="1"/>
  <c r="Y659" i="8"/>
  <c r="AI659" i="8" s="1"/>
  <c r="Z635" i="8"/>
  <c r="AJ635" i="8" s="1"/>
  <c r="Z583" i="8"/>
  <c r="AJ583" i="8" s="1"/>
  <c r="U671" i="8"/>
  <c r="AE671" i="8" s="1"/>
  <c r="U619" i="8"/>
  <c r="AE619" i="8" s="1"/>
  <c r="Z596" i="8"/>
  <c r="AJ596" i="8" s="1"/>
  <c r="Z648" i="8"/>
  <c r="AJ648" i="8" s="1"/>
  <c r="Z622" i="8"/>
  <c r="AJ622" i="8" s="1"/>
  <c r="Z570" i="8"/>
  <c r="AJ570" i="8" s="1"/>
  <c r="T570" i="8"/>
  <c r="AD570" i="8" s="1"/>
  <c r="T674" i="8"/>
  <c r="AD674" i="8" s="1"/>
  <c r="Y623" i="8"/>
  <c r="AI623" i="8" s="1"/>
  <c r="Y633" i="8"/>
  <c r="AI633" i="8" s="1"/>
  <c r="Y581" i="8"/>
  <c r="AI581" i="8" s="1"/>
  <c r="U667" i="8"/>
  <c r="AE667" i="8" s="1"/>
  <c r="U615" i="8"/>
  <c r="AE615" i="8" s="1"/>
  <c r="W510" i="8"/>
  <c r="AG510" i="8" s="1"/>
  <c r="W562" i="8"/>
  <c r="AG562" i="8" s="1"/>
  <c r="X595" i="8"/>
  <c r="AH595" i="8" s="1"/>
  <c r="AA639" i="8"/>
  <c r="AK639" i="8" s="1"/>
  <c r="AA587" i="8"/>
  <c r="AK587" i="8" s="1"/>
  <c r="V616" i="8"/>
  <c r="AF616" i="8" s="1"/>
  <c r="U653" i="8"/>
  <c r="AE653" i="8" s="1"/>
  <c r="AA622" i="8"/>
  <c r="AK622" i="8" s="1"/>
  <c r="AA581" i="8"/>
  <c r="AK581" i="8" s="1"/>
  <c r="AA529" i="8"/>
  <c r="AK529" i="8" s="1"/>
  <c r="T660" i="8"/>
  <c r="AD660" i="8" s="1"/>
  <c r="Y561" i="8"/>
  <c r="AI561" i="8" s="1"/>
  <c r="Y583" i="8"/>
  <c r="AI583" i="8" s="1"/>
  <c r="Y568" i="8"/>
  <c r="AI568" i="8" s="1"/>
  <c r="V539" i="8"/>
  <c r="AF539" i="8" s="1"/>
  <c r="V591" i="8"/>
  <c r="AF591" i="8" s="1"/>
  <c r="Z573" i="8"/>
  <c r="AJ573" i="8" s="1"/>
  <c r="T616" i="8"/>
  <c r="AD616" i="8" s="1"/>
  <c r="AA646" i="8"/>
  <c r="AK646" i="8" s="1"/>
  <c r="W612" i="8"/>
  <c r="AG612" i="8" s="1"/>
  <c r="W560" i="8"/>
  <c r="AG560" i="8" s="1"/>
  <c r="V543" i="8"/>
  <c r="AF543" i="8" s="1"/>
  <c r="T459" i="8"/>
  <c r="AD459" i="8" s="1"/>
  <c r="T563" i="8"/>
  <c r="AD563" i="8" s="1"/>
  <c r="T556" i="8"/>
  <c r="AD556" i="8" s="1"/>
  <c r="V477" i="8"/>
  <c r="AF477" i="8" s="1"/>
  <c r="AA362" i="8"/>
  <c r="AK362" i="8" s="1"/>
  <c r="AA310" i="8"/>
  <c r="AK310" i="8" s="1"/>
  <c r="Q272" i="8"/>
  <c r="N230" i="8"/>
  <c r="N229" i="8"/>
  <c r="O177" i="8"/>
  <c r="O178" i="8"/>
  <c r="G492" i="6"/>
  <c r="N283" i="8"/>
  <c r="AQ280" i="8"/>
  <c r="N282" i="8"/>
  <c r="AU280" i="8"/>
  <c r="R282" i="8"/>
  <c r="AA438" i="8" s="1"/>
  <c r="AK438" i="8" s="1"/>
  <c r="AU228" i="8"/>
  <c r="R231" i="8"/>
  <c r="AA335" i="8" s="1"/>
  <c r="AK335" i="8" s="1"/>
  <c r="N232" i="8"/>
  <c r="W388" i="8" s="1"/>
  <c r="AG388" i="8" s="1"/>
  <c r="AQ229" i="8"/>
  <c r="H494" i="6"/>
  <c r="H546" i="6"/>
  <c r="AU282" i="8"/>
  <c r="AU334" i="8"/>
  <c r="H495" i="6"/>
  <c r="H547" i="6"/>
  <c r="G495" i="6"/>
  <c r="AQ283" i="8"/>
  <c r="AQ335" i="8"/>
  <c r="AU283" i="8"/>
  <c r="AU335" i="8"/>
  <c r="AO336" i="8"/>
  <c r="L285" i="8"/>
  <c r="AO284" i="8"/>
  <c r="AS336" i="8"/>
  <c r="AS284" i="8"/>
  <c r="P284" i="8"/>
  <c r="P285" i="8"/>
  <c r="H444" i="6"/>
  <c r="H496" i="6"/>
  <c r="AM284" i="8" s="1"/>
  <c r="R130" i="8"/>
  <c r="R128" i="8"/>
  <c r="K288" i="8"/>
  <c r="AN285" i="8"/>
  <c r="AN337" i="8"/>
  <c r="AR285" i="8"/>
  <c r="AR337" i="8"/>
  <c r="O288" i="8"/>
  <c r="G445" i="6"/>
  <c r="H445" i="6"/>
  <c r="G446" i="6"/>
  <c r="G500" i="6"/>
  <c r="H499" i="6"/>
  <c r="H551" i="6"/>
  <c r="P234" i="8"/>
  <c r="AS234" i="8"/>
  <c r="K235" i="8"/>
  <c r="AN235" i="8"/>
  <c r="AN287" i="8"/>
  <c r="AR235" i="8"/>
  <c r="AR287" i="8"/>
  <c r="O235" i="8"/>
  <c r="O236" i="8"/>
  <c r="O237" i="8"/>
  <c r="H500" i="6"/>
  <c r="AM288" i="8" s="1"/>
  <c r="H448" i="6"/>
  <c r="G448" i="6"/>
  <c r="AQ236" i="8"/>
  <c r="N239" i="8"/>
  <c r="O135" i="8"/>
  <c r="O134" i="8"/>
  <c r="R136" i="8"/>
  <c r="R135" i="8"/>
  <c r="M136" i="8"/>
  <c r="M137" i="8"/>
  <c r="O137" i="8"/>
  <c r="O136" i="8"/>
  <c r="Q136" i="8"/>
  <c r="Q137" i="8"/>
  <c r="Q135" i="8"/>
  <c r="L138" i="8"/>
  <c r="L137" i="8"/>
  <c r="N138" i="8"/>
  <c r="N137" i="8"/>
  <c r="P137" i="8"/>
  <c r="P138" i="8"/>
  <c r="M138" i="8"/>
  <c r="M139" i="8"/>
  <c r="AS241" i="8"/>
  <c r="P191" i="8"/>
  <c r="P192" i="8"/>
  <c r="Y296" i="8" s="1"/>
  <c r="AI296" i="8" s="1"/>
  <c r="G450" i="6"/>
  <c r="G449" i="6"/>
  <c r="H449" i="6"/>
  <c r="U853" i="8"/>
  <c r="AE853" i="8" s="1"/>
  <c r="Y755" i="8"/>
  <c r="AI755" i="8" s="1"/>
  <c r="X694" i="8"/>
  <c r="AH694" i="8" s="1"/>
  <c r="AA699" i="8"/>
  <c r="AK699" i="8" s="1"/>
  <c r="Y637" i="8"/>
  <c r="AI637" i="8" s="1"/>
  <c r="AA635" i="8"/>
  <c r="AK635" i="8" s="1"/>
  <c r="W575" i="8"/>
  <c r="AG575" i="8" s="1"/>
  <c r="L284" i="8"/>
  <c r="AA661" i="8"/>
  <c r="AK661" i="8" s="1"/>
  <c r="U672" i="8"/>
  <c r="AE672" i="8" s="1"/>
  <c r="Z671" i="8"/>
  <c r="AJ671" i="8" s="1"/>
  <c r="AA653" i="8"/>
  <c r="AK653" i="8" s="1"/>
  <c r="T652" i="8"/>
  <c r="AD652" i="8" s="1"/>
  <c r="V656" i="8"/>
  <c r="AF656" i="8" s="1"/>
  <c r="V654" i="8"/>
  <c r="AF654" i="8" s="1"/>
  <c r="Y618" i="8"/>
  <c r="AI618" i="8" s="1"/>
  <c r="AA658" i="8"/>
  <c r="AK658" i="8" s="1"/>
  <c r="X645" i="8"/>
  <c r="AH645" i="8" s="1"/>
  <c r="Y632" i="8"/>
  <c r="AI632" i="8" s="1"/>
  <c r="T591" i="8"/>
  <c r="AD591" i="8" s="1"/>
  <c r="AA586" i="8"/>
  <c r="AK586" i="8" s="1"/>
  <c r="X614" i="8"/>
  <c r="AH614" i="8" s="1"/>
  <c r="Z552" i="8"/>
  <c r="AJ552" i="8" s="1"/>
  <c r="Z580" i="8"/>
  <c r="AJ580" i="8" s="1"/>
  <c r="AA558" i="8"/>
  <c r="AK558" i="8" s="1"/>
  <c r="Y625" i="8"/>
  <c r="AI625" i="8" s="1"/>
  <c r="Z631" i="8"/>
  <c r="AJ631" i="8" s="1"/>
  <c r="V529" i="8"/>
  <c r="AF529" i="8" s="1"/>
  <c r="V595" i="8"/>
  <c r="AF595" i="8" s="1"/>
  <c r="AM542" i="8"/>
  <c r="X640" i="8"/>
  <c r="AH640" i="8" s="1"/>
  <c r="Q134" i="8"/>
  <c r="L126" i="8"/>
  <c r="X703" i="8"/>
  <c r="AH703" i="8" s="1"/>
  <c r="V693" i="8"/>
  <c r="AF693" i="8" s="1"/>
  <c r="Y700" i="8"/>
  <c r="AI700" i="8" s="1"/>
  <c r="V733" i="8"/>
  <c r="AF733" i="8" s="1"/>
  <c r="AA698" i="8"/>
  <c r="AK698" i="8" s="1"/>
  <c r="X680" i="8"/>
  <c r="AH680" i="8" s="1"/>
  <c r="T703" i="8"/>
  <c r="AD703" i="8" s="1"/>
  <c r="W688" i="8"/>
  <c r="AG688" i="8" s="1"/>
  <c r="AO227" i="8"/>
  <c r="N281" i="8"/>
  <c r="V487" i="8"/>
  <c r="AF487" i="8" s="1"/>
  <c r="AN291" i="8"/>
  <c r="AN239" i="8"/>
  <c r="K242" i="8"/>
  <c r="AP291" i="8"/>
  <c r="AP239" i="8"/>
  <c r="Q242" i="8"/>
  <c r="AT239" i="8"/>
  <c r="H504" i="6"/>
  <c r="AM292" i="8" s="1"/>
  <c r="H556" i="6"/>
  <c r="AM344" i="8" s="1"/>
  <c r="AP293" i="8"/>
  <c r="M296" i="8"/>
  <c r="AT293" i="8"/>
  <c r="Q296" i="8"/>
  <c r="AS294" i="8"/>
  <c r="AS346" i="8"/>
  <c r="P297" i="8"/>
  <c r="AS242" i="8"/>
  <c r="P193" i="8"/>
  <c r="AN347" i="8"/>
  <c r="AN295" i="8"/>
  <c r="K298" i="8"/>
  <c r="AU243" i="8"/>
  <c r="R193" i="8"/>
  <c r="AO243" i="8"/>
  <c r="L194" i="8"/>
  <c r="L191" i="8"/>
  <c r="L193" i="8"/>
  <c r="L192" i="8"/>
  <c r="O192" i="8"/>
  <c r="O194" i="8"/>
  <c r="AT243" i="8"/>
  <c r="Q193" i="8"/>
  <c r="M297" i="8"/>
  <c r="M299" i="8"/>
  <c r="AT296" i="8"/>
  <c r="AT348" i="8"/>
  <c r="Q299" i="8"/>
  <c r="AU244" i="8"/>
  <c r="R195" i="8"/>
  <c r="AA351" i="8" s="1"/>
  <c r="AK351" i="8" s="1"/>
  <c r="L195" i="8"/>
  <c r="AO244" i="8"/>
  <c r="AR244" i="8"/>
  <c r="O195" i="8"/>
  <c r="K299" i="8"/>
  <c r="AN349" i="8"/>
  <c r="K300" i="8"/>
  <c r="T456" i="8" s="1"/>
  <c r="AD456" i="8" s="1"/>
  <c r="AS297" i="8"/>
  <c r="AS349" i="8"/>
  <c r="P298" i="8"/>
  <c r="P300" i="8"/>
  <c r="H405" i="6"/>
  <c r="R144" i="8"/>
  <c r="R141" i="8"/>
  <c r="R143" i="8"/>
  <c r="M195" i="8"/>
  <c r="M194" i="8"/>
  <c r="AP245" i="8"/>
  <c r="M196" i="8"/>
  <c r="N139" i="8"/>
  <c r="N141" i="8"/>
  <c r="AS245" i="8"/>
  <c r="P194" i="8"/>
  <c r="P196" i="8"/>
  <c r="Q301" i="8"/>
  <c r="Q300" i="8"/>
  <c r="Z352" i="8" s="1"/>
  <c r="AJ352" i="8" s="1"/>
  <c r="H406" i="6"/>
  <c r="K248" i="8"/>
  <c r="K246" i="8"/>
  <c r="K249" i="8"/>
  <c r="T405" i="8" s="1"/>
  <c r="AD405" i="8" s="1"/>
  <c r="AN298" i="8"/>
  <c r="K247" i="8"/>
  <c r="M144" i="8"/>
  <c r="M145" i="8"/>
  <c r="M142" i="8"/>
  <c r="O249" i="8"/>
  <c r="X301" i="8" s="1"/>
  <c r="AH301" i="8" s="1"/>
  <c r="AR246" i="8"/>
  <c r="AS246" i="8"/>
  <c r="P197" i="8"/>
  <c r="Y353" i="8" s="1"/>
  <c r="AI353" i="8" s="1"/>
  <c r="AP351" i="8"/>
  <c r="AM351" i="8" s="1"/>
  <c r="M302" i="8"/>
  <c r="AP299" i="8"/>
  <c r="AM299" i="8" s="1"/>
  <c r="H407" i="6"/>
  <c r="AN299" i="8"/>
  <c r="K250" i="8"/>
  <c r="AR299" i="8"/>
  <c r="O250" i="8"/>
  <c r="AP300" i="8"/>
  <c r="AP352" i="8"/>
  <c r="AM352" i="8" s="1"/>
  <c r="M303" i="8"/>
  <c r="AT300" i="8"/>
  <c r="Q303" i="8"/>
  <c r="AT352" i="8"/>
  <c r="H408" i="6"/>
  <c r="AO248" i="8"/>
  <c r="L199" i="8"/>
  <c r="AP301" i="8"/>
  <c r="AP353" i="8"/>
  <c r="AM353" i="8" s="1"/>
  <c r="M304" i="8"/>
  <c r="AT301" i="8"/>
  <c r="Q304" i="8"/>
  <c r="R146" i="8"/>
  <c r="AA302" i="8" s="1"/>
  <c r="AK302" i="8" s="1"/>
  <c r="R148" i="8"/>
  <c r="R147" i="8"/>
  <c r="AA303" i="8" s="1"/>
  <c r="AK303" i="8" s="1"/>
  <c r="L251" i="8"/>
  <c r="U407" i="8" s="1"/>
  <c r="AE407" i="8" s="1"/>
  <c r="L250" i="8"/>
  <c r="AO301" i="8"/>
  <c r="L249" i="8"/>
  <c r="L252" i="8"/>
  <c r="G409" i="6"/>
  <c r="AR301" i="8"/>
  <c r="O252" i="8"/>
  <c r="AS249" i="8"/>
  <c r="P200" i="8"/>
  <c r="AP302" i="8"/>
  <c r="M305" i="8"/>
  <c r="F517" i="6"/>
  <c r="H410" i="6"/>
  <c r="AN302" i="8"/>
  <c r="K253" i="8"/>
  <c r="K252" i="8"/>
  <c r="T304" i="8" s="1"/>
  <c r="AD304" i="8" s="1"/>
  <c r="AO250" i="8"/>
  <c r="L200" i="8"/>
  <c r="L201" i="8"/>
  <c r="H567" i="6"/>
  <c r="G516" i="6"/>
  <c r="H515" i="6"/>
  <c r="AM303" i="8" s="1"/>
  <c r="Q306" i="8"/>
  <c r="AT303" i="8"/>
  <c r="H411" i="6"/>
  <c r="AN303" i="8"/>
  <c r="K254" i="8"/>
  <c r="AR302" i="8"/>
  <c r="O253" i="8"/>
  <c r="AR250" i="8"/>
  <c r="P252" i="8"/>
  <c r="AS251" i="8"/>
  <c r="P251" i="8"/>
  <c r="P254" i="8"/>
  <c r="Y410" i="8" s="1"/>
  <c r="AI410" i="8" s="1"/>
  <c r="Q201" i="8"/>
  <c r="Q200" i="8"/>
  <c r="Z304" i="8" s="1"/>
  <c r="AJ304" i="8" s="1"/>
  <c r="Q199" i="8"/>
  <c r="AP356" i="8"/>
  <c r="AP304" i="8"/>
  <c r="AM304" i="8" s="1"/>
  <c r="M307" i="8"/>
  <c r="Q307" i="8"/>
  <c r="AT356" i="8"/>
  <c r="AT304" i="8"/>
  <c r="I519" i="6"/>
  <c r="H412" i="6"/>
  <c r="K255" i="8"/>
  <c r="AN252" i="8"/>
  <c r="AO252" i="8"/>
  <c r="L203" i="8"/>
  <c r="AR252" i="8"/>
  <c r="O255" i="8"/>
  <c r="P201" i="8"/>
  <c r="Y357" i="8" s="1"/>
  <c r="AI357" i="8" s="1"/>
  <c r="P203" i="8"/>
  <c r="Q151" i="8"/>
  <c r="Q150" i="8"/>
  <c r="Q149" i="8"/>
  <c r="AQ357" i="8"/>
  <c r="N307" i="8"/>
  <c r="N306" i="8"/>
  <c r="N308" i="8"/>
  <c r="AQ305" i="8"/>
  <c r="N305" i="8"/>
  <c r="AU357" i="8"/>
  <c r="R306" i="8"/>
  <c r="AU305" i="8"/>
  <c r="AO305" i="8"/>
  <c r="L256" i="8"/>
  <c r="L255" i="8"/>
  <c r="L253" i="8"/>
  <c r="U409" i="8" s="1"/>
  <c r="AE409" i="8" s="1"/>
  <c r="M204" i="8"/>
  <c r="M203" i="8"/>
  <c r="M202" i="8"/>
  <c r="AP253" i="8"/>
  <c r="AM253" i="8" s="1"/>
  <c r="M201" i="8"/>
  <c r="N150" i="8"/>
  <c r="W306" i="8" s="1"/>
  <c r="AG306" i="8" s="1"/>
  <c r="N151" i="8"/>
  <c r="N152" i="8"/>
  <c r="W308" i="8" s="1"/>
  <c r="AG308" i="8" s="1"/>
  <c r="AS305" i="8"/>
  <c r="P255" i="8"/>
  <c r="P256" i="8"/>
  <c r="AT253" i="8"/>
  <c r="Q204" i="8"/>
  <c r="Q203" i="8"/>
  <c r="K152" i="8"/>
  <c r="K151" i="8"/>
  <c r="K150" i="8"/>
  <c r="K149" i="8"/>
  <c r="AT358" i="8"/>
  <c r="AT306" i="8"/>
  <c r="Q308" i="8"/>
  <c r="Q309" i="8"/>
  <c r="H414" i="6"/>
  <c r="K257" i="8"/>
  <c r="AN254" i="8"/>
  <c r="AN306" i="8"/>
  <c r="K256" i="8"/>
  <c r="L204" i="8"/>
  <c r="L205" i="8"/>
  <c r="U361" i="8" s="1"/>
  <c r="AE361" i="8" s="1"/>
  <c r="AO254" i="8"/>
  <c r="AR254" i="8"/>
  <c r="O256" i="8"/>
  <c r="O257" i="8"/>
  <c r="Q152" i="8"/>
  <c r="Q153" i="8"/>
  <c r="Z309" i="8" s="1"/>
  <c r="AJ309" i="8" s="1"/>
  <c r="H415" i="6"/>
  <c r="AO255" i="8"/>
  <c r="L206" i="8"/>
  <c r="O258" i="8"/>
  <c r="AR307" i="8"/>
  <c r="AR255" i="8"/>
  <c r="AS255" i="8"/>
  <c r="P206" i="8"/>
  <c r="AP360" i="8"/>
  <c r="M311" i="8"/>
  <c r="AT308" i="8"/>
  <c r="Q311" i="8"/>
  <c r="H416" i="6"/>
  <c r="AN308" i="8"/>
  <c r="K259" i="8"/>
  <c r="T311" i="8" s="1"/>
  <c r="AD311" i="8" s="1"/>
  <c r="AN256" i="8"/>
  <c r="AO256" i="8"/>
  <c r="L207" i="8"/>
  <c r="O259" i="8"/>
  <c r="AR256" i="8"/>
  <c r="P207" i="8"/>
  <c r="Y311" i="8" s="1"/>
  <c r="AI311" i="8" s="1"/>
  <c r="AS256" i="8"/>
  <c r="AP361" i="8"/>
  <c r="AP309" i="8"/>
  <c r="AM309" i="8" s="1"/>
  <c r="M312" i="8"/>
  <c r="AT309" i="8"/>
  <c r="Q312" i="8"/>
  <c r="Z364" i="8" s="1"/>
  <c r="AJ364" i="8" s="1"/>
  <c r="H417" i="6"/>
  <c r="AN257" i="8"/>
  <c r="K260" i="8"/>
  <c r="T364" i="8" s="1"/>
  <c r="AD364" i="8" s="1"/>
  <c r="AN309" i="8"/>
  <c r="AO257" i="8"/>
  <c r="L208" i="8"/>
  <c r="AR309" i="8"/>
  <c r="AR257" i="8"/>
  <c r="AS257" i="8"/>
  <c r="P208" i="8"/>
  <c r="AP310" i="8"/>
  <c r="AM310" i="8" s="1"/>
  <c r="M313" i="8"/>
  <c r="V469" i="8" s="1"/>
  <c r="AF469" i="8" s="1"/>
  <c r="AT310" i="8"/>
  <c r="Q313" i="8"/>
  <c r="AN258" i="8"/>
  <c r="K261" i="8"/>
  <c r="AO258" i="8"/>
  <c r="L209" i="8"/>
  <c r="L105" i="8"/>
  <c r="L104" i="8"/>
  <c r="L103" i="8"/>
  <c r="AR258" i="8"/>
  <c r="AR310" i="8"/>
  <c r="O261" i="8"/>
  <c r="P209" i="8"/>
  <c r="Y313" i="8" s="1"/>
  <c r="AI313" i="8" s="1"/>
  <c r="AS258" i="8"/>
  <c r="AT363" i="8"/>
  <c r="Q314" i="8"/>
  <c r="H419" i="6"/>
  <c r="R260" i="8"/>
  <c r="R259" i="8"/>
  <c r="R261" i="8"/>
  <c r="R262" i="8"/>
  <c r="AA314" i="8" s="1"/>
  <c r="AK314" i="8" s="1"/>
  <c r="AU311" i="8"/>
  <c r="AU259" i="8"/>
  <c r="AO259" i="8"/>
  <c r="L210" i="8"/>
  <c r="O262" i="8"/>
  <c r="X366" i="8" s="1"/>
  <c r="AH366" i="8" s="1"/>
  <c r="AR311" i="8"/>
  <c r="AR259" i="8"/>
  <c r="AS259" i="8"/>
  <c r="P210" i="8"/>
  <c r="AT364" i="8"/>
  <c r="AT312" i="8"/>
  <c r="Q315" i="8"/>
  <c r="Z367" i="8" s="1"/>
  <c r="AJ367" i="8" s="1"/>
  <c r="R263" i="8"/>
  <c r="AU312" i="8"/>
  <c r="AU260" i="8"/>
  <c r="AS260" i="8"/>
  <c r="P211" i="8"/>
  <c r="K318" i="8"/>
  <c r="K315" i="8"/>
  <c r="K316" i="8"/>
  <c r="L314" i="8"/>
  <c r="AO314" i="8"/>
  <c r="L315" i="8"/>
  <c r="L317" i="8"/>
  <c r="U473" i="8" s="1"/>
  <c r="AE473" i="8" s="1"/>
  <c r="AO366" i="8"/>
  <c r="O316" i="8"/>
  <c r="AR315" i="8"/>
  <c r="AR367" i="8"/>
  <c r="O315" i="8"/>
  <c r="O317" i="8"/>
  <c r="O318" i="8"/>
  <c r="X474" i="8" s="1"/>
  <c r="AH474" i="8" s="1"/>
  <c r="P314" i="8"/>
  <c r="P317" i="8"/>
  <c r="Y473" i="8" s="1"/>
  <c r="AI473" i="8" s="1"/>
  <c r="AT365" i="8"/>
  <c r="AT313" i="8"/>
  <c r="G475" i="6"/>
  <c r="G423" i="6"/>
  <c r="H423" i="6"/>
  <c r="G424" i="6"/>
  <c r="K264" i="8"/>
  <c r="K263" i="8"/>
  <c r="K262" i="8"/>
  <c r="K265" i="8"/>
  <c r="K158" i="8"/>
  <c r="K159" i="8"/>
  <c r="L158" i="8"/>
  <c r="L159" i="8"/>
  <c r="L157" i="8"/>
  <c r="L160" i="8"/>
  <c r="AU264" i="8"/>
  <c r="R213" i="8"/>
  <c r="AA369" i="8" s="1"/>
  <c r="AK369" i="8" s="1"/>
  <c r="R212" i="8"/>
  <c r="AA368" i="8" s="1"/>
  <c r="AK368" i="8" s="1"/>
  <c r="R160" i="8"/>
  <c r="R161" i="8"/>
  <c r="R163" i="8"/>
  <c r="L267" i="8"/>
  <c r="L265" i="8"/>
  <c r="M263" i="8"/>
  <c r="M266" i="8"/>
  <c r="V422" i="8" s="1"/>
  <c r="AF422" i="8" s="1"/>
  <c r="M265" i="8"/>
  <c r="M211" i="8"/>
  <c r="M214" i="8"/>
  <c r="AQ262" i="8"/>
  <c r="N264" i="8"/>
  <c r="N263" i="8"/>
  <c r="N262" i="8"/>
  <c r="AS331" i="8"/>
  <c r="P332" i="8"/>
  <c r="P334" i="8"/>
  <c r="K333" i="8"/>
  <c r="T489" i="8" s="1"/>
  <c r="AD489" i="8" s="1"/>
  <c r="AD332" i="8"/>
  <c r="K334" i="8"/>
  <c r="T490" i="8" s="1"/>
  <c r="AD490" i="8" s="1"/>
  <c r="O333" i="8"/>
  <c r="O334" i="8"/>
  <c r="AR332" i="8"/>
  <c r="O335" i="8"/>
  <c r="AR333" i="8"/>
  <c r="AR385" i="8"/>
  <c r="O336" i="8"/>
  <c r="G546" i="6"/>
  <c r="M337" i="8"/>
  <c r="V493" i="8" s="1"/>
  <c r="AF493" i="8" s="1"/>
  <c r="M336" i="8"/>
  <c r="M334" i="8"/>
  <c r="M335" i="8"/>
  <c r="V491" i="8" s="1"/>
  <c r="AF491" i="8" s="1"/>
  <c r="Q335" i="8"/>
  <c r="Q334" i="8"/>
  <c r="Q336" i="8"/>
  <c r="Z492" i="8" s="1"/>
  <c r="AJ492" i="8" s="1"/>
  <c r="Q337" i="8"/>
  <c r="L336" i="8"/>
  <c r="AO335" i="8"/>
  <c r="L337" i="8"/>
  <c r="U493" i="8" s="1"/>
  <c r="AE493" i="8" s="1"/>
  <c r="AO387" i="8"/>
  <c r="P335" i="8"/>
  <c r="P338" i="8"/>
  <c r="P337" i="8"/>
  <c r="Y493" i="8" s="1"/>
  <c r="AI493" i="8" s="1"/>
  <c r="P336" i="8"/>
  <c r="AS335" i="8"/>
  <c r="AS387" i="8"/>
  <c r="K338" i="8"/>
  <c r="T494" i="8" s="1"/>
  <c r="AD494" i="8" s="1"/>
  <c r="AN388" i="8"/>
  <c r="O339" i="8"/>
  <c r="O338" i="8"/>
  <c r="G549" i="6"/>
  <c r="G550" i="6"/>
  <c r="H601" i="6"/>
  <c r="N339" i="8"/>
  <c r="N338" i="8"/>
  <c r="W494" i="8" s="1"/>
  <c r="AG494" i="8" s="1"/>
  <c r="AQ389" i="8"/>
  <c r="N337" i="8"/>
  <c r="W493" i="8" s="1"/>
  <c r="AG493" i="8" s="1"/>
  <c r="N340" i="8"/>
  <c r="W496" i="8" s="1"/>
  <c r="AG496" i="8" s="1"/>
  <c r="R337" i="8"/>
  <c r="R339" i="8"/>
  <c r="AU389" i="8"/>
  <c r="R338" i="8"/>
  <c r="M339" i="8"/>
  <c r="M341" i="8"/>
  <c r="M338" i="8"/>
  <c r="AP390" i="8"/>
  <c r="M340" i="8"/>
  <c r="AT338" i="8"/>
  <c r="Q340" i="8"/>
  <c r="Q339" i="8"/>
  <c r="AT390" i="8"/>
  <c r="AO339" i="8"/>
  <c r="L340" i="8"/>
  <c r="AO391" i="8"/>
  <c r="L341" i="8"/>
  <c r="L342" i="8"/>
  <c r="U498" i="8" s="1"/>
  <c r="AE498" i="8" s="1"/>
  <c r="P342" i="8"/>
  <c r="Y498" i="8" s="1"/>
  <c r="AI498" i="8" s="1"/>
  <c r="AS339" i="8"/>
  <c r="AS391" i="8"/>
  <c r="P340" i="8"/>
  <c r="Y496" i="8" s="1"/>
  <c r="AI496" i="8" s="1"/>
  <c r="P341" i="8"/>
  <c r="P339" i="8"/>
  <c r="K343" i="8"/>
  <c r="T499" i="8" s="1"/>
  <c r="AD499" i="8" s="1"/>
  <c r="AN340" i="8"/>
  <c r="AN392" i="8"/>
  <c r="K342" i="8"/>
  <c r="T498" i="8" s="1"/>
  <c r="AD498" i="8" s="1"/>
  <c r="K340" i="8"/>
  <c r="K341" i="8"/>
  <c r="T497" i="8" s="1"/>
  <c r="AD497" i="8" s="1"/>
  <c r="AR392" i="8"/>
  <c r="AR340" i="8"/>
  <c r="O342" i="8"/>
  <c r="O341" i="8"/>
  <c r="O343" i="8"/>
  <c r="X499" i="8" s="1"/>
  <c r="AH499" i="8" s="1"/>
  <c r="O340" i="8"/>
  <c r="X496" i="8" s="1"/>
  <c r="AH496" i="8" s="1"/>
  <c r="H605" i="6"/>
  <c r="AM393" i="8" s="1"/>
  <c r="H553" i="6"/>
  <c r="AM341" i="8" s="1"/>
  <c r="G553" i="6"/>
  <c r="G554" i="6"/>
  <c r="AQ393" i="8"/>
  <c r="N341" i="8"/>
  <c r="W497" i="8" s="1"/>
  <c r="AG497" i="8" s="1"/>
  <c r="N344" i="8"/>
  <c r="AU393" i="8"/>
  <c r="R344" i="8"/>
  <c r="AA500" i="8" s="1"/>
  <c r="AK500" i="8" s="1"/>
  <c r="R342" i="8"/>
  <c r="R343" i="8"/>
  <c r="R341" i="8"/>
  <c r="M344" i="8"/>
  <c r="M342" i="8"/>
  <c r="M345" i="8"/>
  <c r="AP394" i="8"/>
  <c r="AM394" i="8" s="1"/>
  <c r="M343" i="8"/>
  <c r="AP342" i="8"/>
  <c r="Q344" i="8"/>
  <c r="Z500" i="8" s="1"/>
  <c r="AJ500" i="8" s="1"/>
  <c r="AT342" i="8"/>
  <c r="Q343" i="8"/>
  <c r="AT394" i="8"/>
  <c r="Q342" i="8"/>
  <c r="Z498" i="8" s="1"/>
  <c r="AJ498" i="8" s="1"/>
  <c r="AO395" i="8"/>
  <c r="L343" i="8"/>
  <c r="U499" i="8" s="1"/>
  <c r="AE499" i="8" s="1"/>
  <c r="L346" i="8"/>
  <c r="U502" i="8" s="1"/>
  <c r="AE502" i="8" s="1"/>
  <c r="L345" i="8"/>
  <c r="AS395" i="8"/>
  <c r="P346" i="8"/>
  <c r="Y502" i="8" s="1"/>
  <c r="AI502" i="8" s="1"/>
  <c r="P343" i="8"/>
  <c r="P345" i="8"/>
  <c r="P344" i="8"/>
  <c r="Y500" i="8" s="1"/>
  <c r="AI500" i="8" s="1"/>
  <c r="AN396" i="8"/>
  <c r="K346" i="8"/>
  <c r="AN344" i="8"/>
  <c r="K345" i="8"/>
  <c r="AR344" i="8"/>
  <c r="O346" i="8"/>
  <c r="X502" i="8" s="1"/>
  <c r="AH502" i="8" s="1"/>
  <c r="O345" i="8"/>
  <c r="O347" i="8"/>
  <c r="X503" i="8" s="1"/>
  <c r="AH503" i="8" s="1"/>
  <c r="G558" i="6"/>
  <c r="H609" i="6"/>
  <c r="AM397" i="8" s="1"/>
  <c r="AQ397" i="8"/>
  <c r="N345" i="8"/>
  <c r="N347" i="8"/>
  <c r="AU397" i="8"/>
  <c r="R347" i="8"/>
  <c r="R348" i="8"/>
  <c r="M349" i="8"/>
  <c r="M346" i="8"/>
  <c r="V502" i="8" s="1"/>
  <c r="AF502" i="8" s="1"/>
  <c r="AP346" i="8"/>
  <c r="M348" i="8"/>
  <c r="V504" i="8" s="1"/>
  <c r="AF504" i="8" s="1"/>
  <c r="Q347" i="8"/>
  <c r="Z503" i="8" s="1"/>
  <c r="AJ503" i="8" s="1"/>
  <c r="Q348" i="8"/>
  <c r="Z504" i="8" s="1"/>
  <c r="AJ504" i="8" s="1"/>
  <c r="Q349" i="8"/>
  <c r="Z505" i="8" s="1"/>
  <c r="AJ505" i="8" s="1"/>
  <c r="Q346" i="8"/>
  <c r="Z502" i="8" s="1"/>
  <c r="AJ502" i="8" s="1"/>
  <c r="L348" i="8"/>
  <c r="AO399" i="8"/>
  <c r="L350" i="8"/>
  <c r="U454" i="8" s="1"/>
  <c r="AE454" i="8" s="1"/>
  <c r="AS399" i="8"/>
  <c r="P347" i="8"/>
  <c r="Y503" i="8" s="1"/>
  <c r="AI503" i="8" s="1"/>
  <c r="P348" i="8"/>
  <c r="Y504" i="8" s="1"/>
  <c r="AI504" i="8" s="1"/>
  <c r="AS347" i="8"/>
  <c r="P350" i="8"/>
  <c r="Y506" i="8" s="1"/>
  <c r="AI506" i="8" s="1"/>
  <c r="AN400" i="8"/>
  <c r="AN348" i="8"/>
  <c r="K350" i="8"/>
  <c r="T506" i="8" s="1"/>
  <c r="AD506" i="8" s="1"/>
  <c r="K351" i="8"/>
  <c r="K348" i="8"/>
  <c r="T504" i="8" s="1"/>
  <c r="AD504" i="8" s="1"/>
  <c r="AR400" i="8"/>
  <c r="AR348" i="8"/>
  <c r="O349" i="8"/>
  <c r="O348" i="8"/>
  <c r="O350" i="8"/>
  <c r="X454" i="8" s="1"/>
  <c r="AH454" i="8" s="1"/>
  <c r="H561" i="6"/>
  <c r="AM349" i="8" s="1"/>
  <c r="G562" i="6"/>
  <c r="H613" i="6"/>
  <c r="AQ401" i="8"/>
  <c r="N352" i="8"/>
  <c r="AQ349" i="8"/>
  <c r="N351" i="8"/>
  <c r="N349" i="8"/>
  <c r="N350" i="8"/>
  <c r="R352" i="8"/>
  <c r="AU401" i="8"/>
  <c r="R351" i="8"/>
  <c r="R349" i="8"/>
  <c r="AA505" i="8" s="1"/>
  <c r="AK505" i="8" s="1"/>
  <c r="R350" i="8"/>
  <c r="AA506" i="8" s="1"/>
  <c r="AK506" i="8" s="1"/>
  <c r="AP402" i="8"/>
  <c r="AM402" i="8" s="1"/>
  <c r="M350" i="8"/>
  <c r="V506" i="8" s="1"/>
  <c r="AF506" i="8" s="1"/>
  <c r="M351" i="8"/>
  <c r="M352" i="8"/>
  <c r="M353" i="8"/>
  <c r="AT402" i="8"/>
  <c r="Q351" i="8"/>
  <c r="Z507" i="8" s="1"/>
  <c r="AJ507" i="8" s="1"/>
  <c r="Q350" i="8"/>
  <c r="Z506" i="8" s="1"/>
  <c r="AJ506" i="8" s="1"/>
  <c r="Q353" i="8"/>
  <c r="Z509" i="8" s="1"/>
  <c r="AJ509" i="8" s="1"/>
  <c r="Q352" i="8"/>
  <c r="AO403" i="8"/>
  <c r="L353" i="8"/>
  <c r="L351" i="8"/>
  <c r="U507" i="8" s="1"/>
  <c r="AE507" i="8" s="1"/>
  <c r="L354" i="8"/>
  <c r="AS403" i="8"/>
  <c r="P351" i="8"/>
  <c r="Y455" i="8" s="1"/>
  <c r="AI455" i="8" s="1"/>
  <c r="P354" i="8"/>
  <c r="Y406" i="8" s="1"/>
  <c r="AI406" i="8" s="1"/>
  <c r="AS351" i="8"/>
  <c r="L356" i="8"/>
  <c r="AO405" i="8"/>
  <c r="AO353" i="8"/>
  <c r="AS405" i="8"/>
  <c r="P356" i="8"/>
  <c r="G566" i="6"/>
  <c r="H617" i="6"/>
  <c r="AP406" i="8"/>
  <c r="M355" i="8"/>
  <c r="M357" i="8"/>
  <c r="Q356" i="8"/>
  <c r="Z512" i="8" s="1"/>
  <c r="AJ512" i="8" s="1"/>
  <c r="Q357" i="8"/>
  <c r="Q355" i="8"/>
  <c r="AP407" i="8"/>
  <c r="AM407" i="8" s="1"/>
  <c r="AP355" i="8"/>
  <c r="AT407" i="8"/>
  <c r="AT355" i="8"/>
  <c r="AN356" i="8"/>
  <c r="K356" i="8"/>
  <c r="AN408" i="8"/>
  <c r="K357" i="8"/>
  <c r="K358" i="8"/>
  <c r="T462" i="8" s="1"/>
  <c r="AD462" i="8" s="1"/>
  <c r="AR356" i="8"/>
  <c r="O357" i="8"/>
  <c r="O356" i="8"/>
  <c r="X512" i="8" s="1"/>
  <c r="AH512" i="8" s="1"/>
  <c r="O359" i="8"/>
  <c r="G569" i="6"/>
  <c r="H569" i="6"/>
  <c r="G570" i="6"/>
  <c r="N358" i="8"/>
  <c r="AQ409" i="8"/>
  <c r="N359" i="8"/>
  <c r="W515" i="8" s="1"/>
  <c r="AG515" i="8" s="1"/>
  <c r="N360" i="8"/>
  <c r="N357" i="8"/>
  <c r="W513" i="8" s="1"/>
  <c r="AG513" i="8" s="1"/>
  <c r="R360" i="8"/>
  <c r="AA516" i="8" s="1"/>
  <c r="AK516" i="8" s="1"/>
  <c r="R359" i="8"/>
  <c r="M361" i="8"/>
  <c r="AP358" i="8"/>
  <c r="AM358" i="8" s="1"/>
  <c r="M359" i="8"/>
  <c r="AP410" i="8"/>
  <c r="Q361" i="8"/>
  <c r="Z517" i="8" s="1"/>
  <c r="AJ517" i="8" s="1"/>
  <c r="Q360" i="8"/>
  <c r="Z516" i="8" s="1"/>
  <c r="AJ516" i="8" s="1"/>
  <c r="Q359" i="8"/>
  <c r="L359" i="8"/>
  <c r="AO359" i="8"/>
  <c r="AO411" i="8"/>
  <c r="L361" i="8"/>
  <c r="L360" i="8"/>
  <c r="AS359" i="8"/>
  <c r="AS411" i="8"/>
  <c r="P360" i="8"/>
  <c r="P361" i="8"/>
  <c r="AO360" i="8"/>
  <c r="AO412" i="8"/>
  <c r="L363" i="8"/>
  <c r="AS360" i="8"/>
  <c r="P363" i="8"/>
  <c r="Y415" i="8" s="1"/>
  <c r="AI415" i="8" s="1"/>
  <c r="AS412" i="8"/>
  <c r="H573" i="6"/>
  <c r="G574" i="6"/>
  <c r="H625" i="6"/>
  <c r="AM413" i="8" s="1"/>
  <c r="G573" i="6"/>
  <c r="N362" i="8"/>
  <c r="W414" i="8" s="1"/>
  <c r="AG414" i="8" s="1"/>
  <c r="AQ361" i="8"/>
  <c r="AQ413" i="8"/>
  <c r="N361" i="8"/>
  <c r="W413" i="8" s="1"/>
  <c r="AG413" i="8" s="1"/>
  <c r="N364" i="8"/>
  <c r="AU361" i="8"/>
  <c r="R361" i="8"/>
  <c r="AA517" i="8" s="1"/>
  <c r="AK517" i="8" s="1"/>
  <c r="R362" i="8"/>
  <c r="R363" i="8"/>
  <c r="AP362" i="8"/>
  <c r="AM362" i="8" s="1"/>
  <c r="AP414" i="8"/>
  <c r="M362" i="8"/>
  <c r="V466" i="8" s="1"/>
  <c r="AF466" i="8" s="1"/>
  <c r="M364" i="8"/>
  <c r="V520" i="8" s="1"/>
  <c r="AF520" i="8" s="1"/>
  <c r="Q365" i="8"/>
  <c r="Z521" i="8" s="1"/>
  <c r="AJ521" i="8" s="1"/>
  <c r="Q362" i="8"/>
  <c r="Z518" i="8" s="1"/>
  <c r="AJ518" i="8" s="1"/>
  <c r="AT362" i="8"/>
  <c r="AT414" i="8"/>
  <c r="L364" i="8"/>
  <c r="U416" i="8" s="1"/>
  <c r="AE416" i="8" s="1"/>
  <c r="AO415" i="8"/>
  <c r="AO363" i="8"/>
  <c r="L366" i="8"/>
  <c r="U522" i="8" s="1"/>
  <c r="AE522" i="8" s="1"/>
  <c r="L365" i="8"/>
  <c r="AS363" i="8"/>
  <c r="AS415" i="8"/>
  <c r="P366" i="8"/>
  <c r="P364" i="8"/>
  <c r="Y520" i="8" s="1"/>
  <c r="AI520" i="8" s="1"/>
  <c r="AN416" i="8"/>
  <c r="K366" i="8"/>
  <c r="AN364" i="8"/>
  <c r="K367" i="8"/>
  <c r="K364" i="8"/>
  <c r="K365" i="8"/>
  <c r="T469" i="8" s="1"/>
  <c r="AD469" i="8" s="1"/>
  <c r="AR364" i="8"/>
  <c r="O365" i="8"/>
  <c r="O364" i="8"/>
  <c r="AR416" i="8"/>
  <c r="H577" i="6"/>
  <c r="H629" i="6"/>
  <c r="G577" i="6"/>
  <c r="AQ365" i="8"/>
  <c r="AQ417" i="8"/>
  <c r="N366" i="8"/>
  <c r="N367" i="8"/>
  <c r="AU421" i="8"/>
  <c r="AU369" i="8"/>
  <c r="R372" i="8"/>
  <c r="R369" i="8"/>
  <c r="R370" i="8"/>
  <c r="AA526" i="8" s="1"/>
  <c r="AK526" i="8" s="1"/>
  <c r="N373" i="8"/>
  <c r="AQ370" i="8"/>
  <c r="AU370" i="8"/>
  <c r="AU422" i="8"/>
  <c r="AS423" i="8"/>
  <c r="AS371" i="8"/>
  <c r="P371" i="8"/>
  <c r="P374" i="8"/>
  <c r="P372" i="8"/>
  <c r="P373" i="8"/>
  <c r="AR424" i="8"/>
  <c r="AR372" i="8"/>
  <c r="O372" i="8"/>
  <c r="O374" i="8"/>
  <c r="O375" i="8"/>
  <c r="G585" i="6"/>
  <c r="G586" i="6"/>
  <c r="H585" i="6"/>
  <c r="AM373" i="8" s="1"/>
  <c r="H637" i="6"/>
  <c r="AM425" i="8" s="1"/>
  <c r="AQ425" i="8"/>
  <c r="N375" i="8"/>
  <c r="AU425" i="8"/>
  <c r="R374" i="8"/>
  <c r="R376" i="8"/>
  <c r="AP426" i="8"/>
  <c r="AM426" i="8" s="1"/>
  <c r="M377" i="8"/>
  <c r="M374" i="8"/>
  <c r="AP374" i="8"/>
  <c r="M375" i="8"/>
  <c r="M376" i="8"/>
  <c r="Q377" i="8"/>
  <c r="Z481" i="8" s="1"/>
  <c r="AJ481" i="8" s="1"/>
  <c r="Q376" i="8"/>
  <c r="AT426" i="8"/>
  <c r="AT374" i="8"/>
  <c r="P375" i="8"/>
  <c r="P376" i="8"/>
  <c r="AS427" i="8"/>
  <c r="P378" i="8"/>
  <c r="P377" i="8"/>
  <c r="Y533" i="8" s="1"/>
  <c r="AI533" i="8" s="1"/>
  <c r="AR428" i="8"/>
  <c r="O379" i="8"/>
  <c r="O377" i="8"/>
  <c r="X481" i="8" s="1"/>
  <c r="AH481" i="8" s="1"/>
  <c r="O376" i="8"/>
  <c r="X480" i="8" s="1"/>
  <c r="AH480" i="8" s="1"/>
  <c r="O380" i="8"/>
  <c r="X536" i="8" s="1"/>
  <c r="AH536" i="8" s="1"/>
  <c r="AR429" i="8"/>
  <c r="AR377" i="8"/>
  <c r="H641" i="6"/>
  <c r="AM429" i="8" s="1"/>
  <c r="H589" i="6"/>
  <c r="AM377" i="8" s="1"/>
  <c r="AP430" i="8"/>
  <c r="AM430" i="8" s="1"/>
  <c r="M378" i="8"/>
  <c r="V482" i="8" s="1"/>
  <c r="AF482" i="8" s="1"/>
  <c r="M381" i="8"/>
  <c r="V537" i="8" s="1"/>
  <c r="AF537" i="8" s="1"/>
  <c r="AP378" i="8"/>
  <c r="M380" i="8"/>
  <c r="V536" i="8" s="1"/>
  <c r="AF536" i="8" s="1"/>
  <c r="M379" i="8"/>
  <c r="AT430" i="8"/>
  <c r="AT378" i="8"/>
  <c r="Q378" i="8"/>
  <c r="Q380" i="8"/>
  <c r="Z536" i="8" s="1"/>
  <c r="AJ536" i="8" s="1"/>
  <c r="Q381" i="8"/>
  <c r="P382" i="8"/>
  <c r="P381" i="8"/>
  <c r="P380" i="8"/>
  <c r="Y536" i="8" s="1"/>
  <c r="AI536" i="8" s="1"/>
  <c r="AS431" i="8"/>
  <c r="O381" i="8"/>
  <c r="AR380" i="8"/>
  <c r="O383" i="8"/>
  <c r="O382" i="8"/>
  <c r="AR432" i="8"/>
  <c r="G593" i="6"/>
  <c r="G594" i="6"/>
  <c r="H593" i="6"/>
  <c r="H645" i="6"/>
  <c r="AM433" i="8" s="1"/>
  <c r="N383" i="8"/>
  <c r="AQ433" i="8"/>
  <c r="R384" i="8"/>
  <c r="R383" i="8"/>
  <c r="R382" i="8"/>
  <c r="R381" i="8"/>
  <c r="M385" i="8"/>
  <c r="AP382" i="8"/>
  <c r="AM382" i="8" s="1"/>
  <c r="M384" i="8"/>
  <c r="M382" i="8"/>
  <c r="AT434" i="8"/>
  <c r="Q385" i="8"/>
  <c r="Q384" i="8"/>
  <c r="Q382" i="8"/>
  <c r="Z486" i="8" s="1"/>
  <c r="AJ486" i="8" s="1"/>
  <c r="AS435" i="8"/>
  <c r="P384" i="8"/>
  <c r="Y540" i="8" s="1"/>
  <c r="AI540" i="8" s="1"/>
  <c r="AS383" i="8"/>
  <c r="P386" i="8"/>
  <c r="Y542" i="8" s="1"/>
  <c r="AI542" i="8" s="1"/>
  <c r="P383" i="8"/>
  <c r="AR436" i="8"/>
  <c r="O387" i="8"/>
  <c r="X543" i="8" s="1"/>
  <c r="AH543" i="8" s="1"/>
  <c r="O385" i="8"/>
  <c r="X541" i="8" s="1"/>
  <c r="AH541" i="8" s="1"/>
  <c r="O386" i="8"/>
  <c r="X542" i="8" s="1"/>
  <c r="AH542" i="8" s="1"/>
  <c r="AR384" i="8"/>
  <c r="G598" i="6"/>
  <c r="H597" i="6"/>
  <c r="AM385" i="8" s="1"/>
  <c r="G597" i="6"/>
  <c r="AQ437" i="8"/>
  <c r="N386" i="8"/>
  <c r="N387" i="8"/>
  <c r="N385" i="8"/>
  <c r="N388" i="8"/>
  <c r="AU437" i="8"/>
  <c r="R387" i="8"/>
  <c r="R385" i="8"/>
  <c r="AA541" i="8" s="1"/>
  <c r="AK541" i="8" s="1"/>
  <c r="AP438" i="8"/>
  <c r="AM438" i="8" s="1"/>
  <c r="AP386" i="8"/>
  <c r="AM386" i="8" s="1"/>
  <c r="M386" i="8"/>
  <c r="V542" i="8" s="1"/>
  <c r="AF542" i="8" s="1"/>
  <c r="M388" i="8"/>
  <c r="AT386" i="8"/>
  <c r="Q387" i="8"/>
  <c r="Z543" i="8" s="1"/>
  <c r="AJ543" i="8" s="1"/>
  <c r="Q389" i="8"/>
  <c r="Z545" i="8" s="1"/>
  <c r="AJ545" i="8" s="1"/>
  <c r="Q386" i="8"/>
  <c r="Z542" i="8" s="1"/>
  <c r="AJ542" i="8" s="1"/>
  <c r="AR387" i="8"/>
  <c r="AR439" i="8"/>
  <c r="O388" i="8"/>
  <c r="X544" i="8" s="1"/>
  <c r="AH544" i="8" s="1"/>
  <c r="O390" i="8"/>
  <c r="O389" i="8"/>
  <c r="X545" i="8" s="1"/>
  <c r="AH545" i="8" s="1"/>
  <c r="G601" i="6"/>
  <c r="G600" i="6"/>
  <c r="AQ440" i="8"/>
  <c r="N391" i="8"/>
  <c r="W547" i="8" s="1"/>
  <c r="AG547" i="8" s="1"/>
  <c r="R391" i="8"/>
  <c r="AA547" i="8" s="1"/>
  <c r="AK547" i="8" s="1"/>
  <c r="R389" i="8"/>
  <c r="AA545" i="8" s="1"/>
  <c r="AK545" i="8" s="1"/>
  <c r="R390" i="8"/>
  <c r="AA546" i="8" s="1"/>
  <c r="AK546" i="8" s="1"/>
  <c r="AU440" i="8"/>
  <c r="AU388" i="8"/>
  <c r="M392" i="8"/>
  <c r="V548" i="8" s="1"/>
  <c r="AF548" i="8" s="1"/>
  <c r="M391" i="8"/>
  <c r="V547" i="8" s="1"/>
  <c r="AF547" i="8" s="1"/>
  <c r="AT389" i="8"/>
  <c r="Q390" i="8"/>
  <c r="Z546" i="8" s="1"/>
  <c r="AJ546" i="8" s="1"/>
  <c r="Q392" i="8"/>
  <c r="Z548" i="8" s="1"/>
  <c r="AJ548" i="8" s="1"/>
  <c r="Q391" i="8"/>
  <c r="Z547" i="8" s="1"/>
  <c r="AJ547" i="8" s="1"/>
  <c r="AS442" i="8"/>
  <c r="P390" i="8"/>
  <c r="Y546" i="8" s="1"/>
  <c r="AI546" i="8" s="1"/>
  <c r="P393" i="8"/>
  <c r="Y549" i="8" s="1"/>
  <c r="AI549" i="8" s="1"/>
  <c r="P391" i="8"/>
  <c r="Y547" i="8" s="1"/>
  <c r="AI547" i="8" s="1"/>
  <c r="AR443" i="8"/>
  <c r="AR391" i="8"/>
  <c r="O391" i="8"/>
  <c r="X547" i="8" s="1"/>
  <c r="AH547" i="8" s="1"/>
  <c r="O394" i="8"/>
  <c r="X498" i="8" s="1"/>
  <c r="AH498" i="8" s="1"/>
  <c r="G604" i="6"/>
  <c r="H656" i="6"/>
  <c r="AM444" i="8" s="1"/>
  <c r="G605" i="6"/>
  <c r="H604" i="6"/>
  <c r="AQ444" i="8"/>
  <c r="N394" i="8"/>
  <c r="W550" i="8" s="1"/>
  <c r="AG550" i="8" s="1"/>
  <c r="N395" i="8"/>
  <c r="W499" i="8" s="1"/>
  <c r="AG499" i="8" s="1"/>
  <c r="AU444" i="8"/>
  <c r="AU392" i="8"/>
  <c r="R392" i="8"/>
  <c r="AA496" i="8" s="1"/>
  <c r="AK496" i="8" s="1"/>
  <c r="R395" i="8"/>
  <c r="AA551" i="8" s="1"/>
  <c r="AK551" i="8" s="1"/>
  <c r="R394" i="8"/>
  <c r="AA550" i="8" s="1"/>
  <c r="AK550" i="8" s="1"/>
  <c r="R393" i="8"/>
  <c r="AA549" i="8" s="1"/>
  <c r="AK549" i="8" s="1"/>
  <c r="M393" i="8"/>
  <c r="V549" i="8" s="1"/>
  <c r="AF549" i="8" s="1"/>
  <c r="AP445" i="8"/>
  <c r="AM445" i="8" s="1"/>
  <c r="M394" i="8"/>
  <c r="V550" i="8" s="1"/>
  <c r="AF550" i="8" s="1"/>
  <c r="M395" i="8"/>
  <c r="V551" i="8" s="1"/>
  <c r="AF551" i="8" s="1"/>
  <c r="AT445" i="8"/>
  <c r="Q393" i="8"/>
  <c r="Z497" i="8" s="1"/>
  <c r="AJ497" i="8" s="1"/>
  <c r="Q395" i="8"/>
  <c r="Z551" i="8" s="1"/>
  <c r="AJ551" i="8" s="1"/>
  <c r="AT393" i="8"/>
  <c r="L396" i="8"/>
  <c r="L397" i="8"/>
  <c r="U553" i="8" s="1"/>
  <c r="AE553" i="8" s="1"/>
  <c r="P397" i="8"/>
  <c r="Y553" i="8" s="1"/>
  <c r="AI553" i="8" s="1"/>
  <c r="P395" i="8"/>
  <c r="Y551" i="8" s="1"/>
  <c r="AI551" i="8" s="1"/>
  <c r="AS446" i="8"/>
  <c r="K397" i="8"/>
  <c r="T553" i="8" s="1"/>
  <c r="AD553" i="8" s="1"/>
  <c r="AN447" i="8"/>
  <c r="K396" i="8"/>
  <c r="AN395" i="8"/>
  <c r="K398" i="8"/>
  <c r="T554" i="8" s="1"/>
  <c r="AD554" i="8" s="1"/>
  <c r="AR447" i="8"/>
  <c r="O396" i="8"/>
  <c r="X500" i="8" s="1"/>
  <c r="AH500" i="8" s="1"/>
  <c r="O397" i="8"/>
  <c r="G609" i="6"/>
  <c r="H660" i="6"/>
  <c r="AM448" i="8" s="1"/>
  <c r="H608" i="6"/>
  <c r="AM396" i="8" s="1"/>
  <c r="G608" i="6"/>
  <c r="AQ448" i="8"/>
  <c r="N399" i="8"/>
  <c r="W555" i="8" s="1"/>
  <c r="AG555" i="8" s="1"/>
  <c r="N398" i="8"/>
  <c r="W554" i="8" s="1"/>
  <c r="AG554" i="8" s="1"/>
  <c r="AU448" i="8"/>
  <c r="R399" i="8"/>
  <c r="AA555" i="8" s="1"/>
  <c r="AK555" i="8" s="1"/>
  <c r="R398" i="8"/>
  <c r="AA554" i="8" s="1"/>
  <c r="AK554" i="8" s="1"/>
  <c r="R397" i="8"/>
  <c r="AU396" i="8"/>
  <c r="L198" i="8"/>
  <c r="U354" i="8" s="1"/>
  <c r="AE354" i="8" s="1"/>
  <c r="AR291" i="8"/>
  <c r="R142" i="8"/>
  <c r="AP307" i="8"/>
  <c r="AM307" i="8" s="1"/>
  <c r="AN297" i="8"/>
  <c r="AP398" i="8"/>
  <c r="AM398" i="8" s="1"/>
  <c r="G613" i="6"/>
  <c r="G612" i="6"/>
  <c r="AQ452" i="8"/>
  <c r="N401" i="8"/>
  <c r="N400" i="8"/>
  <c r="AQ400" i="8"/>
  <c r="R400" i="8"/>
  <c r="AA556" i="8" s="1"/>
  <c r="AK556" i="8" s="1"/>
  <c r="R403" i="8"/>
  <c r="AA559" i="8" s="1"/>
  <c r="AK559" i="8" s="1"/>
  <c r="AU452" i="8"/>
  <c r="M403" i="8"/>
  <c r="AP401" i="8"/>
  <c r="M404" i="8"/>
  <c r="V560" i="8" s="1"/>
  <c r="AF560" i="8" s="1"/>
  <c r="Q404" i="8"/>
  <c r="Z560" i="8" s="1"/>
  <c r="AJ560" i="8" s="1"/>
  <c r="AT453" i="8"/>
  <c r="AP405" i="8"/>
  <c r="M405" i="8"/>
  <c r="M407" i="8"/>
  <c r="Q407" i="8"/>
  <c r="Z563" i="8" s="1"/>
  <c r="AJ563" i="8" s="1"/>
  <c r="AT405" i="8"/>
  <c r="L406" i="8"/>
  <c r="U562" i="8" s="1"/>
  <c r="AE562" i="8" s="1"/>
  <c r="AO406" i="8"/>
  <c r="L408" i="8"/>
  <c r="U564" i="8" s="1"/>
  <c r="AE564" i="8" s="1"/>
  <c r="K409" i="8"/>
  <c r="T565" i="8" s="1"/>
  <c r="AD565" i="8" s="1"/>
  <c r="K408" i="8"/>
  <c r="T564" i="8" s="1"/>
  <c r="AD564" i="8" s="1"/>
  <c r="AN459" i="8"/>
  <c r="R408" i="8"/>
  <c r="R411" i="8"/>
  <c r="AA567" i="8" s="1"/>
  <c r="AK567" i="8" s="1"/>
  <c r="R409" i="8"/>
  <c r="AP409" i="8"/>
  <c r="M411" i="8"/>
  <c r="V567" i="8" s="1"/>
  <c r="AF567" i="8" s="1"/>
  <c r="AN463" i="8"/>
  <c r="K411" i="8"/>
  <c r="AN411" i="8"/>
  <c r="AR463" i="8"/>
  <c r="O411" i="8"/>
  <c r="X567" i="8" s="1"/>
  <c r="AH567" i="8" s="1"/>
  <c r="H676" i="6"/>
  <c r="AM464" i="8" s="1"/>
  <c r="G625" i="6"/>
  <c r="AQ412" i="8"/>
  <c r="N413" i="8"/>
  <c r="AQ464" i="8"/>
  <c r="N412" i="8"/>
  <c r="W568" i="8" s="1"/>
  <c r="AG568" i="8" s="1"/>
  <c r="AU464" i="8"/>
  <c r="AU412" i="8"/>
  <c r="R414" i="8"/>
  <c r="AA570" i="8" s="1"/>
  <c r="AK570" i="8" s="1"/>
  <c r="AO465" i="8"/>
  <c r="L416" i="8"/>
  <c r="L414" i="8"/>
  <c r="U570" i="8" s="1"/>
  <c r="AE570" i="8" s="1"/>
  <c r="AN467" i="8"/>
  <c r="AN415" i="8"/>
  <c r="AR415" i="8"/>
  <c r="AR467" i="8"/>
  <c r="G628" i="6"/>
  <c r="G629" i="6"/>
  <c r="H628" i="6"/>
  <c r="AM416" i="8" s="1"/>
  <c r="AP469" i="8"/>
  <c r="M419" i="8"/>
  <c r="V575" i="8" s="1"/>
  <c r="AF575" i="8" s="1"/>
  <c r="M420" i="8"/>
  <c r="K421" i="8"/>
  <c r="T577" i="8" s="1"/>
  <c r="AD577" i="8" s="1"/>
  <c r="K420" i="8"/>
  <c r="T576" i="8" s="1"/>
  <c r="AD576" i="8" s="1"/>
  <c r="K419" i="8"/>
  <c r="T575" i="8" s="1"/>
  <c r="AD575" i="8" s="1"/>
  <c r="X509" i="8"/>
  <c r="AH509" i="8" s="1"/>
  <c r="AO466" i="8"/>
  <c r="L407" i="8"/>
  <c r="U459" i="8" s="1"/>
  <c r="AE459" i="8" s="1"/>
  <c r="M412" i="8"/>
  <c r="AM302" i="8"/>
  <c r="K403" i="8"/>
  <c r="T559" i="8" s="1"/>
  <c r="AD559" i="8" s="1"/>
  <c r="N420" i="8"/>
  <c r="W576" i="8" s="1"/>
  <c r="AG576" i="8" s="1"/>
  <c r="N423" i="8"/>
  <c r="W475" i="8" s="1"/>
  <c r="AG475" i="8" s="1"/>
  <c r="N421" i="8"/>
  <c r="W577" i="8" s="1"/>
  <c r="AG577" i="8" s="1"/>
  <c r="M424" i="8"/>
  <c r="AP421" i="8"/>
  <c r="AM421" i="8" s="1"/>
  <c r="AQ424" i="8"/>
  <c r="N424" i="8"/>
  <c r="AT425" i="8"/>
  <c r="Q426" i="8"/>
  <c r="Z530" i="8" s="1"/>
  <c r="AJ530" i="8" s="1"/>
  <c r="AT477" i="8"/>
  <c r="H692" i="6"/>
  <c r="AP428" i="8"/>
  <c r="AM428" i="8" s="1"/>
  <c r="AP480" i="8"/>
  <c r="AT667" i="8"/>
  <c r="Q617" i="8"/>
  <c r="Z669" i="8" s="1"/>
  <c r="AJ669" i="8" s="1"/>
  <c r="Q615" i="8"/>
  <c r="R622" i="8"/>
  <c r="AA674" i="8" s="1"/>
  <c r="AK674" i="8" s="1"/>
  <c r="R623" i="8"/>
  <c r="AA675" i="8" s="1"/>
  <c r="AK675" i="8" s="1"/>
  <c r="AO640" i="8"/>
  <c r="AM654" i="8"/>
  <c r="N606" i="8"/>
  <c r="P590" i="8"/>
  <c r="Y642" i="8" s="1"/>
  <c r="AI642" i="8" s="1"/>
  <c r="AR661" i="8"/>
  <c r="G644" i="6"/>
  <c r="H798" i="6"/>
  <c r="AM586" i="8" s="1"/>
  <c r="Q616" i="8"/>
  <c r="Z668" i="8" s="1"/>
  <c r="AJ668" i="8" s="1"/>
  <c r="M588" i="8"/>
  <c r="V640" i="8" s="1"/>
  <c r="AF640" i="8" s="1"/>
  <c r="AT615" i="8"/>
  <c r="P623" i="8"/>
  <c r="Y675" i="8" s="1"/>
  <c r="AI675" i="8" s="1"/>
  <c r="G799" i="6"/>
  <c r="N612" i="8"/>
  <c r="W664" i="8" s="1"/>
  <c r="AG664" i="8" s="1"/>
  <c r="AT623" i="8"/>
  <c r="G806" i="6"/>
  <c r="N607" i="8"/>
  <c r="M615" i="8"/>
  <c r="AP663" i="8"/>
  <c r="AO672" i="8"/>
  <c r="H858" i="6"/>
  <c r="M616" i="8"/>
  <c r="V668" i="8" s="1"/>
  <c r="AF668" i="8" s="1"/>
  <c r="P614" i="8"/>
  <c r="Y666" i="8" s="1"/>
  <c r="AI666" i="8" s="1"/>
  <c r="U718" i="8"/>
  <c r="AE718" i="8" s="1"/>
  <c r="W724" i="8"/>
  <c r="AG724" i="8" s="1"/>
  <c r="AS684" i="8"/>
  <c r="T765" i="8"/>
  <c r="AD765" i="8" s="1"/>
  <c r="X767" i="8"/>
  <c r="AP769" i="8"/>
  <c r="AQ345" i="8"/>
  <c r="AQ226" i="8"/>
  <c r="L308" i="8"/>
  <c r="U464" i="8" s="1"/>
  <c r="AE464" i="8" s="1"/>
  <c r="AP254" i="8"/>
  <c r="AM254" i="8" s="1"/>
  <c r="K70" i="8"/>
  <c r="K62" i="8"/>
  <c r="R65" i="8"/>
  <c r="Q67" i="8"/>
  <c r="Q70" i="8"/>
  <c r="M66" i="8"/>
  <c r="M71" i="8"/>
  <c r="O73" i="8"/>
  <c r="M76" i="8"/>
  <c r="M77" i="8"/>
  <c r="P81" i="8"/>
  <c r="N84" i="8"/>
  <c r="K86" i="8"/>
  <c r="M88" i="8"/>
  <c r="L90" i="8"/>
  <c r="P90" i="8"/>
  <c r="R92" i="8"/>
  <c r="AA248" i="8" s="1"/>
  <c r="AK248" i="8" s="1"/>
  <c r="R94" i="8"/>
  <c r="AA250" i="8" s="1"/>
  <c r="AK250" i="8" s="1"/>
  <c r="L97" i="8"/>
  <c r="P97" i="8"/>
  <c r="N99" i="8"/>
  <c r="Q102" i="8"/>
  <c r="Q103" i="8"/>
  <c r="Z259" i="8" s="1"/>
  <c r="AJ259" i="8" s="1"/>
  <c r="R107" i="8"/>
  <c r="AA263" i="8" s="1"/>
  <c r="AK263" i="8" s="1"/>
  <c r="R108" i="8"/>
  <c r="K107" i="8"/>
  <c r="K165" i="8"/>
  <c r="L113" i="8"/>
  <c r="N217" i="8"/>
  <c r="P113" i="8"/>
  <c r="AU267" i="8"/>
  <c r="AP215" i="8"/>
  <c r="N111" i="8"/>
  <c r="R113" i="8"/>
  <c r="L168" i="8"/>
  <c r="U272" i="8" s="1"/>
  <c r="R116" i="8"/>
  <c r="O168" i="8"/>
  <c r="P116" i="8"/>
  <c r="L169" i="8"/>
  <c r="U325" i="8" s="1"/>
  <c r="R117" i="8"/>
  <c r="AS218" i="8"/>
  <c r="K170" i="8"/>
  <c r="P273" i="8"/>
  <c r="R118" i="8"/>
  <c r="L173" i="8"/>
  <c r="R121" i="8"/>
  <c r="P122" i="8"/>
  <c r="L228" i="8"/>
  <c r="M280" i="8"/>
  <c r="P179" i="8"/>
  <c r="Z283" i="8"/>
  <c r="AJ283" i="8" s="1"/>
  <c r="AO229" i="8"/>
  <c r="K127" i="8"/>
  <c r="T231" i="8" s="1"/>
  <c r="AD231" i="8" s="1"/>
  <c r="Q130" i="8"/>
  <c r="K181" i="8"/>
  <c r="L130" i="8"/>
  <c r="AQ233" i="8"/>
  <c r="P130" i="8"/>
  <c r="N135" i="8"/>
  <c r="AR240" i="8"/>
  <c r="AQ541" i="8"/>
  <c r="N212" i="8"/>
  <c r="O211" i="8"/>
  <c r="AS264" i="8"/>
  <c r="AT315" i="8"/>
  <c r="Q213" i="8"/>
  <c r="Z369" i="8" s="1"/>
  <c r="AJ369" i="8" s="1"/>
  <c r="N317" i="8"/>
  <c r="AU317" i="8"/>
  <c r="O320" i="8"/>
  <c r="AQ373" i="8"/>
  <c r="AU373" i="8"/>
  <c r="Q322" i="8"/>
  <c r="L326" i="8"/>
  <c r="AS375" i="8"/>
  <c r="N326" i="8"/>
  <c r="W482" i="8" s="1"/>
  <c r="AG482" i="8" s="1"/>
  <c r="R326" i="8"/>
  <c r="AA482" i="8" s="1"/>
  <c r="AK482" i="8" s="1"/>
  <c r="AP326" i="8"/>
  <c r="P327" i="8"/>
  <c r="Y483" i="8" s="1"/>
  <c r="AI483" i="8" s="1"/>
  <c r="O328" i="8"/>
  <c r="N332" i="8"/>
  <c r="G545" i="6"/>
  <c r="N334" i="8"/>
  <c r="AQ385" i="8"/>
  <c r="L335" i="8"/>
  <c r="K336" i="8"/>
  <c r="T492" i="8" s="1"/>
  <c r="AD492" i="8" s="1"/>
  <c r="O337" i="8"/>
  <c r="H548" i="6"/>
  <c r="AM336" i="8" s="1"/>
  <c r="AQ336" i="8"/>
  <c r="AP389" i="8"/>
  <c r="AM389" i="8" s="1"/>
  <c r="Q338" i="8"/>
  <c r="AO390" i="8"/>
  <c r="N342" i="8"/>
  <c r="AO394" i="8"/>
  <c r="K344" i="8"/>
  <c r="AR395" i="8"/>
  <c r="G557" i="6"/>
  <c r="AU344" i="8"/>
  <c r="AP345" i="8"/>
  <c r="K349" i="8"/>
  <c r="AR399" i="8"/>
  <c r="AT401" i="8"/>
  <c r="AO402" i="8"/>
  <c r="AS402" i="8"/>
  <c r="AR351" i="8"/>
  <c r="AR353" i="8"/>
  <c r="AS354" i="8"/>
  <c r="AO407" i="8"/>
  <c r="AS407" i="8"/>
  <c r="R357" i="8"/>
  <c r="P359" i="8"/>
  <c r="AR360" i="8"/>
  <c r="M363" i="8"/>
  <c r="V519" i="8" s="1"/>
  <c r="AF519" i="8" s="1"/>
  <c r="AO362" i="8"/>
  <c r="AR363" i="8"/>
  <c r="AQ416" i="8"/>
  <c r="AP417" i="8"/>
  <c r="AO418" i="8"/>
  <c r="H580" i="6"/>
  <c r="AM368" i="8" s="1"/>
  <c r="AU368" i="8"/>
  <c r="G584" i="6"/>
  <c r="AQ372" i="8"/>
  <c r="AS426" i="8"/>
  <c r="G589" i="6"/>
  <c r="AQ376" i="8"/>
  <c r="AS430" i="8"/>
  <c r="N381" i="8"/>
  <c r="AR383" i="8"/>
  <c r="I753" i="6"/>
  <c r="N384" i="8"/>
  <c r="W540" i="8" s="1"/>
  <c r="AG540" i="8" s="1"/>
  <c r="P388" i="8"/>
  <c r="Y544" i="8" s="1"/>
  <c r="AI544" i="8" s="1"/>
  <c r="AP388" i="8"/>
  <c r="AP392" i="8"/>
  <c r="AO393" i="8"/>
  <c r="M397" i="8"/>
  <c r="V553" i="8" s="1"/>
  <c r="AF553" i="8" s="1"/>
  <c r="AS397" i="8"/>
  <c r="AU403" i="8"/>
  <c r="AO404" i="8"/>
  <c r="AQ407" i="8"/>
  <c r="M409" i="8"/>
  <c r="V565" i="8" s="1"/>
  <c r="AF565" i="8" s="1"/>
  <c r="AO409" i="8"/>
  <c r="AS409" i="8"/>
  <c r="AN410" i="8"/>
  <c r="AR410" i="8"/>
  <c r="H623" i="6"/>
  <c r="AU411" i="8"/>
  <c r="AP412" i="8"/>
  <c r="AM412" i="8" s="1"/>
  <c r="AT412" i="8"/>
  <c r="AQ419" i="8"/>
  <c r="AQ427" i="8"/>
  <c r="AU427" i="8"/>
  <c r="AQ483" i="8"/>
  <c r="AT432" i="8"/>
  <c r="AS433" i="8"/>
  <c r="AR491" i="8"/>
  <c r="O445" i="8"/>
  <c r="AP503" i="8"/>
  <c r="AM503" i="8" s="1"/>
  <c r="AT503" i="8"/>
  <c r="AS452" i="8"/>
  <c r="M455" i="8"/>
  <c r="V611" i="8" s="1"/>
  <c r="AF611" i="8" s="1"/>
  <c r="H670" i="6"/>
  <c r="AM458" i="8" s="1"/>
  <c r="AQ458" i="8"/>
  <c r="AS460" i="8"/>
  <c r="AR461" i="8"/>
  <c r="AU462" i="8"/>
  <c r="AT463" i="8"/>
  <c r="R468" i="8"/>
  <c r="AS527" i="8"/>
  <c r="AT532" i="8"/>
  <c r="N482" i="8"/>
  <c r="N486" i="8"/>
  <c r="AT487" i="8"/>
  <c r="AO488" i="8"/>
  <c r="AN489" i="8"/>
  <c r="AQ490" i="8"/>
  <c r="AR493" i="8"/>
  <c r="AU494" i="8"/>
  <c r="AS548" i="8"/>
  <c r="AR497" i="8"/>
  <c r="O504" i="8"/>
  <c r="X556" i="8" s="1"/>
  <c r="AH556" i="8" s="1"/>
  <c r="R509" i="8"/>
  <c r="AA613" i="8" s="1"/>
  <c r="AK613" i="8" s="1"/>
  <c r="M514" i="8"/>
  <c r="V670" i="8" s="1"/>
  <c r="AF670" i="8" s="1"/>
  <c r="AP519" i="8"/>
  <c r="AT519" i="8"/>
  <c r="P523" i="8"/>
  <c r="Y575" i="8" s="1"/>
  <c r="AI575" i="8" s="1"/>
  <c r="AT523" i="8"/>
  <c r="O525" i="8"/>
  <c r="X681" i="8" s="1"/>
  <c r="AH681" i="8" s="1"/>
  <c r="H792" i="6"/>
  <c r="AM580" i="8" s="1"/>
  <c r="AR529" i="8"/>
  <c r="AQ535" i="8"/>
  <c r="H803" i="6"/>
  <c r="AM591" i="8" s="1"/>
  <c r="AP540" i="8"/>
  <c r="AM540" i="8" s="1"/>
  <c r="AN542" i="8"/>
  <c r="N546" i="8"/>
  <c r="AT544" i="8"/>
  <c r="AR550" i="8"/>
  <c r="AU551" i="8"/>
  <c r="AP607" i="8"/>
  <c r="Q556" i="8"/>
  <c r="Z660" i="8" s="1"/>
  <c r="AJ660" i="8" s="1"/>
  <c r="R567" i="8"/>
  <c r="AA671" i="8" s="1"/>
  <c r="AK671" i="8" s="1"/>
  <c r="AT570" i="8"/>
  <c r="AQ625" i="8"/>
  <c r="AT626" i="8"/>
  <c r="AQ629" i="8"/>
  <c r="AT630" i="8"/>
  <c r="AR632" i="8"/>
  <c r="AT589" i="8"/>
  <c r="AN591" i="8"/>
  <c r="AT647" i="8"/>
  <c r="AO648" i="8"/>
  <c r="Q600" i="8"/>
  <c r="Z652" i="8" s="1"/>
  <c r="AJ652" i="8" s="1"/>
  <c r="AO658" i="8"/>
  <c r="AQ608" i="8"/>
  <c r="AQ639" i="8"/>
  <c r="AS705" i="8"/>
  <c r="AP708" i="8"/>
  <c r="AR710" i="8"/>
  <c r="AQ711" i="8"/>
  <c r="AP712" i="8"/>
  <c r="AT712" i="8"/>
  <c r="AN656" i="8"/>
  <c r="AR656" i="8"/>
  <c r="AR660" i="8"/>
  <c r="AN710" i="8"/>
  <c r="Q65" i="8"/>
  <c r="Q62" i="8"/>
  <c r="Q63" i="8"/>
  <c r="K69" i="8"/>
  <c r="K68" i="8"/>
  <c r="L68" i="8"/>
  <c r="L66" i="8"/>
  <c r="N70" i="8"/>
  <c r="N68" i="8"/>
  <c r="N67" i="8"/>
  <c r="R69" i="8"/>
  <c r="R68" i="8"/>
  <c r="M67" i="8"/>
  <c r="M68" i="8"/>
  <c r="Q72" i="8"/>
  <c r="Q71" i="8"/>
  <c r="Q73" i="8"/>
  <c r="M73" i="8"/>
  <c r="M74" i="8"/>
  <c r="M75" i="8"/>
  <c r="L78" i="8"/>
  <c r="L79" i="8"/>
  <c r="L81" i="8"/>
  <c r="L80" i="8"/>
  <c r="O86" i="8"/>
  <c r="O85" i="8"/>
  <c r="O83" i="8"/>
  <c r="O84" i="8"/>
  <c r="M87" i="8"/>
  <c r="M86" i="8"/>
  <c r="Q86" i="8"/>
  <c r="Q87" i="8"/>
  <c r="Q88" i="8"/>
  <c r="N90" i="8"/>
  <c r="N91" i="8"/>
  <c r="W247" i="8" s="1"/>
  <c r="AG247" i="8" s="1"/>
  <c r="N89" i="8"/>
  <c r="N88" i="8"/>
  <c r="L93" i="8"/>
  <c r="L91" i="8"/>
  <c r="L92" i="8"/>
  <c r="M93" i="8"/>
  <c r="M94" i="8"/>
  <c r="V250" i="8" s="1"/>
  <c r="AF250" i="8" s="1"/>
  <c r="M104" i="8"/>
  <c r="M103" i="8"/>
  <c r="V259" i="8" s="1"/>
  <c r="AF259" i="8" s="1"/>
  <c r="P105" i="8"/>
  <c r="Y261" i="8" s="1"/>
  <c r="AI261" i="8" s="1"/>
  <c r="P104" i="8"/>
  <c r="P103" i="8"/>
  <c r="Y259" i="8" s="1"/>
  <c r="AI259" i="8" s="1"/>
  <c r="L109" i="8"/>
  <c r="U265" i="8" s="1"/>
  <c r="L106" i="8"/>
  <c r="Q108" i="8"/>
  <c r="Z264" i="8" s="1"/>
  <c r="AJ264" i="8" s="1"/>
  <c r="Q109" i="8"/>
  <c r="L110" i="8"/>
  <c r="L112" i="8"/>
  <c r="L111" i="8"/>
  <c r="R109" i="8"/>
  <c r="R110" i="8"/>
  <c r="R111" i="8"/>
  <c r="R112" i="8"/>
  <c r="P111" i="8"/>
  <c r="P112" i="8"/>
  <c r="P110" i="8"/>
  <c r="P109" i="8"/>
  <c r="R268" i="8"/>
  <c r="R266" i="8"/>
  <c r="R267" i="8"/>
  <c r="AA423" i="8" s="1"/>
  <c r="AK423" i="8" s="1"/>
  <c r="AU266" i="8"/>
  <c r="AU318" i="8"/>
  <c r="R269" i="8"/>
  <c r="AA425" i="8" s="1"/>
  <c r="AK425" i="8" s="1"/>
  <c r="P216" i="8"/>
  <c r="AS267" i="8"/>
  <c r="L166" i="8"/>
  <c r="L165" i="8"/>
  <c r="L164" i="8"/>
  <c r="AQ322" i="8"/>
  <c r="AQ270" i="8"/>
  <c r="K168" i="8"/>
  <c r="K167" i="8"/>
  <c r="K166" i="8"/>
  <c r="AU271" i="8"/>
  <c r="AU323" i="8"/>
  <c r="R274" i="8"/>
  <c r="AS219" i="8"/>
  <c r="P220" i="8"/>
  <c r="P219" i="8"/>
  <c r="P222" i="8"/>
  <c r="P221" i="8"/>
  <c r="AS271" i="8"/>
  <c r="H432" i="6"/>
  <c r="N221" i="8"/>
  <c r="AQ220" i="8"/>
  <c r="N222" i="8"/>
  <c r="N223" i="8"/>
  <c r="AQ272" i="8"/>
  <c r="P117" i="8"/>
  <c r="P119" i="8"/>
  <c r="P118" i="8"/>
  <c r="L120" i="8"/>
  <c r="L117" i="8"/>
  <c r="L118" i="8"/>
  <c r="L119" i="8"/>
  <c r="Q172" i="8"/>
  <c r="Q171" i="8"/>
  <c r="Z223" i="8" s="1"/>
  <c r="AJ223" i="8" s="1"/>
  <c r="AT221" i="8"/>
  <c r="H434" i="6"/>
  <c r="N225" i="8"/>
  <c r="AQ274" i="8"/>
  <c r="H435" i="6"/>
  <c r="AT223" i="8"/>
  <c r="Q173" i="8"/>
  <c r="AT276" i="8"/>
  <c r="Q224" i="8"/>
  <c r="Q226" i="8"/>
  <c r="Q227" i="8"/>
  <c r="R123" i="8"/>
  <c r="R124" i="8"/>
  <c r="AR225" i="8"/>
  <c r="O175" i="8"/>
  <c r="O174" i="8"/>
  <c r="O176" i="8"/>
  <c r="AR330" i="8"/>
  <c r="O281" i="8"/>
  <c r="O278" i="8"/>
  <c r="X434" i="8" s="1"/>
  <c r="AH434" i="8" s="1"/>
  <c r="O280" i="8"/>
  <c r="X436" i="8" s="1"/>
  <c r="AH436" i="8" s="1"/>
  <c r="AR278" i="8"/>
  <c r="O279" i="8"/>
  <c r="N124" i="8"/>
  <c r="N125" i="8"/>
  <c r="N123" i="8"/>
  <c r="M124" i="8"/>
  <c r="M126" i="8"/>
  <c r="M125" i="8"/>
  <c r="M123" i="8"/>
  <c r="AS229" i="8"/>
  <c r="P180" i="8"/>
  <c r="Y336" i="8" s="1"/>
  <c r="AI336" i="8" s="1"/>
  <c r="AT334" i="8"/>
  <c r="Q285" i="8"/>
  <c r="AT283" i="8"/>
  <c r="AT335" i="8"/>
  <c r="Q286" i="8"/>
  <c r="AU284" i="8"/>
  <c r="R286" i="8"/>
  <c r="R285" i="8"/>
  <c r="AA441" i="8" s="1"/>
  <c r="AK441" i="8" s="1"/>
  <c r="AS232" i="8"/>
  <c r="P183" i="8"/>
  <c r="P182" i="8"/>
  <c r="R288" i="8"/>
  <c r="AU285" i="8"/>
  <c r="AU337" i="8"/>
  <c r="P288" i="8"/>
  <c r="AS338" i="8"/>
  <c r="P287" i="8"/>
  <c r="P289" i="8"/>
  <c r="O133" i="8"/>
  <c r="O131" i="8"/>
  <c r="AP339" i="8"/>
  <c r="M289" i="8"/>
  <c r="M288" i="8"/>
  <c r="M290" i="8"/>
  <c r="V446" i="8" s="1"/>
  <c r="AF446" i="8" s="1"/>
  <c r="AO287" i="8"/>
  <c r="L238" i="8"/>
  <c r="P235" i="8"/>
  <c r="P238" i="8"/>
  <c r="AS287" i="8"/>
  <c r="P236" i="8"/>
  <c r="AS235" i="8"/>
  <c r="L187" i="8"/>
  <c r="AO236" i="8"/>
  <c r="P135" i="8"/>
  <c r="P134" i="8"/>
  <c r="R188" i="8"/>
  <c r="AA240" i="8" s="1"/>
  <c r="AK240" i="8" s="1"/>
  <c r="R187" i="8"/>
  <c r="H451" i="6"/>
  <c r="H399" i="6"/>
  <c r="G400" i="6"/>
  <c r="G399" i="6"/>
  <c r="P189" i="8"/>
  <c r="AS239" i="8"/>
  <c r="P190" i="8"/>
  <c r="K191" i="8"/>
  <c r="AN240" i="8"/>
  <c r="Q190" i="8"/>
  <c r="Q191" i="8"/>
  <c r="Z347" i="8" s="1"/>
  <c r="AJ347" i="8" s="1"/>
  <c r="AT240" i="8"/>
  <c r="K139" i="8"/>
  <c r="K137" i="8"/>
  <c r="K140" i="8"/>
  <c r="AQ241" i="8"/>
  <c r="N192" i="8"/>
  <c r="AT241" i="8"/>
  <c r="Q192" i="8"/>
  <c r="Z348" i="8" s="1"/>
  <c r="AJ348" i="8" s="1"/>
  <c r="K291" i="8"/>
  <c r="AN289" i="8"/>
  <c r="K289" i="8"/>
  <c r="AN341" i="8"/>
  <c r="K292" i="8"/>
  <c r="Q292" i="8"/>
  <c r="Z448" i="8" s="1"/>
  <c r="AJ448" i="8" s="1"/>
  <c r="AT341" i="8"/>
  <c r="Q291" i="8"/>
  <c r="AR290" i="8"/>
  <c r="O241" i="8"/>
  <c r="AR238" i="8"/>
  <c r="O238" i="8"/>
  <c r="O240" i="8"/>
  <c r="O239" i="8"/>
  <c r="H503" i="6"/>
  <c r="G503" i="6"/>
  <c r="G504" i="6"/>
  <c r="H555" i="6"/>
  <c r="AM343" i="8" s="1"/>
  <c r="AQ343" i="8"/>
  <c r="N293" i="8"/>
  <c r="AQ291" i="8"/>
  <c r="R292" i="8"/>
  <c r="R293" i="8"/>
  <c r="AA449" i="8" s="1"/>
  <c r="AK449" i="8" s="1"/>
  <c r="AU291" i="8"/>
  <c r="R294" i="8"/>
  <c r="AU343" i="8"/>
  <c r="N243" i="8"/>
  <c r="N242" i="8"/>
  <c r="N241" i="8"/>
  <c r="N240" i="8"/>
  <c r="R243" i="8"/>
  <c r="AU292" i="8"/>
  <c r="R242" i="8"/>
  <c r="K295" i="8"/>
  <c r="AN294" i="8"/>
  <c r="K296" i="8"/>
  <c r="K297" i="8"/>
  <c r="AN346" i="8"/>
  <c r="H454" i="6"/>
  <c r="H402" i="6"/>
  <c r="G403" i="6"/>
  <c r="O140" i="8"/>
  <c r="X296" i="8" s="1"/>
  <c r="AH296" i="8" s="1"/>
  <c r="O139" i="8"/>
  <c r="O141" i="8"/>
  <c r="R295" i="8"/>
  <c r="AU295" i="8"/>
  <c r="R298" i="8"/>
  <c r="AU347" i="8"/>
  <c r="R297" i="8"/>
  <c r="R296" i="8"/>
  <c r="M668" i="8"/>
  <c r="M671" i="8"/>
  <c r="V723" i="8" s="1"/>
  <c r="AF723" i="8" s="1"/>
  <c r="P671" i="8"/>
  <c r="Y723" i="8" s="1"/>
  <c r="AI723" i="8" s="1"/>
  <c r="AS721" i="8"/>
  <c r="G883" i="6"/>
  <c r="R674" i="8"/>
  <c r="K676" i="8"/>
  <c r="K675" i="8"/>
  <c r="K674" i="8"/>
  <c r="T726" i="8" s="1"/>
  <c r="AD726" i="8" s="1"/>
  <c r="N677" i="8"/>
  <c r="N676" i="8"/>
  <c r="AO729" i="8"/>
  <c r="L680" i="8"/>
  <c r="AR730" i="8"/>
  <c r="AR678" i="8"/>
  <c r="O680" i="8"/>
  <c r="X732" i="8" s="1"/>
  <c r="AH732" i="8" s="1"/>
  <c r="O678" i="8"/>
  <c r="H892" i="6"/>
  <c r="AM680" i="8" s="1"/>
  <c r="G892" i="6"/>
  <c r="P684" i="8"/>
  <c r="Y736" i="8" s="1"/>
  <c r="AI736" i="8" s="1"/>
  <c r="AS735" i="8"/>
  <c r="AS687" i="8"/>
  <c r="P690" i="8"/>
  <c r="AR689" i="8"/>
  <c r="AR741" i="8"/>
  <c r="AT743" i="8"/>
  <c r="Q693" i="8"/>
  <c r="Q691" i="8"/>
  <c r="AU748" i="8"/>
  <c r="R698" i="8"/>
  <c r="R696" i="8"/>
  <c r="AA852" i="8" s="1"/>
  <c r="AK852" i="8" s="1"/>
  <c r="R699" i="8"/>
  <c r="AO755" i="8"/>
  <c r="L704" i="8"/>
  <c r="AO703" i="8"/>
  <c r="R711" i="8"/>
  <c r="R709" i="8"/>
  <c r="AU708" i="8"/>
  <c r="AO710" i="8"/>
  <c r="L711" i="8"/>
  <c r="P711" i="8"/>
  <c r="Y867" i="8" s="1"/>
  <c r="AI867" i="8" s="1"/>
  <c r="AS710" i="8"/>
  <c r="P710" i="8"/>
  <c r="O712" i="8"/>
  <c r="O711" i="8"/>
  <c r="N715" i="8"/>
  <c r="AQ712" i="8"/>
  <c r="O724" i="8"/>
  <c r="O725" i="8"/>
  <c r="G944" i="6"/>
  <c r="H944" i="6"/>
  <c r="AP789" i="8"/>
  <c r="M737" i="8"/>
  <c r="H1004" i="6"/>
  <c r="G953" i="6"/>
  <c r="AU807" i="8"/>
  <c r="R758" i="8"/>
  <c r="AQ828" i="8"/>
  <c r="AQ776" i="8"/>
  <c r="AS829" i="8"/>
  <c r="AS777" i="8"/>
  <c r="K727" i="8"/>
  <c r="K769" i="8"/>
  <c r="T925" i="8" s="1"/>
  <c r="AD925" i="8" s="1"/>
  <c r="Q716" i="8"/>
  <c r="G928" i="6"/>
  <c r="M696" i="8"/>
  <c r="V748" i="8" s="1"/>
  <c r="AF748" i="8" s="1"/>
  <c r="Q757" i="8"/>
  <c r="Z913" i="8" s="1"/>
  <c r="AJ913" i="8" s="1"/>
  <c r="P676" i="8"/>
  <c r="Y728" i="8" s="1"/>
  <c r="AI728" i="8" s="1"/>
  <c r="N709" i="8"/>
  <c r="R689" i="8"/>
  <c r="P674" i="8"/>
  <c r="Y726" i="8" s="1"/>
  <c r="AI726" i="8" s="1"/>
  <c r="AO718" i="8"/>
  <c r="R710" i="8"/>
  <c r="R704" i="8"/>
  <c r="O683" i="8"/>
  <c r="X787" i="8" s="1"/>
  <c r="AH787" i="8" s="1"/>
  <c r="K669" i="8"/>
  <c r="T721" i="8" s="1"/>
  <c r="AD721" i="8" s="1"/>
  <c r="G879" i="6"/>
  <c r="R105" i="8"/>
  <c r="AA261" i="8" s="1"/>
  <c r="AK261" i="8" s="1"/>
  <c r="P670" i="8"/>
  <c r="Y722" i="8" s="1"/>
  <c r="AI722" i="8" s="1"/>
  <c r="K190" i="8"/>
  <c r="U519" i="8"/>
  <c r="AE519" i="8" s="1"/>
  <c r="U414" i="8"/>
  <c r="AE414" i="8" s="1"/>
  <c r="Z312" i="8"/>
  <c r="AJ312" i="8" s="1"/>
  <c r="Z362" i="8"/>
  <c r="AJ362" i="8" s="1"/>
  <c r="Z466" i="8"/>
  <c r="AJ466" i="8" s="1"/>
  <c r="Z414" i="8"/>
  <c r="AJ414" i="8" s="1"/>
  <c r="Z597" i="8"/>
  <c r="AJ597" i="8" s="1"/>
  <c r="K71" i="8"/>
  <c r="K74" i="8"/>
  <c r="K73" i="8"/>
  <c r="K72" i="8"/>
  <c r="N61" i="8"/>
  <c r="N62" i="8"/>
  <c r="N60" i="8"/>
  <c r="M63" i="8"/>
  <c r="M65" i="8"/>
  <c r="M62" i="8"/>
  <c r="P71" i="8"/>
  <c r="P70" i="8"/>
  <c r="O69" i="8"/>
  <c r="O71" i="8"/>
  <c r="O70" i="8"/>
  <c r="Q74" i="8"/>
  <c r="Q75" i="8"/>
  <c r="Z231" i="8" s="1"/>
  <c r="AJ231" i="8" s="1"/>
  <c r="M79" i="8"/>
  <c r="M78" i="8"/>
  <c r="K80" i="8"/>
  <c r="K77" i="8"/>
  <c r="K78" i="8"/>
  <c r="P78" i="8"/>
  <c r="P80" i="8"/>
  <c r="P77" i="8"/>
  <c r="R83" i="8"/>
  <c r="R80" i="8"/>
  <c r="R81" i="8"/>
  <c r="R88" i="8"/>
  <c r="R90" i="8"/>
  <c r="L96" i="8"/>
  <c r="U252" i="8" s="1"/>
  <c r="AE252" i="8" s="1"/>
  <c r="L94" i="8"/>
  <c r="L95" i="8"/>
  <c r="R98" i="8"/>
  <c r="AA254" i="8" s="1"/>
  <c r="AK254" i="8" s="1"/>
  <c r="R97" i="8"/>
  <c r="AA253" i="8" s="1"/>
  <c r="AK253" i="8" s="1"/>
  <c r="R96" i="8"/>
  <c r="AA252" i="8" s="1"/>
  <c r="AK252" i="8" s="1"/>
  <c r="R95" i="8"/>
  <c r="M97" i="8"/>
  <c r="M98" i="8"/>
  <c r="L98" i="8"/>
  <c r="L101" i="8"/>
  <c r="L99" i="8"/>
  <c r="L100" i="8"/>
  <c r="M102" i="8"/>
  <c r="V258" i="8" s="1"/>
  <c r="AF258" i="8" s="1"/>
  <c r="M101" i="8"/>
  <c r="V257" i="8" s="1"/>
  <c r="AF257" i="8" s="1"/>
  <c r="O106" i="8"/>
  <c r="O107" i="8"/>
  <c r="O108" i="8"/>
  <c r="O109" i="8"/>
  <c r="N110" i="8"/>
  <c r="N108" i="8"/>
  <c r="N266" i="8"/>
  <c r="W422" i="8" s="1"/>
  <c r="AG422" i="8" s="1"/>
  <c r="N268" i="8"/>
  <c r="W424" i="8" s="1"/>
  <c r="AG424" i="8" s="1"/>
  <c r="N267" i="8"/>
  <c r="W423" i="8" s="1"/>
  <c r="AG423" i="8" s="1"/>
  <c r="AR213" i="8"/>
  <c r="O162" i="8"/>
  <c r="O164" i="8"/>
  <c r="O161" i="8"/>
  <c r="X317" i="8" s="1"/>
  <c r="AH317" i="8" s="1"/>
  <c r="O163" i="8"/>
  <c r="N269" i="8"/>
  <c r="W425" i="8" s="1"/>
  <c r="AG425" i="8" s="1"/>
  <c r="AQ318" i="8"/>
  <c r="O165" i="8"/>
  <c r="AR214" i="8"/>
  <c r="AR267" i="8"/>
  <c r="O270" i="8"/>
  <c r="O267" i="8"/>
  <c r="O269" i="8"/>
  <c r="X425" i="8" s="1"/>
  <c r="AH425" i="8" s="1"/>
  <c r="AR319" i="8"/>
  <c r="O268" i="8"/>
  <c r="K113" i="8"/>
  <c r="K114" i="8"/>
  <c r="K112" i="8"/>
  <c r="K111" i="8"/>
  <c r="P268" i="8"/>
  <c r="P269" i="8"/>
  <c r="AS268" i="8"/>
  <c r="P271" i="8"/>
  <c r="Y427" i="8" s="1"/>
  <c r="AI427" i="8" s="1"/>
  <c r="AS320" i="8"/>
  <c r="H428" i="6"/>
  <c r="AQ268" i="8"/>
  <c r="N218" i="8"/>
  <c r="AQ216" i="8"/>
  <c r="P114" i="8"/>
  <c r="P115" i="8"/>
  <c r="AQ321" i="8"/>
  <c r="N272" i="8"/>
  <c r="N270" i="8"/>
  <c r="W426" i="8" s="1"/>
  <c r="AG426" i="8" s="1"/>
  <c r="N271" i="8"/>
  <c r="AU321" i="8"/>
  <c r="R270" i="8"/>
  <c r="AA426" i="8" s="1"/>
  <c r="AK426" i="8" s="1"/>
  <c r="AU269" i="8"/>
  <c r="R272" i="8"/>
  <c r="AQ217" i="8"/>
  <c r="N220" i="8"/>
  <c r="H482" i="6"/>
  <c r="AM270" i="8" s="1"/>
  <c r="G482" i="6"/>
  <c r="H534" i="6"/>
  <c r="AM322" i="8" s="1"/>
  <c r="AU270" i="8"/>
  <c r="AU322" i="8"/>
  <c r="R273" i="8"/>
  <c r="AA429" i="8" s="1"/>
  <c r="AK429" i="8" s="1"/>
  <c r="Q117" i="8"/>
  <c r="Q116" i="8"/>
  <c r="Q115" i="8"/>
  <c r="N116" i="8"/>
  <c r="N115" i="8"/>
  <c r="N118" i="8"/>
  <c r="N117" i="8"/>
  <c r="O169" i="8"/>
  <c r="AR220" i="8"/>
  <c r="O170" i="8"/>
  <c r="O171" i="8"/>
  <c r="G485" i="6"/>
  <c r="G486" i="6"/>
  <c r="H537" i="6"/>
  <c r="AM325" i="8" s="1"/>
  <c r="H485" i="6"/>
  <c r="AM273" i="8" s="1"/>
  <c r="R275" i="8"/>
  <c r="AA431" i="8" s="1"/>
  <c r="AK431" i="8" s="1"/>
  <c r="AU325" i="8"/>
  <c r="R276" i="8"/>
  <c r="AU273" i="8"/>
  <c r="AP221" i="8"/>
  <c r="M172" i="8"/>
  <c r="M171" i="8"/>
  <c r="V275" i="8" s="1"/>
  <c r="AF275" i="8" s="1"/>
  <c r="P223" i="8"/>
  <c r="AS221" i="8"/>
  <c r="P224" i="8"/>
  <c r="AS273" i="8"/>
  <c r="O172" i="8"/>
  <c r="X328" i="8" s="1"/>
  <c r="AH328" i="8" s="1"/>
  <c r="O173" i="8"/>
  <c r="AS275" i="8"/>
  <c r="P278" i="8"/>
  <c r="M174" i="8"/>
  <c r="M173" i="8"/>
  <c r="H487" i="6"/>
  <c r="G487" i="6"/>
  <c r="H539" i="6"/>
  <c r="G488" i="6"/>
  <c r="K174" i="8"/>
  <c r="K172" i="8"/>
  <c r="T276" i="8" s="1"/>
  <c r="K173" i="8"/>
  <c r="K175" i="8"/>
  <c r="N173" i="8"/>
  <c r="N175" i="8"/>
  <c r="N174" i="8"/>
  <c r="R278" i="8"/>
  <c r="AU277" i="8"/>
  <c r="R280" i="8"/>
  <c r="R279" i="8"/>
  <c r="R277" i="8"/>
  <c r="AA433" i="8" s="1"/>
  <c r="AK433" i="8" s="1"/>
  <c r="H437" i="6"/>
  <c r="AM225" i="8" s="1"/>
  <c r="N227" i="8"/>
  <c r="AQ225" i="8"/>
  <c r="N228" i="8"/>
  <c r="N226" i="8"/>
  <c r="G491" i="6"/>
  <c r="G490" i="6"/>
  <c r="H490" i="6"/>
  <c r="AM278" i="8" s="1"/>
  <c r="H542" i="6"/>
  <c r="AM330" i="8" s="1"/>
  <c r="K124" i="8"/>
  <c r="K123" i="8"/>
  <c r="K122" i="8"/>
  <c r="P227" i="8"/>
  <c r="P228" i="8"/>
  <c r="Y384" i="8" s="1"/>
  <c r="AI384" i="8" s="1"/>
  <c r="H439" i="6"/>
  <c r="AM227" i="8" s="1"/>
  <c r="K176" i="8"/>
  <c r="K178" i="8"/>
  <c r="P177" i="8"/>
  <c r="P178" i="8"/>
  <c r="P176" i="8"/>
  <c r="P175" i="8"/>
  <c r="AP332" i="8"/>
  <c r="M283" i="8"/>
  <c r="M282" i="8"/>
  <c r="M281" i="8"/>
  <c r="K229" i="8"/>
  <c r="K230" i="8"/>
  <c r="T386" i="8" s="1"/>
  <c r="AD386" i="8" s="1"/>
  <c r="K231" i="8"/>
  <c r="K228" i="8"/>
  <c r="AO228" i="8"/>
  <c r="L178" i="8"/>
  <c r="L176" i="8"/>
  <c r="U332" i="8" s="1"/>
  <c r="AE332" i="8" s="1"/>
  <c r="L177" i="8"/>
  <c r="AR280" i="8"/>
  <c r="AR228" i="8"/>
  <c r="O231" i="8"/>
  <c r="Q284" i="8"/>
  <c r="AT333" i="8"/>
  <c r="AT281" i="8"/>
  <c r="O232" i="8"/>
  <c r="AR281" i="8"/>
  <c r="R78" i="8"/>
  <c r="R79" i="8"/>
  <c r="L181" i="8"/>
  <c r="AO230" i="8"/>
  <c r="N79" i="8"/>
  <c r="N77" i="8"/>
  <c r="N78" i="8"/>
  <c r="AP335" i="8"/>
  <c r="AP283" i="8"/>
  <c r="AM283" i="8" s="1"/>
  <c r="M286" i="8"/>
  <c r="AR284" i="8"/>
  <c r="O287" i="8"/>
  <c r="O286" i="8"/>
  <c r="O285" i="8"/>
  <c r="O284" i="8"/>
  <c r="AR336" i="8"/>
  <c r="AO232" i="8"/>
  <c r="L183" i="8"/>
  <c r="G497" i="6"/>
  <c r="H549" i="6"/>
  <c r="AM337" i="8" s="1"/>
  <c r="H497" i="6"/>
  <c r="AM285" i="8" s="1"/>
  <c r="AQ285" i="8"/>
  <c r="N285" i="8"/>
  <c r="AQ337" i="8"/>
  <c r="R233" i="8"/>
  <c r="AU233" i="8"/>
  <c r="R236" i="8"/>
  <c r="R234" i="8"/>
  <c r="R235" i="8"/>
  <c r="O181" i="8"/>
  <c r="O183" i="8"/>
  <c r="AR233" i="8"/>
  <c r="O182" i="8"/>
  <c r="X338" i="8" s="1"/>
  <c r="AH338" i="8" s="1"/>
  <c r="H498" i="6"/>
  <c r="H550" i="6"/>
  <c r="AM338" i="8" s="1"/>
  <c r="G499" i="6"/>
  <c r="G498" i="6"/>
  <c r="H446" i="6"/>
  <c r="M234" i="8"/>
  <c r="M236" i="8"/>
  <c r="AP234" i="8"/>
  <c r="AP286" i="8"/>
  <c r="M237" i="8"/>
  <c r="M235" i="8"/>
  <c r="R185" i="8"/>
  <c r="R184" i="8"/>
  <c r="AU234" i="8"/>
  <c r="M184" i="8"/>
  <c r="M185" i="8"/>
  <c r="AP235" i="8"/>
  <c r="AM235" i="8" s="1"/>
  <c r="M183" i="8"/>
  <c r="M186" i="8"/>
  <c r="AT235" i="8"/>
  <c r="Q186" i="8"/>
  <c r="AU288" i="8"/>
  <c r="R291" i="8"/>
  <c r="AA447" i="8" s="1"/>
  <c r="AK447" i="8" s="1"/>
  <c r="AU340" i="8"/>
  <c r="M134" i="8"/>
  <c r="M135" i="8"/>
  <c r="K189" i="8"/>
  <c r="K188" i="8"/>
  <c r="K187" i="8"/>
  <c r="K186" i="8"/>
  <c r="L190" i="8"/>
  <c r="L189" i="8"/>
  <c r="AU239" i="8"/>
  <c r="R189" i="8"/>
  <c r="M191" i="8"/>
  <c r="M190" i="8"/>
  <c r="AP240" i="8"/>
  <c r="AM240" i="8" s="1"/>
  <c r="AR289" i="8"/>
  <c r="O292" i="8"/>
  <c r="AR341" i="8"/>
  <c r="AN290" i="8"/>
  <c r="AN238" i="8"/>
  <c r="K241" i="8"/>
  <c r="K240" i="8"/>
  <c r="T396" i="8" s="1"/>
  <c r="AD396" i="8" s="1"/>
  <c r="M239" i="8"/>
  <c r="M240" i="8"/>
  <c r="M241" i="8"/>
  <c r="AP290" i="8"/>
  <c r="AM290" i="8" s="1"/>
  <c r="AT290" i="8"/>
  <c r="Q239" i="8"/>
  <c r="AT238" i="8"/>
  <c r="Q241" i="8"/>
  <c r="Q238" i="8"/>
  <c r="L292" i="8"/>
  <c r="L294" i="8"/>
  <c r="AO343" i="8"/>
  <c r="L293" i="8"/>
  <c r="AS291" i="8"/>
  <c r="AS343" i="8"/>
  <c r="P294" i="8"/>
  <c r="P292" i="8"/>
  <c r="P293" i="8"/>
  <c r="Y449" i="8" s="1"/>
  <c r="AI449" i="8" s="1"/>
  <c r="L243" i="8"/>
  <c r="L241" i="8"/>
  <c r="L242" i="8"/>
  <c r="AO240" i="8"/>
  <c r="AO292" i="8"/>
  <c r="L240" i="8"/>
  <c r="P243" i="8"/>
  <c r="AS292" i="8"/>
  <c r="P240" i="8"/>
  <c r="AS240" i="8"/>
  <c r="G506" i="6"/>
  <c r="H557" i="6"/>
  <c r="H505" i="6"/>
  <c r="AM293" i="8" s="1"/>
  <c r="G505" i="6"/>
  <c r="AS293" i="8"/>
  <c r="AS345" i="8"/>
  <c r="P296" i="8"/>
  <c r="AR294" i="8"/>
  <c r="AR346" i="8"/>
  <c r="O297" i="8"/>
  <c r="O296" i="8"/>
  <c r="K192" i="8"/>
  <c r="AN242" i="8"/>
  <c r="K193" i="8"/>
  <c r="AP242" i="8"/>
  <c r="M192" i="8"/>
  <c r="V348" i="8" s="1"/>
  <c r="AF348" i="8" s="1"/>
  <c r="M193" i="8"/>
  <c r="Q139" i="8"/>
  <c r="Q141" i="8"/>
  <c r="Q140" i="8"/>
  <c r="Q138" i="8"/>
  <c r="AQ347" i="8"/>
  <c r="AQ295" i="8"/>
  <c r="N298" i="8"/>
  <c r="W454" i="8" s="1"/>
  <c r="AG454" i="8" s="1"/>
  <c r="N296" i="8"/>
  <c r="K141" i="8"/>
  <c r="K142" i="8"/>
  <c r="T298" i="8" s="1"/>
  <c r="AD298" i="8" s="1"/>
  <c r="G875" i="6"/>
  <c r="G876" i="6"/>
  <c r="H875" i="6"/>
  <c r="R664" i="8"/>
  <c r="AA768" i="8" s="1"/>
  <c r="AK768" i="8" s="1"/>
  <c r="R666" i="8"/>
  <c r="AA718" i="8" s="1"/>
  <c r="AK718" i="8" s="1"/>
  <c r="O669" i="8"/>
  <c r="X721" i="8" s="1"/>
  <c r="AH721" i="8" s="1"/>
  <c r="O667" i="8"/>
  <c r="O668" i="8"/>
  <c r="AR718" i="8"/>
  <c r="L670" i="8"/>
  <c r="AO721" i="8"/>
  <c r="L671" i="8"/>
  <c r="L669" i="8"/>
  <c r="U721" i="8" s="1"/>
  <c r="AE721" i="8" s="1"/>
  <c r="K672" i="8"/>
  <c r="T724" i="8" s="1"/>
  <c r="AD724" i="8" s="1"/>
  <c r="K673" i="8"/>
  <c r="T725" i="8" s="1"/>
  <c r="AD725" i="8" s="1"/>
  <c r="K671" i="8"/>
  <c r="N671" i="8"/>
  <c r="N673" i="8"/>
  <c r="W725" i="8" s="1"/>
  <c r="AG725" i="8" s="1"/>
  <c r="AP672" i="8"/>
  <c r="M673" i="8"/>
  <c r="V725" i="8" s="1"/>
  <c r="AF725" i="8" s="1"/>
  <c r="M672" i="8"/>
  <c r="AT672" i="8"/>
  <c r="Q673" i="8"/>
  <c r="Z725" i="8" s="1"/>
  <c r="AJ725" i="8" s="1"/>
  <c r="Q674" i="8"/>
  <c r="Z726" i="8" s="1"/>
  <c r="AJ726" i="8" s="1"/>
  <c r="O677" i="8"/>
  <c r="X729" i="8" s="1"/>
  <c r="AH729" i="8" s="1"/>
  <c r="AR674" i="8"/>
  <c r="M676" i="8"/>
  <c r="M678" i="8"/>
  <c r="V730" i="8" s="1"/>
  <c r="AF730" i="8" s="1"/>
  <c r="AS729" i="8"/>
  <c r="P677" i="8"/>
  <c r="Y729" i="8" s="1"/>
  <c r="AI729" i="8" s="1"/>
  <c r="H943" i="6"/>
  <c r="AM731" i="8" s="1"/>
  <c r="H891" i="6"/>
  <c r="AM679" i="8" s="1"/>
  <c r="O684" i="8"/>
  <c r="X736" i="8" s="1"/>
  <c r="AH736" i="8" s="1"/>
  <c r="AR733" i="8"/>
  <c r="AR681" i="8"/>
  <c r="G895" i="6"/>
  <c r="H895" i="6"/>
  <c r="H948" i="6"/>
  <c r="AM736" i="8" s="1"/>
  <c r="G897" i="6"/>
  <c r="AS690" i="8"/>
  <c r="P693" i="8"/>
  <c r="Y745" i="8" s="1"/>
  <c r="AI745" i="8" s="1"/>
  <c r="AQ744" i="8"/>
  <c r="N695" i="8"/>
  <c r="AU744" i="8"/>
  <c r="R694" i="8"/>
  <c r="N697" i="8"/>
  <c r="N696" i="8"/>
  <c r="W852" i="8" s="1"/>
  <c r="AG852" i="8" s="1"/>
  <c r="M699" i="8"/>
  <c r="V751" i="8" s="1"/>
  <c r="AF751" i="8" s="1"/>
  <c r="M698" i="8"/>
  <c r="P702" i="8"/>
  <c r="AS699" i="8"/>
  <c r="P701" i="8"/>
  <c r="M703" i="8"/>
  <c r="V859" i="8" s="1"/>
  <c r="AF859" i="8" s="1"/>
  <c r="AC859" i="8" s="1"/>
  <c r="M704" i="8"/>
  <c r="AS755" i="8"/>
  <c r="AS703" i="8"/>
  <c r="P705" i="8"/>
  <c r="Y757" i="8" s="1"/>
  <c r="AI757" i="8" s="1"/>
  <c r="L708" i="8"/>
  <c r="AO706" i="8"/>
  <c r="AP725" i="8"/>
  <c r="AP777" i="8"/>
  <c r="O730" i="8"/>
  <c r="O729" i="8"/>
  <c r="O728" i="8"/>
  <c r="H1008" i="6"/>
  <c r="AM796" i="8" s="1"/>
  <c r="G956" i="6"/>
  <c r="H1032" i="6"/>
  <c r="H1036" i="6"/>
  <c r="AM824" i="8" s="1"/>
  <c r="AS826" i="8"/>
  <c r="AS774" i="8"/>
  <c r="Y300" i="8"/>
  <c r="AI300" i="8" s="1"/>
  <c r="R770" i="8"/>
  <c r="AA926" i="8" s="1"/>
  <c r="AK926" i="8" s="1"/>
  <c r="N773" i="8"/>
  <c r="W929" i="8" s="1"/>
  <c r="AG929" i="8" s="1"/>
  <c r="AS762" i="8"/>
  <c r="H984" i="6"/>
  <c r="L712" i="8"/>
  <c r="U868" i="8" s="1"/>
  <c r="AE868" i="8" s="1"/>
  <c r="K712" i="8"/>
  <c r="G901" i="6"/>
  <c r="G936" i="6"/>
  <c r="R708" i="8"/>
  <c r="N703" i="8"/>
  <c r="O764" i="8"/>
  <c r="X920" i="8" s="1"/>
  <c r="AH920" i="8" s="1"/>
  <c r="M735" i="8"/>
  <c r="M693" i="8"/>
  <c r="V745" i="8" s="1"/>
  <c r="AF745" i="8" s="1"/>
  <c r="H952" i="6"/>
  <c r="AM740" i="8" s="1"/>
  <c r="G894" i="6"/>
  <c r="O675" i="8"/>
  <c r="X779" i="8" s="1"/>
  <c r="AH779" i="8" s="1"/>
  <c r="AU696" i="8"/>
  <c r="K668" i="8"/>
  <c r="G980" i="6"/>
  <c r="L772" i="8"/>
  <c r="U928" i="8" s="1"/>
  <c r="AE928" i="8" s="1"/>
  <c r="G966" i="6"/>
  <c r="P769" i="8"/>
  <c r="Y925" i="8" s="1"/>
  <c r="AI925" i="8" s="1"/>
  <c r="AO762" i="8"/>
  <c r="G981" i="6"/>
  <c r="O726" i="8"/>
  <c r="M728" i="8"/>
  <c r="H980" i="6"/>
  <c r="N758" i="8"/>
  <c r="W914" i="8" s="1"/>
  <c r="AG914" i="8" s="1"/>
  <c r="AP754" i="8"/>
  <c r="AM754" i="8" s="1"/>
  <c r="L713" i="8"/>
  <c r="H976" i="6"/>
  <c r="AM764" i="8" s="1"/>
  <c r="L706" i="8"/>
  <c r="R695" i="8"/>
  <c r="L678" i="8"/>
  <c r="U730" i="8" s="1"/>
  <c r="AE730" i="8" s="1"/>
  <c r="O673" i="8"/>
  <c r="X725" i="8" s="1"/>
  <c r="AH725" i="8" s="1"/>
  <c r="M700" i="8"/>
  <c r="G896" i="6"/>
  <c r="K667" i="8"/>
  <c r="T719" i="8" s="1"/>
  <c r="AD719" i="8" s="1"/>
  <c r="P683" i="8"/>
  <c r="Y735" i="8" s="1"/>
  <c r="AI735" i="8" s="1"/>
  <c r="G884" i="6"/>
  <c r="AR723" i="8"/>
  <c r="R665" i="8"/>
  <c r="W690" i="8"/>
  <c r="AG690" i="8" s="1"/>
  <c r="W742" i="8"/>
  <c r="AG742" i="8" s="1"/>
  <c r="N742" i="8"/>
  <c r="W898" i="8" s="1"/>
  <c r="AG898" i="8" s="1"/>
  <c r="R701" i="8"/>
  <c r="AS742" i="8"/>
  <c r="O681" i="8"/>
  <c r="P672" i="8"/>
  <c r="Y724" i="8" s="1"/>
  <c r="AI724" i="8" s="1"/>
  <c r="AU760" i="8"/>
  <c r="R703" i="8"/>
  <c r="AR732" i="8"/>
  <c r="AO714" i="8"/>
  <c r="AU692" i="8"/>
  <c r="H896" i="6"/>
  <c r="AR779" i="8"/>
  <c r="O295" i="8"/>
  <c r="U324" i="8"/>
  <c r="AJ672" i="8"/>
  <c r="R186" i="8"/>
  <c r="R114" i="8"/>
  <c r="Z854" i="8"/>
  <c r="AJ854" i="8" s="1"/>
  <c r="P59" i="8"/>
  <c r="P62" i="8"/>
  <c r="P61" i="8"/>
  <c r="P60" i="8"/>
  <c r="R64" i="8"/>
  <c r="R61" i="8"/>
  <c r="R62" i="8"/>
  <c r="R63" i="8"/>
  <c r="P65" i="8"/>
  <c r="P68" i="8"/>
  <c r="P67" i="8"/>
  <c r="P66" i="8"/>
  <c r="M70" i="8"/>
  <c r="M69" i="8"/>
  <c r="L71" i="8"/>
  <c r="L70" i="8"/>
  <c r="L72" i="8"/>
  <c r="L73" i="8"/>
  <c r="O78" i="8"/>
  <c r="O76" i="8"/>
  <c r="O77" i="8"/>
  <c r="O75" i="8"/>
  <c r="M82" i="8"/>
  <c r="M81" i="8"/>
  <c r="Q79" i="8"/>
  <c r="Q82" i="8"/>
  <c r="N81" i="8"/>
  <c r="N80" i="8"/>
  <c r="N83" i="8"/>
  <c r="N82" i="8"/>
  <c r="K81" i="8"/>
  <c r="K82" i="8"/>
  <c r="K83" i="8"/>
  <c r="Q85" i="8"/>
  <c r="Q83" i="8"/>
  <c r="Q84" i="8"/>
  <c r="L87" i="8"/>
  <c r="U243" i="8" s="1"/>
  <c r="AE243" i="8" s="1"/>
  <c r="L86" i="8"/>
  <c r="P88" i="8"/>
  <c r="Y244" i="8" s="1"/>
  <c r="AI244" i="8" s="1"/>
  <c r="P87" i="8"/>
  <c r="P91" i="8"/>
  <c r="P92" i="8"/>
  <c r="Q94" i="8"/>
  <c r="Z250" i="8" s="1"/>
  <c r="AJ250" i="8" s="1"/>
  <c r="Q93" i="8"/>
  <c r="Q95" i="8"/>
  <c r="P96" i="8"/>
  <c r="P95" i="8"/>
  <c r="Y251" i="8" s="1"/>
  <c r="AI251" i="8" s="1"/>
  <c r="P94" i="8"/>
  <c r="Y250" i="8" s="1"/>
  <c r="AI250" i="8" s="1"/>
  <c r="N97" i="8"/>
  <c r="N98" i="8"/>
  <c r="N96" i="8"/>
  <c r="Q100" i="8"/>
  <c r="Q99" i="8"/>
  <c r="Q97" i="8"/>
  <c r="Z253" i="8" s="1"/>
  <c r="AJ253" i="8" s="1"/>
  <c r="P99" i="8"/>
  <c r="Y255" i="8" s="1"/>
  <c r="AI255" i="8" s="1"/>
  <c r="P101" i="8"/>
  <c r="Y257" i="8" s="1"/>
  <c r="AI257" i="8" s="1"/>
  <c r="P100" i="8"/>
  <c r="P98" i="8"/>
  <c r="N102" i="8"/>
  <c r="W258" i="8" s="1"/>
  <c r="AG258" i="8" s="1"/>
  <c r="N103" i="8"/>
  <c r="N100" i="8"/>
  <c r="W256" i="8" s="1"/>
  <c r="AG256" i="8" s="1"/>
  <c r="N101" i="8"/>
  <c r="W257" i="8" s="1"/>
  <c r="AG257" i="8" s="1"/>
  <c r="M108" i="8"/>
  <c r="M111" i="8"/>
  <c r="M110" i="8"/>
  <c r="AQ213" i="8"/>
  <c r="N214" i="8"/>
  <c r="N213" i="8"/>
  <c r="N216" i="8"/>
  <c r="N215" i="8"/>
  <c r="G478" i="6"/>
  <c r="H530" i="6"/>
  <c r="AM318" i="8" s="1"/>
  <c r="R216" i="8"/>
  <c r="R217" i="8"/>
  <c r="R214" i="8"/>
  <c r="H479" i="6"/>
  <c r="AM267" i="8" s="1"/>
  <c r="Q165" i="8"/>
  <c r="AT215" i="8"/>
  <c r="Q164" i="8"/>
  <c r="O167" i="8"/>
  <c r="AR216" i="8"/>
  <c r="O166" i="8"/>
  <c r="X218" i="8" s="1"/>
  <c r="AH218" i="8" s="1"/>
  <c r="H481" i="6"/>
  <c r="H533" i="6"/>
  <c r="AM321" i="8" s="1"/>
  <c r="G481" i="6"/>
  <c r="O220" i="8"/>
  <c r="O221" i="8"/>
  <c r="AR270" i="8"/>
  <c r="O219" i="8"/>
  <c r="X375" i="8" s="1"/>
  <c r="AH375" i="8" s="1"/>
  <c r="H535" i="6"/>
  <c r="G483" i="6"/>
  <c r="G484" i="6"/>
  <c r="H483" i="6"/>
  <c r="AM271" i="8" s="1"/>
  <c r="AQ271" i="8"/>
  <c r="AQ323" i="8"/>
  <c r="N274" i="8"/>
  <c r="R220" i="8"/>
  <c r="R221" i="8"/>
  <c r="R219" i="8"/>
  <c r="R222" i="8"/>
  <c r="AA274" i="8" s="1"/>
  <c r="AK274" i="8" s="1"/>
  <c r="AP219" i="8"/>
  <c r="M169" i="8"/>
  <c r="M170" i="8"/>
  <c r="Q168" i="8"/>
  <c r="Z324" i="8" s="1"/>
  <c r="AJ324" i="8" s="1"/>
  <c r="Q169" i="8"/>
  <c r="Z325" i="8" s="1"/>
  <c r="AJ325" i="8" s="1"/>
  <c r="Q167" i="8"/>
  <c r="Z323" i="8" s="1"/>
  <c r="AJ323" i="8" s="1"/>
  <c r="Q170" i="8"/>
  <c r="AS324" i="8"/>
  <c r="P274" i="8"/>
  <c r="L171" i="8"/>
  <c r="U327" i="8" s="1"/>
  <c r="L170" i="8"/>
  <c r="U326" i="8" s="1"/>
  <c r="O65" i="8"/>
  <c r="O67" i="8"/>
  <c r="O66" i="8"/>
  <c r="O64" i="8"/>
  <c r="AQ273" i="8"/>
  <c r="AQ325" i="8"/>
  <c r="N275" i="8"/>
  <c r="W431" i="8" s="1"/>
  <c r="AG431" i="8" s="1"/>
  <c r="G434" i="6"/>
  <c r="G433" i="6"/>
  <c r="H433" i="6"/>
  <c r="N119" i="8"/>
  <c r="N120" i="8"/>
  <c r="AS326" i="8"/>
  <c r="P277" i="8"/>
  <c r="AS274" i="8"/>
  <c r="P276" i="8"/>
  <c r="P120" i="8"/>
  <c r="P121" i="8"/>
  <c r="R225" i="8"/>
  <c r="R224" i="8"/>
  <c r="AU223" i="8"/>
  <c r="AU275" i="8"/>
  <c r="R223" i="8"/>
  <c r="R226" i="8"/>
  <c r="N121" i="8"/>
  <c r="N122" i="8"/>
  <c r="P226" i="8"/>
  <c r="Y278" i="8" s="1"/>
  <c r="AI278" i="8" s="1"/>
  <c r="P225" i="8"/>
  <c r="AS223" i="8"/>
  <c r="AS328" i="8"/>
  <c r="AS276" i="8"/>
  <c r="P279" i="8"/>
  <c r="AP276" i="8"/>
  <c r="M224" i="8"/>
  <c r="M225" i="8"/>
  <c r="V381" i="8" s="1"/>
  <c r="AF381" i="8" s="1"/>
  <c r="M226" i="8"/>
  <c r="AP224" i="8"/>
  <c r="AM224" i="8" s="1"/>
  <c r="M227" i="8"/>
  <c r="O121" i="8"/>
  <c r="O122" i="8"/>
  <c r="O123" i="8"/>
  <c r="AQ277" i="8"/>
  <c r="N278" i="8"/>
  <c r="W434" i="8" s="1"/>
  <c r="AG434" i="8" s="1"/>
  <c r="N277" i="8"/>
  <c r="L123" i="8"/>
  <c r="L124" i="8"/>
  <c r="L122" i="8"/>
  <c r="P123" i="8"/>
  <c r="P124" i="8"/>
  <c r="G438" i="6"/>
  <c r="G439" i="6"/>
  <c r="H438" i="6"/>
  <c r="AO278" i="8"/>
  <c r="AO226" i="8"/>
  <c r="L227" i="8"/>
  <c r="L229" i="8"/>
  <c r="L226" i="8"/>
  <c r="M176" i="8"/>
  <c r="V332" i="8" s="1"/>
  <c r="AF332" i="8" s="1"/>
  <c r="M175" i="8"/>
  <c r="AP226" i="8"/>
  <c r="M177" i="8"/>
  <c r="AT226" i="8"/>
  <c r="Q176" i="8"/>
  <c r="Q177" i="8"/>
  <c r="R126" i="8"/>
  <c r="R125" i="8"/>
  <c r="AA281" i="8" s="1"/>
  <c r="AK281" i="8" s="1"/>
  <c r="AR279" i="8"/>
  <c r="O230" i="8"/>
  <c r="O227" i="8"/>
  <c r="O228" i="8"/>
  <c r="O229" i="8"/>
  <c r="AR227" i="8"/>
  <c r="Q126" i="8"/>
  <c r="Z282" i="8" s="1"/>
  <c r="AJ282" i="8" s="1"/>
  <c r="Q124" i="8"/>
  <c r="Q125" i="8"/>
  <c r="Q123" i="8"/>
  <c r="AT332" i="8"/>
  <c r="Q281" i="8"/>
  <c r="Q282" i="8"/>
  <c r="Q280" i="8"/>
  <c r="AP334" i="8"/>
  <c r="AM334" i="8" s="1"/>
  <c r="M285" i="8"/>
  <c r="AN230" i="8"/>
  <c r="AN282" i="8"/>
  <c r="K233" i="8"/>
  <c r="O233" i="8"/>
  <c r="AR230" i="8"/>
  <c r="AR282" i="8"/>
  <c r="O130" i="8"/>
  <c r="O128" i="8"/>
  <c r="O129" i="8"/>
  <c r="AN284" i="8"/>
  <c r="K286" i="8"/>
  <c r="K287" i="8"/>
  <c r="AN336" i="8"/>
  <c r="K285" i="8"/>
  <c r="AU232" i="8"/>
  <c r="R183" i="8"/>
  <c r="R182" i="8"/>
  <c r="R180" i="8"/>
  <c r="AQ232" i="8"/>
  <c r="N183" i="8"/>
  <c r="L286" i="8"/>
  <c r="U442" i="8" s="1"/>
  <c r="AE442" i="8" s="1"/>
  <c r="L287" i="8"/>
  <c r="AT234" i="8"/>
  <c r="AT286" i="8"/>
  <c r="Q237" i="8"/>
  <c r="AT339" i="8"/>
  <c r="AT287" i="8"/>
  <c r="Q290" i="8"/>
  <c r="Z446" i="8" s="1"/>
  <c r="AJ446" i="8" s="1"/>
  <c r="Q287" i="8"/>
  <c r="Q289" i="8"/>
  <c r="Q288" i="8"/>
  <c r="N134" i="8"/>
  <c r="N133" i="8"/>
  <c r="N131" i="8"/>
  <c r="R131" i="8"/>
  <c r="R133" i="8"/>
  <c r="R134" i="8"/>
  <c r="R132" i="8"/>
  <c r="AN288" i="8"/>
  <c r="K236" i="8"/>
  <c r="K238" i="8"/>
  <c r="K237" i="8"/>
  <c r="AR236" i="8"/>
  <c r="O187" i="8"/>
  <c r="AU236" i="8"/>
  <c r="R237" i="8"/>
  <c r="L136" i="8"/>
  <c r="L133" i="8"/>
  <c r="L135" i="8"/>
  <c r="L134" i="8"/>
  <c r="AS237" i="8"/>
  <c r="P186" i="8"/>
  <c r="P188" i="8"/>
  <c r="AP238" i="8"/>
  <c r="AM238" i="8" s="1"/>
  <c r="M188" i="8"/>
  <c r="M189" i="8"/>
  <c r="M187" i="8"/>
  <c r="Q189" i="8"/>
  <c r="Q187" i="8"/>
  <c r="Q188" i="8"/>
  <c r="N187" i="8"/>
  <c r="N188" i="8"/>
  <c r="N189" i="8"/>
  <c r="AQ239" i="8"/>
  <c r="R138" i="8"/>
  <c r="R140" i="8"/>
  <c r="M661" i="8"/>
  <c r="M664" i="8"/>
  <c r="V716" i="8" s="1"/>
  <c r="AF716" i="8" s="1"/>
  <c r="AO662" i="8"/>
  <c r="L664" i="8"/>
  <c r="L665" i="8"/>
  <c r="U717" i="8" s="1"/>
  <c r="AE717" i="8" s="1"/>
  <c r="N663" i="8"/>
  <c r="W715" i="8" s="1"/>
  <c r="AG715" i="8" s="1"/>
  <c r="N665" i="8"/>
  <c r="N664" i="8"/>
  <c r="N666" i="8"/>
  <c r="AP664" i="8"/>
  <c r="AM664" i="8" s="1"/>
  <c r="AP716" i="8"/>
  <c r="M667" i="8"/>
  <c r="AT664" i="8"/>
  <c r="AT716" i="8"/>
  <c r="Q667" i="8"/>
  <c r="Z719" i="8" s="1"/>
  <c r="AJ719" i="8" s="1"/>
  <c r="L667" i="8"/>
  <c r="L668" i="8"/>
  <c r="H931" i="6"/>
  <c r="G880" i="6"/>
  <c r="K681" i="8"/>
  <c r="T733" i="8" s="1"/>
  <c r="AD733" i="8" s="1"/>
  <c r="K680" i="8"/>
  <c r="T732" i="8" s="1"/>
  <c r="AD732" i="8" s="1"/>
  <c r="AN678" i="8"/>
  <c r="G893" i="6"/>
  <c r="AP743" i="8"/>
  <c r="M691" i="8"/>
  <c r="AS747" i="8"/>
  <c r="P698" i="8"/>
  <c r="P695" i="8"/>
  <c r="G910" i="6"/>
  <c r="L700" i="8"/>
  <c r="AO699" i="8"/>
  <c r="O701" i="8"/>
  <c r="O702" i="8"/>
  <c r="O704" i="8"/>
  <c r="O705" i="8"/>
  <c r="H924" i="6"/>
  <c r="AM712" i="8" s="1"/>
  <c r="G924" i="6"/>
  <c r="AU712" i="8"/>
  <c r="R713" i="8"/>
  <c r="AN779" i="8"/>
  <c r="K729" i="8"/>
  <c r="K728" i="8"/>
  <c r="H940" i="6"/>
  <c r="AQ801" i="8"/>
  <c r="N751" i="8"/>
  <c r="W907" i="8" s="1"/>
  <c r="AG907" i="8" s="1"/>
  <c r="AS803" i="8"/>
  <c r="P753" i="8"/>
  <c r="Y909" i="8" s="1"/>
  <c r="AI909" i="8" s="1"/>
  <c r="AR804" i="8"/>
  <c r="O754" i="8"/>
  <c r="X910" i="8" s="1"/>
  <c r="AH910" i="8" s="1"/>
  <c r="AO818" i="8"/>
  <c r="L766" i="8"/>
  <c r="AP821" i="8"/>
  <c r="AM821" i="8" s="1"/>
  <c r="M771" i="8"/>
  <c r="V927" i="8" s="1"/>
  <c r="AF927" i="8" s="1"/>
  <c r="AC927" i="8" s="1"/>
  <c r="AU824" i="8"/>
  <c r="R773" i="8"/>
  <c r="AA929" i="8" s="1"/>
  <c r="AK929" i="8" s="1"/>
  <c r="AO826" i="8"/>
  <c r="L774" i="8"/>
  <c r="G984" i="6"/>
  <c r="R768" i="8"/>
  <c r="G969" i="6"/>
  <c r="K725" i="8"/>
  <c r="G925" i="6"/>
  <c r="AT777" i="8"/>
  <c r="Q730" i="8"/>
  <c r="P724" i="8"/>
  <c r="P691" i="8"/>
  <c r="Y743" i="8" s="1"/>
  <c r="AI743" i="8" s="1"/>
  <c r="L705" i="8"/>
  <c r="U757" i="8" s="1"/>
  <c r="AE757" i="8" s="1"/>
  <c r="P700" i="8"/>
  <c r="AS778" i="8"/>
  <c r="N694" i="8"/>
  <c r="W850" i="8" s="1"/>
  <c r="AG850" i="8" s="1"/>
  <c r="Q696" i="8"/>
  <c r="G891" i="6"/>
  <c r="Y486" i="8"/>
  <c r="AI486" i="8" s="1"/>
  <c r="N774" i="8"/>
  <c r="W930" i="8" s="1"/>
  <c r="AG930" i="8" s="1"/>
  <c r="R774" i="8"/>
  <c r="AA930" i="8" s="1"/>
  <c r="AK930" i="8" s="1"/>
  <c r="M765" i="8"/>
  <c r="V921" i="8" s="1"/>
  <c r="AF921" i="8" s="1"/>
  <c r="AC921" i="8" s="1"/>
  <c r="Q761" i="8"/>
  <c r="Q727" i="8"/>
  <c r="G941" i="6"/>
  <c r="N713" i="8"/>
  <c r="N711" i="8"/>
  <c r="W867" i="8" s="1"/>
  <c r="AG867" i="8" s="1"/>
  <c r="G920" i="6"/>
  <c r="K702" i="8"/>
  <c r="T858" i="8" s="1"/>
  <c r="AD858" i="8" s="1"/>
  <c r="R714" i="8"/>
  <c r="AN752" i="8"/>
  <c r="P713" i="8"/>
  <c r="N678" i="8"/>
  <c r="W730" i="8" s="1"/>
  <c r="AG730" i="8" s="1"/>
  <c r="Q672" i="8"/>
  <c r="Z724" i="8" s="1"/>
  <c r="AJ724" i="8" s="1"/>
  <c r="P741" i="8"/>
  <c r="N719" i="8"/>
  <c r="M701" i="8"/>
  <c r="O671" i="8"/>
  <c r="X723" i="8" s="1"/>
  <c r="AH723" i="8" s="1"/>
  <c r="O707" i="8"/>
  <c r="O700" i="8"/>
  <c r="Q692" i="8"/>
  <c r="Z848" i="8" s="1"/>
  <c r="AJ848" i="8" s="1"/>
  <c r="P685" i="8"/>
  <c r="Y737" i="8" s="1"/>
  <c r="AI737" i="8" s="1"/>
  <c r="AS695" i="8"/>
  <c r="O666" i="8"/>
  <c r="X718" i="8" s="1"/>
  <c r="AH718" i="8" s="1"/>
  <c r="Q661" i="8"/>
  <c r="N710" i="8"/>
  <c r="R702" i="8"/>
  <c r="P680" i="8"/>
  <c r="Y732" i="8" s="1"/>
  <c r="AI732" i="8" s="1"/>
  <c r="N674" i="8"/>
  <c r="L672" i="8"/>
  <c r="R663" i="8"/>
  <c r="H945" i="6"/>
  <c r="P712" i="8"/>
  <c r="Y868" i="8" s="1"/>
  <c r="AI868" i="8" s="1"/>
  <c r="AP702" i="8"/>
  <c r="AM702" i="8" s="1"/>
  <c r="M674" i="8"/>
  <c r="V726" i="8" s="1"/>
  <c r="AF726" i="8" s="1"/>
  <c r="H887" i="6"/>
  <c r="O714" i="8"/>
  <c r="M702" i="8"/>
  <c r="AJ698" i="8"/>
  <c r="AN727" i="8"/>
  <c r="K679" i="8"/>
  <c r="T731" i="8" s="1"/>
  <c r="AD731" i="8" s="1"/>
  <c r="R181" i="8"/>
  <c r="AR229" i="8"/>
  <c r="M666" i="8"/>
  <c r="L237" i="8"/>
  <c r="Z475" i="8"/>
  <c r="AJ475" i="8" s="1"/>
  <c r="P237" i="8"/>
  <c r="Q174" i="8"/>
  <c r="Z226" i="8" s="1"/>
  <c r="AJ226" i="8" s="1"/>
  <c r="X661" i="8"/>
  <c r="AH661" i="8" s="1"/>
  <c r="X609" i="8"/>
  <c r="AH609" i="8" s="1"/>
  <c r="Y603" i="8"/>
  <c r="AI603" i="8" s="1"/>
  <c r="Y655" i="8"/>
  <c r="AI655" i="8" s="1"/>
  <c r="Y604" i="8"/>
  <c r="AI604" i="8" s="1"/>
  <c r="Y656" i="8"/>
  <c r="AI656" i="8" s="1"/>
  <c r="U606" i="8"/>
  <c r="AE606" i="8" s="1"/>
  <c r="U554" i="8"/>
  <c r="AE554" i="8" s="1"/>
  <c r="V605" i="8"/>
  <c r="AF605" i="8" s="1"/>
  <c r="T581" i="8"/>
  <c r="AD581" i="8" s="1"/>
  <c r="T633" i="8"/>
  <c r="AD633" i="8" s="1"/>
  <c r="Z616" i="8"/>
  <c r="AJ616" i="8" s="1"/>
  <c r="T624" i="8"/>
  <c r="AD624" i="8" s="1"/>
  <c r="AA565" i="8"/>
  <c r="AK565" i="8" s="1"/>
  <c r="AA669" i="8"/>
  <c r="AK669" i="8" s="1"/>
  <c r="AA623" i="8"/>
  <c r="AK623" i="8" s="1"/>
  <c r="AA571" i="8"/>
  <c r="AK571" i="8" s="1"/>
  <c r="V555" i="8"/>
  <c r="AF555" i="8" s="1"/>
  <c r="V607" i="8"/>
  <c r="AF607" i="8" s="1"/>
  <c r="Y646" i="8"/>
  <c r="AI646" i="8" s="1"/>
  <c r="Y594" i="8"/>
  <c r="AI594" i="8" s="1"/>
  <c r="Y548" i="8"/>
  <c r="AI548" i="8" s="1"/>
  <c r="Y652" i="8"/>
  <c r="AI652" i="8" s="1"/>
  <c r="AA527" i="8"/>
  <c r="AK527" i="8" s="1"/>
  <c r="AA631" i="8"/>
  <c r="AK631" i="8" s="1"/>
  <c r="V624" i="8"/>
  <c r="AF624" i="8" s="1"/>
  <c r="V572" i="8"/>
  <c r="AF572" i="8" s="1"/>
  <c r="V625" i="8"/>
  <c r="AF625" i="8" s="1"/>
  <c r="V573" i="8"/>
  <c r="AF573" i="8" s="1"/>
  <c r="X636" i="8"/>
  <c r="AH636" i="8" s="1"/>
  <c r="X532" i="8"/>
  <c r="AH532" i="8" s="1"/>
  <c r="W584" i="8"/>
  <c r="AG584" i="8" s="1"/>
  <c r="W636" i="8"/>
  <c r="AG636" i="8" s="1"/>
  <c r="Z561" i="8"/>
  <c r="AJ561" i="8" s="1"/>
  <c r="AA490" i="8"/>
  <c r="AK490" i="8" s="1"/>
  <c r="AA594" i="8"/>
  <c r="AK594" i="8" s="1"/>
  <c r="AA542" i="8"/>
  <c r="AK542" i="8" s="1"/>
  <c r="U389" i="8"/>
  <c r="AE389" i="8" s="1"/>
  <c r="T589" i="8"/>
  <c r="AD589" i="8" s="1"/>
  <c r="T641" i="8"/>
  <c r="AD641" i="8" s="1"/>
  <c r="AD707" i="8"/>
  <c r="AH688" i="8"/>
  <c r="AI677" i="8"/>
  <c r="F519" i="6"/>
  <c r="V478" i="8"/>
  <c r="AF478" i="8" s="1"/>
  <c r="V426" i="8"/>
  <c r="AF426" i="8" s="1"/>
  <c r="AJ664" i="8"/>
  <c r="V361" i="8"/>
  <c r="AF361" i="8" s="1"/>
  <c r="V309" i="8"/>
  <c r="AF309" i="8" s="1"/>
  <c r="Z357" i="8"/>
  <c r="AJ357" i="8" s="1"/>
  <c r="AA680" i="8"/>
  <c r="AK680" i="8" s="1"/>
  <c r="W668" i="8"/>
  <c r="AG668" i="8" s="1"/>
  <c r="X610" i="8"/>
  <c r="AH610" i="8" s="1"/>
  <c r="Z630" i="8"/>
  <c r="AJ630" i="8" s="1"/>
  <c r="U220" i="8"/>
  <c r="AM619" i="8"/>
  <c r="Y624" i="8"/>
  <c r="AI624" i="8" s="1"/>
  <c r="X565" i="8"/>
  <c r="AH565" i="8" s="1"/>
  <c r="W478" i="8"/>
  <c r="AG478" i="8" s="1"/>
  <c r="V578" i="8"/>
  <c r="AF578" i="8" s="1"/>
  <c r="X571" i="8"/>
  <c r="AH571" i="8" s="1"/>
  <c r="AG663" i="8"/>
  <c r="U253" i="8"/>
  <c r="AE253" i="8" s="1"/>
  <c r="Y673" i="8"/>
  <c r="AI673" i="8" s="1"/>
  <c r="X668" i="8"/>
  <c r="AH668" i="8" s="1"/>
  <c r="AA632" i="8"/>
  <c r="AK632" i="8" s="1"/>
  <c r="X669" i="8"/>
  <c r="AH669" i="8" s="1"/>
  <c r="Y657" i="8"/>
  <c r="AI657" i="8" s="1"/>
  <c r="X632" i="8"/>
  <c r="AH632" i="8" s="1"/>
  <c r="U603" i="8"/>
  <c r="AE603" i="8" s="1"/>
  <c r="AA605" i="8"/>
  <c r="AK605" i="8" s="1"/>
  <c r="AA600" i="8"/>
  <c r="AK600" i="8" s="1"/>
  <c r="Y639" i="8"/>
  <c r="AI639" i="8" s="1"/>
  <c r="AA666" i="8"/>
  <c r="AK666" i="8" s="1"/>
  <c r="U601" i="8"/>
  <c r="AE601" i="8" s="1"/>
  <c r="AM567" i="8"/>
  <c r="AM538" i="8"/>
  <c r="R215" i="8"/>
  <c r="AU336" i="8"/>
  <c r="AA304" i="8"/>
  <c r="AK304" i="8" s="1"/>
  <c r="AM222" i="8"/>
  <c r="G406" i="6"/>
  <c r="H457" i="6"/>
  <c r="AM245" i="8" s="1"/>
  <c r="L245" i="8"/>
  <c r="L247" i="8"/>
  <c r="L246" i="8"/>
  <c r="AQ243" i="8"/>
  <c r="N194" i="8"/>
  <c r="Q298" i="8"/>
  <c r="AT299" i="8"/>
  <c r="AT351" i="8"/>
  <c r="AT251" i="8"/>
  <c r="Q202" i="8"/>
  <c r="M308" i="8"/>
  <c r="AP306" i="8"/>
  <c r="AM306" i="8" s="1"/>
  <c r="AN255" i="8"/>
  <c r="AN307" i="8"/>
  <c r="AS314" i="8"/>
  <c r="P315" i="8"/>
  <c r="K161" i="8"/>
  <c r="K160" i="8"/>
  <c r="AO261" i="8"/>
  <c r="L264" i="8"/>
  <c r="G476" i="6"/>
  <c r="AP263" i="8"/>
  <c r="M264" i="8"/>
  <c r="M213" i="8"/>
  <c r="M212" i="8"/>
  <c r="N158" i="8"/>
  <c r="N161" i="8"/>
  <c r="AR261" i="8"/>
  <c r="AR313" i="8"/>
  <c r="O157" i="8"/>
  <c r="X261" i="8" s="1"/>
  <c r="AH261" i="8" s="1"/>
  <c r="O158" i="8"/>
  <c r="M317" i="8"/>
  <c r="AP316" i="8"/>
  <c r="AR376" i="8"/>
  <c r="AR324" i="8"/>
  <c r="G541" i="6"/>
  <c r="G542" i="6"/>
  <c r="AU381" i="8"/>
  <c r="AU329" i="8"/>
  <c r="AU330" i="8"/>
  <c r="AU382" i="8"/>
  <c r="L334" i="8"/>
  <c r="U490" i="8" s="1"/>
  <c r="AE490" i="8" s="1"/>
  <c r="L332" i="8"/>
  <c r="U384" i="8" s="1"/>
  <c r="AE384" i="8" s="1"/>
  <c r="R336" i="8"/>
  <c r="AA492" i="8" s="1"/>
  <c r="AK492" i="8" s="1"/>
  <c r="AU385" i="8"/>
  <c r="AT397" i="8"/>
  <c r="AT345" i="8"/>
  <c r="H612" i="6"/>
  <c r="AM400" i="8" s="1"/>
  <c r="G561" i="6"/>
  <c r="H560" i="6"/>
  <c r="AP357" i="8"/>
  <c r="M360" i="8"/>
  <c r="AT361" i="8"/>
  <c r="AO389" i="8"/>
  <c r="L391" i="8"/>
  <c r="U547" i="8" s="1"/>
  <c r="AE547" i="8" s="1"/>
  <c r="N396" i="8"/>
  <c r="N397" i="8"/>
  <c r="W501" i="8" s="1"/>
  <c r="AG501" i="8" s="1"/>
  <c r="AT396" i="8"/>
  <c r="Q397" i="8"/>
  <c r="Z501" i="8" s="1"/>
  <c r="AJ501" i="8" s="1"/>
  <c r="AU483" i="8"/>
  <c r="R433" i="8"/>
  <c r="AA589" i="8" s="1"/>
  <c r="AK589" i="8" s="1"/>
  <c r="K453" i="8"/>
  <c r="T557" i="8" s="1"/>
  <c r="AD557" i="8" s="1"/>
  <c r="AN453" i="8"/>
  <c r="L468" i="8"/>
  <c r="AO468" i="8"/>
  <c r="AS520" i="8"/>
  <c r="P470" i="8"/>
  <c r="AR469" i="8"/>
  <c r="O472" i="8"/>
  <c r="H687" i="6"/>
  <c r="AM475" i="8" s="1"/>
  <c r="AQ529" i="8"/>
  <c r="AQ477" i="8"/>
  <c r="AT479" i="8"/>
  <c r="Q481" i="8"/>
  <c r="Q485" i="8"/>
  <c r="Q487" i="8"/>
  <c r="N500" i="8"/>
  <c r="W656" i="8" s="1"/>
  <c r="AG656" i="8" s="1"/>
  <c r="AQ498" i="8"/>
  <c r="AU503" i="8"/>
  <c r="AU555" i="8"/>
  <c r="AS504" i="8"/>
  <c r="O508" i="8"/>
  <c r="AR505" i="8"/>
  <c r="AT511" i="8"/>
  <c r="AR517" i="8"/>
  <c r="AT531" i="8"/>
  <c r="AN557" i="8"/>
  <c r="R308" i="8"/>
  <c r="AP354" i="8"/>
  <c r="AM354" i="8" s="1"/>
  <c r="G405" i="6"/>
  <c r="AQ428" i="8"/>
  <c r="AQ388" i="8"/>
  <c r="AQ317" i="8"/>
  <c r="AQ381" i="8"/>
  <c r="P316" i="8"/>
  <c r="AQ364" i="8"/>
  <c r="P215" i="8"/>
  <c r="Y371" i="8" s="1"/>
  <c r="AI371" i="8" s="1"/>
  <c r="N427" i="8"/>
  <c r="AP408" i="8"/>
  <c r="AM408" i="8" s="1"/>
  <c r="R145" i="8"/>
  <c r="AA249" i="8" s="1"/>
  <c r="AK249" i="8" s="1"/>
  <c r="AT350" i="8"/>
  <c r="Q142" i="8"/>
  <c r="H541" i="6"/>
  <c r="N265" i="8"/>
  <c r="H528" i="6"/>
  <c r="H600" i="6"/>
  <c r="M328" i="8"/>
  <c r="AR306" i="8"/>
  <c r="AT298" i="8"/>
  <c r="L358" i="8"/>
  <c r="AO338" i="8"/>
  <c r="AR260" i="8"/>
  <c r="AO530" i="8"/>
  <c r="AO582" i="8"/>
  <c r="AP668" i="8"/>
  <c r="AM668" i="8" s="1"/>
  <c r="AT668" i="8"/>
  <c r="AO669" i="8"/>
  <c r="AS669" i="8"/>
  <c r="AN670" i="8"/>
  <c r="AR670" i="8"/>
  <c r="H883" i="6"/>
  <c r="AM671" i="8" s="1"/>
  <c r="AQ671" i="8"/>
  <c r="AU671" i="8"/>
  <c r="AO673" i="8"/>
  <c r="AS673" i="8"/>
  <c r="AQ675" i="8"/>
  <c r="AP676" i="8"/>
  <c r="AM676" i="8" s="1"/>
  <c r="AT676" i="8"/>
  <c r="AO677" i="8"/>
  <c r="AS677" i="8"/>
  <c r="AS685" i="8"/>
  <c r="L536" i="8"/>
  <c r="U588" i="8" s="1"/>
  <c r="AE588" i="8" s="1"/>
  <c r="AN609" i="8"/>
  <c r="L530" i="8"/>
  <c r="U582" i="8" s="1"/>
  <c r="AE582" i="8" s="1"/>
  <c r="M542" i="8"/>
  <c r="V594" i="8" s="1"/>
  <c r="AF594" i="8" s="1"/>
  <c r="AE534" i="8"/>
  <c r="R82" i="8"/>
  <c r="AR218" i="8"/>
  <c r="R137" i="8"/>
  <c r="AS653" i="8"/>
  <c r="AR654" i="8"/>
  <c r="H900" i="6"/>
  <c r="AM688" i="8" s="1"/>
  <c r="AQ696" i="8"/>
  <c r="AS706" i="8"/>
  <c r="AN707" i="8"/>
  <c r="AR707" i="8"/>
  <c r="AQ708" i="8"/>
  <c r="AN711" i="8"/>
  <c r="AR711" i="8"/>
  <c r="AO722" i="8"/>
  <c r="P727" i="8"/>
  <c r="L730" i="8"/>
  <c r="K128" i="8"/>
  <c r="L288" i="8"/>
  <c r="O188" i="8"/>
  <c r="AU349" i="8"/>
  <c r="AQ548" i="8"/>
  <c r="AN651" i="8"/>
  <c r="AQ652" i="8"/>
  <c r="AU652" i="8"/>
  <c r="AP653" i="8"/>
  <c r="AM653" i="8" s="1"/>
  <c r="AS666" i="8"/>
  <c r="H893" i="6"/>
  <c r="AS683" i="8"/>
  <c r="H901" i="6"/>
  <c r="AO695" i="8"/>
  <c r="AQ697" i="8"/>
  <c r="AU697" i="8"/>
  <c r="H913" i="6"/>
  <c r="AM701" i="8" s="1"/>
  <c r="AR704" i="8"/>
  <c r="AU705" i="8"/>
  <c r="AP706" i="8"/>
  <c r="AM706" i="8" s="1"/>
  <c r="AT706" i="8"/>
  <c r="AN708" i="8"/>
  <c r="AR708" i="8"/>
  <c r="AO711" i="8"/>
  <c r="AN712" i="8"/>
  <c r="H929" i="6"/>
  <c r="M683" i="8"/>
  <c r="P689" i="8"/>
  <c r="Y741" i="8" s="1"/>
  <c r="AI741" i="8" s="1"/>
  <c r="H926" i="6"/>
  <c r="AM841" i="8"/>
  <c r="G428" i="6"/>
  <c r="AO352" i="8"/>
  <c r="AS352" i="8"/>
  <c r="AT614" i="8"/>
  <c r="AR635" i="8"/>
  <c r="AU636" i="8"/>
  <c r="H859" i="6"/>
  <c r="AM647" i="8" s="1"/>
  <c r="AO665" i="8"/>
  <c r="AS665" i="8"/>
  <c r="AR666" i="8"/>
  <c r="AN666" i="8"/>
  <c r="H894" i="6"/>
  <c r="AU686" i="8"/>
  <c r="AT687" i="8"/>
  <c r="AO700" i="8"/>
  <c r="AQ702" i="8"/>
  <c r="AU702" i="8"/>
  <c r="L659" i="8"/>
  <c r="U711" i="8" s="1"/>
  <c r="AE711" i="8" s="1"/>
  <c r="AU662" i="8"/>
  <c r="AS664" i="8"/>
  <c r="R668" i="8"/>
  <c r="H882" i="6"/>
  <c r="AR684" i="8"/>
  <c r="G932" i="6"/>
  <c r="AM828" i="8"/>
  <c r="AM711" i="8"/>
  <c r="AM687" i="8"/>
  <c r="AM650" i="8"/>
  <c r="Y763" i="8"/>
  <c r="AI763" i="8" s="1"/>
  <c r="AM613" i="8"/>
  <c r="AM324" i="8"/>
  <c r="Z263" i="8"/>
  <c r="AJ263" i="8" s="1"/>
  <c r="Z624" i="8"/>
  <c r="AJ624" i="8" s="1"/>
  <c r="Y602" i="8"/>
  <c r="AI602" i="8" s="1"/>
  <c r="Z657" i="8"/>
  <c r="X658" i="8"/>
  <c r="AH658" i="8" s="1"/>
  <c r="V653" i="8"/>
  <c r="AF653" i="8" s="1"/>
  <c r="Z670" i="8"/>
  <c r="AJ670" i="8" s="1"/>
  <c r="Z575" i="8"/>
  <c r="AJ575" i="8" s="1"/>
  <c r="Y555" i="8"/>
  <c r="AI555" i="8" s="1"/>
  <c r="T672" i="8"/>
  <c r="AD672" i="8" s="1"/>
  <c r="U663" i="8"/>
  <c r="AE663" i="8" s="1"/>
  <c r="V655" i="8"/>
  <c r="AF655" i="8" s="1"/>
  <c r="Z515" i="8"/>
  <c r="AJ515" i="8" s="1"/>
  <c r="AA654" i="8"/>
  <c r="AK654" i="8" s="1"/>
  <c r="Z564" i="8"/>
  <c r="AJ564" i="8" s="1"/>
  <c r="Z614" i="8"/>
  <c r="AJ614" i="8" s="1"/>
  <c r="V590" i="8"/>
  <c r="AF590" i="8" s="1"/>
  <c r="V635" i="8"/>
  <c r="AF635" i="8" s="1"/>
  <c r="Z598" i="8"/>
  <c r="AJ598" i="8" s="1"/>
  <c r="Y600" i="8"/>
  <c r="AI600" i="8" s="1"/>
  <c r="Z554" i="8"/>
  <c r="AJ554" i="8" s="1"/>
  <c r="X585" i="8"/>
  <c r="AH585" i="8" s="1"/>
  <c r="AA566" i="8"/>
  <c r="AK566" i="8" s="1"/>
  <c r="Y661" i="8"/>
  <c r="AI661" i="8" s="1"/>
  <c r="W621" i="8"/>
  <c r="AG621" i="8" s="1"/>
  <c r="AA607" i="8"/>
  <c r="AK607" i="8" s="1"/>
  <c r="X507" i="8"/>
  <c r="AH507" i="8" s="1"/>
  <c r="V485" i="8"/>
  <c r="AF485" i="8" s="1"/>
  <c r="W506" i="8"/>
  <c r="AG506" i="8" s="1"/>
  <c r="AA414" i="8"/>
  <c r="AK414" i="8" s="1"/>
  <c r="Y481" i="8"/>
  <c r="AI481" i="8" s="1"/>
  <c r="X467" i="8"/>
  <c r="AH467" i="8" s="1"/>
  <c r="AM374" i="8"/>
  <c r="V424" i="8"/>
  <c r="AF424" i="8" s="1"/>
  <c r="AA650" i="8"/>
  <c r="AK650" i="8" s="1"/>
  <c r="Z538" i="8"/>
  <c r="AJ538" i="8" s="1"/>
  <c r="AM440" i="8"/>
  <c r="W597" i="8"/>
  <c r="AG597" i="8" s="1"/>
  <c r="AA548" i="8"/>
  <c r="AK548" i="8" s="1"/>
  <c r="U591" i="8"/>
  <c r="AE591" i="8" s="1"/>
  <c r="AM259" i="8"/>
  <c r="O246" i="8"/>
  <c r="O245" i="8"/>
  <c r="M315" i="8"/>
  <c r="AP312" i="8"/>
  <c r="AM312" i="8" s="1"/>
  <c r="H475" i="6"/>
  <c r="AS418" i="8"/>
  <c r="AS366" i="8"/>
  <c r="AQ377" i="8"/>
  <c r="AN521" i="8"/>
  <c r="AS556" i="8"/>
  <c r="AP563" i="8"/>
  <c r="AM563" i="8" s="1"/>
  <c r="AS627" i="8"/>
  <c r="AS575" i="8"/>
  <c r="P592" i="8"/>
  <c r="Y644" i="8" s="1"/>
  <c r="AI644" i="8" s="1"/>
  <c r="AS590" i="8"/>
  <c r="AM387" i="8"/>
  <c r="AM256" i="8"/>
  <c r="Q316" i="8"/>
  <c r="AS327" i="8"/>
  <c r="H409" i="6"/>
  <c r="AS379" i="8"/>
  <c r="AP364" i="8"/>
  <c r="AR312" i="8"/>
  <c r="AO331" i="8"/>
  <c r="AR297" i="8"/>
  <c r="AS303" i="8"/>
  <c r="H544" i="6"/>
  <c r="AO297" i="8"/>
  <c r="T653" i="8"/>
  <c r="AD653" i="8" s="1"/>
  <c r="X644" i="8"/>
  <c r="AH644" i="8" s="1"/>
  <c r="X637" i="8"/>
  <c r="AH637" i="8" s="1"/>
  <c r="Y667" i="8"/>
  <c r="AI667" i="8" s="1"/>
  <c r="W603" i="8"/>
  <c r="AG603" i="8" s="1"/>
  <c r="AA574" i="8"/>
  <c r="AK574" i="8" s="1"/>
  <c r="AM437" i="8"/>
  <c r="Y365" i="8"/>
  <c r="AI365" i="8" s="1"/>
  <c r="L266" i="8"/>
  <c r="R333" i="8"/>
  <c r="N328" i="8"/>
  <c r="W484" i="8" s="1"/>
  <c r="AG484" i="8" s="1"/>
  <c r="AS374" i="8"/>
  <c r="AM214" i="8"/>
  <c r="AM305" i="8"/>
  <c r="H461" i="6"/>
  <c r="AM249" i="8" s="1"/>
  <c r="AP308" i="8"/>
  <c r="AM308" i="8" s="1"/>
  <c r="Q302" i="8"/>
  <c r="Z458" i="8" s="1"/>
  <c r="AJ458" i="8" s="1"/>
  <c r="AT311" i="8"/>
  <c r="R318" i="8"/>
  <c r="AS461" i="8"/>
  <c r="L261" i="8"/>
  <c r="AT349" i="8"/>
  <c r="AQ403" i="8"/>
  <c r="L316" i="8"/>
  <c r="U472" i="8" s="1"/>
  <c r="AE472" i="8" s="1"/>
  <c r="H527" i="6"/>
  <c r="O248" i="8"/>
  <c r="X404" i="8" s="1"/>
  <c r="AH404" i="8" s="1"/>
  <c r="AQ637" i="8"/>
  <c r="AU637" i="8"/>
  <c r="AM455" i="8"/>
  <c r="AT353" i="8"/>
  <c r="AM339" i="8"/>
  <c r="AM607" i="8"/>
  <c r="L333" i="8"/>
  <c r="Q214" i="8"/>
  <c r="Z370" i="8" s="1"/>
  <c r="AJ370" i="8" s="1"/>
  <c r="AQ314" i="8"/>
  <c r="G410" i="6"/>
  <c r="AM529" i="8"/>
  <c r="AQ329" i="8"/>
  <c r="AP315" i="8"/>
  <c r="K335" i="8"/>
  <c r="T491" i="8" s="1"/>
  <c r="AD491" i="8" s="1"/>
  <c r="K337" i="8"/>
  <c r="G850" i="6"/>
  <c r="H1054" i="6"/>
  <c r="AM842" i="8" s="1"/>
  <c r="AT280" i="8"/>
  <c r="R76" i="8"/>
  <c r="K129" i="8"/>
  <c r="M233" i="8"/>
  <c r="N75" i="8"/>
  <c r="W231" i="8" s="1"/>
  <c r="AG231" i="8" s="1"/>
  <c r="L127" i="8"/>
  <c r="M287" i="8"/>
  <c r="AP233" i="8"/>
  <c r="N132" i="8"/>
  <c r="AR234" i="8"/>
  <c r="Q131" i="8"/>
  <c r="K290" i="8"/>
  <c r="K185" i="8"/>
  <c r="AO288" i="8"/>
  <c r="AP236" i="8"/>
  <c r="AS236" i="8"/>
  <c r="AT236" i="8"/>
  <c r="L188" i="8"/>
  <c r="P187" i="8"/>
  <c r="Y239" i="8" s="1"/>
  <c r="AI239" i="8" s="1"/>
  <c r="M140" i="8"/>
  <c r="R239" i="8"/>
  <c r="M293" i="8"/>
  <c r="O291" i="8"/>
  <c r="O242" i="8"/>
  <c r="Q240" i="8"/>
  <c r="M295" i="8"/>
  <c r="Q297" i="8"/>
  <c r="R139" i="8"/>
  <c r="AN246" i="8"/>
  <c r="AN247" i="8"/>
  <c r="AR247" i="8"/>
  <c r="P148" i="8"/>
  <c r="G515" i="6"/>
  <c r="R305" i="8"/>
  <c r="AA357" i="8" s="1"/>
  <c r="AK357" i="8" s="1"/>
  <c r="AT302" i="8"/>
  <c r="O254" i="8"/>
  <c r="P202" i="8"/>
  <c r="Q147" i="8"/>
  <c r="AQ356" i="8"/>
  <c r="P149" i="8"/>
  <c r="Y305" i="8" s="1"/>
  <c r="AI305" i="8" s="1"/>
  <c r="AO253" i="8"/>
  <c r="M152" i="8"/>
  <c r="AU254" i="8"/>
  <c r="K204" i="8"/>
  <c r="T256" i="8" s="1"/>
  <c r="AD256" i="8" s="1"/>
  <c r="L152" i="8"/>
  <c r="AQ254" i="8"/>
  <c r="H853" i="6"/>
  <c r="AM641" i="8" s="1"/>
  <c r="AQ756" i="8"/>
  <c r="AU756" i="8"/>
  <c r="AU776" i="8"/>
  <c r="AN778" i="8"/>
  <c r="AR778" i="8"/>
  <c r="AM838" i="8"/>
  <c r="AR304" i="8"/>
  <c r="H736" i="6"/>
  <c r="AM524" i="8" s="1"/>
  <c r="AP624" i="8"/>
  <c r="AM624" i="8" s="1"/>
  <c r="AP632" i="8"/>
  <c r="H847" i="6"/>
  <c r="AM635" i="8" s="1"/>
  <c r="AN749" i="8"/>
  <c r="AR749" i="8"/>
  <c r="AQ750" i="8"/>
  <c r="AU750" i="8"/>
  <c r="AP751" i="8"/>
  <c r="AT751" i="8"/>
  <c r="AO752" i="8"/>
  <c r="H928" i="6"/>
  <c r="AS286" i="8"/>
  <c r="AO235" i="8"/>
  <c r="AN236" i="8"/>
  <c r="AU237" i="8"/>
  <c r="H401" i="6"/>
  <c r="H710" i="6"/>
  <c r="AM498" i="8" s="1"/>
  <c r="N633" i="8"/>
  <c r="M631" i="8"/>
  <c r="N655" i="8"/>
  <c r="W759" i="8" s="1"/>
  <c r="AG759" i="8" s="1"/>
  <c r="Q657" i="8"/>
  <c r="Z709" i="8" s="1"/>
  <c r="AJ709" i="8" s="1"/>
  <c r="Q660" i="8"/>
  <c r="Z712" i="8" s="1"/>
  <c r="AJ712" i="8" s="1"/>
  <c r="AQ658" i="8"/>
  <c r="R661" i="8"/>
  <c r="AP719" i="8"/>
  <c r="AT719" i="8"/>
  <c r="H889" i="6"/>
  <c r="AM677" i="8" s="1"/>
  <c r="AS748" i="8"/>
  <c r="L717" i="8"/>
  <c r="P717" i="8"/>
  <c r="Y873" i="8" s="1"/>
  <c r="AI873" i="8" s="1"/>
  <c r="K718" i="8"/>
  <c r="AR716" i="8"/>
  <c r="AQ717" i="8"/>
  <c r="R720" i="8"/>
  <c r="AA876" i="8" s="1"/>
  <c r="AK876" i="8" s="1"/>
  <c r="M718" i="8"/>
  <c r="Q718" i="8"/>
  <c r="AO719" i="8"/>
  <c r="AS719" i="8"/>
  <c r="M725" i="8"/>
  <c r="Q723" i="8"/>
  <c r="AO723" i="8"/>
  <c r="R725" i="8"/>
  <c r="M729" i="8"/>
  <c r="AQ728" i="8"/>
  <c r="AS730" i="8"/>
  <c r="P734" i="8"/>
  <c r="Y786" i="8" s="1"/>
  <c r="AI786" i="8" s="1"/>
  <c r="Q736" i="8"/>
  <c r="N734" i="8"/>
  <c r="O736" i="8"/>
  <c r="AS736" i="8"/>
  <c r="N739" i="8"/>
  <c r="R738" i="8"/>
  <c r="O739" i="8"/>
  <c r="K749" i="8"/>
  <c r="P756" i="8"/>
  <c r="Y912" i="8" s="1"/>
  <c r="AI912" i="8" s="1"/>
  <c r="Q759" i="8"/>
  <c r="Z915" i="8" s="1"/>
  <c r="AJ915" i="8" s="1"/>
  <c r="AO758" i="8"/>
  <c r="Q770" i="8"/>
  <c r="Z926" i="8" s="1"/>
  <c r="AJ926" i="8" s="1"/>
  <c r="G985" i="6"/>
  <c r="K778" i="8"/>
  <c r="AM836" i="8"/>
  <c r="AM840" i="8"/>
  <c r="AU630" i="8"/>
  <c r="R630" i="8"/>
  <c r="AT631" i="8"/>
  <c r="Q633" i="8"/>
  <c r="K720" i="8"/>
  <c r="K721" i="8"/>
  <c r="AU786" i="8"/>
  <c r="R734" i="8"/>
  <c r="AR800" i="8"/>
  <c r="O751" i="8"/>
  <c r="AU805" i="8"/>
  <c r="AU753" i="8"/>
  <c r="Z314" i="8"/>
  <c r="AJ314" i="8" s="1"/>
  <c r="X696" i="8"/>
  <c r="AH696" i="8" s="1"/>
  <c r="X689" i="8"/>
  <c r="AH689" i="8" s="1"/>
  <c r="AA678" i="8"/>
  <c r="AK678" i="8" s="1"/>
  <c r="W734" i="8"/>
  <c r="AG734" i="8" s="1"/>
  <c r="L773" i="8"/>
  <c r="U929" i="8" s="1"/>
  <c r="AE929" i="8" s="1"/>
  <c r="AN771" i="8"/>
  <c r="AU768" i="8"/>
  <c r="AS767" i="8"/>
  <c r="K771" i="8"/>
  <c r="T927" i="8" s="1"/>
  <c r="AD927" i="8" s="1"/>
  <c r="K773" i="8"/>
  <c r="T929" i="8" s="1"/>
  <c r="AD929" i="8" s="1"/>
  <c r="P770" i="8"/>
  <c r="Y926" i="8" s="1"/>
  <c r="AI926" i="8" s="1"/>
  <c r="AN768" i="8"/>
  <c r="O770" i="8"/>
  <c r="X926" i="8" s="1"/>
  <c r="AH926" i="8" s="1"/>
  <c r="N767" i="8"/>
  <c r="W923" i="8" s="1"/>
  <c r="AG923" i="8" s="1"/>
  <c r="O765" i="8"/>
  <c r="X921" i="8" s="1"/>
  <c r="AH921" i="8" s="1"/>
  <c r="AR768" i="8"/>
  <c r="K765" i="8"/>
  <c r="O760" i="8"/>
  <c r="X864" i="8" s="1"/>
  <c r="AH864" i="8" s="1"/>
  <c r="P771" i="8"/>
  <c r="Y927" i="8" s="1"/>
  <c r="AI927" i="8" s="1"/>
  <c r="N768" i="8"/>
  <c r="W924" i="8" s="1"/>
  <c r="AG924" i="8" s="1"/>
  <c r="P767" i="8"/>
  <c r="Y923" i="8" s="1"/>
  <c r="AI923" i="8" s="1"/>
  <c r="Q767" i="8"/>
  <c r="Z923" i="8" s="1"/>
  <c r="AJ923" i="8" s="1"/>
  <c r="AN763" i="8"/>
  <c r="L756" i="8"/>
  <c r="N754" i="8"/>
  <c r="AS766" i="8"/>
  <c r="L752" i="8"/>
  <c r="O748" i="8"/>
  <c r="O767" i="8"/>
  <c r="X923" i="8" s="1"/>
  <c r="AH923" i="8" s="1"/>
  <c r="M749" i="8"/>
  <c r="V905" i="8" s="1"/>
  <c r="AF905" i="8" s="1"/>
  <c r="N749" i="8"/>
  <c r="W905" i="8" s="1"/>
  <c r="AG905" i="8" s="1"/>
  <c r="Q725" i="8"/>
  <c r="M724" i="8"/>
  <c r="V776" i="8" s="1"/>
  <c r="AF776" i="8" s="1"/>
  <c r="P723" i="8"/>
  <c r="Q747" i="8"/>
  <c r="M740" i="8"/>
  <c r="Q722" i="8"/>
  <c r="O716" i="8"/>
  <c r="AQ760" i="8"/>
  <c r="K768" i="8"/>
  <c r="T924" i="8" s="1"/>
  <c r="AD924" i="8" s="1"/>
  <c r="Q749" i="8"/>
  <c r="P747" i="8"/>
  <c r="Y903" i="8" s="1"/>
  <c r="AI903" i="8" s="1"/>
  <c r="Q742" i="8"/>
  <c r="Q735" i="8"/>
  <c r="Q731" i="8"/>
  <c r="Q729" i="8"/>
  <c r="P728" i="8"/>
  <c r="K723" i="8"/>
  <c r="M720" i="8"/>
  <c r="K767" i="8"/>
  <c r="N753" i="8"/>
  <c r="W909" i="8" s="1"/>
  <c r="AG909" i="8" s="1"/>
  <c r="N738" i="8"/>
  <c r="AT772" i="8"/>
  <c r="O763" i="8"/>
  <c r="X919" i="8" s="1"/>
  <c r="AH919" i="8" s="1"/>
  <c r="R764" i="8"/>
  <c r="AA920" i="8" s="1"/>
  <c r="AK920" i="8" s="1"/>
  <c r="R760" i="8"/>
  <c r="O752" i="8"/>
  <c r="X908" i="8" s="1"/>
  <c r="AH908" i="8" s="1"/>
  <c r="K755" i="8"/>
  <c r="T911" i="8" s="1"/>
  <c r="AD911" i="8" s="1"/>
  <c r="AP741" i="8"/>
  <c r="P730" i="8"/>
  <c r="N721" i="8"/>
  <c r="N718" i="8"/>
  <c r="AU755" i="8"/>
  <c r="AS751" i="8"/>
  <c r="AR739" i="8"/>
  <c r="M659" i="8"/>
  <c r="V711" i="8" s="1"/>
  <c r="AF711" i="8" s="1"/>
  <c r="P743" i="8"/>
  <c r="Y899" i="8" s="1"/>
  <c r="L721" i="8"/>
  <c r="R718" i="8"/>
  <c r="AA770" i="8" s="1"/>
  <c r="AK770" i="8" s="1"/>
  <c r="N720" i="8"/>
  <c r="AO751" i="8"/>
  <c r="AP750" i="8"/>
  <c r="AM750" i="8" s="1"/>
  <c r="L658" i="8"/>
  <c r="U710" i="8" s="1"/>
  <c r="AE710" i="8" s="1"/>
  <c r="N731" i="8"/>
  <c r="T759" i="8"/>
  <c r="AD759" i="8" s="1"/>
  <c r="N740" i="8"/>
  <c r="AT733" i="8"/>
  <c r="AO775" i="8"/>
  <c r="N659" i="8"/>
  <c r="W815" i="8" s="1"/>
  <c r="AG815" i="8" s="1"/>
  <c r="AR748" i="8"/>
  <c r="K750" i="8"/>
  <c r="R735" i="8"/>
  <c r="L657" i="8"/>
  <c r="U709" i="8" s="1"/>
  <c r="AE709" i="8" s="1"/>
  <c r="AM651" i="8"/>
  <c r="K719" i="8"/>
  <c r="AR720" i="8"/>
  <c r="T597" i="8"/>
  <c r="AD597" i="8" s="1"/>
  <c r="AJ657" i="8"/>
  <c r="Q717" i="8"/>
  <c r="AT714" i="8"/>
  <c r="Q714" i="8"/>
  <c r="AQ777" i="8"/>
  <c r="N727" i="8"/>
  <c r="AP781" i="8"/>
  <c r="AP729" i="8"/>
  <c r="T262" i="8"/>
  <c r="Z316" i="8"/>
  <c r="AJ316" i="8" s="1"/>
  <c r="X748" i="8"/>
  <c r="AH748" i="8" s="1"/>
  <c r="AH767" i="8"/>
  <c r="AQ768" i="8"/>
  <c r="AO766" i="8"/>
  <c r="AS770" i="8"/>
  <c r="M769" i="8"/>
  <c r="V925" i="8" s="1"/>
  <c r="AF925" i="8" s="1"/>
  <c r="AC925" i="8" s="1"/>
  <c r="AN767" i="8"/>
  <c r="AQ769" i="8"/>
  <c r="M767" i="8"/>
  <c r="V923" i="8" s="1"/>
  <c r="AF923" i="8" s="1"/>
  <c r="AC923" i="8" s="1"/>
  <c r="P774" i="8"/>
  <c r="Y930" i="8" s="1"/>
  <c r="AI930" i="8" s="1"/>
  <c r="P772" i="8"/>
  <c r="Y928" i="8" s="1"/>
  <c r="AI928" i="8" s="1"/>
  <c r="Q769" i="8"/>
  <c r="Z925" i="8" s="1"/>
  <c r="AJ925" i="8" s="1"/>
  <c r="P766" i="8"/>
  <c r="K764" i="8"/>
  <c r="T920" i="8" s="1"/>
  <c r="AD920" i="8" s="1"/>
  <c r="L758" i="8"/>
  <c r="U914" i="8" s="1"/>
  <c r="AE914" i="8" s="1"/>
  <c r="L767" i="8"/>
  <c r="U923" i="8" s="1"/>
  <c r="AE923" i="8" s="1"/>
  <c r="K757" i="8"/>
  <c r="T913" i="8" s="1"/>
  <c r="AD913" i="8" s="1"/>
  <c r="L751" i="8"/>
  <c r="R762" i="8"/>
  <c r="AA918" i="8" s="1"/>
  <c r="AK918" i="8" s="1"/>
  <c r="L757" i="8"/>
  <c r="Q753" i="8"/>
  <c r="Z909" i="8" s="1"/>
  <c r="AJ909" i="8" s="1"/>
  <c r="M751" i="8"/>
  <c r="V907" i="8" s="1"/>
  <c r="AF907" i="8" s="1"/>
  <c r="K748" i="8"/>
  <c r="M727" i="8"/>
  <c r="M726" i="8"/>
  <c r="N723" i="8"/>
  <c r="Q748" i="8"/>
  <c r="Z904" i="8" s="1"/>
  <c r="AJ904" i="8" s="1"/>
  <c r="M738" i="8"/>
  <c r="Q728" i="8"/>
  <c r="O719" i="8"/>
  <c r="X771" i="8" s="1"/>
  <c r="AH771" i="8" s="1"/>
  <c r="Q752" i="8"/>
  <c r="Z908" i="8" s="1"/>
  <c r="AJ908" i="8" s="1"/>
  <c r="N745" i="8"/>
  <c r="M743" i="8"/>
  <c r="V899" i="8" s="1"/>
  <c r="M730" i="8"/>
  <c r="P726" i="8"/>
  <c r="N722" i="8"/>
  <c r="R751" i="8"/>
  <c r="N750" i="8"/>
  <c r="W906" i="8" s="1"/>
  <c r="AG906" i="8" s="1"/>
  <c r="R737" i="8"/>
  <c r="P719" i="8"/>
  <c r="L716" i="8"/>
  <c r="AQ753" i="8"/>
  <c r="W752" i="8"/>
  <c r="AG752" i="8" s="1"/>
  <c r="AP746" i="8"/>
  <c r="AR763" i="8"/>
  <c r="R761" i="8"/>
  <c r="N761" i="8"/>
  <c r="M757" i="8"/>
  <c r="O753" i="8"/>
  <c r="X909" i="8" s="1"/>
  <c r="AH909" i="8" s="1"/>
  <c r="K753" i="8"/>
  <c r="M742" i="8"/>
  <c r="N724" i="8"/>
  <c r="P715" i="8"/>
  <c r="Y767" i="8" s="1"/>
  <c r="AI767" i="8" s="1"/>
  <c r="P742" i="8"/>
  <c r="P744" i="8"/>
  <c r="O738" i="8"/>
  <c r="L724" i="8"/>
  <c r="L718" i="8"/>
  <c r="AN716" i="8"/>
  <c r="R739" i="8"/>
  <c r="M657" i="8"/>
  <c r="R741" i="8"/>
  <c r="AA793" i="8" s="1"/>
  <c r="AK793" i="8" s="1"/>
  <c r="N741" i="8"/>
  <c r="Q733" i="8"/>
  <c r="AU658" i="8"/>
  <c r="O750" i="8"/>
  <c r="X906" i="8" s="1"/>
  <c r="AH906" i="8" s="1"/>
  <c r="N725" i="8"/>
  <c r="L660" i="8"/>
  <c r="O734" i="8"/>
  <c r="Q715" i="8"/>
  <c r="Z767" i="8" s="1"/>
  <c r="AJ767" i="8" s="1"/>
  <c r="AP737" i="8"/>
  <c r="AM737" i="8" s="1"/>
  <c r="AT709" i="8"/>
  <c r="O720" i="8"/>
  <c r="P716" i="8"/>
  <c r="V648" i="8"/>
  <c r="AF648" i="8" s="1"/>
  <c r="X470" i="8"/>
  <c r="AH470" i="8" s="1"/>
  <c r="N631" i="8"/>
  <c r="W683" i="8" s="1"/>
  <c r="AG683" i="8" s="1"/>
  <c r="N632" i="8"/>
  <c r="W736" i="8" s="1"/>
  <c r="AG736" i="8" s="1"/>
  <c r="AQ630" i="8"/>
  <c r="AQ655" i="8"/>
  <c r="N656" i="8"/>
  <c r="W708" i="8" s="1"/>
  <c r="AG708" i="8" s="1"/>
  <c r="AU655" i="8"/>
  <c r="R656" i="8"/>
  <c r="R657" i="8"/>
  <c r="R655" i="8"/>
  <c r="AT708" i="8"/>
  <c r="Q656" i="8"/>
  <c r="Z708" i="8" s="1"/>
  <c r="AJ708" i="8" s="1"/>
  <c r="Q659" i="8"/>
  <c r="Z711" i="8" s="1"/>
  <c r="AJ711" i="8" s="1"/>
  <c r="O723" i="8"/>
  <c r="O721" i="8"/>
  <c r="T705" i="8"/>
  <c r="AD705" i="8" s="1"/>
  <c r="AR771" i="8"/>
  <c r="AT769" i="8"/>
  <c r="O768" i="8"/>
  <c r="P773" i="8"/>
  <c r="Y929" i="8" s="1"/>
  <c r="AI929" i="8" s="1"/>
  <c r="N771" i="8"/>
  <c r="K770" i="8"/>
  <c r="T926" i="8" s="1"/>
  <c r="AD926" i="8" s="1"/>
  <c r="AP765" i="8"/>
  <c r="AM765" i="8" s="1"/>
  <c r="R766" i="8"/>
  <c r="M768" i="8"/>
  <c r="V924" i="8" s="1"/>
  <c r="AF924" i="8" s="1"/>
  <c r="AC924" i="8" s="1"/>
  <c r="AO771" i="8"/>
  <c r="Q760" i="8"/>
  <c r="P768" i="8"/>
  <c r="Y924" i="8" s="1"/>
  <c r="AI924" i="8" s="1"/>
  <c r="M766" i="8"/>
  <c r="V922" i="8" s="1"/>
  <c r="AF922" i="8" s="1"/>
  <c r="AC922" i="8" s="1"/>
  <c r="R763" i="8"/>
  <c r="AA919" i="8" s="1"/>
  <c r="AK919" i="8" s="1"/>
  <c r="O758" i="8"/>
  <c r="X914" i="8" s="1"/>
  <c r="AH914" i="8" s="1"/>
  <c r="L768" i="8"/>
  <c r="U924" i="8" s="1"/>
  <c r="AE924" i="8" s="1"/>
  <c r="K758" i="8"/>
  <c r="P752" i="8"/>
  <c r="Y908" i="8" s="1"/>
  <c r="AI908" i="8" s="1"/>
  <c r="L753" i="8"/>
  <c r="U909" i="8" s="1"/>
  <c r="AE909" i="8" s="1"/>
  <c r="N762" i="8"/>
  <c r="W918" i="8" s="1"/>
  <c r="AG918" i="8" s="1"/>
  <c r="L759" i="8"/>
  <c r="U915" i="8" s="1"/>
  <c r="AE915" i="8" s="1"/>
  <c r="K752" i="8"/>
  <c r="T908" i="8" s="1"/>
  <c r="AD908" i="8" s="1"/>
  <c r="Q724" i="8"/>
  <c r="L723" i="8"/>
  <c r="O718" i="8"/>
  <c r="M748" i="8"/>
  <c r="O737" i="8"/>
  <c r="O745" i="8"/>
  <c r="X901" i="8" s="1"/>
  <c r="Q737" i="8"/>
  <c r="M734" i="8"/>
  <c r="M731" i="8"/>
  <c r="L728" i="8"/>
  <c r="L725" i="8"/>
  <c r="K722" i="8"/>
  <c r="P721" i="8"/>
  <c r="AN759" i="8"/>
  <c r="W741" i="8"/>
  <c r="AG741" i="8" s="1"/>
  <c r="R753" i="8"/>
  <c r="AA909" i="8" s="1"/>
  <c r="AK909" i="8" s="1"/>
  <c r="N752" i="8"/>
  <c r="P732" i="8"/>
  <c r="AQ749" i="8"/>
  <c r="AS740" i="8"/>
  <c r="O766" i="8"/>
  <c r="X922" i="8" s="1"/>
  <c r="AH922" i="8" s="1"/>
  <c r="N764" i="8"/>
  <c r="W920" i="8" s="1"/>
  <c r="AG920" i="8" s="1"/>
  <c r="AR752" i="8"/>
  <c r="O755" i="8"/>
  <c r="X911" i="8" s="1"/>
  <c r="AH911" i="8" s="1"/>
  <c r="Q743" i="8"/>
  <c r="Z899" i="8" s="1"/>
  <c r="M744" i="8"/>
  <c r="V900" i="8" s="1"/>
  <c r="N726" i="8"/>
  <c r="L715" i="8"/>
  <c r="U767" i="8" s="1"/>
  <c r="AE767" i="8" s="1"/>
  <c r="Q658" i="8"/>
  <c r="P722" i="8"/>
  <c r="AO773" i="8"/>
  <c r="AO767" i="8"/>
  <c r="N660" i="8"/>
  <c r="W712" i="8" s="1"/>
  <c r="AG712" i="8" s="1"/>
  <c r="M656" i="8"/>
  <c r="V708" i="8" s="1"/>
  <c r="AF708" i="8" s="1"/>
  <c r="O722" i="8"/>
  <c r="AT746" i="8"/>
  <c r="AO715" i="8"/>
  <c r="R660" i="8"/>
  <c r="AA712" i="8" s="1"/>
  <c r="AK712" i="8" s="1"/>
  <c r="N657" i="8"/>
  <c r="W709" i="8" s="1"/>
  <c r="AG709" i="8" s="1"/>
  <c r="O749" i="8"/>
  <c r="Q632" i="8"/>
  <c r="AT766" i="8"/>
  <c r="R658" i="8"/>
  <c r="R769" i="8"/>
  <c r="AA925" i="8" s="1"/>
  <c r="AK925" i="8" s="1"/>
  <c r="Y302" i="8"/>
  <c r="AI302" i="8" s="1"/>
  <c r="AA626" i="8"/>
  <c r="AK626" i="8" s="1"/>
  <c r="Z674" i="8"/>
  <c r="AJ674" i="8" s="1"/>
  <c r="W655" i="8"/>
  <c r="AG655" i="8" s="1"/>
  <c r="AM446" i="8"/>
  <c r="T657" i="8"/>
  <c r="AD657" i="8" s="1"/>
  <c r="U641" i="8"/>
  <c r="AE641" i="8" s="1"/>
  <c r="T636" i="8"/>
  <c r="AD636" i="8" s="1"/>
  <c r="Y669" i="8"/>
  <c r="AI669" i="8" s="1"/>
  <c r="Z618" i="8"/>
  <c r="AJ618" i="8" s="1"/>
  <c r="AA621" i="8"/>
  <c r="AK621" i="8" s="1"/>
  <c r="Y424" i="8"/>
  <c r="AI424" i="8" s="1"/>
  <c r="Y476" i="8"/>
  <c r="AI476" i="8" s="1"/>
  <c r="U703" i="8"/>
  <c r="AE703" i="8" s="1"/>
  <c r="T766" i="8"/>
  <c r="AD766" i="8" s="1"/>
  <c r="AG630" i="8"/>
  <c r="V630" i="8"/>
  <c r="AF630" i="8" s="1"/>
  <c r="U589" i="8"/>
  <c r="AE589" i="8" s="1"/>
  <c r="AA608" i="8"/>
  <c r="AK608" i="8" s="1"/>
  <c r="W671" i="8"/>
  <c r="AG671" i="8" s="1"/>
  <c r="X657" i="8"/>
  <c r="AH657" i="8" s="1"/>
  <c r="AA628" i="8"/>
  <c r="Y664" i="8"/>
  <c r="AI664" i="8" s="1"/>
  <c r="Y671" i="8"/>
  <c r="AI671" i="8" s="1"/>
  <c r="V659" i="8"/>
  <c r="AF659" i="8" s="1"/>
  <c r="X642" i="8"/>
  <c r="AH642" i="8" s="1"/>
  <c r="AA648" i="8"/>
  <c r="AK648" i="8" s="1"/>
  <c r="V601" i="8"/>
  <c r="AF601" i="8" s="1"/>
  <c r="AM564" i="8"/>
  <c r="T626" i="8"/>
  <c r="AD626" i="8" s="1"/>
  <c r="V661" i="8"/>
  <c r="AF661" i="8" s="1"/>
  <c r="Y640" i="8"/>
  <c r="AI640" i="8" s="1"/>
  <c r="Y577" i="8"/>
  <c r="AI577" i="8" s="1"/>
  <c r="Y528" i="8"/>
  <c r="AI528" i="8" s="1"/>
  <c r="W647" i="8"/>
  <c r="AG647" i="8" s="1"/>
  <c r="V637" i="8"/>
  <c r="AF637" i="8" s="1"/>
  <c r="W578" i="8"/>
  <c r="AG578" i="8" s="1"/>
  <c r="Z605" i="8"/>
  <c r="AJ605" i="8" s="1"/>
  <c r="X517" i="8"/>
  <c r="AH517" i="8" s="1"/>
  <c r="Y566" i="8"/>
  <c r="AI566" i="8" s="1"/>
  <c r="Y662" i="8"/>
  <c r="AI662" i="8" s="1"/>
  <c r="W572" i="8"/>
  <c r="AG572" i="8" s="1"/>
  <c r="AM618" i="8"/>
  <c r="W644" i="8"/>
  <c r="AG644" i="8" s="1"/>
  <c r="V521" i="8"/>
  <c r="AF521" i="8" s="1"/>
  <c r="AM409" i="8"/>
  <c r="AM276" i="8"/>
  <c r="AM500" i="8"/>
  <c r="AM381" i="8"/>
  <c r="AM355" i="8"/>
  <c r="K184" i="8"/>
  <c r="AT346" i="8"/>
  <c r="AQ640" i="8"/>
  <c r="AQ588" i="8"/>
  <c r="AU640" i="8"/>
  <c r="AU588" i="8"/>
  <c r="AP589" i="8"/>
  <c r="AM589" i="8" s="1"/>
  <c r="M591" i="8"/>
  <c r="V643" i="8" s="1"/>
  <c r="AF643" i="8" s="1"/>
  <c r="AO646" i="8"/>
  <c r="AO594" i="8"/>
  <c r="AS596" i="8"/>
  <c r="P598" i="8"/>
  <c r="T632" i="8"/>
  <c r="AD632" i="8" s="1"/>
  <c r="M230" i="8"/>
  <c r="AP280" i="8"/>
  <c r="AP228" i="8"/>
  <c r="AM228" i="8" s="1"/>
  <c r="Q232" i="8"/>
  <c r="AT229" i="8"/>
  <c r="N129" i="8"/>
  <c r="N130" i="8"/>
  <c r="AN232" i="8"/>
  <c r="K183" i="8"/>
  <c r="K182" i="8"/>
  <c r="AP232" i="8"/>
  <c r="M180" i="8"/>
  <c r="AT232" i="8"/>
  <c r="Q181" i="8"/>
  <c r="Z233" i="8" s="1"/>
  <c r="AJ233" i="8" s="1"/>
  <c r="Q182" i="8"/>
  <c r="L236" i="8"/>
  <c r="L235" i="8"/>
  <c r="AO233" i="8"/>
  <c r="AT233" i="8"/>
  <c r="Q184" i="8"/>
  <c r="AQ286" i="8"/>
  <c r="N287" i="8"/>
  <c r="AU338" i="8"/>
  <c r="R287" i="8"/>
  <c r="AN286" i="8"/>
  <c r="K234" i="8"/>
  <c r="AN234" i="8"/>
  <c r="AO234" i="8"/>
  <c r="L185" i="8"/>
  <c r="L184" i="8"/>
  <c r="M133" i="8"/>
  <c r="M132" i="8"/>
  <c r="P185" i="8"/>
  <c r="P184" i="8"/>
  <c r="AR339" i="8"/>
  <c r="O290" i="8"/>
  <c r="O289" i="8"/>
  <c r="L131" i="8"/>
  <c r="L132" i="8"/>
  <c r="N236" i="8"/>
  <c r="AQ287" i="8"/>
  <c r="N237" i="8"/>
  <c r="N235" i="8"/>
  <c r="O186" i="8"/>
  <c r="O185" i="8"/>
  <c r="O184" i="8"/>
  <c r="P133" i="8"/>
  <c r="P131" i="8"/>
  <c r="AU235" i="8"/>
  <c r="AU287" i="8"/>
  <c r="K132" i="8"/>
  <c r="K134" i="8"/>
  <c r="O190" i="8"/>
  <c r="O189" i="8"/>
  <c r="AQ240" i="8"/>
  <c r="N190" i="8"/>
  <c r="N191" i="8"/>
  <c r="AU240" i="8"/>
  <c r="R190" i="8"/>
  <c r="R191" i="8"/>
  <c r="N290" i="8"/>
  <c r="N292" i="8"/>
  <c r="AR241" i="8"/>
  <c r="O191" i="8"/>
  <c r="AS295" i="8"/>
  <c r="P295" i="8"/>
  <c r="AR243" i="8"/>
  <c r="O193" i="8"/>
  <c r="AO296" i="8"/>
  <c r="AO348" i="8"/>
  <c r="L299" i="8"/>
  <c r="AN244" i="8"/>
  <c r="K195" i="8"/>
  <c r="AS244" i="8"/>
  <c r="P195" i="8"/>
  <c r="Y351" i="8" s="1"/>
  <c r="AI351" i="8" s="1"/>
  <c r="AP297" i="8"/>
  <c r="AM297" i="8" s="1"/>
  <c r="M300" i="8"/>
  <c r="V352" i="8" s="1"/>
  <c r="AF352" i="8" s="1"/>
  <c r="M298" i="8"/>
  <c r="AO245" i="8"/>
  <c r="L196" i="8"/>
  <c r="AQ242" i="8"/>
  <c r="N193" i="8"/>
  <c r="AU298" i="8"/>
  <c r="AU350" i="8"/>
  <c r="AQ352" i="8"/>
  <c r="N303" i="8"/>
  <c r="W355" i="8" s="1"/>
  <c r="AG355" i="8" s="1"/>
  <c r="L197" i="8"/>
  <c r="AO249" i="8"/>
  <c r="AR249" i="8"/>
  <c r="O200" i="8"/>
  <c r="AN250" i="8"/>
  <c r="K201" i="8"/>
  <c r="AU304" i="8"/>
  <c r="AU356" i="8"/>
  <c r="R307" i="8"/>
  <c r="O201" i="8"/>
  <c r="X357" i="8" s="1"/>
  <c r="AH357" i="8" s="1"/>
  <c r="O202" i="8"/>
  <c r="K307" i="8"/>
  <c r="AN305" i="8"/>
  <c r="K305" i="8"/>
  <c r="K308" i="8"/>
  <c r="O306" i="8"/>
  <c r="O308" i="8"/>
  <c r="AU358" i="8"/>
  <c r="R309" i="8"/>
  <c r="AA465" i="8" s="1"/>
  <c r="AK465" i="8" s="1"/>
  <c r="AU306" i="8"/>
  <c r="X662" i="8"/>
  <c r="AH662" i="8" s="1"/>
  <c r="T642" i="8"/>
  <c r="AD642" i="8" s="1"/>
  <c r="Y663" i="8"/>
  <c r="AI663" i="8" s="1"/>
  <c r="AA610" i="8"/>
  <c r="AK610" i="8" s="1"/>
  <c r="U655" i="8"/>
  <c r="AE655" i="8" s="1"/>
  <c r="U625" i="8"/>
  <c r="AE625" i="8" s="1"/>
  <c r="Y651" i="8"/>
  <c r="AI651" i="8" s="1"/>
  <c r="Z651" i="8"/>
  <c r="AJ651" i="8" s="1"/>
  <c r="U628" i="8"/>
  <c r="AE628" i="8" s="1"/>
  <c r="T646" i="8"/>
  <c r="AD646" i="8" s="1"/>
  <c r="V636" i="8"/>
  <c r="AF636" i="8" s="1"/>
  <c r="Z602" i="8"/>
  <c r="AJ602" i="8" s="1"/>
  <c r="W579" i="8"/>
  <c r="AG579" i="8" s="1"/>
  <c r="W657" i="8"/>
  <c r="AG657" i="8" s="1"/>
  <c r="Y597" i="8"/>
  <c r="AI597" i="8" s="1"/>
  <c r="U551" i="8"/>
  <c r="AE551" i="8" s="1"/>
  <c r="AA580" i="8"/>
  <c r="AK580" i="8" s="1"/>
  <c r="Q133" i="8"/>
  <c r="M181" i="8"/>
  <c r="K135" i="8"/>
  <c r="T239" i="8" s="1"/>
  <c r="AD239" i="8" s="1"/>
  <c r="AQ235" i="8"/>
  <c r="Z582" i="8"/>
  <c r="AJ582" i="8" s="1"/>
  <c r="Z662" i="8"/>
  <c r="AJ662" i="8" s="1"/>
  <c r="U540" i="8"/>
  <c r="AE540" i="8" s="1"/>
  <c r="Z311" i="8"/>
  <c r="AJ311" i="8" s="1"/>
  <c r="T275" i="8"/>
  <c r="L262" i="8"/>
  <c r="AN640" i="8"/>
  <c r="AN704" i="8"/>
  <c r="AN652" i="8"/>
  <c r="AQ682" i="8"/>
  <c r="AP759" i="8"/>
  <c r="AP707" i="8"/>
  <c r="AM707" i="8" s="1"/>
  <c r="M714" i="8"/>
  <c r="W557" i="8"/>
  <c r="AG557" i="8" s="1"/>
  <c r="AM447" i="8"/>
  <c r="AM457" i="8"/>
  <c r="T645" i="8"/>
  <c r="AD645" i="8" s="1"/>
  <c r="AP365" i="8"/>
  <c r="Z262" i="8"/>
  <c r="AJ262" i="8" s="1"/>
  <c r="T309" i="8"/>
  <c r="AD309" i="8" s="1"/>
  <c r="Z617" i="8"/>
  <c r="AJ617" i="8" s="1"/>
  <c r="AM275" i="8"/>
  <c r="AM441" i="8"/>
  <c r="AO386" i="8"/>
  <c r="AS386" i="8"/>
  <c r="AR652" i="8"/>
  <c r="P86" i="8"/>
  <c r="AR222" i="8"/>
  <c r="AN292" i="8"/>
  <c r="AR292" i="8"/>
  <c r="AO632" i="8"/>
  <c r="AU641" i="8"/>
  <c r="AP660" i="8"/>
  <c r="AS626" i="8"/>
  <c r="AU628" i="8"/>
  <c r="AP639" i="8"/>
  <c r="AM639" i="8" s="1"/>
  <c r="AS644" i="8"/>
  <c r="AT651" i="8"/>
  <c r="AO655" i="8"/>
  <c r="N661" i="8"/>
  <c r="W713" i="8" s="1"/>
  <c r="AG713" i="8" s="1"/>
  <c r="K717" i="8"/>
  <c r="R729" i="8"/>
  <c r="AQ737" i="8"/>
  <c r="AM839" i="8"/>
  <c r="P793" i="8"/>
  <c r="Y949" i="8" s="1"/>
  <c r="AI949" i="8" s="1"/>
  <c r="AS842" i="8"/>
  <c r="AM247" i="8"/>
  <c r="P93" i="8"/>
  <c r="K95" i="8"/>
  <c r="T251" i="8" s="1"/>
  <c r="AD251" i="8" s="1"/>
  <c r="AP213" i="8"/>
  <c r="N112" i="8"/>
  <c r="AT213" i="8"/>
  <c r="AU219" i="8"/>
  <c r="L121" i="8"/>
  <c r="N172" i="8"/>
  <c r="AT224" i="8"/>
  <c r="AS278" i="8"/>
  <c r="K125" i="8"/>
  <c r="N280" i="8"/>
  <c r="AU332" i="8"/>
  <c r="AS228" i="8"/>
  <c r="M284" i="8"/>
  <c r="M128" i="8"/>
  <c r="AN233" i="8"/>
  <c r="N234" i="8"/>
  <c r="P132" i="8"/>
  <c r="L289" i="8"/>
  <c r="K133" i="8"/>
  <c r="N185" i="8"/>
  <c r="O132" i="8"/>
  <c r="Q236" i="8"/>
  <c r="Q185" i="8"/>
  <c r="AO239" i="8"/>
  <c r="K138" i="8"/>
  <c r="AR487" i="8"/>
  <c r="AS625" i="8"/>
  <c r="AN626" i="8"/>
  <c r="AP633" i="8"/>
  <c r="AM633" i="8" s="1"/>
  <c r="AN634" i="8"/>
  <c r="AU666" i="8"/>
  <c r="AU667" i="8"/>
  <c r="AR683" i="8"/>
  <c r="AR690" i="8"/>
  <c r="AP692" i="8"/>
  <c r="AM692" i="8" s="1"/>
  <c r="AT700" i="8"/>
  <c r="AP652" i="8"/>
  <c r="AM652" i="8" s="1"/>
  <c r="AU706" i="8"/>
  <c r="AP714" i="8"/>
  <c r="AT747" i="8"/>
  <c r="AU719" i="8"/>
  <c r="P85" i="8"/>
  <c r="AP266" i="8"/>
  <c r="AT266" i="8"/>
  <c r="P166" i="8"/>
  <c r="Q114" i="8"/>
  <c r="AU218" i="8"/>
  <c r="AS323" i="8"/>
  <c r="L167" i="8"/>
  <c r="R115" i="8"/>
  <c r="L172" i="8"/>
  <c r="AR224" i="8"/>
  <c r="AU225" i="8"/>
  <c r="Q229" i="8"/>
  <c r="K281" i="8"/>
  <c r="P129" i="8"/>
  <c r="N181" i="8"/>
  <c r="P286" i="8"/>
  <c r="R129" i="8"/>
  <c r="AR288" i="8"/>
  <c r="AT288" i="8"/>
  <c r="AP237" i="8"/>
  <c r="K136" i="8"/>
  <c r="AN406" i="8"/>
  <c r="AT408" i="8"/>
  <c r="N368" i="8"/>
  <c r="AT368" i="8"/>
  <c r="AQ371" i="8"/>
  <c r="AU375" i="8"/>
  <c r="AQ431" i="8"/>
  <c r="AR397" i="8"/>
  <c r="AS400" i="8"/>
  <c r="AT404" i="8"/>
  <c r="AP435" i="8"/>
  <c r="AP638" i="8"/>
  <c r="AM638" i="8" s="1"/>
  <c r="AN648" i="8"/>
  <c r="AS651" i="8"/>
  <c r="AO659" i="8"/>
  <c r="AS659" i="8"/>
  <c r="AN695" i="8"/>
  <c r="AO698" i="8"/>
  <c r="AS698" i="8"/>
  <c r="AN699" i="8"/>
  <c r="AT718" i="8"/>
  <c r="AN720" i="8"/>
  <c r="AQ721" i="8"/>
  <c r="AT722" i="8"/>
  <c r="AS723" i="8"/>
  <c r="AQ725" i="8"/>
  <c r="AP726" i="8"/>
  <c r="AM726" i="8" s="1"/>
  <c r="AT726" i="8"/>
  <c r="AO727" i="8"/>
  <c r="AS727" i="8"/>
  <c r="AP681" i="8"/>
  <c r="R690" i="8"/>
  <c r="AA846" i="8" s="1"/>
  <c r="AK846" i="8" s="1"/>
  <c r="AP689" i="8"/>
  <c r="AT741" i="8"/>
  <c r="AQ742" i="8"/>
  <c r="AS744" i="8"/>
  <c r="AM833" i="8"/>
  <c r="N793" i="8"/>
  <c r="W949" i="8" s="1"/>
  <c r="AG949" i="8" s="1"/>
  <c r="AQ842" i="8"/>
  <c r="R793" i="8"/>
  <c r="AU842" i="8"/>
  <c r="V694" i="8"/>
  <c r="AF694" i="8" s="1"/>
  <c r="V746" i="8"/>
  <c r="AF746" i="8" s="1"/>
  <c r="F569" i="6"/>
  <c r="X733" i="8"/>
  <c r="AH733" i="8" s="1"/>
  <c r="U609" i="8"/>
  <c r="AE609" i="8" s="1"/>
  <c r="U557" i="8"/>
  <c r="AE557" i="8" s="1"/>
  <c r="U505" i="8"/>
  <c r="AE505" i="8" s="1"/>
  <c r="H1017" i="6"/>
  <c r="H965" i="6"/>
  <c r="R788" i="8"/>
  <c r="AU837" i="8"/>
  <c r="X756" i="8"/>
  <c r="AH756" i="8" s="1"/>
  <c r="X303" i="8"/>
  <c r="AH303" i="8" s="1"/>
  <c r="T525" i="8"/>
  <c r="AD525" i="8" s="1"/>
  <c r="X634" i="8"/>
  <c r="AH634" i="8" s="1"/>
  <c r="X582" i="8"/>
  <c r="AH582" i="8" s="1"/>
  <c r="T620" i="8"/>
  <c r="AD620" i="8" s="1"/>
  <c r="T568" i="8"/>
  <c r="AD568" i="8" s="1"/>
  <c r="W362" i="8"/>
  <c r="AG362" i="8" s="1"/>
  <c r="AA630" i="8"/>
  <c r="AK630" i="8" s="1"/>
  <c r="AA578" i="8"/>
  <c r="AK578" i="8" s="1"/>
  <c r="Y759" i="8"/>
  <c r="AI759" i="8" s="1"/>
  <c r="T751" i="8"/>
  <c r="AD751" i="8" s="1"/>
  <c r="AA354" i="8"/>
  <c r="AK354" i="8" s="1"/>
  <c r="Y591" i="8"/>
  <c r="AI591" i="8" s="1"/>
  <c r="Y643" i="8"/>
  <c r="AI643" i="8" s="1"/>
  <c r="V663" i="8"/>
  <c r="AF663" i="8" s="1"/>
  <c r="Y616" i="8"/>
  <c r="AI616" i="8" s="1"/>
  <c r="Y564" i="8"/>
  <c r="AI564" i="8" s="1"/>
  <c r="X613" i="8"/>
  <c r="AH613" i="8" s="1"/>
  <c r="X665" i="8"/>
  <c r="AH665" i="8" s="1"/>
  <c r="Y554" i="8"/>
  <c r="AI554" i="8" s="1"/>
  <c r="T460" i="8"/>
  <c r="AD460" i="8" s="1"/>
  <c r="X335" i="8"/>
  <c r="AH335" i="8" s="1"/>
  <c r="U751" i="8"/>
  <c r="AE751" i="8" s="1"/>
  <c r="U773" i="8"/>
  <c r="AE773" i="8" s="1"/>
  <c r="W440" i="8"/>
  <c r="AG440" i="8" s="1"/>
  <c r="W310" i="8"/>
  <c r="AG310" i="8" s="1"/>
  <c r="Y578" i="8"/>
  <c r="AI578" i="8" s="1"/>
  <c r="Y630" i="8"/>
  <c r="AI630" i="8" s="1"/>
  <c r="U657" i="8"/>
  <c r="AE657" i="8" s="1"/>
  <c r="U605" i="8"/>
  <c r="AE605" i="8" s="1"/>
  <c r="U665" i="8"/>
  <c r="AE665" i="8" s="1"/>
  <c r="U561" i="8"/>
  <c r="AE561" i="8" s="1"/>
  <c r="Z593" i="8"/>
  <c r="AJ593" i="8" s="1"/>
  <c r="X624" i="8"/>
  <c r="AH624" i="8" s="1"/>
  <c r="AM581" i="8"/>
  <c r="T662" i="8"/>
  <c r="AD662" i="8" s="1"/>
  <c r="W553" i="8"/>
  <c r="AG553" i="8" s="1"/>
  <c r="W582" i="8"/>
  <c r="AG582" i="8" s="1"/>
  <c r="W634" i="8"/>
  <c r="AG634" i="8" s="1"/>
  <c r="W588" i="8"/>
  <c r="AG588" i="8" s="1"/>
  <c r="W640" i="8"/>
  <c r="AG640" i="8" s="1"/>
  <c r="AN679" i="8"/>
  <c r="AN627" i="8"/>
  <c r="AR679" i="8"/>
  <c r="AR627" i="8"/>
  <c r="T665" i="8"/>
  <c r="AD665" i="8" s="1"/>
  <c r="AM513" i="8"/>
  <c r="T612" i="8"/>
  <c r="AD612" i="8" s="1"/>
  <c r="T560" i="8"/>
  <c r="AD560" i="8" s="1"/>
  <c r="T617" i="8"/>
  <c r="AD617" i="8" s="1"/>
  <c r="V563" i="8"/>
  <c r="AF563" i="8" s="1"/>
  <c r="W659" i="8"/>
  <c r="AG659" i="8" s="1"/>
  <c r="W607" i="8"/>
  <c r="AG607" i="8" s="1"/>
  <c r="T675" i="8"/>
  <c r="AD675" i="8" s="1"/>
  <c r="T623" i="8"/>
  <c r="AD623" i="8" s="1"/>
  <c r="W596" i="8"/>
  <c r="AG596" i="8" s="1"/>
  <c r="W648" i="8"/>
  <c r="AG648" i="8" s="1"/>
  <c r="AM518" i="8"/>
  <c r="V530" i="8"/>
  <c r="AF530" i="8" s="1"/>
  <c r="Z572" i="8"/>
  <c r="AJ572" i="8" s="1"/>
  <c r="W458" i="8"/>
  <c r="AG458" i="8" s="1"/>
  <c r="AA657" i="8"/>
  <c r="AK657" i="8" s="1"/>
  <c r="U581" i="8"/>
  <c r="AE581" i="8" s="1"/>
  <c r="U633" i="8"/>
  <c r="AE633" i="8" s="1"/>
  <c r="AA595" i="8"/>
  <c r="AK595" i="8" s="1"/>
  <c r="V262" i="8"/>
  <c r="AF262" i="8" s="1"/>
  <c r="X466" i="8"/>
  <c r="AH466" i="8" s="1"/>
  <c r="X414" i="8"/>
  <c r="AH414" i="8" s="1"/>
  <c r="T655" i="8"/>
  <c r="AD655" i="8" s="1"/>
  <c r="T603" i="8"/>
  <c r="AD603" i="8" s="1"/>
  <c r="T552" i="8"/>
  <c r="AD552" i="8" s="1"/>
  <c r="T500" i="8"/>
  <c r="AD500" i="8" s="1"/>
  <c r="W639" i="8"/>
  <c r="AG639" i="8" s="1"/>
  <c r="U650" i="8"/>
  <c r="AE650" i="8" s="1"/>
  <c r="AM609" i="8"/>
  <c r="AM521" i="8"/>
  <c r="AM530" i="8"/>
  <c r="Y610" i="8"/>
  <c r="AI610" i="8" s="1"/>
  <c r="T551" i="8"/>
  <c r="AD551" i="8" s="1"/>
  <c r="AM255" i="8"/>
  <c r="N246" i="8"/>
  <c r="N247" i="8"/>
  <c r="AU268" i="8"/>
  <c r="R271" i="8"/>
  <c r="O138" i="8"/>
  <c r="AQ667" i="8"/>
  <c r="AQ615" i="8"/>
  <c r="AO754" i="8"/>
  <c r="AS754" i="8"/>
  <c r="H968" i="6"/>
  <c r="AM756" i="8" s="1"/>
  <c r="Y670" i="8"/>
  <c r="AI670" i="8" s="1"/>
  <c r="Z654" i="8"/>
  <c r="AJ654" i="8" s="1"/>
  <c r="AM625" i="8"/>
  <c r="AK628" i="8"/>
  <c r="X616" i="8"/>
  <c r="AH616" i="8" s="1"/>
  <c r="W608" i="8"/>
  <c r="AG608" i="8" s="1"/>
  <c r="AM411" i="8"/>
  <c r="Q64" i="8"/>
  <c r="M83" i="8"/>
  <c r="O87" i="8"/>
  <c r="M267" i="8"/>
  <c r="Q268" i="8"/>
  <c r="AS214" i="8"/>
  <c r="AU216" i="8"/>
  <c r="M167" i="8"/>
  <c r="N114" i="8"/>
  <c r="P218" i="8"/>
  <c r="P272" i="8"/>
  <c r="K169" i="8"/>
  <c r="N219" i="8"/>
  <c r="R75" i="8"/>
  <c r="AA231" i="8" s="1"/>
  <c r="AK231" i="8" s="1"/>
  <c r="N76" i="8"/>
  <c r="AR386" i="8"/>
  <c r="AO408" i="8"/>
  <c r="AO460" i="8"/>
  <c r="G881" i="6"/>
  <c r="H933" i="6"/>
  <c r="H881" i="6"/>
  <c r="AM669" i="8" s="1"/>
  <c r="AU721" i="8"/>
  <c r="R671" i="8"/>
  <c r="AA723" i="8" s="1"/>
  <c r="AK723" i="8" s="1"/>
  <c r="AN728" i="8"/>
  <c r="AR728" i="8"/>
  <c r="AQ729" i="8"/>
  <c r="AA655" i="8"/>
  <c r="AK655" i="8" s="1"/>
  <c r="AM577" i="8"/>
  <c r="Z606" i="8"/>
  <c r="AJ606" i="8" s="1"/>
  <c r="X594" i="8"/>
  <c r="AH594" i="8" s="1"/>
  <c r="U592" i="8"/>
  <c r="AE592" i="8" s="1"/>
  <c r="AM594" i="8"/>
  <c r="Y315" i="8"/>
  <c r="AI315" i="8" s="1"/>
  <c r="G518" i="6"/>
  <c r="M314" i="8"/>
  <c r="AP311" i="8"/>
  <c r="AM311" i="8" s="1"/>
  <c r="H532" i="6"/>
  <c r="AM320" i="8" s="1"/>
  <c r="AQ332" i="8"/>
  <c r="AQ387" i="8"/>
  <c r="AT695" i="8"/>
  <c r="AU698" i="8"/>
  <c r="AP699" i="8"/>
  <c r="AM699" i="8" s="1"/>
  <c r="AT699" i="8"/>
  <c r="AU722" i="8"/>
  <c r="AT723" i="8"/>
  <c r="AN725" i="8"/>
  <c r="AT727" i="8"/>
  <c r="R697" i="8"/>
  <c r="AR714" i="8"/>
  <c r="AS773" i="8"/>
  <c r="AN774" i="8"/>
  <c r="AR774" i="8"/>
  <c r="R726" i="8"/>
  <c r="AS804" i="8"/>
  <c r="P754" i="8"/>
  <c r="Y910" i="8" s="1"/>
  <c r="AI910" i="8" s="1"/>
  <c r="AS457" i="8"/>
  <c r="AU625" i="8"/>
  <c r="AR633" i="8"/>
  <c r="AN636" i="8"/>
  <c r="AQ638" i="8"/>
  <c r="AS640" i="8"/>
  <c r="AP643" i="8"/>
  <c r="AM643" i="8" s="1"/>
  <c r="AO644" i="8"/>
  <c r="AQ669" i="8"/>
  <c r="AU669" i="8"/>
  <c r="H885" i="6"/>
  <c r="AM673" i="8" s="1"/>
  <c r="AQ673" i="8"/>
  <c r="AU673" i="8"/>
  <c r="AP674" i="8"/>
  <c r="AT674" i="8"/>
  <c r="AN676" i="8"/>
  <c r="AP682" i="8"/>
  <c r="AT682" i="8"/>
  <c r="AS697" i="8"/>
  <c r="AR698" i="8"/>
  <c r="AR646" i="8"/>
  <c r="AT704" i="8"/>
  <c r="AT652" i="8"/>
  <c r="AT762" i="8"/>
  <c r="AO763" i="8"/>
  <c r="AO770" i="8"/>
  <c r="AQ772" i="8"/>
  <c r="AU772" i="8"/>
  <c r="AP773" i="8"/>
  <c r="H1012" i="6"/>
  <c r="AM800" i="8" s="1"/>
  <c r="G960" i="6"/>
  <c r="AO802" i="8"/>
  <c r="AO750" i="8"/>
  <c r="Q60" i="8"/>
  <c r="N65" i="8"/>
  <c r="K67" i="8"/>
  <c r="R67" i="8"/>
  <c r="Q66" i="8"/>
  <c r="L67" i="8"/>
  <c r="N69" i="8"/>
  <c r="W225" i="8" s="1"/>
  <c r="AG225" i="8" s="1"/>
  <c r="Q69" i="8"/>
  <c r="AP348" i="8"/>
  <c r="P143" i="8"/>
  <c r="AQ297" i="8"/>
  <c r="AN353" i="8"/>
  <c r="AR358" i="8"/>
  <c r="AO505" i="8"/>
  <c r="AU621" i="8"/>
  <c r="AN625" i="8"/>
  <c r="AS633" i="8"/>
  <c r="H846" i="6"/>
  <c r="AM634" i="8" s="1"/>
  <c r="AU638" i="8"/>
  <c r="AQ643" i="8"/>
  <c r="AQ663" i="8"/>
  <c r="H932" i="6"/>
  <c r="AU720" i="8"/>
  <c r="AO731" i="8"/>
  <c r="Q687" i="8"/>
  <c r="Z739" i="8" s="1"/>
  <c r="AJ739" i="8" s="1"/>
  <c r="L702" i="8"/>
  <c r="L733" i="8"/>
  <c r="AO730" i="8"/>
  <c r="AR787" i="8"/>
  <c r="AR735" i="8"/>
  <c r="AU794" i="8"/>
  <c r="AU742" i="8"/>
  <c r="O74" i="8"/>
  <c r="X230" i="8" s="1"/>
  <c r="AH230" i="8" s="1"/>
  <c r="Q104" i="8"/>
  <c r="Z260" i="8" s="1"/>
  <c r="AJ260" i="8" s="1"/>
  <c r="L107" i="8"/>
  <c r="O127" i="8"/>
  <c r="X283" i="8" s="1"/>
  <c r="AH283" i="8" s="1"/>
  <c r="AU230" i="8"/>
  <c r="AN335" i="8"/>
  <c r="AO337" i="8"/>
  <c r="L234" i="8"/>
  <c r="U390" i="8" s="1"/>
  <c r="AE390" i="8" s="1"/>
  <c r="AO289" i="8"/>
  <c r="AQ289" i="8"/>
  <c r="AU289" i="8"/>
  <c r="AN343" i="8"/>
  <c r="H591" i="6"/>
  <c r="AM379" i="8" s="1"/>
  <c r="AQ379" i="8"/>
  <c r="G544" i="6"/>
  <c r="AN455" i="8"/>
  <c r="AU535" i="8"/>
  <c r="AU597" i="8"/>
  <c r="AT628" i="8"/>
  <c r="AO637" i="8"/>
  <c r="AO645" i="8"/>
  <c r="AR645" i="8"/>
  <c r="AP648" i="8"/>
  <c r="AO649" i="8"/>
  <c r="AT654" i="8"/>
  <c r="AO660" i="8"/>
  <c r="AN664" i="8"/>
  <c r="AQ665" i="8"/>
  <c r="AP666" i="8"/>
  <c r="AQ668" i="8"/>
  <c r="AU670" i="8"/>
  <c r="AT671" i="8"/>
  <c r="K624" i="8"/>
  <c r="AU674" i="8"/>
  <c r="AP675" i="8"/>
  <c r="AP678" i="8"/>
  <c r="AS679" i="8"/>
  <c r="AR691" i="8"/>
  <c r="AR647" i="8"/>
  <c r="AQ700" i="8"/>
  <c r="AO702" i="8"/>
  <c r="AS702" i="8"/>
  <c r="AN703" i="8"/>
  <c r="AN715" i="8"/>
  <c r="AN722" i="8"/>
  <c r="AR722" i="8"/>
  <c r="AU723" i="8"/>
  <c r="AT724" i="8"/>
  <c r="AN726" i="8"/>
  <c r="AR726" i="8"/>
  <c r="AU680" i="8"/>
  <c r="AU681" i="8"/>
  <c r="AQ734" i="8"/>
  <c r="AS739" i="8"/>
  <c r="AR742" i="8"/>
  <c r="AP749" i="8"/>
  <c r="AQ751" i="8"/>
  <c r="AN756" i="8"/>
  <c r="AR756" i="8"/>
  <c r="G934" i="6"/>
  <c r="AR775" i="8"/>
  <c r="AP780" i="8"/>
  <c r="AT780" i="8"/>
  <c r="AQ784" i="8"/>
  <c r="AU784" i="8"/>
  <c r="AR785" i="8"/>
  <c r="H998" i="6"/>
  <c r="AP787" i="8"/>
  <c r="AT787" i="8"/>
  <c r="AR789" i="8"/>
  <c r="Q101" i="8"/>
  <c r="AR317" i="8"/>
  <c r="AT214" i="8"/>
  <c r="AS334" i="8"/>
  <c r="AS230" i="8"/>
  <c r="M238" i="8"/>
  <c r="AT289" i="8"/>
  <c r="AO342" i="8"/>
  <c r="P242" i="8"/>
  <c r="K332" i="8"/>
  <c r="T488" i="8" s="1"/>
  <c r="AD488" i="8" s="1"/>
  <c r="K368" i="8"/>
  <c r="AP434" i="8"/>
  <c r="AM434" i="8" s="1"/>
  <c r="AP595" i="8"/>
  <c r="AM595" i="8" s="1"/>
  <c r="AT625" i="8"/>
  <c r="AO626" i="8"/>
  <c r="AN631" i="8"/>
  <c r="AR631" i="8"/>
  <c r="AQ632" i="8"/>
  <c r="AS637" i="8"/>
  <c r="AU654" i="8"/>
  <c r="AQ659" i="8"/>
  <c r="AU665" i="8"/>
  <c r="N634" i="8"/>
  <c r="W686" i="8" s="1"/>
  <c r="AG686" i="8" s="1"/>
  <c r="AQ685" i="8"/>
  <c r="AR687" i="8"/>
  <c r="AU688" i="8"/>
  <c r="AQ689" i="8"/>
  <c r="G854" i="6"/>
  <c r="AU693" i="8"/>
  <c r="AP698" i="8"/>
  <c r="AM698" i="8" s="1"/>
  <c r="AR700" i="8"/>
  <c r="Q665" i="8"/>
  <c r="Z717" i="8" s="1"/>
  <c r="AJ717" i="8" s="1"/>
  <c r="AQ716" i="8"/>
  <c r="AU716" i="8"/>
  <c r="AN719" i="8"/>
  <c r="AP721" i="8"/>
  <c r="AM721" i="8" s="1"/>
  <c r="AT721" i="8"/>
  <c r="AR734" i="8"/>
  <c r="H947" i="6"/>
  <c r="AM735" i="8" s="1"/>
  <c r="AP745" i="8"/>
  <c r="AM745" i="8" s="1"/>
  <c r="AT745" i="8"/>
  <c r="Q706" i="8"/>
  <c r="AR782" i="8"/>
  <c r="H995" i="6"/>
  <c r="AQ783" i="8"/>
  <c r="AU783" i="8"/>
  <c r="AM837" i="8"/>
  <c r="X348" i="8"/>
  <c r="AH348" i="8" s="1"/>
  <c r="AA406" i="8"/>
  <c r="AK406" i="8" s="1"/>
  <c r="W404" i="8"/>
  <c r="AG404" i="8" s="1"/>
  <c r="W300" i="8"/>
  <c r="AG300" i="8" s="1"/>
  <c r="Y474" i="8"/>
  <c r="AI474" i="8" s="1"/>
  <c r="T514" i="8"/>
  <c r="AD514" i="8" s="1"/>
  <c r="Y682" i="8"/>
  <c r="AI682" i="8" s="1"/>
  <c r="Y734" i="8"/>
  <c r="AI734" i="8" s="1"/>
  <c r="Y733" i="8"/>
  <c r="AI733" i="8" s="1"/>
  <c r="Y363" i="8"/>
  <c r="AI363" i="8" s="1"/>
  <c r="F753" i="6"/>
  <c r="U550" i="8"/>
  <c r="AE550" i="8" s="1"/>
  <c r="U602" i="8"/>
  <c r="AE602" i="8" s="1"/>
  <c r="X249" i="8"/>
  <c r="AH249" i="8" s="1"/>
  <c r="V384" i="8"/>
  <c r="AF384" i="8" s="1"/>
  <c r="X527" i="8"/>
  <c r="AH527" i="8" s="1"/>
  <c r="Z315" i="8"/>
  <c r="AJ315" i="8" s="1"/>
  <c r="W737" i="8"/>
  <c r="AG737" i="8" s="1"/>
  <c r="X749" i="8"/>
  <c r="AH749" i="8" s="1"/>
  <c r="W743" i="8"/>
  <c r="AG743" i="8" s="1"/>
  <c r="W691" i="8"/>
  <c r="AG691" i="8" s="1"/>
  <c r="T367" i="8"/>
  <c r="AD367" i="8" s="1"/>
  <c r="Z302" i="8"/>
  <c r="AJ302" i="8" s="1"/>
  <c r="AA522" i="8"/>
  <c r="AK522" i="8" s="1"/>
  <c r="X475" i="8"/>
  <c r="AH475" i="8" s="1"/>
  <c r="AM752" i="8"/>
  <c r="AA333" i="8"/>
  <c r="AK333" i="8" s="1"/>
  <c r="T444" i="8"/>
  <c r="AD444" i="8" s="1"/>
  <c r="T496" i="8"/>
  <c r="AD496" i="8" s="1"/>
  <c r="U524" i="8"/>
  <c r="AE524" i="8" s="1"/>
  <c r="Z421" i="8"/>
  <c r="AJ421" i="8" s="1"/>
  <c r="Z525" i="8"/>
  <c r="AJ525" i="8" s="1"/>
  <c r="F566" i="6"/>
  <c r="W303" i="8"/>
  <c r="AG303" i="8" s="1"/>
  <c r="AA300" i="8"/>
  <c r="AK300" i="8" s="1"/>
  <c r="Y753" i="8"/>
  <c r="AI753" i="8" s="1"/>
  <c r="AA732" i="8"/>
  <c r="AK732" i="8" s="1"/>
  <c r="T730" i="8"/>
  <c r="AD730" i="8" s="1"/>
  <c r="T778" i="8"/>
  <c r="AD778" i="8" s="1"/>
  <c r="X730" i="8"/>
  <c r="AH730" i="8" s="1"/>
  <c r="D206" i="6"/>
  <c r="D258" i="6"/>
  <c r="D231" i="6"/>
  <c r="D251" i="6"/>
  <c r="D199" i="6"/>
  <c r="R162" i="8"/>
  <c r="AU213" i="8"/>
  <c r="P161" i="8"/>
  <c r="AS213" i="8"/>
  <c r="G479" i="6"/>
  <c r="AA662" i="8"/>
  <c r="AK662" i="8" s="1"/>
  <c r="Y668" i="8"/>
  <c r="AI668" i="8" s="1"/>
  <c r="T615" i="8"/>
  <c r="AD615" i="8" s="1"/>
  <c r="D172" i="6"/>
  <c r="D224" i="6"/>
  <c r="K108" i="8"/>
  <c r="K109" i="8"/>
  <c r="K110" i="8"/>
  <c r="T266" i="8" s="1"/>
  <c r="Q111" i="8"/>
  <c r="D183" i="6"/>
  <c r="D187" i="6"/>
  <c r="D191" i="6"/>
  <c r="D217" i="6"/>
  <c r="D229" i="6"/>
  <c r="D243" i="6"/>
  <c r="R100" i="8"/>
  <c r="AA256" i="8" s="1"/>
  <c r="AK256" i="8" s="1"/>
  <c r="R99" i="8"/>
  <c r="G858" i="6"/>
  <c r="H857" i="6"/>
  <c r="AM645" i="8" s="1"/>
  <c r="AP713" i="8"/>
  <c r="AP661" i="8"/>
  <c r="AM661" i="8" s="1"/>
  <c r="AQ792" i="8"/>
  <c r="N743" i="8"/>
  <c r="H1039" i="6"/>
  <c r="AM827" i="8" s="1"/>
  <c r="G988" i="6"/>
  <c r="L783" i="8"/>
  <c r="U939" i="8" s="1"/>
  <c r="AE939" i="8" s="1"/>
  <c r="AO832" i="8"/>
  <c r="G995" i="6"/>
  <c r="H1046" i="6"/>
  <c r="AM834" i="8" s="1"/>
  <c r="N785" i="8"/>
  <c r="AQ834" i="8"/>
  <c r="R785" i="8"/>
  <c r="AA889" i="8" s="1"/>
  <c r="AK889" i="8" s="1"/>
  <c r="AU834" i="8"/>
  <c r="AM835" i="8"/>
  <c r="P270" i="8"/>
  <c r="R284" i="8"/>
  <c r="AN229" i="8"/>
  <c r="AQ222" i="8"/>
  <c r="N288" i="8"/>
  <c r="AO286" i="8"/>
  <c r="M168" i="8"/>
  <c r="H397" i="6"/>
  <c r="G401" i="6"/>
  <c r="AP289" i="8"/>
  <c r="AP296" i="8"/>
  <c r="AM296" i="8" s="1"/>
  <c r="D180" i="6"/>
  <c r="D192" i="6"/>
  <c r="L76" i="8"/>
  <c r="L108" i="8"/>
  <c r="AU276" i="8"/>
  <c r="AQ282" i="8"/>
  <c r="AR303" i="8"/>
  <c r="AQ362" i="8"/>
  <c r="AO313" i="8"/>
  <c r="AS263" i="8"/>
  <c r="AS316" i="8"/>
  <c r="K327" i="8"/>
  <c r="AP479" i="8"/>
  <c r="AM479" i="8" s="1"/>
  <c r="AT546" i="8"/>
  <c r="L625" i="8"/>
  <c r="P644" i="8"/>
  <c r="AO694" i="8"/>
  <c r="AS694" i="8"/>
  <c r="N646" i="8"/>
  <c r="W698" i="8" s="1"/>
  <c r="AG698" i="8" s="1"/>
  <c r="AO704" i="8"/>
  <c r="AO652" i="8"/>
  <c r="AS652" i="8"/>
  <c r="AN724" i="8"/>
  <c r="AR724" i="8"/>
  <c r="AS701" i="8"/>
  <c r="AT755" i="8"/>
  <c r="Q708" i="8"/>
  <c r="Q707" i="8"/>
  <c r="AT326" i="8"/>
  <c r="AQ219" i="8"/>
  <c r="AS322" i="8"/>
  <c r="G493" i="6"/>
  <c r="P167" i="8"/>
  <c r="R165" i="8"/>
  <c r="K130" i="8"/>
  <c r="AT237" i="8"/>
  <c r="AT347" i="8"/>
  <c r="AO346" i="8"/>
  <c r="K239" i="8"/>
  <c r="Q234" i="8"/>
  <c r="D185" i="6"/>
  <c r="K101" i="8"/>
  <c r="T257" i="8" s="1"/>
  <c r="AD257" i="8" s="1"/>
  <c r="AU265" i="8"/>
  <c r="R178" i="8"/>
  <c r="R77" i="8"/>
  <c r="AO340" i="8"/>
  <c r="AO344" i="8"/>
  <c r="AQ292" i="8"/>
  <c r="N297" i="8"/>
  <c r="AP298" i="8"/>
  <c r="AM298" i="8" s="1"/>
  <c r="AQ429" i="8"/>
  <c r="AT468" i="8"/>
  <c r="AR470" i="8"/>
  <c r="AO728" i="8"/>
  <c r="L677" i="8"/>
  <c r="AQ705" i="8"/>
  <c r="M713" i="8"/>
  <c r="V869" i="8" s="1"/>
  <c r="AF869" i="8" s="1"/>
  <c r="AP762" i="8"/>
  <c r="AM762" i="8" s="1"/>
  <c r="AP710" i="8"/>
  <c r="AM710" i="8" s="1"/>
  <c r="G926" i="6"/>
  <c r="H925" i="6"/>
  <c r="AQ771" i="8"/>
  <c r="AQ719" i="8"/>
  <c r="N737" i="8"/>
  <c r="R777" i="8"/>
  <c r="AA933" i="8" s="1"/>
  <c r="AK933" i="8" s="1"/>
  <c r="M165" i="8"/>
  <c r="R230" i="8"/>
  <c r="AA386" i="8" s="1"/>
  <c r="AK386" i="8" s="1"/>
  <c r="AM233" i="8"/>
  <c r="AS270" i="8"/>
  <c r="AS216" i="8"/>
  <c r="N113" i="8"/>
  <c r="D190" i="6"/>
  <c r="O72" i="8"/>
  <c r="M72" i="8"/>
  <c r="N95" i="8"/>
  <c r="W251" i="8" s="1"/>
  <c r="AG251" i="8" s="1"/>
  <c r="M95" i="8"/>
  <c r="V251" i="8" s="1"/>
  <c r="AF251" i="8" s="1"/>
  <c r="Q98" i="8"/>
  <c r="P213" i="8"/>
  <c r="AR221" i="8"/>
  <c r="AP274" i="8"/>
  <c r="AM274" i="8" s="1"/>
  <c r="N238" i="8"/>
  <c r="AS290" i="8"/>
  <c r="R238" i="8"/>
  <c r="O293" i="8"/>
  <c r="Q293" i="8"/>
  <c r="AQ299" i="8"/>
  <c r="L202" i="8"/>
  <c r="L318" i="8"/>
  <c r="M316" i="8"/>
  <c r="L409" i="8"/>
  <c r="AN629" i="8"/>
  <c r="AR629" i="8"/>
  <c r="AS654" i="8"/>
  <c r="AN655" i="8"/>
  <c r="AS686" i="8"/>
  <c r="AS634" i="8"/>
  <c r="AS780" i="8"/>
  <c r="AP782" i="8"/>
  <c r="AP730" i="8"/>
  <c r="AM730" i="8" s="1"/>
  <c r="H1021" i="6"/>
  <c r="AM809" i="8" s="1"/>
  <c r="H969" i="6"/>
  <c r="AU809" i="8"/>
  <c r="AU757" i="8"/>
  <c r="AN660" i="8"/>
  <c r="AO664" i="8"/>
  <c r="AR667" i="8"/>
  <c r="AP670" i="8"/>
  <c r="AT670" i="8"/>
  <c r="M625" i="8"/>
  <c r="N635" i="8"/>
  <c r="W687" i="8" s="1"/>
  <c r="AG687" i="8" s="1"/>
  <c r="AR685" i="8"/>
  <c r="G847" i="6"/>
  <c r="AQ692" i="8"/>
  <c r="M646" i="8"/>
  <c r="AR697" i="8"/>
  <c r="AN700" i="8"/>
  <c r="M655" i="8"/>
  <c r="V759" i="8" s="1"/>
  <c r="AF759" i="8" s="1"/>
  <c r="O656" i="8"/>
  <c r="G874" i="6"/>
  <c r="AQ713" i="8"/>
  <c r="AU713" i="8"/>
  <c r="AO717" i="8"/>
  <c r="AS717" i="8"/>
  <c r="P679" i="8"/>
  <c r="AR731" i="8"/>
  <c r="R687" i="8"/>
  <c r="AS737" i="8"/>
  <c r="AP738" i="8"/>
  <c r="AM738" i="8" s="1"/>
  <c r="AT738" i="8"/>
  <c r="AQ740" i="8"/>
  <c r="AU740" i="8"/>
  <c r="AU745" i="8"/>
  <c r="O698" i="8"/>
  <c r="Q704" i="8"/>
  <c r="K710" i="8"/>
  <c r="O710" i="8"/>
  <c r="AQ785" i="8"/>
  <c r="G949" i="6"/>
  <c r="M783" i="8"/>
  <c r="V939" i="8" s="1"/>
  <c r="AF939" i="8" s="1"/>
  <c r="AC939" i="8" s="1"/>
  <c r="AP832" i="8"/>
  <c r="AM832" i="8" s="1"/>
  <c r="N786" i="8"/>
  <c r="W942" i="8" s="1"/>
  <c r="AG942" i="8" s="1"/>
  <c r="AQ835" i="8"/>
  <c r="N787" i="8"/>
  <c r="W943" i="8" s="1"/>
  <c r="AG943" i="8" s="1"/>
  <c r="G999" i="6"/>
  <c r="AT640" i="8"/>
  <c r="AO641" i="8"/>
  <c r="AS641" i="8"/>
  <c r="AP659" i="8"/>
  <c r="AM659" i="8" s="1"/>
  <c r="AT659" i="8"/>
  <c r="AT661" i="8"/>
  <c r="AR665" i="8"/>
  <c r="AN668" i="8"/>
  <c r="AR668" i="8"/>
  <c r="AO671" i="8"/>
  <c r="AS671" i="8"/>
  <c r="AR676" i="8"/>
  <c r="AQ679" i="8"/>
  <c r="AP696" i="8"/>
  <c r="AM696" i="8" s="1"/>
  <c r="AQ704" i="8"/>
  <c r="AT710" i="8"/>
  <c r="AP720" i="8"/>
  <c r="O676" i="8"/>
  <c r="X780" i="8" s="1"/>
  <c r="AH780" i="8" s="1"/>
  <c r="AS732" i="8"/>
  <c r="AU746" i="8"/>
  <c r="AN748" i="8"/>
  <c r="Q705" i="8"/>
  <c r="AP758" i="8"/>
  <c r="AM758" i="8" s="1"/>
  <c r="AT758" i="8"/>
  <c r="K711" i="8"/>
  <c r="M712" i="8"/>
  <c r="AP766" i="8"/>
  <c r="AM766" i="8" s="1"/>
  <c r="AP770" i="8"/>
  <c r="AM770" i="8" s="1"/>
  <c r="AT770" i="8"/>
  <c r="AS771" i="8"/>
  <c r="H987" i="6"/>
  <c r="AM775" i="8" s="1"/>
  <c r="AQ789" i="8"/>
  <c r="AU789" i="8"/>
  <c r="O746" i="8"/>
  <c r="AM812" i="8"/>
  <c r="G986" i="6"/>
  <c r="P785" i="8"/>
  <c r="AS834" i="8"/>
  <c r="O787" i="8"/>
  <c r="X943" i="8" s="1"/>
  <c r="AH943" i="8" s="1"/>
  <c r="M789" i="8"/>
  <c r="V945" i="8" s="1"/>
  <c r="AF945" i="8" s="1"/>
  <c r="AC945" i="8" s="1"/>
  <c r="R790" i="8"/>
  <c r="O791" i="8"/>
  <c r="X947" i="8" s="1"/>
  <c r="AH947" i="8" s="1"/>
  <c r="AU633" i="8"/>
  <c r="AQ635" i="8"/>
  <c r="AR638" i="8"/>
  <c r="AO642" i="8"/>
  <c r="AP646" i="8"/>
  <c r="AP656" i="8"/>
  <c r="AM656" i="8" s="1"/>
  <c r="AT656" i="8"/>
  <c r="AN658" i="8"/>
  <c r="AR658" i="8"/>
  <c r="AT662" i="8"/>
  <c r="AN663" i="8"/>
  <c r="H878" i="6"/>
  <c r="AN672" i="8"/>
  <c r="AR672" i="8"/>
  <c r="AT675" i="8"/>
  <c r="AO676" i="8"/>
  <c r="AU677" i="8"/>
  <c r="R632" i="8"/>
  <c r="AA684" i="8" s="1"/>
  <c r="AK684" i="8" s="1"/>
  <c r="AT683" i="8"/>
  <c r="Q636" i="8"/>
  <c r="AT691" i="8"/>
  <c r="K645" i="8"/>
  <c r="T697" i="8" s="1"/>
  <c r="AD697" i="8" s="1"/>
  <c r="M649" i="8"/>
  <c r="AO701" i="8"/>
  <c r="AP703" i="8"/>
  <c r="AM703" i="8" s="1"/>
  <c r="AT703" i="8"/>
  <c r="H917" i="6"/>
  <c r="AM705" i="8" s="1"/>
  <c r="AN706" i="8"/>
  <c r="AR706" i="8"/>
  <c r="AO708" i="8"/>
  <c r="O674" i="8"/>
  <c r="AO725" i="8"/>
  <c r="AS725" i="8"/>
  <c r="AT730" i="8"/>
  <c r="AP733" i="8"/>
  <c r="P687" i="8"/>
  <c r="P694" i="8"/>
  <c r="Y746" i="8" s="1"/>
  <c r="AI746" i="8" s="1"/>
  <c r="N699" i="8"/>
  <c r="AU749" i="8"/>
  <c r="AR751" i="8"/>
  <c r="Q703" i="8"/>
  <c r="AR753" i="8"/>
  <c r="G919" i="6"/>
  <c r="R721" i="8"/>
  <c r="AU775" i="8"/>
  <c r="AN777" i="8"/>
  <c r="AR777" i="8"/>
  <c r="AP779" i="8"/>
  <c r="AM779" i="8" s="1"/>
  <c r="AT779" i="8"/>
  <c r="O783" i="8"/>
  <c r="X939" i="8" s="1"/>
  <c r="AH939" i="8" s="1"/>
  <c r="AR832" i="8"/>
  <c r="M788" i="8"/>
  <c r="Y704" i="8"/>
  <c r="AI704" i="8" s="1"/>
  <c r="AA701" i="8"/>
  <c r="AK701" i="8" s="1"/>
  <c r="Y721" i="8"/>
  <c r="AI721" i="8" s="1"/>
  <c r="Y712" i="8"/>
  <c r="AI712" i="8" s="1"/>
  <c r="Y705" i="8"/>
  <c r="AI705" i="8" s="1"/>
  <c r="AA714" i="8"/>
  <c r="AK714" i="8" s="1"/>
  <c r="AA703" i="8"/>
  <c r="AK703" i="8" s="1"/>
  <c r="AA741" i="8"/>
  <c r="AK741" i="8" s="1"/>
  <c r="U817" i="8"/>
  <c r="AE817" i="8" s="1"/>
  <c r="V697" i="8"/>
  <c r="AF697" i="8" s="1"/>
  <c r="X714" i="8"/>
  <c r="AH714" i="8" s="1"/>
  <c r="Y714" i="8"/>
  <c r="AI714" i="8" s="1"/>
  <c r="Y815" i="8"/>
  <c r="AI815" i="8" s="1"/>
  <c r="Z707" i="8"/>
  <c r="AJ707" i="8" s="1"/>
  <c r="W700" i="8"/>
  <c r="AG700" i="8" s="1"/>
  <c r="T712" i="8"/>
  <c r="AD712" i="8" s="1"/>
  <c r="V756" i="8"/>
  <c r="AF756" i="8" s="1"/>
  <c r="W697" i="8"/>
  <c r="AG697" i="8" s="1"/>
  <c r="Y713" i="8"/>
  <c r="AI713" i="8" s="1"/>
  <c r="V713" i="8"/>
  <c r="AF713" i="8" s="1"/>
  <c r="U706" i="8"/>
  <c r="AE706" i="8" s="1"/>
  <c r="T722" i="8"/>
  <c r="AD722" i="8" s="1"/>
  <c r="X765" i="8"/>
  <c r="AH765" i="8" s="1"/>
  <c r="Y703" i="8"/>
  <c r="AI703" i="8" s="1"/>
  <c r="W723" i="8"/>
  <c r="AG723" i="8" s="1"/>
  <c r="T704" i="8"/>
  <c r="AD704" i="8" s="1"/>
  <c r="W731" i="8"/>
  <c r="AG731" i="8" s="1"/>
  <c r="T805" i="8"/>
  <c r="AD805" i="8" s="1"/>
  <c r="X699" i="8"/>
  <c r="AH699" i="8" s="1"/>
  <c r="Y715" i="8"/>
  <c r="AI715" i="8" s="1"/>
  <c r="V700" i="8"/>
  <c r="AF700" i="8" s="1"/>
  <c r="V724" i="8"/>
  <c r="AF724" i="8" s="1"/>
  <c r="W726" i="8"/>
  <c r="AG726" i="8" s="1"/>
  <c r="Y710" i="8"/>
  <c r="AI710" i="8" s="1"/>
  <c r="AA705" i="8"/>
  <c r="AK705" i="8" s="1"/>
  <c r="AA700" i="8"/>
  <c r="AK700" i="8" s="1"/>
  <c r="X819" i="8"/>
  <c r="AH819" i="8" s="1"/>
  <c r="T713" i="8"/>
  <c r="AD713" i="8" s="1"/>
  <c r="T817" i="8"/>
  <c r="AD817" i="8" s="1"/>
  <c r="Y707" i="8"/>
  <c r="AI707" i="8" s="1"/>
  <c r="T699" i="8"/>
  <c r="AD699" i="8" s="1"/>
  <c r="T803" i="8"/>
  <c r="AD803" i="8" s="1"/>
  <c r="W720" i="8"/>
  <c r="AG720" i="8" s="1"/>
  <c r="Z802" i="8"/>
  <c r="AJ802" i="8" s="1"/>
  <c r="X722" i="8"/>
  <c r="AH722" i="8" s="1"/>
  <c r="X746" i="8"/>
  <c r="AH746" i="8" s="1"/>
  <c r="Y719" i="8"/>
  <c r="AI719" i="8" s="1"/>
  <c r="W718" i="8"/>
  <c r="AG718" i="8" s="1"/>
  <c r="W706" i="8"/>
  <c r="AG706" i="8" s="1"/>
  <c r="Y708" i="8"/>
  <c r="AI708" i="8" s="1"/>
  <c r="X704" i="8"/>
  <c r="AH704" i="8" s="1"/>
  <c r="Y725" i="8"/>
  <c r="AI725" i="8" s="1"/>
  <c r="T714" i="8"/>
  <c r="AD714" i="8" s="1"/>
  <c r="T818" i="8"/>
  <c r="AD818" i="8" s="1"/>
  <c r="U704" i="8"/>
  <c r="AE704" i="8" s="1"/>
  <c r="Z729" i="8"/>
  <c r="AJ729" i="8" s="1"/>
  <c r="U719" i="8"/>
  <c r="AE719" i="8" s="1"/>
  <c r="U712" i="8"/>
  <c r="AE712" i="8" s="1"/>
  <c r="X716" i="8"/>
  <c r="AH716" i="8" s="1"/>
  <c r="Y706" i="8"/>
  <c r="AI706" i="8" s="1"/>
  <c r="T700" i="8"/>
  <c r="AD700" i="8" s="1"/>
  <c r="AA697" i="8"/>
  <c r="AK697" i="8" s="1"/>
  <c r="V727" i="8"/>
  <c r="AF727" i="8" s="1"/>
  <c r="W719" i="8"/>
  <c r="AG719" i="8" s="1"/>
  <c r="W721" i="8"/>
  <c r="AG721" i="8" s="1"/>
  <c r="U699" i="8"/>
  <c r="AE699" i="8" s="1"/>
  <c r="Y720" i="8"/>
  <c r="AI720" i="8" s="1"/>
  <c r="U720" i="8"/>
  <c r="AE720" i="8" s="1"/>
  <c r="Y711" i="8"/>
  <c r="AI711" i="8" s="1"/>
  <c r="AA579" i="8"/>
  <c r="AK579" i="8" s="1"/>
  <c r="W637" i="8"/>
  <c r="AG637" i="8" s="1"/>
  <c r="Y641" i="8"/>
  <c r="AI641" i="8" s="1"/>
  <c r="V622" i="8"/>
  <c r="AF622" i="8" s="1"/>
  <c r="X641" i="8"/>
  <c r="AH641" i="8" s="1"/>
  <c r="V665" i="8"/>
  <c r="AF665" i="8" s="1"/>
  <c r="W573" i="8"/>
  <c r="AG573" i="8" s="1"/>
  <c r="X673" i="8"/>
  <c r="AH673" i="8" s="1"/>
  <c r="AM371" i="8"/>
  <c r="R74" i="8"/>
  <c r="M89" i="8"/>
  <c r="M90" i="8"/>
  <c r="Q92" i="8"/>
  <c r="Y645" i="8"/>
  <c r="AI645" i="8" s="1"/>
  <c r="U658" i="8"/>
  <c r="AE658" i="8" s="1"/>
  <c r="M80" i="8"/>
  <c r="AM621" i="8"/>
  <c r="V675" i="8"/>
  <c r="AF675" i="8" s="1"/>
  <c r="T669" i="8"/>
  <c r="AD669" i="8" s="1"/>
  <c r="Z673" i="8"/>
  <c r="AJ673" i="8" s="1"/>
  <c r="T521" i="8"/>
  <c r="AD521" i="8" s="1"/>
  <c r="AA309" i="8"/>
  <c r="AK309" i="8" s="1"/>
  <c r="K93" i="8"/>
  <c r="U662" i="8"/>
  <c r="AE662" i="8" s="1"/>
  <c r="Z463" i="8"/>
  <c r="AJ463" i="8" s="1"/>
  <c r="R60" i="8"/>
  <c r="P79" i="8"/>
  <c r="M84" i="8"/>
  <c r="K85" i="8"/>
  <c r="R87" i="8"/>
  <c r="R89" i="8"/>
  <c r="L89" i="8"/>
  <c r="P89" i="8"/>
  <c r="Y245" i="8" s="1"/>
  <c r="AI245" i="8" s="1"/>
  <c r="R91" i="8"/>
  <c r="AA247" i="8" s="1"/>
  <c r="AK247" i="8" s="1"/>
  <c r="P107" i="8"/>
  <c r="P106" i="8"/>
  <c r="M105" i="8"/>
  <c r="V261" i="8" s="1"/>
  <c r="AF261" i="8" s="1"/>
  <c r="Q105" i="8"/>
  <c r="AS272" i="8"/>
  <c r="O120" i="8"/>
  <c r="X276" i="8" s="1"/>
  <c r="AH276" i="8" s="1"/>
  <c r="N279" i="8"/>
  <c r="N180" i="8"/>
  <c r="P181" i="8"/>
  <c r="K97" i="8"/>
  <c r="M99" i="8"/>
  <c r="M100" i="8"/>
  <c r="O100" i="8"/>
  <c r="L102" i="8"/>
  <c r="K104" i="8"/>
  <c r="O103" i="8"/>
  <c r="X259" i="8" s="1"/>
  <c r="AH259" i="8" s="1"/>
  <c r="R104" i="8"/>
  <c r="AA260" i="8" s="1"/>
  <c r="AK260" i="8" s="1"/>
  <c r="L214" i="8"/>
  <c r="K116" i="8"/>
  <c r="T272" i="8" s="1"/>
  <c r="M115" i="8"/>
  <c r="P169" i="8"/>
  <c r="M273" i="8"/>
  <c r="M220" i="8"/>
  <c r="N170" i="8"/>
  <c r="O118" i="8"/>
  <c r="Q222" i="8"/>
  <c r="AS280" i="8"/>
  <c r="AQ266" i="8"/>
  <c r="Q175" i="8"/>
  <c r="Q225" i="8"/>
  <c r="AS226" i="8"/>
  <c r="L129" i="8"/>
  <c r="N233" i="8"/>
  <c r="K131" i="8"/>
  <c r="Q235" i="8"/>
  <c r="AP287" i="8"/>
  <c r="Q183" i="8"/>
  <c r="L186" i="8"/>
  <c r="R192" i="8"/>
  <c r="P128" i="8"/>
  <c r="AO291" i="8"/>
  <c r="P142" i="8"/>
  <c r="AQ293" i="8"/>
  <c r="H404" i="6"/>
  <c r="P290" i="8"/>
  <c r="M291" i="8"/>
  <c r="AS252" i="8"/>
  <c r="L211" i="8"/>
  <c r="AT263" i="8"/>
  <c r="M197" i="8"/>
  <c r="K156" i="8"/>
  <c r="Q144" i="8"/>
  <c r="Z300" i="8" s="1"/>
  <c r="AJ300" i="8" s="1"/>
  <c r="O304" i="8"/>
  <c r="AQ251" i="8"/>
  <c r="M261" i="8"/>
  <c r="R194" i="8"/>
  <c r="Q329" i="8"/>
  <c r="AS394" i="8"/>
  <c r="AR407" i="8"/>
  <c r="AR411" i="8"/>
  <c r="AS413" i="8"/>
  <c r="AO413" i="8"/>
  <c r="AP424" i="8"/>
  <c r="AM424" i="8" s="1"/>
  <c r="H706" i="6"/>
  <c r="AM494" i="8" s="1"/>
  <c r="AT524" i="8"/>
  <c r="AN405" i="8"/>
  <c r="AU433" i="8"/>
  <c r="G752" i="6"/>
  <c r="AT359" i="8"/>
  <c r="AS449" i="8"/>
  <c r="H731" i="6"/>
  <c r="Q642" i="8"/>
  <c r="Z746" i="8" s="1"/>
  <c r="AJ746" i="8" s="1"/>
  <c r="O657" i="8"/>
  <c r="G887" i="6"/>
  <c r="G888" i="6"/>
  <c r="O690" i="8"/>
  <c r="AS689" i="8"/>
  <c r="P699" i="8"/>
  <c r="AS711" i="8"/>
  <c r="AO712" i="8"/>
  <c r="AM792" i="8"/>
  <c r="AS787" i="8"/>
  <c r="O655" i="8"/>
  <c r="Q670" i="8"/>
  <c r="O685" i="8"/>
  <c r="N735" i="8"/>
  <c r="Q732" i="8"/>
  <c r="AU608" i="8"/>
  <c r="P638" i="8"/>
  <c r="Y742" i="8" s="1"/>
  <c r="AI742" i="8" s="1"/>
  <c r="R642" i="8"/>
  <c r="AP695" i="8"/>
  <c r="AM695" i="8" s="1"/>
  <c r="Q652" i="8"/>
  <c r="R667" i="8"/>
  <c r="AA719" i="8" s="1"/>
  <c r="AK719" i="8" s="1"/>
  <c r="AN675" i="8"/>
  <c r="L694" i="8"/>
  <c r="L696" i="8"/>
  <c r="U748" i="8" s="1"/>
  <c r="AE748" i="8" s="1"/>
  <c r="L695" i="8"/>
  <c r="U851" i="8" s="1"/>
  <c r="AE851" i="8" s="1"/>
  <c r="AR759" i="8"/>
  <c r="O648" i="8"/>
  <c r="AS658" i="8"/>
  <c r="H902" i="6"/>
  <c r="G937" i="6"/>
  <c r="AM793" i="8"/>
  <c r="AQ786" i="8"/>
  <c r="AM795" i="8"/>
  <c r="AP753" i="8"/>
  <c r="AP805" i="8"/>
  <c r="AU754" i="8"/>
  <c r="AU806" i="8"/>
  <c r="R765" i="8"/>
  <c r="AA921" i="8" s="1"/>
  <c r="AK921" i="8" s="1"/>
  <c r="AU814" i="8"/>
  <c r="L771" i="8"/>
  <c r="AO820" i="8"/>
  <c r="N772" i="8"/>
  <c r="W928" i="8" s="1"/>
  <c r="AG928" i="8" s="1"/>
  <c r="AQ821" i="8"/>
  <c r="K780" i="8"/>
  <c r="T936" i="8" s="1"/>
  <c r="AD936" i="8" s="1"/>
  <c r="AN829" i="8"/>
  <c r="O780" i="8"/>
  <c r="X936" i="8" s="1"/>
  <c r="AH936" i="8" s="1"/>
  <c r="AR829" i="8"/>
  <c r="AM830" i="8"/>
  <c r="Q781" i="8"/>
  <c r="Z937" i="8" s="1"/>
  <c r="AJ937" i="8" s="1"/>
  <c r="AT830" i="8"/>
  <c r="O782" i="8"/>
  <c r="X938" i="8" s="1"/>
  <c r="AH938" i="8" s="1"/>
  <c r="AR831" i="8"/>
  <c r="AM801" i="8"/>
  <c r="M753" i="8"/>
  <c r="V909" i="8" s="1"/>
  <c r="AF909" i="8" s="1"/>
  <c r="AP804" i="8"/>
  <c r="AM804" i="8" s="1"/>
  <c r="AT757" i="8"/>
  <c r="AT809" i="8"/>
  <c r="G971" i="6"/>
  <c r="H1023" i="6"/>
  <c r="AM811" i="8" s="1"/>
  <c r="P762" i="8"/>
  <c r="Y918" i="8" s="1"/>
  <c r="AI918" i="8" s="1"/>
  <c r="AS811" i="8"/>
  <c r="G974" i="6"/>
  <c r="H1025" i="6"/>
  <c r="AM814" i="8"/>
  <c r="AM816" i="8"/>
  <c r="AM818" i="8"/>
  <c r="AP768" i="8"/>
  <c r="AP820" i="8"/>
  <c r="AM826" i="8"/>
  <c r="AT782" i="8"/>
  <c r="AT789" i="8"/>
  <c r="AS750" i="8"/>
  <c r="AS802" i="8"/>
  <c r="AM803" i="8"/>
  <c r="H1018" i="6"/>
  <c r="AM806" i="8" s="1"/>
  <c r="P757" i="8"/>
  <c r="AS806" i="8"/>
  <c r="G968" i="6"/>
  <c r="H1020" i="6"/>
  <c r="AM808" i="8" s="1"/>
  <c r="P759" i="8"/>
  <c r="AS808" i="8"/>
  <c r="O761" i="8"/>
  <c r="AR810" i="8"/>
  <c r="M764" i="8"/>
  <c r="V920" i="8" s="1"/>
  <c r="AF920" i="8" s="1"/>
  <c r="AC920" i="8" s="1"/>
  <c r="AP813" i="8"/>
  <c r="Q763" i="8"/>
  <c r="Z919" i="8" s="1"/>
  <c r="AJ919" i="8" s="1"/>
  <c r="AT813" i="8"/>
  <c r="G975" i="6"/>
  <c r="AM825" i="8"/>
  <c r="N777" i="8"/>
  <c r="W933" i="8" s="1"/>
  <c r="AG933" i="8" s="1"/>
  <c r="AQ826" i="8"/>
  <c r="AM829" i="8"/>
  <c r="M782" i="8"/>
  <c r="V938" i="8" s="1"/>
  <c r="AF938" i="8" s="1"/>
  <c r="AC938" i="8" s="1"/>
  <c r="AP831" i="8"/>
  <c r="Q782" i="8"/>
  <c r="Z938" i="8" s="1"/>
  <c r="AJ938" i="8" s="1"/>
  <c r="AT831" i="8"/>
  <c r="AM802" i="8"/>
  <c r="R754" i="8"/>
  <c r="AA910" i="8" s="1"/>
  <c r="AK910" i="8" s="1"/>
  <c r="AU803" i="8"/>
  <c r="AP755" i="8"/>
  <c r="AM755" i="8" s="1"/>
  <c r="AP807" i="8"/>
  <c r="AM807" i="8" s="1"/>
  <c r="O759" i="8"/>
  <c r="X915" i="8" s="1"/>
  <c r="AH915" i="8" s="1"/>
  <c r="G970" i="6"/>
  <c r="H1022" i="6"/>
  <c r="AM810" i="8" s="1"/>
  <c r="L761" i="8"/>
  <c r="AO810" i="8"/>
  <c r="AM815" i="8"/>
  <c r="AM817" i="8"/>
  <c r="Q772" i="8"/>
  <c r="Z928" i="8" s="1"/>
  <c r="AJ928" i="8" s="1"/>
  <c r="AT821" i="8"/>
  <c r="AM823" i="8"/>
  <c r="N776" i="8"/>
  <c r="W932" i="8" s="1"/>
  <c r="AG932" i="8" s="1"/>
  <c r="AQ825" i="8"/>
  <c r="O777" i="8"/>
  <c r="X933" i="8" s="1"/>
  <c r="AH933" i="8" s="1"/>
  <c r="AR826" i="8"/>
  <c r="K777" i="8"/>
  <c r="T933" i="8" s="1"/>
  <c r="AD933" i="8" s="1"/>
  <c r="AN827" i="8"/>
  <c r="O778" i="8"/>
  <c r="X934" i="8" s="1"/>
  <c r="AH934" i="8" s="1"/>
  <c r="AR827" i="8"/>
  <c r="N779" i="8"/>
  <c r="W935" i="8" s="1"/>
  <c r="AG935" i="8" s="1"/>
  <c r="AQ829" i="8"/>
  <c r="N782" i="8"/>
  <c r="W938" i="8" s="1"/>
  <c r="AG938" i="8" s="1"/>
  <c r="AQ831" i="8"/>
  <c r="R782" i="8"/>
  <c r="AA938" i="8" s="1"/>
  <c r="AK938" i="8" s="1"/>
  <c r="AU831" i="8"/>
  <c r="AD696" i="8"/>
  <c r="T717" i="8"/>
  <c r="AD717" i="8" s="1"/>
  <c r="W711" i="8"/>
  <c r="AG711" i="8" s="1"/>
  <c r="Z677" i="8"/>
  <c r="AJ677" i="8" s="1"/>
  <c r="Z249" i="8"/>
  <c r="AJ249" i="8" s="1"/>
  <c r="Z714" i="8"/>
  <c r="AJ714" i="8" s="1"/>
  <c r="AA690" i="8"/>
  <c r="AK690" i="8" s="1"/>
  <c r="Y695" i="8"/>
  <c r="AI695" i="8" s="1"/>
  <c r="Z691" i="8"/>
  <c r="AJ691" i="8" s="1"/>
  <c r="W745" i="8"/>
  <c r="AG745" i="8" s="1"/>
  <c r="Z695" i="8"/>
  <c r="AJ695" i="8" s="1"/>
  <c r="W695" i="8"/>
  <c r="AG695" i="8" s="1"/>
  <c r="X751" i="8"/>
  <c r="AH751" i="8" s="1"/>
  <c r="U758" i="8"/>
  <c r="AE758" i="8" s="1"/>
  <c r="Y693" i="8"/>
  <c r="AI693" i="8" s="1"/>
  <c r="AD684" i="8"/>
  <c r="AM767" i="8"/>
  <c r="U756" i="8"/>
  <c r="AE756" i="8" s="1"/>
  <c r="U695" i="8"/>
  <c r="AE695" i="8" s="1"/>
  <c r="X774" i="8"/>
  <c r="AH774" i="8" s="1"/>
  <c r="AA751" i="8"/>
  <c r="AK751" i="8" s="1"/>
  <c r="Y750" i="8"/>
  <c r="AI750" i="8" s="1"/>
  <c r="AD735" i="8"/>
  <c r="F574" i="6"/>
  <c r="U696" i="8"/>
  <c r="AE696" i="8" s="1"/>
  <c r="Y761" i="8"/>
  <c r="AI761" i="8" s="1"/>
  <c r="AD744" i="8"/>
  <c r="X785" i="8"/>
  <c r="AH785" i="8" s="1"/>
  <c r="AD693" i="8"/>
  <c r="W771" i="8"/>
  <c r="AG771" i="8" s="1"/>
  <c r="AM700" i="8"/>
  <c r="U621" i="8"/>
  <c r="AE621" i="8" s="1"/>
  <c r="U673" i="8"/>
  <c r="AE673" i="8" s="1"/>
  <c r="AA656" i="8"/>
  <c r="AK656" i="8" s="1"/>
  <c r="AA604" i="8"/>
  <c r="AK604" i="8" s="1"/>
  <c r="X674" i="8"/>
  <c r="AH674" i="8" s="1"/>
  <c r="T681" i="8"/>
  <c r="AD681" i="8" s="1"/>
  <c r="W635" i="8"/>
  <c r="AG635" i="8" s="1"/>
  <c r="X621" i="8"/>
  <c r="AH621" i="8" s="1"/>
  <c r="V623" i="8"/>
  <c r="AF623" i="8" s="1"/>
  <c r="Z590" i="8"/>
  <c r="AJ590" i="8" s="1"/>
  <c r="Z667" i="8"/>
  <c r="AJ667" i="8" s="1"/>
  <c r="AA670" i="8"/>
  <c r="AK670" i="8" s="1"/>
  <c r="U668" i="8"/>
  <c r="AE668" i="8" s="1"/>
  <c r="Z313" i="8"/>
  <c r="AJ313" i="8" s="1"/>
  <c r="X578" i="8"/>
  <c r="AH578" i="8" s="1"/>
  <c r="X630" i="8"/>
  <c r="AH630" i="8" s="1"/>
  <c r="X625" i="8"/>
  <c r="AH625" i="8" s="1"/>
  <c r="T600" i="8"/>
  <c r="AD600" i="8" s="1"/>
  <c r="Y654" i="8"/>
  <c r="AI654" i="8" s="1"/>
  <c r="T668" i="8"/>
  <c r="AD668" i="8" s="1"/>
  <c r="X652" i="8"/>
  <c r="AH652" i="8" s="1"/>
  <c r="Z610" i="8"/>
  <c r="AJ610" i="8" s="1"/>
  <c r="Y582" i="8"/>
  <c r="AI582" i="8" s="1"/>
  <c r="Y538" i="8"/>
  <c r="AI538" i="8" s="1"/>
  <c r="Z258" i="8"/>
  <c r="AJ258" i="8" s="1"/>
  <c r="P168" i="8"/>
  <c r="N109" i="8"/>
  <c r="N92" i="8"/>
  <c r="W248" i="8" s="1"/>
  <c r="AG248" i="8" s="1"/>
  <c r="N289" i="8"/>
  <c r="L65" i="8"/>
  <c r="P291" i="8"/>
  <c r="L291" i="8"/>
  <c r="M163" i="8"/>
  <c r="K293" i="8"/>
  <c r="M116" i="8"/>
  <c r="Q163" i="8"/>
  <c r="M162" i="8"/>
  <c r="O117" i="8"/>
  <c r="M164" i="8"/>
  <c r="Q68" i="8"/>
  <c r="H501" i="6"/>
  <c r="R218" i="8"/>
  <c r="AU217" i="8"/>
  <c r="AS217" i="8"/>
  <c r="P217" i="8"/>
  <c r="N168" i="8"/>
  <c r="Q218" i="8"/>
  <c r="Z374" i="8" s="1"/>
  <c r="AJ374" i="8" s="1"/>
  <c r="AT282" i="8"/>
  <c r="Q233" i="8"/>
  <c r="AR283" i="8"/>
  <c r="AR335" i="8"/>
  <c r="AQ234" i="8"/>
  <c r="N184" i="8"/>
  <c r="AQ288" i="8"/>
  <c r="AQ340" i="8"/>
  <c r="H453" i="6"/>
  <c r="AM241" i="8" s="1"/>
  <c r="G402" i="6"/>
  <c r="P333" i="8"/>
  <c r="AS382" i="8"/>
  <c r="L492" i="8"/>
  <c r="AO492" i="8"/>
  <c r="AQ701" i="8"/>
  <c r="AQ649" i="8"/>
  <c r="AO705" i="8"/>
  <c r="AO653" i="8"/>
  <c r="AO709" i="8"/>
  <c r="AO657" i="8"/>
  <c r="AU711" i="8"/>
  <c r="AU659" i="8"/>
  <c r="V673" i="8"/>
  <c r="AF673" i="8" s="1"/>
  <c r="U675" i="8"/>
  <c r="AE675" i="8" s="1"/>
  <c r="U661" i="8"/>
  <c r="AE661" i="8" s="1"/>
  <c r="W666" i="8"/>
  <c r="AG666" i="8" s="1"/>
  <c r="AA664" i="8"/>
  <c r="AK664" i="8" s="1"/>
  <c r="Y615" i="8"/>
  <c r="AI615" i="8" s="1"/>
  <c r="X663" i="8"/>
  <c r="AH663" i="8" s="1"/>
  <c r="V587" i="8"/>
  <c r="AF587" i="8" s="1"/>
  <c r="V586" i="8"/>
  <c r="AF586" i="8" s="1"/>
  <c r="AA606" i="8"/>
  <c r="AK606" i="8" s="1"/>
  <c r="N93" i="8"/>
  <c r="W249" i="8" s="1"/>
  <c r="AG249" i="8" s="1"/>
  <c r="G431" i="6"/>
  <c r="M274" i="8"/>
  <c r="AU341" i="8"/>
  <c r="P229" i="8"/>
  <c r="M275" i="8"/>
  <c r="AT220" i="8"/>
  <c r="AP220" i="8"/>
  <c r="M96" i="8"/>
  <c r="M92" i="8"/>
  <c r="V248" i="8" s="1"/>
  <c r="AF248" i="8" s="1"/>
  <c r="M292" i="8"/>
  <c r="R290" i="8"/>
  <c r="AM642" i="8"/>
  <c r="O104" i="8"/>
  <c r="X260" i="8" s="1"/>
  <c r="AH260" i="8" s="1"/>
  <c r="K92" i="8"/>
  <c r="T248" i="8" s="1"/>
  <c r="AD248" i="8" s="1"/>
  <c r="L180" i="8"/>
  <c r="AS238" i="8"/>
  <c r="O294" i="8"/>
  <c r="AM484" i="8"/>
  <c r="Q294" i="8"/>
  <c r="L290" i="8"/>
  <c r="U446" i="8" s="1"/>
  <c r="AE446" i="8" s="1"/>
  <c r="Q162" i="8"/>
  <c r="M161" i="8"/>
  <c r="R240" i="8"/>
  <c r="K118" i="8"/>
  <c r="P214" i="8"/>
  <c r="AT291" i="8"/>
  <c r="AN283" i="8"/>
  <c r="R73" i="8"/>
  <c r="AA229" i="8" s="1"/>
  <c r="AK229" i="8" s="1"/>
  <c r="R70" i="8"/>
  <c r="N74" i="8"/>
  <c r="N87" i="8"/>
  <c r="M91" i="8"/>
  <c r="Q110" i="8"/>
  <c r="AS265" i="8"/>
  <c r="AQ279" i="8"/>
  <c r="AQ227" i="8"/>
  <c r="AN228" i="8"/>
  <c r="K177" i="8"/>
  <c r="AP281" i="8"/>
  <c r="AM281" i="8" s="1"/>
  <c r="AP333" i="8"/>
  <c r="AM333" i="8" s="1"/>
  <c r="H890" i="6"/>
  <c r="G838" i="6"/>
  <c r="AQ680" i="8"/>
  <c r="AQ628" i="8"/>
  <c r="Q161" i="8"/>
  <c r="N291" i="8"/>
  <c r="N294" i="8"/>
  <c r="P239" i="8"/>
  <c r="R66" i="8"/>
  <c r="AA222" i="8" s="1"/>
  <c r="AK222" i="8" s="1"/>
  <c r="AS227" i="8"/>
  <c r="K66" i="8"/>
  <c r="M221" i="8"/>
  <c r="N64" i="8"/>
  <c r="L182" i="8"/>
  <c r="R241" i="8"/>
  <c r="R289" i="8"/>
  <c r="L179" i="8"/>
  <c r="N182" i="8"/>
  <c r="O98" i="8"/>
  <c r="O101" i="8"/>
  <c r="X257" i="8" s="1"/>
  <c r="AH257" i="8" s="1"/>
  <c r="AQ341" i="8"/>
  <c r="N295" i="8"/>
  <c r="P241" i="8"/>
  <c r="AQ231" i="8"/>
  <c r="K294" i="8"/>
  <c r="Q81" i="8"/>
  <c r="R119" i="8"/>
  <c r="R122" i="8"/>
  <c r="AQ223" i="8"/>
  <c r="N224" i="8"/>
  <c r="AT279" i="8"/>
  <c r="AT227" i="8"/>
  <c r="K61" i="8"/>
  <c r="M64" i="8"/>
  <c r="P72" i="8"/>
  <c r="P76" i="8"/>
  <c r="K79" i="8"/>
  <c r="K84" i="8"/>
  <c r="K98" i="8"/>
  <c r="T254" i="8" s="1"/>
  <c r="AD254" i="8" s="1"/>
  <c r="R106" i="8"/>
  <c r="AA262" i="8" s="1"/>
  <c r="AK262" i="8" s="1"/>
  <c r="P164" i="8"/>
  <c r="H478" i="6"/>
  <c r="AU214" i="8"/>
  <c r="G427" i="6"/>
  <c r="AU215" i="8"/>
  <c r="M166" i="8"/>
  <c r="AS215" i="8"/>
  <c r="Q166" i="8"/>
  <c r="AQ269" i="8"/>
  <c r="AR217" i="8"/>
  <c r="AU221" i="8"/>
  <c r="AP223" i="8"/>
  <c r="AR277" i="8"/>
  <c r="AO225" i="8"/>
  <c r="N178" i="8"/>
  <c r="AQ228" i="8"/>
  <c r="AU229" i="8"/>
  <c r="AP282" i="8"/>
  <c r="G444" i="6"/>
  <c r="N140" i="8"/>
  <c r="K322" i="8"/>
  <c r="AQ677" i="8"/>
  <c r="N628" i="8"/>
  <c r="W680" i="8" s="1"/>
  <c r="AG680" i="8" s="1"/>
  <c r="AP691" i="8"/>
  <c r="AM691" i="8" s="1"/>
  <c r="M640" i="8"/>
  <c r="AR692" i="8"/>
  <c r="O695" i="8"/>
  <c r="K64" i="8"/>
  <c r="N63" i="8"/>
  <c r="P69" i="8"/>
  <c r="N71" i="8"/>
  <c r="Q76" i="8"/>
  <c r="Z232" i="8" s="1"/>
  <c r="AJ232" i="8" s="1"/>
  <c r="AQ265" i="8"/>
  <c r="N163" i="8"/>
  <c r="R166" i="8"/>
  <c r="O218" i="8"/>
  <c r="O68" i="8"/>
  <c r="R120" i="8"/>
  <c r="M294" i="8"/>
  <c r="H618" i="6"/>
  <c r="M448" i="8"/>
  <c r="V604" i="8" s="1"/>
  <c r="AF604" i="8" s="1"/>
  <c r="AQ480" i="8"/>
  <c r="AS623" i="8"/>
  <c r="AU635" i="8"/>
  <c r="M639" i="8"/>
  <c r="M638" i="8"/>
  <c r="AQ738" i="8"/>
  <c r="N686" i="8"/>
  <c r="AP742" i="8"/>
  <c r="AM742" i="8" s="1"/>
  <c r="AP690" i="8"/>
  <c r="K63" i="8"/>
  <c r="O81" i="8"/>
  <c r="M85" i="8"/>
  <c r="L88" i="8"/>
  <c r="K91" i="8"/>
  <c r="O88" i="8"/>
  <c r="N94" i="8"/>
  <c r="W250" i="8" s="1"/>
  <c r="AG250" i="8" s="1"/>
  <c r="O102" i="8"/>
  <c r="X258" i="8" s="1"/>
  <c r="AH258" i="8" s="1"/>
  <c r="N107" i="8"/>
  <c r="N106" i="8"/>
  <c r="M109" i="8"/>
  <c r="K163" i="8"/>
  <c r="H425" i="6"/>
  <c r="AP216" i="8"/>
  <c r="AT219" i="8"/>
  <c r="N273" i="8"/>
  <c r="AT273" i="8"/>
  <c r="Q283" i="8"/>
  <c r="M179" i="8"/>
  <c r="H441" i="6"/>
  <c r="AM229" i="8" s="1"/>
  <c r="AS281" i="8"/>
  <c r="K284" i="8"/>
  <c r="AQ230" i="8"/>
  <c r="G496" i="6"/>
  <c r="M130" i="8"/>
  <c r="N286" i="8"/>
  <c r="AO237" i="8"/>
  <c r="H886" i="6"/>
  <c r="G834" i="6"/>
  <c r="R636" i="8"/>
  <c r="AA688" i="8" s="1"/>
  <c r="AK688" i="8" s="1"/>
  <c r="M636" i="8"/>
  <c r="V740" i="8" s="1"/>
  <c r="AF740" i="8" s="1"/>
  <c r="AR715" i="8"/>
  <c r="O665" i="8"/>
  <c r="X717" i="8" s="1"/>
  <c r="AH717" i="8" s="1"/>
  <c r="AR663" i="8"/>
  <c r="M143" i="8"/>
  <c r="AU354" i="8"/>
  <c r="AN251" i="8"/>
  <c r="M151" i="8"/>
  <c r="AN253" i="8"/>
  <c r="P204" i="8"/>
  <c r="K329" i="8"/>
  <c r="N355" i="8"/>
  <c r="AT382" i="8"/>
  <c r="AS390" i="8"/>
  <c r="AN391" i="8"/>
  <c r="AQ392" i="8"/>
  <c r="M396" i="8"/>
  <c r="AR408" i="8"/>
  <c r="AU409" i="8"/>
  <c r="AO442" i="8"/>
  <c r="AR506" i="8"/>
  <c r="AR458" i="8"/>
  <c r="AQ459" i="8"/>
  <c r="AT482" i="8"/>
  <c r="AP623" i="8"/>
  <c r="AM623" i="8" s="1"/>
  <c r="AP658" i="8"/>
  <c r="AM658" i="8" s="1"/>
  <c r="K625" i="8"/>
  <c r="T677" i="8" s="1"/>
  <c r="AD677" i="8" s="1"/>
  <c r="L628" i="8"/>
  <c r="P666" i="8"/>
  <c r="G882" i="6"/>
  <c r="AT729" i="8"/>
  <c r="Q680" i="8"/>
  <c r="Z732" i="8" s="1"/>
  <c r="AJ732" i="8" s="1"/>
  <c r="R681" i="8"/>
  <c r="AU678" i="8"/>
  <c r="AN735" i="8"/>
  <c r="P686" i="8"/>
  <c r="AP684" i="8"/>
  <c r="AM684" i="8" s="1"/>
  <c r="AN688" i="8"/>
  <c r="AR740" i="8"/>
  <c r="AR688" i="8"/>
  <c r="AO692" i="8"/>
  <c r="AS798" i="8"/>
  <c r="P749" i="8"/>
  <c r="P746" i="8"/>
  <c r="Y902" i="8" s="1"/>
  <c r="AI902" i="8" s="1"/>
  <c r="G963" i="6"/>
  <c r="H963" i="6"/>
  <c r="AM751" i="8" s="1"/>
  <c r="O769" i="8"/>
  <c r="X925" i="8" s="1"/>
  <c r="AH925" i="8" s="1"/>
  <c r="AR767" i="8"/>
  <c r="AM295" i="8"/>
  <c r="K145" i="8"/>
  <c r="N148" i="8"/>
  <c r="R328" i="8"/>
  <c r="L329" i="8"/>
  <c r="AR381" i="8"/>
  <c r="AR472" i="8"/>
  <c r="AU473" i="8"/>
  <c r="AQ478" i="8"/>
  <c r="AN642" i="8"/>
  <c r="M633" i="8"/>
  <c r="V737" i="8" s="1"/>
  <c r="AF737" i="8" s="1"/>
  <c r="AU734" i="8"/>
  <c r="AU682" i="8"/>
  <c r="H955" i="6"/>
  <c r="AM743" i="8" s="1"/>
  <c r="G903" i="6"/>
  <c r="AQ746" i="8"/>
  <c r="AQ694" i="8"/>
  <c r="M717" i="8"/>
  <c r="M716" i="8"/>
  <c r="V872" i="8" s="1"/>
  <c r="AF872" i="8" s="1"/>
  <c r="AT720" i="8"/>
  <c r="AP788" i="8"/>
  <c r="M739" i="8"/>
  <c r="AT788" i="8"/>
  <c r="Q739" i="8"/>
  <c r="Q249" i="8"/>
  <c r="Z301" i="8" s="1"/>
  <c r="AJ301" i="8" s="1"/>
  <c r="N149" i="8"/>
  <c r="AS253" i="8"/>
  <c r="G418" i="6"/>
  <c r="M208" i="8"/>
  <c r="AU426" i="8"/>
  <c r="AS447" i="8"/>
  <c r="AS522" i="8"/>
  <c r="AT497" i="8"/>
  <c r="AT550" i="8"/>
  <c r="AS551" i="8"/>
  <c r="H838" i="6"/>
  <c r="AM626" i="8" s="1"/>
  <c r="Q626" i="8"/>
  <c r="P627" i="8"/>
  <c r="AR626" i="8"/>
  <c r="Q631" i="8"/>
  <c r="Z735" i="8" s="1"/>
  <c r="AJ735" i="8" s="1"/>
  <c r="AT680" i="8"/>
  <c r="AQ681" i="8"/>
  <c r="R633" i="8"/>
  <c r="AA685" i="8" s="1"/>
  <c r="AK685" i="8" s="1"/>
  <c r="R634" i="8"/>
  <c r="AA686" i="8" s="1"/>
  <c r="AK686" i="8" s="1"/>
  <c r="AP686" i="8"/>
  <c r="M637" i="8"/>
  <c r="V689" i="8" s="1"/>
  <c r="AF689" i="8" s="1"/>
  <c r="O650" i="8"/>
  <c r="X702" i="8" s="1"/>
  <c r="AH702" i="8" s="1"/>
  <c r="AR699" i="8"/>
  <c r="Q627" i="8"/>
  <c r="Z679" i="8" s="1"/>
  <c r="AJ679" i="8" s="1"/>
  <c r="G842" i="6"/>
  <c r="AQ686" i="8"/>
  <c r="AO688" i="8"/>
  <c r="AO689" i="8"/>
  <c r="O639" i="8"/>
  <c r="R640" i="8"/>
  <c r="N642" i="8"/>
  <c r="R644" i="8"/>
  <c r="AU694" i="8"/>
  <c r="O646" i="8"/>
  <c r="L646" i="8"/>
  <c r="N644" i="8"/>
  <c r="P647" i="8"/>
  <c r="O649" i="8"/>
  <c r="O653" i="8"/>
  <c r="Q664" i="8"/>
  <c r="AP715" i="8"/>
  <c r="AM715" i="8" s="1"/>
  <c r="M670" i="8"/>
  <c r="AQ720" i="8"/>
  <c r="AP722" i="8"/>
  <c r="AM722" i="8" s="1"/>
  <c r="Q678" i="8"/>
  <c r="AT728" i="8"/>
  <c r="AP732" i="8"/>
  <c r="N687" i="8"/>
  <c r="O689" i="8"/>
  <c r="O686" i="8"/>
  <c r="AE742" i="8"/>
  <c r="R691" i="8"/>
  <c r="R693" i="8"/>
  <c r="G907" i="6"/>
  <c r="Q699" i="8"/>
  <c r="L701" i="8"/>
  <c r="M708" i="8"/>
  <c r="AP757" i="8"/>
  <c r="H981" i="6"/>
  <c r="P720" i="8"/>
  <c r="R728" i="8"/>
  <c r="AA780" i="8" s="1"/>
  <c r="AK780" i="8" s="1"/>
  <c r="AO781" i="8"/>
  <c r="L732" i="8"/>
  <c r="L731" i="8"/>
  <c r="AR797" i="8"/>
  <c r="O747" i="8"/>
  <c r="X903" i="8" s="1"/>
  <c r="AH903" i="8" s="1"/>
  <c r="N769" i="8"/>
  <c r="N775" i="8"/>
  <c r="O775" i="8"/>
  <c r="X931" i="8" s="1"/>
  <c r="AH931" i="8" s="1"/>
  <c r="M777" i="8"/>
  <c r="V933" i="8" s="1"/>
  <c r="AF933" i="8" s="1"/>
  <c r="AC933" i="8" s="1"/>
  <c r="AP774" i="8"/>
  <c r="Q777" i="8"/>
  <c r="Z933" i="8" s="1"/>
  <c r="AJ933" i="8" s="1"/>
  <c r="AT774" i="8"/>
  <c r="M779" i="8"/>
  <c r="V935" i="8" s="1"/>
  <c r="AF935" i="8" s="1"/>
  <c r="AC935" i="8" s="1"/>
  <c r="M778" i="8"/>
  <c r="V934" i="8" s="1"/>
  <c r="AF934" i="8" s="1"/>
  <c r="AC934" i="8" s="1"/>
  <c r="Q778" i="8"/>
  <c r="Q779" i="8"/>
  <c r="Z935" i="8" s="1"/>
  <c r="AJ935" i="8" s="1"/>
  <c r="H989" i="6"/>
  <c r="N778" i="8"/>
  <c r="AQ778" i="8"/>
  <c r="AU778" i="8"/>
  <c r="L782" i="8"/>
  <c r="U938" i="8" s="1"/>
  <c r="AE938" i="8" s="1"/>
  <c r="AE688" i="8"/>
  <c r="G863" i="6"/>
  <c r="AQ654" i="8"/>
  <c r="K658" i="8"/>
  <c r="AS712" i="8"/>
  <c r="AT725" i="8"/>
  <c r="L681" i="8"/>
  <c r="O687" i="8"/>
  <c r="Q689" i="8"/>
  <c r="AN743" i="8"/>
  <c r="AT749" i="8"/>
  <c r="Q700" i="8"/>
  <c r="AS786" i="8"/>
  <c r="P737" i="8"/>
  <c r="N747" i="8"/>
  <c r="W903" i="8" s="1"/>
  <c r="AG903" i="8" s="1"/>
  <c r="AQ796" i="8"/>
  <c r="R747" i="8"/>
  <c r="AA903" i="8" s="1"/>
  <c r="AK903" i="8" s="1"/>
  <c r="AU796" i="8"/>
  <c r="H1009" i="6"/>
  <c r="AM797" i="8" s="1"/>
  <c r="G957" i="6"/>
  <c r="P761" i="8"/>
  <c r="Y813" i="8" s="1"/>
  <c r="AI813" i="8" s="1"/>
  <c r="P758" i="8"/>
  <c r="Y914" i="8" s="1"/>
  <c r="AI914" i="8" s="1"/>
  <c r="N760" i="8"/>
  <c r="M770" i="8"/>
  <c r="V926" i="8" s="1"/>
  <c r="AF926" i="8" s="1"/>
  <c r="AC926" i="8" s="1"/>
  <c r="M634" i="8"/>
  <c r="V686" i="8" s="1"/>
  <c r="AF686" i="8" s="1"/>
  <c r="R639" i="8"/>
  <c r="AA691" i="8" s="1"/>
  <c r="AK691" i="8" s="1"/>
  <c r="G851" i="6"/>
  <c r="Q644" i="8"/>
  <c r="N647" i="8"/>
  <c r="M651" i="8"/>
  <c r="N653" i="8"/>
  <c r="R659" i="8"/>
  <c r="AN713" i="8"/>
  <c r="Q675" i="8"/>
  <c r="L679" i="8"/>
  <c r="M684" i="8"/>
  <c r="V840" i="8" s="1"/>
  <c r="AF840" i="8" s="1"/>
  <c r="AN737" i="8"/>
  <c r="O692" i="8"/>
  <c r="N698" i="8"/>
  <c r="AT750" i="8"/>
  <c r="Q701" i="8"/>
  <c r="AT752" i="8"/>
  <c r="Q702" i="8"/>
  <c r="G918" i="6"/>
  <c r="M722" i="8"/>
  <c r="AU729" i="8"/>
  <c r="H994" i="6"/>
  <c r="AS783" i="8"/>
  <c r="P731" i="8"/>
  <c r="AR793" i="8"/>
  <c r="O744" i="8"/>
  <c r="X900" i="8" s="1"/>
  <c r="AQ748" i="8"/>
  <c r="AQ800" i="8"/>
  <c r="R749" i="8"/>
  <c r="AA905" i="8" s="1"/>
  <c r="AK905" i="8" s="1"/>
  <c r="AU800" i="8"/>
  <c r="G961" i="6"/>
  <c r="P751" i="8"/>
  <c r="Y907" i="8" s="1"/>
  <c r="AI907" i="8" s="1"/>
  <c r="P755" i="8"/>
  <c r="AS752" i="8"/>
  <c r="Q756" i="8"/>
  <c r="Z912" i="8" s="1"/>
  <c r="AJ912" i="8" s="1"/>
  <c r="AT753" i="8"/>
  <c r="AQ754" i="8"/>
  <c r="R775" i="8"/>
  <c r="R776" i="8"/>
  <c r="AA932" i="8" s="1"/>
  <c r="AK932" i="8" s="1"/>
  <c r="G994" i="6"/>
  <c r="L787" i="8"/>
  <c r="U943" i="8" s="1"/>
  <c r="AE943" i="8" s="1"/>
  <c r="AR747" i="8"/>
  <c r="M706" i="8"/>
  <c r="M709" i="8"/>
  <c r="AR760" i="8"/>
  <c r="R712" i="8"/>
  <c r="AA868" i="8" s="1"/>
  <c r="AK868" i="8" s="1"/>
  <c r="AT763" i="8"/>
  <c r="K716" i="8"/>
  <c r="M719" i="8"/>
  <c r="Q720" i="8"/>
  <c r="AT776" i="8"/>
  <c r="AU777" i="8"/>
  <c r="L727" i="8"/>
  <c r="K731" i="8"/>
  <c r="M732" i="8"/>
  <c r="AS782" i="8"/>
  <c r="Q734" i="8"/>
  <c r="M750" i="8"/>
  <c r="V906" i="8" s="1"/>
  <c r="AF906" i="8" s="1"/>
  <c r="AP799" i="8"/>
  <c r="AM799" i="8" s="1"/>
  <c r="M752" i="8"/>
  <c r="V908" i="8" s="1"/>
  <c r="AF908" i="8" s="1"/>
  <c r="M761" i="8"/>
  <c r="M763" i="8"/>
  <c r="V919" i="8" s="1"/>
  <c r="AF919" i="8" s="1"/>
  <c r="AC919" i="8" s="1"/>
  <c r="Q765" i="8"/>
  <c r="AT765" i="8"/>
  <c r="K776" i="8"/>
  <c r="M784" i="8"/>
  <c r="V940" i="8" s="1"/>
  <c r="AF940" i="8" s="1"/>
  <c r="AC940" i="8" s="1"/>
  <c r="M785" i="8"/>
  <c r="V941" i="8" s="1"/>
  <c r="AF941" i="8" s="1"/>
  <c r="AC941" i="8" s="1"/>
  <c r="R786" i="8"/>
  <c r="M790" i="8"/>
  <c r="V946" i="8" s="1"/>
  <c r="AF946" i="8" s="1"/>
  <c r="AC946" i="8" s="1"/>
  <c r="H1002" i="6"/>
  <c r="G1003" i="6"/>
  <c r="G908" i="6"/>
  <c r="H961" i="6"/>
  <c r="AM749" i="8" s="1"/>
  <c r="AO697" i="8"/>
  <c r="K708" i="8"/>
  <c r="N712" i="8"/>
  <c r="AU762" i="8"/>
  <c r="H983" i="6"/>
  <c r="AM771" i="8" s="1"/>
  <c r="O731" i="8"/>
  <c r="X887" i="8" s="1"/>
  <c r="AH887" i="8" s="1"/>
  <c r="R730" i="8"/>
  <c r="AA886" i="8" s="1"/>
  <c r="AK886" i="8" s="1"/>
  <c r="H996" i="6"/>
  <c r="AR788" i="8"/>
  <c r="M741" i="8"/>
  <c r="L760" i="8"/>
  <c r="AS764" i="8"/>
  <c r="N765" i="8"/>
  <c r="G978" i="6"/>
  <c r="M772" i="8"/>
  <c r="R780" i="8"/>
  <c r="AA936" i="8" s="1"/>
  <c r="AK936" i="8" s="1"/>
  <c r="K700" i="8"/>
  <c r="R700" i="8"/>
  <c r="K709" i="8"/>
  <c r="H972" i="6"/>
  <c r="AM760" i="8" s="1"/>
  <c r="G923" i="6"/>
  <c r="M715" i="8"/>
  <c r="AN731" i="8"/>
  <c r="M733" i="8"/>
  <c r="AS784" i="8"/>
  <c r="AU785" i="8"/>
  <c r="G948" i="6"/>
  <c r="O740" i="8"/>
  <c r="AS789" i="8"/>
  <c r="AQ790" i="8"/>
  <c r="AU790" i="8"/>
  <c r="K747" i="8"/>
  <c r="H1010" i="6"/>
  <c r="AM798" i="8" s="1"/>
  <c r="Q751" i="8"/>
  <c r="Z907" i="8" s="1"/>
  <c r="AJ907" i="8" s="1"/>
  <c r="AT800" i="8"/>
  <c r="N757" i="8"/>
  <c r="P760" i="8"/>
  <c r="O762" i="8"/>
  <c r="X918" i="8" s="1"/>
  <c r="AH918" i="8" s="1"/>
  <c r="AN765" i="8"/>
  <c r="Q768" i="8"/>
  <c r="Z924" i="8" s="1"/>
  <c r="AJ924" i="8" s="1"/>
  <c r="N770" i="8"/>
  <c r="R771" i="8"/>
  <c r="AA927" i="8" s="1"/>
  <c r="AK927" i="8" s="1"/>
  <c r="P777" i="8"/>
  <c r="Y933" i="8" s="1"/>
  <c r="AI933" i="8" s="1"/>
  <c r="K779" i="8"/>
  <c r="M780" i="8"/>
  <c r="V936" i="8" s="1"/>
  <c r="AF936" i="8" s="1"/>
  <c r="AC936" i="8" s="1"/>
  <c r="P786" i="8"/>
  <c r="Y942" i="8" s="1"/>
  <c r="AI942" i="8" s="1"/>
  <c r="P789" i="8"/>
  <c r="Y945" i="8" s="1"/>
  <c r="AI945" i="8" s="1"/>
  <c r="O790" i="8"/>
  <c r="X946" i="8" s="1"/>
  <c r="AH946" i="8" s="1"/>
  <c r="AE690" i="8"/>
  <c r="AA687" i="8"/>
  <c r="AK687" i="8" s="1"/>
  <c r="U714" i="8"/>
  <c r="AE714" i="8" s="1"/>
  <c r="X679" i="8"/>
  <c r="AH679" i="8" s="1"/>
  <c r="X724" i="8"/>
  <c r="AH724" i="8" s="1"/>
  <c r="V678" i="8"/>
  <c r="AF678" i="8" s="1"/>
  <c r="X710" i="8"/>
  <c r="AH710" i="8" s="1"/>
  <c r="T680" i="8"/>
  <c r="AD680" i="8" s="1"/>
  <c r="I517" i="6"/>
  <c r="AA721" i="8"/>
  <c r="AK721" i="8" s="1"/>
  <c r="Y749" i="8"/>
  <c r="AI749" i="8" s="1"/>
  <c r="Y697" i="8"/>
  <c r="AI697" i="8" s="1"/>
  <c r="I566" i="6"/>
  <c r="X766" i="8"/>
  <c r="AH766" i="8" s="1"/>
  <c r="X690" i="8"/>
  <c r="AH690" i="8" s="1"/>
  <c r="T758" i="8"/>
  <c r="AD758" i="8" s="1"/>
  <c r="Y688" i="8"/>
  <c r="AI688" i="8" s="1"/>
  <c r="AA717" i="8"/>
  <c r="AK717" i="8" s="1"/>
  <c r="U707" i="8"/>
  <c r="AE707" i="8" s="1"/>
  <c r="W685" i="8"/>
  <c r="AG685" i="8" s="1"/>
  <c r="Y694" i="8"/>
  <c r="AI694" i="8" s="1"/>
  <c r="Y680" i="8"/>
  <c r="AI680" i="8" s="1"/>
  <c r="T776" i="8"/>
  <c r="AD776" i="8" s="1"/>
  <c r="X687" i="8"/>
  <c r="AH687" i="8" s="1"/>
  <c r="W676" i="8"/>
  <c r="AG676" i="8" s="1"/>
  <c r="W728" i="8"/>
  <c r="AG728" i="8" s="1"/>
  <c r="AA373" i="8"/>
  <c r="AK373" i="8" s="1"/>
  <c r="U713" i="8"/>
  <c r="AE713" i="8" s="1"/>
  <c r="V732" i="8"/>
  <c r="AF732" i="8" s="1"/>
  <c r="U682" i="8"/>
  <c r="AE682" i="8" s="1"/>
  <c r="AA708" i="8"/>
  <c r="AK708" i="8" s="1"/>
  <c r="W770" i="8"/>
  <c r="AG770" i="8" s="1"/>
  <c r="W716" i="8"/>
  <c r="AG716" i="8" s="1"/>
  <c r="Y766" i="8"/>
  <c r="AI766" i="8" s="1"/>
  <c r="Z702" i="8"/>
  <c r="AJ702" i="8" s="1"/>
  <c r="AD742" i="8"/>
  <c r="AD690" i="8"/>
  <c r="U715" i="8"/>
  <c r="AE715" i="8" s="1"/>
  <c r="AA681" i="8"/>
  <c r="AK681" i="8" s="1"/>
  <c r="Y730" i="8"/>
  <c r="AI730" i="8" s="1"/>
  <c r="Y678" i="8"/>
  <c r="AI678" i="8" s="1"/>
  <c r="AA767" i="8"/>
  <c r="AK767" i="8" s="1"/>
  <c r="X685" i="8"/>
  <c r="AH685" i="8" s="1"/>
  <c r="X677" i="8"/>
  <c r="AH677" i="8" s="1"/>
  <c r="Y684" i="8"/>
  <c r="AI684" i="8" s="1"/>
  <c r="AA679" i="8"/>
  <c r="AK679" i="8" s="1"/>
  <c r="Y687" i="8"/>
  <c r="AI687" i="8" s="1"/>
  <c r="W754" i="8"/>
  <c r="AG754" i="8" s="1"/>
  <c r="AM734" i="8"/>
  <c r="W785" i="8"/>
  <c r="AG785" i="8" s="1"/>
  <c r="W681" i="8"/>
  <c r="AG681" i="8" s="1"/>
  <c r="W733" i="8"/>
  <c r="AG733" i="8" s="1"/>
  <c r="AA676" i="8"/>
  <c r="AK676" i="8" s="1"/>
  <c r="AD685" i="8"/>
  <c r="X782" i="8"/>
  <c r="AH782" i="8" s="1"/>
  <c r="AA710" i="8"/>
  <c r="AK710" i="8" s="1"/>
  <c r="AA762" i="8"/>
  <c r="AK762" i="8" s="1"/>
  <c r="Z745" i="8"/>
  <c r="AJ745" i="8" s="1"/>
  <c r="Z693" i="8"/>
  <c r="AJ693" i="8" s="1"/>
  <c r="Z715" i="8"/>
  <c r="AJ715" i="8" s="1"/>
  <c r="U771" i="8"/>
  <c r="AE771" i="8" s="1"/>
  <c r="AA794" i="8"/>
  <c r="AK794" i="8" s="1"/>
  <c r="Y785" i="8"/>
  <c r="AI785" i="8" s="1"/>
  <c r="AA784" i="8"/>
  <c r="AK784" i="8" s="1"/>
  <c r="Z680" i="8"/>
  <c r="AJ680" i="8" s="1"/>
  <c r="Z665" i="8"/>
  <c r="AJ665" i="8" s="1"/>
  <c r="Z613" i="8"/>
  <c r="AJ613" i="8" s="1"/>
  <c r="V672" i="8"/>
  <c r="AF672" i="8" s="1"/>
  <c r="V568" i="8"/>
  <c r="AF568" i="8" s="1"/>
  <c r="X562" i="8"/>
  <c r="AH562" i="8" s="1"/>
  <c r="X666" i="8"/>
  <c r="AH666" i="8" s="1"/>
  <c r="Z604" i="8"/>
  <c r="AJ604" i="8" s="1"/>
  <c r="Z656" i="8"/>
  <c r="AJ656" i="8" s="1"/>
  <c r="X559" i="8"/>
  <c r="AH559" i="8" s="1"/>
  <c r="V633" i="8"/>
  <c r="AF633" i="8" s="1"/>
  <c r="U647" i="8"/>
  <c r="AE647" i="8" s="1"/>
  <c r="X638" i="8"/>
  <c r="AH638" i="8" s="1"/>
  <c r="X591" i="8"/>
  <c r="AH591" i="8" s="1"/>
  <c r="X643" i="8"/>
  <c r="AH643" i="8" s="1"/>
  <c r="W673" i="8"/>
  <c r="AG673" i="8" s="1"/>
  <c r="W569" i="8"/>
  <c r="AG569" i="8" s="1"/>
  <c r="Z528" i="8"/>
  <c r="AJ528" i="8" s="1"/>
  <c r="U649" i="8"/>
  <c r="AE649" i="8" s="1"/>
  <c r="U597" i="8"/>
  <c r="AE597" i="8" s="1"/>
  <c r="T673" i="8"/>
  <c r="AD673" i="8" s="1"/>
  <c r="T621" i="8"/>
  <c r="AD621" i="8" s="1"/>
  <c r="T667" i="8"/>
  <c r="AD667" i="8" s="1"/>
  <c r="T670" i="8"/>
  <c r="AD670" i="8" s="1"/>
  <c r="U593" i="8"/>
  <c r="AE593" i="8" s="1"/>
  <c r="AE691" i="8"/>
  <c r="V669" i="8"/>
  <c r="AF669" i="8" s="1"/>
  <c r="X623" i="8"/>
  <c r="AH623" i="8" s="1"/>
  <c r="X675" i="8"/>
  <c r="AH675" i="8" s="1"/>
  <c r="X650" i="8"/>
  <c r="AH650" i="8" s="1"/>
  <c r="AE739" i="8"/>
  <c r="AE687" i="8"/>
  <c r="V674" i="8"/>
  <c r="AF674" i="8" s="1"/>
  <c r="AA668" i="8"/>
  <c r="AK668" i="8" s="1"/>
  <c r="AA720" i="8"/>
  <c r="AK720" i="8" s="1"/>
  <c r="AD686" i="8"/>
  <c r="T666" i="8"/>
  <c r="AD666" i="8" s="1"/>
  <c r="V645" i="8"/>
  <c r="AF645" i="8" s="1"/>
  <c r="Z659" i="8"/>
  <c r="AJ659" i="8" s="1"/>
  <c r="AA615" i="8"/>
  <c r="AK615" i="8" s="1"/>
  <c r="AA667" i="8"/>
  <c r="AK667" i="8" s="1"/>
  <c r="U669" i="8"/>
  <c r="AE669" i="8" s="1"/>
  <c r="Z252" i="8"/>
  <c r="AJ252" i="8" s="1"/>
  <c r="AA255" i="8"/>
  <c r="AK255" i="8" s="1"/>
  <c r="U674" i="8"/>
  <c r="AE674" i="8" s="1"/>
  <c r="Z383" i="8"/>
  <c r="AJ383" i="8" s="1"/>
  <c r="AA602" i="8"/>
  <c r="AK602" i="8" s="1"/>
  <c r="U644" i="8"/>
  <c r="AE644" i="8" s="1"/>
  <c r="R59" i="8"/>
  <c r="K280" i="8"/>
  <c r="K283" i="8"/>
  <c r="AS309" i="8"/>
  <c r="K60" i="8"/>
  <c r="K164" i="8"/>
  <c r="T268" i="8" s="1"/>
  <c r="H427" i="6"/>
  <c r="AM215" i="8" s="1"/>
  <c r="P275" i="8"/>
  <c r="AQ214" i="8"/>
  <c r="AN334" i="8"/>
  <c r="Q59" i="8"/>
  <c r="AS269" i="8"/>
  <c r="H492" i="6"/>
  <c r="L454" i="8"/>
  <c r="AO454" i="8"/>
  <c r="N276" i="8"/>
  <c r="N324" i="8"/>
  <c r="AQ544" i="8"/>
  <c r="AQ621" i="8"/>
  <c r="M624" i="8"/>
  <c r="L627" i="8"/>
  <c r="O630" i="8"/>
  <c r="G841" i="6"/>
  <c r="M632" i="8"/>
  <c r="G846" i="6"/>
  <c r="H905" i="6"/>
  <c r="AM693" i="8" s="1"/>
  <c r="M653" i="8"/>
  <c r="AR702" i="8"/>
  <c r="R654" i="8"/>
  <c r="K659" i="8"/>
  <c r="O659" i="8"/>
  <c r="M662" i="8"/>
  <c r="V818" i="8" s="1"/>
  <c r="AF818" i="8" s="1"/>
  <c r="R673" i="8"/>
  <c r="AO724" i="8"/>
  <c r="L675" i="8"/>
  <c r="AU725" i="8"/>
  <c r="R675" i="8"/>
  <c r="O679" i="8"/>
  <c r="AT731" i="8"/>
  <c r="Q682" i="8"/>
  <c r="H951" i="6"/>
  <c r="AM739" i="8" s="1"/>
  <c r="G899" i="6"/>
  <c r="AS746" i="8"/>
  <c r="P696" i="8"/>
  <c r="AN753" i="8"/>
  <c r="K704" i="8"/>
  <c r="K703" i="8"/>
  <c r="AS758" i="8"/>
  <c r="P708" i="8"/>
  <c r="AU767" i="8"/>
  <c r="AU715" i="8"/>
  <c r="AS716" i="8"/>
  <c r="AP776" i="8"/>
  <c r="AM776" i="8" s="1"/>
  <c r="AP724" i="8"/>
  <c r="H939" i="6"/>
  <c r="AM727" i="8" s="1"/>
  <c r="G940" i="6"/>
  <c r="AS785" i="8"/>
  <c r="P736" i="8"/>
  <c r="P735" i="8"/>
  <c r="AO738" i="8"/>
  <c r="AS790" i="8"/>
  <c r="P740" i="8"/>
  <c r="P738" i="8"/>
  <c r="K774" i="8"/>
  <c r="T930" i="8" s="1"/>
  <c r="AD930" i="8" s="1"/>
  <c r="K775" i="8"/>
  <c r="T931" i="8" s="1"/>
  <c r="AD931" i="8" s="1"/>
  <c r="AN772" i="8"/>
  <c r="P784" i="8"/>
  <c r="Y940" i="8" s="1"/>
  <c r="AI940" i="8" s="1"/>
  <c r="AS781" i="8"/>
  <c r="AU629" i="8"/>
  <c r="AP631" i="8"/>
  <c r="AM631" i="8" s="1"/>
  <c r="G837" i="6"/>
  <c r="AT679" i="8"/>
  <c r="AP683" i="8"/>
  <c r="H898" i="6"/>
  <c r="AO686" i="8"/>
  <c r="N640" i="8"/>
  <c r="AT693" i="8"/>
  <c r="L645" i="8"/>
  <c r="AR695" i="8"/>
  <c r="H909" i="6"/>
  <c r="AM697" i="8" s="1"/>
  <c r="N649" i="8"/>
  <c r="AQ698" i="8"/>
  <c r="N652" i="8"/>
  <c r="AR703" i="8"/>
  <c r="O654" i="8"/>
  <c r="AP704" i="8"/>
  <c r="AM704" i="8" s="1"/>
  <c r="K657" i="8"/>
  <c r="G869" i="6"/>
  <c r="M660" i="8"/>
  <c r="M663" i="8"/>
  <c r="K666" i="8"/>
  <c r="T822" i="8" s="1"/>
  <c r="AD822" i="8" s="1"/>
  <c r="AT717" i="8"/>
  <c r="Q668" i="8"/>
  <c r="L673" i="8"/>
  <c r="G886" i="6"/>
  <c r="H937" i="6"/>
  <c r="AU726" i="8"/>
  <c r="R677" i="8"/>
  <c r="M679" i="8"/>
  <c r="AP728" i="8"/>
  <c r="AQ733" i="8"/>
  <c r="N683" i="8"/>
  <c r="G900" i="6"/>
  <c r="G902" i="6"/>
  <c r="M692" i="8"/>
  <c r="L698" i="8"/>
  <c r="G909" i="6"/>
  <c r="N704" i="8"/>
  <c r="N706" i="8"/>
  <c r="AO759" i="8"/>
  <c r="L710" i="8"/>
  <c r="AT761" i="8"/>
  <c r="Q712" i="8"/>
  <c r="P718" i="8"/>
  <c r="Y874" i="8" s="1"/>
  <c r="AI874" i="8" s="1"/>
  <c r="AS715" i="8"/>
  <c r="AP772" i="8"/>
  <c r="M723" i="8"/>
  <c r="M721" i="8"/>
  <c r="AN775" i="8"/>
  <c r="AN723" i="8"/>
  <c r="AQ723" i="8"/>
  <c r="H975" i="6"/>
  <c r="AM763" i="8" s="1"/>
  <c r="G976" i="6"/>
  <c r="G979" i="6"/>
  <c r="O774" i="8"/>
  <c r="Z787" i="8"/>
  <c r="AJ787" i="8" s="1"/>
  <c r="AQ724" i="8"/>
  <c r="N675" i="8"/>
  <c r="AP747" i="8"/>
  <c r="AM747" i="8" s="1"/>
  <c r="M697" i="8"/>
  <c r="M695" i="8"/>
  <c r="V851" i="8" s="1"/>
  <c r="AF851" i="8" s="1"/>
  <c r="H960" i="6"/>
  <c r="AM748" i="8" s="1"/>
  <c r="G913" i="6"/>
  <c r="O703" i="8"/>
  <c r="AQ755" i="8"/>
  <c r="H973" i="6"/>
  <c r="G921" i="6"/>
  <c r="H921" i="6"/>
  <c r="AM709" i="8" s="1"/>
  <c r="AR766" i="8"/>
  <c r="O717" i="8"/>
  <c r="AQ715" i="8"/>
  <c r="AU773" i="8"/>
  <c r="R722" i="8"/>
  <c r="AA878" i="8" s="1"/>
  <c r="AK878" i="8" s="1"/>
  <c r="R724" i="8"/>
  <c r="L729" i="8"/>
  <c r="AO726" i="8"/>
  <c r="AN730" i="8"/>
  <c r="K733" i="8"/>
  <c r="AU730" i="8"/>
  <c r="M746" i="8"/>
  <c r="V902" i="8" s="1"/>
  <c r="AF902" i="8" s="1"/>
  <c r="M745" i="8"/>
  <c r="Q745" i="8"/>
  <c r="Q746" i="8"/>
  <c r="AN751" i="8"/>
  <c r="G965" i="6"/>
  <c r="L755" i="8"/>
  <c r="U911" i="8" s="1"/>
  <c r="AE911" i="8" s="1"/>
  <c r="L754" i="8"/>
  <c r="U910" i="8" s="1"/>
  <c r="AE910" i="8" s="1"/>
  <c r="K763" i="8"/>
  <c r="T919" i="8" s="1"/>
  <c r="AD919" i="8" s="1"/>
  <c r="AN760" i="8"/>
  <c r="K761" i="8"/>
  <c r="R631" i="8"/>
  <c r="M654" i="8"/>
  <c r="P665" i="8"/>
  <c r="Q669" i="8"/>
  <c r="AP718" i="8"/>
  <c r="M669" i="8"/>
  <c r="R670" i="8"/>
  <c r="Q671" i="8"/>
  <c r="R672" i="8"/>
  <c r="H935" i="6"/>
  <c r="AM723" i="8" s="1"/>
  <c r="L674" i="8"/>
  <c r="AU727" i="8"/>
  <c r="R678" i="8"/>
  <c r="AU728" i="8"/>
  <c r="R679" i="8"/>
  <c r="N688" i="8"/>
  <c r="R688" i="8"/>
  <c r="AU738" i="8"/>
  <c r="AN740" i="8"/>
  <c r="H953" i="6"/>
  <c r="AR743" i="8"/>
  <c r="O693" i="8"/>
  <c r="N701" i="8"/>
  <c r="W857" i="8" s="1"/>
  <c r="AG857" i="8" s="1"/>
  <c r="L707" i="8"/>
  <c r="AS756" i="8"/>
  <c r="P706" i="8"/>
  <c r="P704" i="8"/>
  <c r="L709" i="8"/>
  <c r="Q710" i="8"/>
  <c r="AT759" i="8"/>
  <c r="AT707" i="8"/>
  <c r="L720" i="8"/>
  <c r="AS776" i="8"/>
  <c r="P725" i="8"/>
  <c r="N730" i="8"/>
  <c r="AQ779" i="8"/>
  <c r="N729" i="8"/>
  <c r="AQ727" i="8"/>
  <c r="N728" i="8"/>
  <c r="AR781" i="8"/>
  <c r="O732" i="8"/>
  <c r="K772" i="8"/>
  <c r="T928" i="8" s="1"/>
  <c r="AD928" i="8" s="1"/>
  <c r="AN769" i="8"/>
  <c r="M776" i="8"/>
  <c r="V932" i="8" s="1"/>
  <c r="AF932" i="8" s="1"/>
  <c r="AC932" i="8" s="1"/>
  <c r="M775" i="8"/>
  <c r="V931" i="8" s="1"/>
  <c r="AF931" i="8" s="1"/>
  <c r="AC931" i="8" s="1"/>
  <c r="M774" i="8"/>
  <c r="V930" i="8" s="1"/>
  <c r="AF930" i="8" s="1"/>
  <c r="AC930" i="8" s="1"/>
  <c r="M773" i="8"/>
  <c r="V929" i="8" s="1"/>
  <c r="AF929" i="8" s="1"/>
  <c r="AC929" i="8" s="1"/>
  <c r="AT773" i="8"/>
  <c r="Q776" i="8"/>
  <c r="Z932" i="8" s="1"/>
  <c r="AJ932" i="8" s="1"/>
  <c r="Q775" i="8"/>
  <c r="Z931" i="8" s="1"/>
  <c r="AJ931" i="8" s="1"/>
  <c r="L777" i="8"/>
  <c r="U933" i="8" s="1"/>
  <c r="AE933" i="8" s="1"/>
  <c r="L776" i="8"/>
  <c r="AO774" i="8"/>
  <c r="L775" i="8"/>
  <c r="U931" i="8" s="1"/>
  <c r="AE931" i="8" s="1"/>
  <c r="Q676" i="8"/>
  <c r="Q679" i="8"/>
  <c r="H941" i="6"/>
  <c r="Q681" i="8"/>
  <c r="Q684" i="8"/>
  <c r="AR737" i="8"/>
  <c r="O688" i="8"/>
  <c r="AN742" i="8"/>
  <c r="G905" i="6"/>
  <c r="H956" i="6"/>
  <c r="AM744" i="8" s="1"/>
  <c r="AO744" i="8"/>
  <c r="AO746" i="8"/>
  <c r="L703" i="8"/>
  <c r="K705" i="8"/>
  <c r="O706" i="8"/>
  <c r="Q709" i="8"/>
  <c r="O709" i="8"/>
  <c r="M710" i="8"/>
  <c r="M711" i="8"/>
  <c r="AP761" i="8"/>
  <c r="G922" i="6"/>
  <c r="AS769" i="8"/>
  <c r="H985" i="6"/>
  <c r="K732" i="8"/>
  <c r="AS794" i="8"/>
  <c r="P745" i="8"/>
  <c r="R745" i="8"/>
  <c r="AA901" i="8" s="1"/>
  <c r="AK901" i="8" s="1"/>
  <c r="R743" i="8"/>
  <c r="AA899" i="8" s="1"/>
  <c r="AK899" i="8" s="1"/>
  <c r="G962" i="6"/>
  <c r="M759" i="8"/>
  <c r="M758" i="8"/>
  <c r="V914" i="8" s="1"/>
  <c r="AF914" i="8" s="1"/>
  <c r="AC914" i="8" s="1"/>
  <c r="K762" i="8"/>
  <c r="T918" i="8" s="1"/>
  <c r="AD918" i="8" s="1"/>
  <c r="K760" i="8"/>
  <c r="G973" i="6"/>
  <c r="G972" i="6"/>
  <c r="O772" i="8"/>
  <c r="X928" i="8" s="1"/>
  <c r="AH928" i="8" s="1"/>
  <c r="O773" i="8"/>
  <c r="X929" i="8" s="1"/>
  <c r="AH929" i="8" s="1"/>
  <c r="O771" i="8"/>
  <c r="X927" i="8" s="1"/>
  <c r="AH927" i="8" s="1"/>
  <c r="P775" i="8"/>
  <c r="Y931" i="8" s="1"/>
  <c r="AI931" i="8" s="1"/>
  <c r="G990" i="6"/>
  <c r="L781" i="8"/>
  <c r="U937" i="8" s="1"/>
  <c r="AE937" i="8" s="1"/>
  <c r="L779" i="8"/>
  <c r="U935" i="8" s="1"/>
  <c r="AE935" i="8" s="1"/>
  <c r="AO778" i="8"/>
  <c r="P781" i="8"/>
  <c r="P778" i="8"/>
  <c r="P783" i="8"/>
  <c r="Y939" i="8" s="1"/>
  <c r="AI939" i="8" s="1"/>
  <c r="N716" i="8"/>
  <c r="R719" i="8"/>
  <c r="R727" i="8"/>
  <c r="N732" i="8"/>
  <c r="P739" i="8"/>
  <c r="AR791" i="8"/>
  <c r="O742" i="8"/>
  <c r="X898" i="8" s="1"/>
  <c r="AH898" i="8" s="1"/>
  <c r="R746" i="8"/>
  <c r="AA902" i="8" s="1"/>
  <c r="AK902" i="8" s="1"/>
  <c r="L746" i="8"/>
  <c r="U902" i="8" s="1"/>
  <c r="AE902" i="8" s="1"/>
  <c r="L748" i="8"/>
  <c r="L750" i="8"/>
  <c r="U906" i="8" s="1"/>
  <c r="AE906" i="8" s="1"/>
  <c r="P750" i="8"/>
  <c r="N755" i="8"/>
  <c r="N756" i="8"/>
  <c r="W912" i="8" s="1"/>
  <c r="AG912" i="8" s="1"/>
  <c r="R756" i="8"/>
  <c r="R757" i="8"/>
  <c r="AA913" i="8" s="1"/>
  <c r="AK913" i="8" s="1"/>
  <c r="M760" i="8"/>
  <c r="Q766" i="8"/>
  <c r="AQ764" i="8"/>
  <c r="AU764" i="8"/>
  <c r="L770" i="8"/>
  <c r="L769" i="8"/>
  <c r="U925" i="8" s="1"/>
  <c r="AE925" i="8" s="1"/>
  <c r="N780" i="8"/>
  <c r="W936" i="8" s="1"/>
  <c r="AG936" i="8" s="1"/>
  <c r="R781" i="8"/>
  <c r="AA937" i="8" s="1"/>
  <c r="AK937" i="8" s="1"/>
  <c r="Q786" i="8"/>
  <c r="Z942" i="8" s="1"/>
  <c r="AJ942" i="8" s="1"/>
  <c r="AT783" i="8"/>
  <c r="AF710" i="8"/>
  <c r="N714" i="8"/>
  <c r="R717" i="8"/>
  <c r="Q719" i="8"/>
  <c r="K730" i="8"/>
  <c r="Q740" i="8"/>
  <c r="Q738" i="8"/>
  <c r="H1003" i="6"/>
  <c r="AM791" i="8" s="1"/>
  <c r="G952" i="6"/>
  <c r="R755" i="8"/>
  <c r="K756" i="8"/>
  <c r="T912" i="8" s="1"/>
  <c r="AD912" i="8" s="1"/>
  <c r="O757" i="8"/>
  <c r="X913" i="8" s="1"/>
  <c r="AH913" i="8" s="1"/>
  <c r="O756" i="8"/>
  <c r="K759" i="8"/>
  <c r="M762" i="8"/>
  <c r="V918" i="8" s="1"/>
  <c r="AF918" i="8" s="1"/>
  <c r="AC918" i="8" s="1"/>
  <c r="Q762" i="8"/>
  <c r="Z918" i="8" s="1"/>
  <c r="AJ918" i="8" s="1"/>
  <c r="N766" i="8"/>
  <c r="W922" i="8" s="1"/>
  <c r="AG922" i="8" s="1"/>
  <c r="Q774" i="8"/>
  <c r="Z930" i="8" s="1"/>
  <c r="AJ930" i="8" s="1"/>
  <c r="Q773" i="8"/>
  <c r="H992" i="6"/>
  <c r="G993" i="6"/>
  <c r="G992" i="6"/>
  <c r="AU780" i="8"/>
  <c r="R783" i="8"/>
  <c r="K784" i="8"/>
  <c r="T940" i="8" s="1"/>
  <c r="AD940" i="8" s="1"/>
  <c r="AN781" i="8"/>
  <c r="AR784" i="8"/>
  <c r="U786" i="8"/>
  <c r="AE786" i="8" s="1"/>
  <c r="K782" i="8"/>
  <c r="T938" i="8" s="1"/>
  <c r="AD938" i="8" s="1"/>
  <c r="K783" i="8"/>
  <c r="T939" i="8" s="1"/>
  <c r="AD939" i="8" s="1"/>
  <c r="O781" i="8"/>
  <c r="X937" i="8" s="1"/>
  <c r="AH937" i="8" s="1"/>
  <c r="M781" i="8"/>
  <c r="V937" i="8" s="1"/>
  <c r="AF937" i="8" s="1"/>
  <c r="AC937" i="8" s="1"/>
  <c r="AQ781" i="8"/>
  <c r="L786" i="8"/>
  <c r="AO783" i="8"/>
  <c r="AR783" i="8"/>
  <c r="O786" i="8"/>
  <c r="X942" i="8" s="1"/>
  <c r="AH942" i="8" s="1"/>
  <c r="N784" i="8"/>
  <c r="W940" i="8" s="1"/>
  <c r="AG940" i="8" s="1"/>
  <c r="Q785" i="8"/>
  <c r="Z941" i="8" s="1"/>
  <c r="AJ941" i="8" s="1"/>
  <c r="O788" i="8"/>
  <c r="X944" i="8" s="1"/>
  <c r="AH944" i="8" s="1"/>
  <c r="H999" i="6"/>
  <c r="P790" i="8"/>
  <c r="Y946" i="8" s="1"/>
  <c r="AI946" i="8" s="1"/>
  <c r="P787" i="8"/>
  <c r="Y943" i="8" s="1"/>
  <c r="AI943" i="8" s="1"/>
  <c r="P788" i="8"/>
  <c r="Y944" i="8" s="1"/>
  <c r="AI944" i="8" s="1"/>
  <c r="M793" i="8"/>
  <c r="V949" i="8" s="1"/>
  <c r="AF949" i="8" s="1"/>
  <c r="AC949" i="8" s="1"/>
  <c r="AP790" i="8"/>
  <c r="Q793" i="8"/>
  <c r="AT790" i="8"/>
  <c r="M791" i="8"/>
  <c r="V947" i="8" s="1"/>
  <c r="AF947" i="8" s="1"/>
  <c r="AC947" i="8" s="1"/>
  <c r="R736" i="8"/>
  <c r="R740" i="8"/>
  <c r="O743" i="8"/>
  <c r="R744" i="8"/>
  <c r="O776" i="8"/>
  <c r="X932" i="8" s="1"/>
  <c r="AH932" i="8" s="1"/>
  <c r="G987" i="6"/>
  <c r="L778" i="8"/>
  <c r="R779" i="8"/>
  <c r="AA935" i="8" s="1"/>
  <c r="AK935" i="8" s="1"/>
  <c r="R778" i="8"/>
  <c r="AA934" i="8" s="1"/>
  <c r="AK934" i="8" s="1"/>
  <c r="L780" i="8"/>
  <c r="U936" i="8" s="1"/>
  <c r="AE936" i="8" s="1"/>
  <c r="P779" i="8"/>
  <c r="Y935" i="8" s="1"/>
  <c r="AI935" i="8" s="1"/>
  <c r="N781" i="8"/>
  <c r="W937" i="8" s="1"/>
  <c r="AG937" i="8" s="1"/>
  <c r="G991" i="6"/>
  <c r="P782" i="8"/>
  <c r="Y938" i="8" s="1"/>
  <c r="AI938" i="8" s="1"/>
  <c r="AO780" i="8"/>
  <c r="N783" i="8"/>
  <c r="AQ780" i="8"/>
  <c r="K781" i="8"/>
  <c r="O785" i="8"/>
  <c r="AU782" i="8"/>
  <c r="M786" i="8"/>
  <c r="V942" i="8" s="1"/>
  <c r="AF942" i="8" s="1"/>
  <c r="AC942" i="8" s="1"/>
  <c r="AP783" i="8"/>
  <c r="Q784" i="8"/>
  <c r="Z940" i="8" s="1"/>
  <c r="AJ940" i="8" s="1"/>
  <c r="AT784" i="8"/>
  <c r="Q787" i="8"/>
  <c r="K786" i="8"/>
  <c r="H1000" i="6"/>
  <c r="G1000" i="6"/>
  <c r="G1001" i="6"/>
  <c r="AQ788" i="8"/>
  <c r="N791" i="8"/>
  <c r="W947" i="8" s="1"/>
  <c r="AG947" i="8" s="1"/>
  <c r="AU788" i="8"/>
  <c r="R791" i="8"/>
  <c r="N744" i="8"/>
  <c r="P776" i="8"/>
  <c r="Y932" i="8" s="1"/>
  <c r="AI932" i="8" s="1"/>
  <c r="O779" i="8"/>
  <c r="X935" i="8" s="1"/>
  <c r="AH935" i="8" s="1"/>
  <c r="Q780" i="8"/>
  <c r="Z936" i="8" s="1"/>
  <c r="AJ936" i="8" s="1"/>
  <c r="P780" i="8"/>
  <c r="Y936" i="8" s="1"/>
  <c r="AI936" i="8" s="1"/>
  <c r="H993" i="6"/>
  <c r="AU781" i="8"/>
  <c r="R784" i="8"/>
  <c r="AA836" i="8" s="1"/>
  <c r="AK836" i="8" s="1"/>
  <c r="K785" i="8"/>
  <c r="T941" i="8" s="1"/>
  <c r="AD941" i="8" s="1"/>
  <c r="AN782" i="8"/>
  <c r="Q783" i="8"/>
  <c r="Z939" i="8" s="1"/>
  <c r="AJ939" i="8" s="1"/>
  <c r="AN783" i="8"/>
  <c r="G996" i="6"/>
  <c r="G998" i="6"/>
  <c r="H997" i="6"/>
  <c r="AM785" i="8" s="1"/>
  <c r="G997" i="6"/>
  <c r="AT785" i="8"/>
  <c r="Q788" i="8"/>
  <c r="Z944" i="8" s="1"/>
  <c r="AJ944" i="8" s="1"/>
  <c r="AP786" i="8"/>
  <c r="R789" i="8"/>
  <c r="AU787" i="8"/>
  <c r="N790" i="8"/>
  <c r="W946" i="8" s="1"/>
  <c r="AG946" i="8" s="1"/>
  <c r="AR780" i="8"/>
  <c r="O784" i="8"/>
  <c r="X940" i="8" s="1"/>
  <c r="AH940" i="8" s="1"/>
  <c r="L785" i="8"/>
  <c r="U941" i="8" s="1"/>
  <c r="AE941" i="8" s="1"/>
  <c r="AQ782" i="8"/>
  <c r="AP784" i="8"/>
  <c r="M787" i="8"/>
  <c r="V943" i="8" s="1"/>
  <c r="AF943" i="8" s="1"/>
  <c r="AC943" i="8" s="1"/>
  <c r="R787" i="8"/>
  <c r="AT786" i="8"/>
  <c r="N789" i="8"/>
  <c r="W945" i="8" s="1"/>
  <c r="AG945" i="8" s="1"/>
  <c r="Q790" i="8"/>
  <c r="Z946" i="8" s="1"/>
  <c r="AJ946" i="8" s="1"/>
  <c r="AS788" i="8"/>
  <c r="Q789" i="8"/>
  <c r="Z945" i="8" s="1"/>
  <c r="AJ945" i="8" s="1"/>
  <c r="O793" i="8"/>
  <c r="X949" i="8" s="1"/>
  <c r="AH949" i="8" s="1"/>
  <c r="AR790" i="8"/>
  <c r="L784" i="8"/>
  <c r="U940" i="8" s="1"/>
  <c r="AE940" i="8" s="1"/>
  <c r="AO782" i="8"/>
  <c r="N788" i="8"/>
  <c r="AR786" i="8"/>
  <c r="O789" i="8"/>
  <c r="X945" i="8" s="1"/>
  <c r="AH945" i="8" s="1"/>
  <c r="Q791" i="8"/>
  <c r="Z947" i="8" s="1"/>
  <c r="AJ947" i="8" s="1"/>
  <c r="G1002" i="6"/>
  <c r="H1001" i="6"/>
  <c r="P791" i="8"/>
  <c r="Y947" i="8" s="1"/>
  <c r="AI947" i="8" s="1"/>
  <c r="M792" i="8"/>
  <c r="V948" i="8" s="1"/>
  <c r="AF948" i="8" s="1"/>
  <c r="AC948" i="8" s="1"/>
  <c r="O792" i="8"/>
  <c r="X948" i="8" s="1"/>
  <c r="AH948" i="8" s="1"/>
  <c r="Q792" i="8"/>
  <c r="Z948" i="8" s="1"/>
  <c r="AJ948" i="8" s="1"/>
  <c r="N792" i="8"/>
  <c r="W948" i="8" s="1"/>
  <c r="AG948" i="8" s="1"/>
  <c r="P792" i="8"/>
  <c r="Y948" i="8" s="1"/>
  <c r="AI948" i="8" s="1"/>
  <c r="R792" i="8"/>
  <c r="W835" i="8" l="1"/>
  <c r="AG835" i="8" s="1"/>
  <c r="W939" i="8"/>
  <c r="AG939" i="8" s="1"/>
  <c r="V892" i="8"/>
  <c r="AF892" i="8" s="1"/>
  <c r="V944" i="8"/>
  <c r="AF944" i="8" s="1"/>
  <c r="AC944" i="8" s="1"/>
  <c r="T314" i="8"/>
  <c r="AD314" i="8" s="1"/>
  <c r="AM313" i="8"/>
  <c r="AM469" i="8"/>
  <c r="X572" i="8"/>
  <c r="AH572" i="8" s="1"/>
  <c r="V314" i="8"/>
  <c r="AF314" i="8" s="1"/>
  <c r="Z658" i="8"/>
  <c r="AJ658" i="8" s="1"/>
  <c r="T753" i="8"/>
  <c r="AD753" i="8" s="1"/>
  <c r="T678" i="8"/>
  <c r="AD678" i="8" s="1"/>
  <c r="W625" i="8"/>
  <c r="AG625" i="8" s="1"/>
  <c r="D942" i="6"/>
  <c r="AM436" i="8"/>
  <c r="X837" i="8"/>
  <c r="AH837" i="8" s="1"/>
  <c r="X941" i="8"/>
  <c r="AH941" i="8" s="1"/>
  <c r="Y837" i="8"/>
  <c r="AI837" i="8" s="1"/>
  <c r="Y941" i="8"/>
  <c r="AI941" i="8" s="1"/>
  <c r="W837" i="8"/>
  <c r="AG837" i="8" s="1"/>
  <c r="W941" i="8"/>
  <c r="AG941" i="8" s="1"/>
  <c r="Y434" i="8"/>
  <c r="AI434" i="8" s="1"/>
  <c r="V444" i="8"/>
  <c r="AF444" i="8" s="1"/>
  <c r="U440" i="8"/>
  <c r="AE440" i="8" s="1"/>
  <c r="T599" i="8"/>
  <c r="AD599" i="8" s="1"/>
  <c r="W228" i="8"/>
  <c r="AG228" i="8" s="1"/>
  <c r="AM252" i="8"/>
  <c r="Y409" i="8"/>
  <c r="AI409" i="8" s="1"/>
  <c r="T457" i="8"/>
  <c r="AD457" i="8" s="1"/>
  <c r="X555" i="8"/>
  <c r="AH555" i="8" s="1"/>
  <c r="X264" i="8"/>
  <c r="AH264" i="8" s="1"/>
  <c r="D1098" i="6"/>
  <c r="D1082" i="6"/>
  <c r="D1066" i="6"/>
  <c r="D923" i="6"/>
  <c r="D741" i="6"/>
  <c r="D1040" i="6"/>
  <c r="D891" i="6"/>
  <c r="D879" i="6"/>
  <c r="D850" i="6"/>
  <c r="D1096" i="6"/>
  <c r="D1080" i="6"/>
  <c r="Z897" i="8"/>
  <c r="AJ897" i="8" s="1"/>
  <c r="Z949" i="8"/>
  <c r="AJ949" i="8" s="1"/>
  <c r="Y377" i="8"/>
  <c r="AI377" i="8" s="1"/>
  <c r="T458" i="8"/>
  <c r="AD458" i="8" s="1"/>
  <c r="W642" i="8"/>
  <c r="AG642" i="8" s="1"/>
  <c r="T702" i="8"/>
  <c r="AD702" i="8" s="1"/>
  <c r="X546" i="8"/>
  <c r="AH546" i="8" s="1"/>
  <c r="W571" i="8"/>
  <c r="AG571" i="8" s="1"/>
  <c r="Z559" i="8"/>
  <c r="AJ559" i="8" s="1"/>
  <c r="Z557" i="8"/>
  <c r="AJ557" i="8" s="1"/>
  <c r="W646" i="8"/>
  <c r="AG646" i="8" s="1"/>
  <c r="Z639" i="8"/>
  <c r="AJ639" i="8" s="1"/>
  <c r="V596" i="8"/>
  <c r="AF596" i="8" s="1"/>
  <c r="D950" i="6"/>
  <c r="U632" i="8"/>
  <c r="AE632" i="8" s="1"/>
  <c r="W840" i="8"/>
  <c r="AG840" i="8" s="1"/>
  <c r="W944" i="8"/>
  <c r="AG944" i="8" s="1"/>
  <c r="T838" i="8"/>
  <c r="AD838" i="8" s="1"/>
  <c r="T942" i="8"/>
  <c r="AD942" i="8" s="1"/>
  <c r="Z839" i="8"/>
  <c r="AJ839" i="8" s="1"/>
  <c r="Z943" i="8"/>
  <c r="AJ943" i="8" s="1"/>
  <c r="U838" i="8"/>
  <c r="AE838" i="8" s="1"/>
  <c r="U942" i="8"/>
  <c r="AE942" i="8" s="1"/>
  <c r="Z876" i="8"/>
  <c r="AJ876" i="8" s="1"/>
  <c r="X291" i="8"/>
  <c r="AH291" i="8" s="1"/>
  <c r="Y226" i="8"/>
  <c r="AI226" i="8" s="1"/>
  <c r="V409" i="8"/>
  <c r="AF409" i="8" s="1"/>
  <c r="T404" i="8"/>
  <c r="AD404" i="8" s="1"/>
  <c r="AC362" i="8"/>
  <c r="AM350" i="8"/>
  <c r="X670" i="8"/>
  <c r="AH670" i="8" s="1"/>
  <c r="V615" i="8"/>
  <c r="AF615" i="8" s="1"/>
  <c r="V631" i="8"/>
  <c r="AF631" i="8" s="1"/>
  <c r="V613" i="8"/>
  <c r="AF613" i="8" s="1"/>
  <c r="V592" i="8"/>
  <c r="AF592" i="8" s="1"/>
  <c r="U415" i="8"/>
  <c r="AE415" i="8" s="1"/>
  <c r="Y524" i="8"/>
  <c r="AI524" i="8" s="1"/>
  <c r="W259" i="8"/>
  <c r="AG259" i="8" s="1"/>
  <c r="W312" i="8"/>
  <c r="AG312" i="8" s="1"/>
  <c r="D1074" i="6"/>
  <c r="D1013" i="6"/>
  <c r="D965" i="6"/>
  <c r="D949" i="6"/>
  <c r="D919" i="6"/>
  <c r="D900" i="6"/>
  <c r="D1048" i="6"/>
  <c r="D1032" i="6"/>
  <c r="D803" i="6"/>
  <c r="D1088" i="6"/>
  <c r="D1035" i="6"/>
  <c r="D958" i="6"/>
  <c r="D946" i="6"/>
  <c r="D910" i="6"/>
  <c r="W467" i="8"/>
  <c r="AG467" i="8" s="1"/>
  <c r="D1052" i="6"/>
  <c r="D553" i="6"/>
  <c r="D455" i="6"/>
  <c r="D384" i="6"/>
  <c r="D530" i="6"/>
  <c r="D1057" i="6"/>
  <c r="D1075" i="6"/>
  <c r="D344" i="6"/>
  <c r="D1067" i="6"/>
  <c r="D957" i="6"/>
  <c r="D801" i="6"/>
  <c r="D509" i="6"/>
  <c r="D604" i="6"/>
  <c r="D598" i="6"/>
  <c r="D580" i="6"/>
  <c r="D828" i="6"/>
  <c r="D823" i="6"/>
  <c r="D991" i="6"/>
  <c r="D907" i="6"/>
  <c r="D691" i="6"/>
  <c r="D430" i="6"/>
  <c r="D709" i="6"/>
  <c r="D849" i="6"/>
  <c r="D754" i="6"/>
  <c r="D687" i="6"/>
  <c r="I687" i="6" s="1"/>
  <c r="AC475" i="8" s="1"/>
  <c r="D1055" i="6"/>
  <c r="D562" i="6"/>
  <c r="D893" i="6"/>
  <c r="F893" i="6" s="1"/>
  <c r="D836" i="6"/>
  <c r="D820" i="6"/>
  <c r="D734" i="6"/>
  <c r="D417" i="6"/>
  <c r="D981" i="6"/>
  <c r="D973" i="6"/>
  <c r="D941" i="6"/>
  <c r="D804" i="6"/>
  <c r="D792" i="6"/>
  <c r="D776" i="6"/>
  <c r="D760" i="6"/>
  <c r="D696" i="6"/>
  <c r="D1105" i="6"/>
  <c r="D1004" i="6"/>
  <c r="D992" i="6"/>
  <c r="D960" i="6"/>
  <c r="D948" i="6"/>
  <c r="D937" i="6"/>
  <c r="D922" i="6"/>
  <c r="D871" i="6"/>
  <c r="D852" i="6"/>
  <c r="D835" i="6"/>
  <c r="D819" i="6"/>
  <c r="D787" i="6"/>
  <c r="D771" i="6"/>
  <c r="D756" i="6"/>
  <c r="D744" i="6"/>
  <c r="D732" i="6"/>
  <c r="D716" i="6"/>
  <c r="D699" i="6"/>
  <c r="D1106" i="6"/>
  <c r="D1019" i="6"/>
  <c r="D987" i="6"/>
  <c r="D971" i="6"/>
  <c r="D955" i="6"/>
  <c r="D939" i="6"/>
  <c r="F939" i="6" s="1"/>
  <c r="D921" i="6"/>
  <c r="D882" i="6"/>
  <c r="D870" i="6"/>
  <c r="D830" i="6"/>
  <c r="D814" i="6"/>
  <c r="D798" i="6"/>
  <c r="D782" i="6"/>
  <c r="D766" i="6"/>
  <c r="D751" i="6"/>
  <c r="D735" i="6"/>
  <c r="D723" i="6"/>
  <c r="D706" i="6"/>
  <c r="D1103" i="6"/>
  <c r="D1062" i="6"/>
  <c r="D1042" i="6"/>
  <c r="D1029" i="6"/>
  <c r="D1014" i="6"/>
  <c r="D998" i="6"/>
  <c r="D982" i="6"/>
  <c r="D966" i="6"/>
  <c r="D924" i="6"/>
  <c r="D877" i="6"/>
  <c r="D842" i="6"/>
  <c r="D565" i="6"/>
  <c r="D613" i="6"/>
  <c r="D610" i="6"/>
  <c r="D662" i="6"/>
  <c r="D655" i="6"/>
  <c r="D600" i="6"/>
  <c r="D639" i="6"/>
  <c r="D475" i="6"/>
  <c r="D423" i="6"/>
  <c r="D429" i="6"/>
  <c r="D326" i="6"/>
  <c r="D632" i="6"/>
  <c r="D629" i="6"/>
  <c r="D625" i="6"/>
  <c r="D621" i="6"/>
  <c r="D666" i="6"/>
  <c r="D661" i="6"/>
  <c r="D647" i="6"/>
  <c r="D473" i="6"/>
  <c r="D452" i="6"/>
  <c r="D436" i="6"/>
  <c r="D415" i="6"/>
  <c r="D400" i="6"/>
  <c r="D581" i="6"/>
  <c r="D682" i="6"/>
  <c r="D678" i="6"/>
  <c r="D673" i="6"/>
  <c r="D551" i="6"/>
  <c r="D541" i="6"/>
  <c r="D642" i="6"/>
  <c r="D586" i="6"/>
  <c r="D474" i="6"/>
  <c r="D422" i="6"/>
  <c r="D450" i="6"/>
  <c r="D444" i="6"/>
  <c r="D363" i="6"/>
  <c r="D347" i="6"/>
  <c r="D718" i="6"/>
  <c r="D705" i="6"/>
  <c r="D634" i="6"/>
  <c r="D520" i="6"/>
  <c r="D514" i="6"/>
  <c r="D508" i="6"/>
  <c r="D548" i="6"/>
  <c r="D648" i="6"/>
  <c r="D532" i="6"/>
  <c r="D462" i="6"/>
  <c r="D410" i="6"/>
  <c r="D391" i="6"/>
  <c r="D381" i="6"/>
  <c r="H808" i="6"/>
  <c r="F1156" i="6"/>
  <c r="I1156" i="6"/>
  <c r="F1151" i="6"/>
  <c r="I1151" i="6"/>
  <c r="D1108" i="6"/>
  <c r="D1026" i="6"/>
  <c r="D989" i="6"/>
  <c r="D969" i="6"/>
  <c r="D953" i="6"/>
  <c r="D844" i="6"/>
  <c r="D832" i="6"/>
  <c r="D816" i="6"/>
  <c r="D788" i="6"/>
  <c r="D772" i="6"/>
  <c r="D708" i="6"/>
  <c r="D692" i="6"/>
  <c r="D1060" i="6"/>
  <c r="D988" i="6"/>
  <c r="D972" i="6"/>
  <c r="D956" i="6"/>
  <c r="D944" i="6"/>
  <c r="D933" i="6"/>
  <c r="D909" i="6"/>
  <c r="D867" i="6"/>
  <c r="D831" i="6"/>
  <c r="D815" i="6"/>
  <c r="D799" i="6"/>
  <c r="D783" i="6"/>
  <c r="D767" i="6"/>
  <c r="D740" i="6"/>
  <c r="D728" i="6"/>
  <c r="D712" i="6"/>
  <c r="D695" i="6"/>
  <c r="F1153" i="6"/>
  <c r="I1153" i="6"/>
  <c r="D1047" i="6"/>
  <c r="D1031" i="6"/>
  <c r="D983" i="6"/>
  <c r="D967" i="6"/>
  <c r="D951" i="6"/>
  <c r="D936" i="6"/>
  <c r="D917" i="6"/>
  <c r="D878" i="6"/>
  <c r="D866" i="6"/>
  <c r="D857" i="6"/>
  <c r="D845" i="6"/>
  <c r="D826" i="6"/>
  <c r="D794" i="6"/>
  <c r="D778" i="6"/>
  <c r="D762" i="6"/>
  <c r="D747" i="6"/>
  <c r="D731" i="6"/>
  <c r="D719" i="6"/>
  <c r="D702" i="6"/>
  <c r="D1099" i="6"/>
  <c r="D1051" i="6"/>
  <c r="D1038" i="6"/>
  <c r="D1030" i="6"/>
  <c r="D1010" i="6"/>
  <c r="D994" i="6"/>
  <c r="D978" i="6"/>
  <c r="D962" i="6"/>
  <c r="D935" i="6"/>
  <c r="D920" i="6"/>
  <c r="D903" i="6"/>
  <c r="D889" i="6"/>
  <c r="D873" i="6"/>
  <c r="D856" i="6"/>
  <c r="D841" i="6"/>
  <c r="D833" i="6"/>
  <c r="D805" i="6"/>
  <c r="D789" i="6"/>
  <c r="D669" i="6"/>
  <c r="D616" i="6"/>
  <c r="D602" i="6"/>
  <c r="D599" i="6"/>
  <c r="D595" i="6"/>
  <c r="D427" i="6"/>
  <c r="D389" i="6"/>
  <c r="D684" i="6"/>
  <c r="D628" i="6"/>
  <c r="D624" i="6"/>
  <c r="D619" i="6"/>
  <c r="D668" i="6"/>
  <c r="D654" i="6"/>
  <c r="D434" i="6"/>
  <c r="D387" i="6"/>
  <c r="D688" i="6"/>
  <c r="D633" i="6"/>
  <c r="D681" i="6"/>
  <c r="D677" i="6"/>
  <c r="D516" i="6"/>
  <c r="D512" i="6"/>
  <c r="D659" i="6"/>
  <c r="D498" i="6"/>
  <c r="D546" i="6"/>
  <c r="D491" i="6"/>
  <c r="D592" i="6"/>
  <c r="D641" i="6"/>
  <c r="D637" i="6"/>
  <c r="D472" i="6"/>
  <c r="D420" i="6"/>
  <c r="D463" i="6"/>
  <c r="D449" i="6"/>
  <c r="D442" i="6"/>
  <c r="D394" i="6"/>
  <c r="D701" i="6"/>
  <c r="D635" i="6"/>
  <c r="D527" i="6"/>
  <c r="D674" i="6"/>
  <c r="D513" i="6"/>
  <c r="D607" i="6"/>
  <c r="D603" i="6"/>
  <c r="D547" i="6"/>
  <c r="D591" i="6"/>
  <c r="D587" i="6"/>
  <c r="D426" i="6"/>
  <c r="D459" i="6"/>
  <c r="D439" i="6"/>
  <c r="D385" i="6"/>
  <c r="D327" i="6"/>
  <c r="D1104" i="6"/>
  <c r="D997" i="6"/>
  <c r="D860" i="6"/>
  <c r="D800" i="6"/>
  <c r="I800" i="6" s="1"/>
  <c r="D784" i="6"/>
  <c r="D768" i="6"/>
  <c r="D704" i="6"/>
  <c r="F1154" i="6"/>
  <c r="I1154" i="6"/>
  <c r="D1012" i="6"/>
  <c r="D1000" i="6"/>
  <c r="D984" i="6"/>
  <c r="D968" i="6"/>
  <c r="D940" i="6"/>
  <c r="D929" i="6"/>
  <c r="D905" i="6"/>
  <c r="D848" i="6"/>
  <c r="D827" i="6"/>
  <c r="D779" i="6"/>
  <c r="D763" i="6"/>
  <c r="D752" i="6"/>
  <c r="D724" i="6"/>
  <c r="D707" i="6"/>
  <c r="D689" i="6"/>
  <c r="D1043" i="6"/>
  <c r="D1027" i="6"/>
  <c r="D1011" i="6"/>
  <c r="D995" i="6"/>
  <c r="D979" i="6"/>
  <c r="D963" i="6"/>
  <c r="D947" i="6"/>
  <c r="D932" i="6"/>
  <c r="F932" i="6" s="1"/>
  <c r="D911" i="6"/>
  <c r="F911" i="6" s="1"/>
  <c r="D855" i="6"/>
  <c r="D838" i="6"/>
  <c r="I838" i="6" s="1"/>
  <c r="D822" i="6"/>
  <c r="D806" i="6"/>
  <c r="D790" i="6"/>
  <c r="D774" i="6"/>
  <c r="D758" i="6"/>
  <c r="D743" i="6"/>
  <c r="D715" i="6"/>
  <c r="D698" i="6"/>
  <c r="F1152" i="6"/>
  <c r="I1152" i="6"/>
  <c r="D1095" i="6"/>
  <c r="D1079" i="6"/>
  <c r="D1054" i="6"/>
  <c r="D1050" i="6"/>
  <c r="D1034" i="6"/>
  <c r="D1022" i="6"/>
  <c r="D1006" i="6"/>
  <c r="D990" i="6"/>
  <c r="D974" i="6"/>
  <c r="D954" i="6"/>
  <c r="D931" i="6"/>
  <c r="F931" i="6" s="1"/>
  <c r="D899" i="6"/>
  <c r="D885" i="6"/>
  <c r="D869" i="6"/>
  <c r="D854" i="6"/>
  <c r="D817" i="6"/>
  <c r="D746" i="6"/>
  <c r="D730" i="6"/>
  <c r="D561" i="6"/>
  <c r="D558" i="6"/>
  <c r="D645" i="6"/>
  <c r="D477" i="6"/>
  <c r="D425" i="6"/>
  <c r="D458" i="6"/>
  <c r="D441" i="6"/>
  <c r="D401" i="6"/>
  <c r="D374" i="6"/>
  <c r="D528" i="6"/>
  <c r="D631" i="6"/>
  <c r="D627" i="6"/>
  <c r="D563" i="6"/>
  <c r="D665" i="6"/>
  <c r="D605" i="6"/>
  <c r="D653" i="6"/>
  <c r="D588" i="6"/>
  <c r="D636" i="6"/>
  <c r="F636" i="6" s="1"/>
  <c r="D461" i="6"/>
  <c r="D433" i="6"/>
  <c r="D352" i="6"/>
  <c r="D685" i="6"/>
  <c r="D680" i="6"/>
  <c r="D676" i="6"/>
  <c r="D672" i="6"/>
  <c r="D667" i="6"/>
  <c r="D497" i="6"/>
  <c r="D646" i="6"/>
  <c r="D644" i="6"/>
  <c r="D640" i="6"/>
  <c r="D480" i="6"/>
  <c r="D460" i="6"/>
  <c r="D447" i="6"/>
  <c r="D403" i="6"/>
  <c r="D372" i="6"/>
  <c r="F372" i="6" s="1"/>
  <c r="D388" i="6"/>
  <c r="D339" i="6"/>
  <c r="D324" i="6"/>
  <c r="D714" i="6"/>
  <c r="D697" i="6"/>
  <c r="D526" i="6"/>
  <c r="D564" i="6"/>
  <c r="D663" i="6"/>
  <c r="D501" i="6"/>
  <c r="D550" i="6"/>
  <c r="D543" i="6"/>
  <c r="D486" i="6"/>
  <c r="D638" i="6"/>
  <c r="D478" i="6"/>
  <c r="D456" i="6"/>
  <c r="D437" i="6"/>
  <c r="D402" i="6"/>
  <c r="F1155" i="6"/>
  <c r="I1155" i="6"/>
  <c r="D1056" i="6"/>
  <c r="D993" i="6"/>
  <c r="D985" i="6"/>
  <c r="D961" i="6"/>
  <c r="D945" i="6"/>
  <c r="D840" i="6"/>
  <c r="D824" i="6"/>
  <c r="D808" i="6"/>
  <c r="D796" i="6"/>
  <c r="D780" i="6"/>
  <c r="D764" i="6"/>
  <c r="D700" i="6"/>
  <c r="D1008" i="6"/>
  <c r="D996" i="6"/>
  <c r="D980" i="6"/>
  <c r="D964" i="6"/>
  <c r="D952" i="6"/>
  <c r="D925" i="6"/>
  <c r="D901" i="6"/>
  <c r="D839" i="6"/>
  <c r="D807" i="6"/>
  <c r="D791" i="6"/>
  <c r="D775" i="6"/>
  <c r="D759" i="6"/>
  <c r="D748" i="6"/>
  <c r="D736" i="6"/>
  <c r="D720" i="6"/>
  <c r="D703" i="6"/>
  <c r="D1007" i="6"/>
  <c r="D975" i="6"/>
  <c r="D959" i="6"/>
  <c r="D943" i="6"/>
  <c r="D928" i="6"/>
  <c r="D874" i="6"/>
  <c r="D853" i="6"/>
  <c r="D834" i="6"/>
  <c r="D818" i="6"/>
  <c r="I818" i="6" s="1"/>
  <c r="D802" i="6"/>
  <c r="D786" i="6"/>
  <c r="D770" i="6"/>
  <c r="D755" i="6"/>
  <c r="D739" i="6"/>
  <c r="D727" i="6"/>
  <c r="D711" i="6"/>
  <c r="D694" i="6"/>
  <c r="D1107" i="6"/>
  <c r="D1071" i="6"/>
  <c r="D1053" i="6"/>
  <c r="D1046" i="6"/>
  <c r="D1028" i="6"/>
  <c r="D1018" i="6"/>
  <c r="D1002" i="6"/>
  <c r="D986" i="6"/>
  <c r="D970" i="6"/>
  <c r="D927" i="6"/>
  <c r="D897" i="6"/>
  <c r="D881" i="6"/>
  <c r="D865" i="6"/>
  <c r="D846" i="6"/>
  <c r="D837" i="6"/>
  <c r="D829" i="6"/>
  <c r="D813" i="6"/>
  <c r="D797" i="6"/>
  <c r="D781" i="6"/>
  <c r="D742" i="6"/>
  <c r="D726" i="6"/>
  <c r="D620" i="6"/>
  <c r="F620" i="6" s="1"/>
  <c r="D615" i="6"/>
  <c r="D511" i="6"/>
  <c r="D612" i="6"/>
  <c r="D664" i="6"/>
  <c r="D656" i="6"/>
  <c r="D650" i="6"/>
  <c r="D476" i="6"/>
  <c r="D424" i="6"/>
  <c r="D378" i="6"/>
  <c r="D617" i="6"/>
  <c r="D609" i="6"/>
  <c r="D652" i="6"/>
  <c r="D457" i="6"/>
  <c r="D379" i="6"/>
  <c r="D364" i="6"/>
  <c r="D325" i="6"/>
  <c r="D529" i="6"/>
  <c r="D683" i="6"/>
  <c r="D679" i="6"/>
  <c r="D675" i="6"/>
  <c r="D671" i="6"/>
  <c r="D660" i="6"/>
  <c r="D555" i="6"/>
  <c r="D552" i="6"/>
  <c r="D496" i="6"/>
  <c r="D649" i="6"/>
  <c r="D542" i="6"/>
  <c r="D535" i="6"/>
  <c r="D479" i="6"/>
  <c r="D468" i="6"/>
  <c r="D451" i="6"/>
  <c r="D446" i="6"/>
  <c r="D416" i="6"/>
  <c r="D399" i="6"/>
  <c r="D376" i="6"/>
  <c r="D368" i="6"/>
  <c r="D351" i="6"/>
  <c r="D722" i="6"/>
  <c r="D710" i="6"/>
  <c r="D693" i="6"/>
  <c r="D582" i="6"/>
  <c r="D525" i="6"/>
  <c r="D515" i="6"/>
  <c r="D510" i="6"/>
  <c r="D608" i="6"/>
  <c r="D658" i="6"/>
  <c r="D549" i="6"/>
  <c r="D596" i="6"/>
  <c r="D594" i="6"/>
  <c r="D485" i="6"/>
  <c r="D481" i="6"/>
  <c r="D448" i="6"/>
  <c r="D435" i="6"/>
  <c r="D398" i="6"/>
  <c r="D377" i="6"/>
  <c r="D369" i="6"/>
  <c r="F369" i="6" s="1"/>
  <c r="D350" i="6"/>
  <c r="D335" i="6"/>
  <c r="I805" i="6"/>
  <c r="F805" i="6"/>
  <c r="F577" i="6"/>
  <c r="I577" i="6"/>
  <c r="F520" i="6"/>
  <c r="I520" i="6"/>
  <c r="X244" i="8"/>
  <c r="AH244" i="8" s="1"/>
  <c r="X626" i="8"/>
  <c r="AH626" i="8" s="1"/>
  <c r="Z688" i="8"/>
  <c r="AJ688" i="8" s="1"/>
  <c r="X520" i="8"/>
  <c r="AH520" i="8" s="1"/>
  <c r="AA765" i="8"/>
  <c r="AK765" i="8" s="1"/>
  <c r="Z738" i="8"/>
  <c r="AJ738" i="8" s="1"/>
  <c r="X316" i="8"/>
  <c r="AH316" i="8" s="1"/>
  <c r="V544" i="8"/>
  <c r="AF544" i="8" s="1"/>
  <c r="U670" i="8"/>
  <c r="AE670" i="8" s="1"/>
  <c r="F572" i="6"/>
  <c r="Z661" i="8"/>
  <c r="AJ661" i="8" s="1"/>
  <c r="AA536" i="8"/>
  <c r="AK536" i="8" s="1"/>
  <c r="Z611" i="8"/>
  <c r="AJ611" i="8" s="1"/>
  <c r="AM780" i="8"/>
  <c r="W269" i="8"/>
  <c r="AG269" i="8" s="1"/>
  <c r="T649" i="8"/>
  <c r="AD649" i="8" s="1"/>
  <c r="AM435" i="8"/>
  <c r="W675" i="8"/>
  <c r="AG675" i="8" s="1"/>
  <c r="X781" i="8"/>
  <c r="AH781" i="8" s="1"/>
  <c r="X453" i="8"/>
  <c r="AH453" i="8" s="1"/>
  <c r="W702" i="8"/>
  <c r="AG702" i="8" s="1"/>
  <c r="V561" i="8"/>
  <c r="AF561" i="8" s="1"/>
  <c r="W514" i="8"/>
  <c r="AG514" i="8" s="1"/>
  <c r="AM342" i="8"/>
  <c r="W353" i="8"/>
  <c r="AG353" i="8" s="1"/>
  <c r="V556" i="8"/>
  <c r="AF556" i="8" s="1"/>
  <c r="Y619" i="8"/>
  <c r="AI619" i="8" s="1"/>
  <c r="Z663" i="8"/>
  <c r="AJ663" i="8" s="1"/>
  <c r="U244" i="8"/>
  <c r="AE244" i="8" s="1"/>
  <c r="V709" i="8"/>
  <c r="AF709" i="8" s="1"/>
  <c r="AM287" i="8"/>
  <c r="X256" i="8"/>
  <c r="AH256" i="8" s="1"/>
  <c r="Z718" i="8"/>
  <c r="AJ718" i="8" s="1"/>
  <c r="W722" i="8"/>
  <c r="AG722" i="8" s="1"/>
  <c r="X399" i="8"/>
  <c r="AH399" i="8" s="1"/>
  <c r="T643" i="8"/>
  <c r="AD643" i="8" s="1"/>
  <c r="Z234" i="8"/>
  <c r="AJ234" i="8" s="1"/>
  <c r="Y229" i="8"/>
  <c r="AI229" i="8" s="1"/>
  <c r="U296" i="8"/>
  <c r="AE296" i="8" s="1"/>
  <c r="X574" i="8"/>
  <c r="AH574" i="8" s="1"/>
  <c r="W594" i="8"/>
  <c r="AG594" i="8" s="1"/>
  <c r="X618" i="8"/>
  <c r="AH618" i="8" s="1"/>
  <c r="W689" i="8"/>
  <c r="AG689" i="8" s="1"/>
  <c r="X605" i="8"/>
  <c r="AH605" i="8" s="1"/>
  <c r="X566" i="8"/>
  <c r="AH566" i="8" s="1"/>
  <c r="Z629" i="8"/>
  <c r="AJ629" i="8" s="1"/>
  <c r="W653" i="8"/>
  <c r="AG653" i="8" s="1"/>
  <c r="Y781" i="8"/>
  <c r="AI781" i="8" s="1"/>
  <c r="V729" i="8"/>
  <c r="AF729" i="8" s="1"/>
  <c r="AA642" i="8"/>
  <c r="AK642" i="8" s="1"/>
  <c r="V282" i="8"/>
  <c r="AF282" i="8" s="1"/>
  <c r="T701" i="8"/>
  <c r="AD701" i="8" s="1"/>
  <c r="X430" i="8"/>
  <c r="AH430" i="8" s="1"/>
  <c r="AM328" i="8"/>
  <c r="AM579" i="8"/>
  <c r="X611" i="8"/>
  <c r="AH611" i="8" s="1"/>
  <c r="Z633" i="8"/>
  <c r="AJ633" i="8" s="1"/>
  <c r="Z257" i="8"/>
  <c r="AJ257" i="8" s="1"/>
  <c r="X649" i="8"/>
  <c r="AH649" i="8" s="1"/>
  <c r="V870" i="8"/>
  <c r="AF870" i="8" s="1"/>
  <c r="X446" i="8"/>
  <c r="AH446" i="8" s="1"/>
  <c r="Z655" i="8"/>
  <c r="AJ655" i="8" s="1"/>
  <c r="X448" i="8"/>
  <c r="AH448" i="8" s="1"/>
  <c r="AA284" i="8"/>
  <c r="AK284" i="8" s="1"/>
  <c r="F591" i="6"/>
  <c r="X451" i="8"/>
  <c r="AH451" i="8" s="1"/>
  <c r="U273" i="8"/>
  <c r="Z488" i="8"/>
  <c r="AJ488" i="8" s="1"/>
  <c r="X521" i="8"/>
  <c r="AH521" i="8" s="1"/>
  <c r="W623" i="8"/>
  <c r="AG623" i="8" s="1"/>
  <c r="Y593" i="8"/>
  <c r="AI593" i="8" s="1"/>
  <c r="Z634" i="8"/>
  <c r="AJ634" i="8" s="1"/>
  <c r="W457" i="8"/>
  <c r="AG457" i="8" s="1"/>
  <c r="W415" i="8"/>
  <c r="AG415" i="8" s="1"/>
  <c r="X534" i="8"/>
  <c r="AH534" i="8" s="1"/>
  <c r="T561" i="8"/>
  <c r="AD561" i="8" s="1"/>
  <c r="AM515" i="8"/>
  <c r="Z529" i="8"/>
  <c r="AJ529" i="8" s="1"/>
  <c r="W219" i="8"/>
  <c r="AG219" i="8" s="1"/>
  <c r="T754" i="8"/>
  <c r="AD754" i="8" s="1"/>
  <c r="U245" i="8"/>
  <c r="AE245" i="8" s="1"/>
  <c r="Y764" i="8"/>
  <c r="AI764" i="8" s="1"/>
  <c r="AA694" i="8"/>
  <c r="AK694" i="8" s="1"/>
  <c r="V245" i="8"/>
  <c r="AF245" i="8" s="1"/>
  <c r="X708" i="8"/>
  <c r="AH708" i="8" s="1"/>
  <c r="Y253" i="8"/>
  <c r="AI253" i="8" s="1"/>
  <c r="V644" i="8"/>
  <c r="AF644" i="8" s="1"/>
  <c r="Y430" i="8"/>
  <c r="AI430" i="8" s="1"/>
  <c r="X272" i="8"/>
  <c r="AH272" i="8" s="1"/>
  <c r="X308" i="8"/>
  <c r="AH308" i="8" s="1"/>
  <c r="W311" i="8"/>
  <c r="AG311" i="8" s="1"/>
  <c r="AM370" i="8"/>
  <c r="X656" i="8"/>
  <c r="AH656" i="8" s="1"/>
  <c r="Z703" i="8"/>
  <c r="AJ703" i="8" s="1"/>
  <c r="X548" i="8"/>
  <c r="AH548" i="8" s="1"/>
  <c r="I636" i="6"/>
  <c r="Y429" i="8"/>
  <c r="AI429" i="8" s="1"/>
  <c r="AM660" i="8"/>
  <c r="Z710" i="8"/>
  <c r="AJ710" i="8" s="1"/>
  <c r="V516" i="8"/>
  <c r="AF516" i="8" s="1"/>
  <c r="U722" i="8"/>
  <c r="AE722" i="8" s="1"/>
  <c r="W280" i="8"/>
  <c r="AG280" i="8" s="1"/>
  <c r="U516" i="8"/>
  <c r="AE516" i="8" s="1"/>
  <c r="U638" i="8"/>
  <c r="AE638" i="8" s="1"/>
  <c r="Z749" i="8"/>
  <c r="AJ749" i="8" s="1"/>
  <c r="U637" i="8"/>
  <c r="AE637" i="8" s="1"/>
  <c r="U574" i="8"/>
  <c r="AE574" i="8" s="1"/>
  <c r="U576" i="8"/>
  <c r="AE576" i="8" s="1"/>
  <c r="I893" i="6"/>
  <c r="AC681" i="8" s="1"/>
  <c r="AM683" i="8"/>
  <c r="W684" i="8"/>
  <c r="AG684" i="8" s="1"/>
  <c r="I932" i="6"/>
  <c r="T806" i="8"/>
  <c r="AD806" i="8" s="1"/>
  <c r="W806" i="8"/>
  <c r="AG806" i="8" s="1"/>
  <c r="W618" i="8"/>
  <c r="AG618" i="8" s="1"/>
  <c r="X598" i="8"/>
  <c r="AH598" i="8" s="1"/>
  <c r="AA389" i="8"/>
  <c r="AK389" i="8" s="1"/>
  <c r="U467" i="8"/>
  <c r="AE467" i="8" s="1"/>
  <c r="W729" i="8"/>
  <c r="AG729" i="8" s="1"/>
  <c r="T445" i="8"/>
  <c r="AD445" i="8" s="1"/>
  <c r="AA424" i="8"/>
  <c r="AK424" i="8" s="1"/>
  <c r="AA588" i="8"/>
  <c r="AK588" i="8" s="1"/>
  <c r="F826" i="6"/>
  <c r="T663" i="8"/>
  <c r="AD663" i="8" s="1"/>
  <c r="V660" i="8"/>
  <c r="AF660" i="8" s="1"/>
  <c r="Y425" i="8"/>
  <c r="AI425" i="8" s="1"/>
  <c r="Z382" i="8"/>
  <c r="AJ382" i="8" s="1"/>
  <c r="Y648" i="8"/>
  <c r="AI648" i="8" s="1"/>
  <c r="AM280" i="8"/>
  <c r="V240" i="8"/>
  <c r="AF240" i="8" s="1"/>
  <c r="W694" i="8"/>
  <c r="AG694" i="8" s="1"/>
  <c r="Z266" i="8"/>
  <c r="AJ266" i="8" s="1"/>
  <c r="Z318" i="8"/>
  <c r="AJ318" i="8" s="1"/>
  <c r="V750" i="8"/>
  <c r="AF750" i="8" s="1"/>
  <c r="Z380" i="8"/>
  <c r="AJ380" i="8" s="1"/>
  <c r="W542" i="8"/>
  <c r="AG542" i="8" s="1"/>
  <c r="V305" i="8"/>
  <c r="AF305" i="8" s="1"/>
  <c r="AC305" i="8" s="1"/>
  <c r="W260" i="8"/>
  <c r="AG260" i="8" s="1"/>
  <c r="T833" i="8"/>
  <c r="AD833" i="8" s="1"/>
  <c r="T937" i="8"/>
  <c r="AD937" i="8" s="1"/>
  <c r="U828" i="8"/>
  <c r="AE828" i="8" s="1"/>
  <c r="U932" i="8"/>
  <c r="AE932" i="8" s="1"/>
  <c r="U882" i="8"/>
  <c r="AE882" i="8" s="1"/>
  <c r="U934" i="8"/>
  <c r="AE934" i="8" s="1"/>
  <c r="B1144" i="6"/>
  <c r="W794" i="8"/>
  <c r="AG794" i="8" s="1"/>
  <c r="Y830" i="8"/>
  <c r="AI830" i="8" s="1"/>
  <c r="Y934" i="8"/>
  <c r="AI934" i="8" s="1"/>
  <c r="T828" i="8"/>
  <c r="AD828" i="8" s="1"/>
  <c r="T932" i="8"/>
  <c r="AD932" i="8" s="1"/>
  <c r="U826" i="8"/>
  <c r="AE826" i="8" s="1"/>
  <c r="W846" i="8"/>
  <c r="AG846" i="8" s="1"/>
  <c r="T243" i="8"/>
  <c r="AD243" i="8" s="1"/>
  <c r="F907" i="6"/>
  <c r="AA875" i="8"/>
  <c r="AK875" i="8" s="1"/>
  <c r="Z774" i="8"/>
  <c r="AJ774" i="8" s="1"/>
  <c r="B1149" i="6"/>
  <c r="X237" i="8"/>
  <c r="AH237" i="8" s="1"/>
  <c r="V225" i="8"/>
  <c r="AF225" i="8" s="1"/>
  <c r="Y833" i="8"/>
  <c r="AI833" i="8" s="1"/>
  <c r="Y937" i="8"/>
  <c r="AI937" i="8" s="1"/>
  <c r="T831" i="8"/>
  <c r="AD831" i="8" s="1"/>
  <c r="T935" i="8"/>
  <c r="AD935" i="8" s="1"/>
  <c r="W830" i="8"/>
  <c r="AG830" i="8" s="1"/>
  <c r="W934" i="8"/>
  <c r="AG934" i="8" s="1"/>
  <c r="T830" i="8"/>
  <c r="AD830" i="8" s="1"/>
  <c r="T934" i="8"/>
  <c r="AD934" i="8" s="1"/>
  <c r="Z247" i="8"/>
  <c r="AJ247" i="8" s="1"/>
  <c r="B1148" i="6"/>
  <c r="B1147" i="6"/>
  <c r="B1150" i="6"/>
  <c r="C1153" i="6" s="1"/>
  <c r="B1146" i="6"/>
  <c r="Z882" i="8"/>
  <c r="AJ882" i="8" s="1"/>
  <c r="Z934" i="8"/>
  <c r="AJ934" i="8" s="1"/>
  <c r="B1145" i="6"/>
  <c r="AC606" i="8"/>
  <c r="AM548" i="8"/>
  <c r="AM509" i="8"/>
  <c r="AM517" i="8"/>
  <c r="U548" i="8"/>
  <c r="AE548" i="8" s="1"/>
  <c r="Z877" i="8"/>
  <c r="AJ877" i="8" s="1"/>
  <c r="Z929" i="8"/>
  <c r="AJ929" i="8" s="1"/>
  <c r="W307" i="8"/>
  <c r="AG307" i="8" s="1"/>
  <c r="V436" i="8"/>
  <c r="AF436" i="8" s="1"/>
  <c r="X516" i="8"/>
  <c r="AH516" i="8" s="1"/>
  <c r="V434" i="8"/>
  <c r="AF434" i="8" s="1"/>
  <c r="AA879" i="8"/>
  <c r="AK879" i="8" s="1"/>
  <c r="AA931" i="8"/>
  <c r="AK931" i="8" s="1"/>
  <c r="W827" i="8"/>
  <c r="AG827" i="8" s="1"/>
  <c r="W931" i="8"/>
  <c r="AG931" i="8" s="1"/>
  <c r="W283" i="8"/>
  <c r="AG283" i="8" s="1"/>
  <c r="X510" i="8"/>
  <c r="AH510" i="8" s="1"/>
  <c r="X826" i="8"/>
  <c r="AH826" i="8" s="1"/>
  <c r="X930" i="8"/>
  <c r="AH930" i="8" s="1"/>
  <c r="Z632" i="8"/>
  <c r="AJ632" i="8" s="1"/>
  <c r="W643" i="8"/>
  <c r="AG643" i="8" s="1"/>
  <c r="U660" i="8"/>
  <c r="AE660" i="8" s="1"/>
  <c r="X550" i="8"/>
  <c r="AH550" i="8" s="1"/>
  <c r="V510" i="8"/>
  <c r="AF510" i="8" s="1"/>
  <c r="B1141" i="6"/>
  <c r="AA398" i="8"/>
  <c r="AK398" i="8" s="1"/>
  <c r="T698" i="8"/>
  <c r="AD698" i="8" s="1"/>
  <c r="U878" i="8"/>
  <c r="AE878" i="8" s="1"/>
  <c r="U930" i="8"/>
  <c r="AE930" i="8" s="1"/>
  <c r="V281" i="8"/>
  <c r="AF281" i="8" s="1"/>
  <c r="B1142" i="6"/>
  <c r="Z692" i="8"/>
  <c r="AJ692" i="8" s="1"/>
  <c r="X405" i="8"/>
  <c r="AH405" i="8" s="1"/>
  <c r="B1143" i="6"/>
  <c r="B1137" i="6"/>
  <c r="X403" i="8"/>
  <c r="AH403" i="8" s="1"/>
  <c r="T777" i="8"/>
  <c r="AD777" i="8" s="1"/>
  <c r="V832" i="8"/>
  <c r="AF832" i="8" s="1"/>
  <c r="U716" i="8"/>
  <c r="AE716" i="8" s="1"/>
  <c r="X540" i="8"/>
  <c r="AH540" i="8" s="1"/>
  <c r="X353" i="8"/>
  <c r="AH353" i="8" s="1"/>
  <c r="AM329" i="8"/>
  <c r="T634" i="8"/>
  <c r="AD634" i="8" s="1"/>
  <c r="AA273" i="8"/>
  <c r="AK273" i="8" s="1"/>
  <c r="T723" i="8"/>
  <c r="AD723" i="8" s="1"/>
  <c r="B1138" i="6"/>
  <c r="U607" i="8"/>
  <c r="AE607" i="8" s="1"/>
  <c r="U659" i="8"/>
  <c r="AE659" i="8" s="1"/>
  <c r="X590" i="8"/>
  <c r="AH590" i="8" s="1"/>
  <c r="U823" i="8"/>
  <c r="AE823" i="8" s="1"/>
  <c r="U927" i="8"/>
  <c r="AE927" i="8" s="1"/>
  <c r="V429" i="8"/>
  <c r="AF429" i="8" s="1"/>
  <c r="W703" i="8"/>
  <c r="AG703" i="8" s="1"/>
  <c r="Z225" i="8"/>
  <c r="AJ225" i="8" s="1"/>
  <c r="T644" i="8"/>
  <c r="AD644" i="8" s="1"/>
  <c r="T602" i="8"/>
  <c r="AD602" i="8" s="1"/>
  <c r="Z690" i="8"/>
  <c r="AJ690" i="8" s="1"/>
  <c r="AP544" i="8"/>
  <c r="D545" i="8"/>
  <c r="AP596" i="8"/>
  <c r="AM596" i="8" s="1"/>
  <c r="T217" i="8"/>
  <c r="F571" i="6"/>
  <c r="X834" i="8"/>
  <c r="AH834" i="8" s="1"/>
  <c r="X552" i="8"/>
  <c r="AH552" i="8" s="1"/>
  <c r="AA561" i="8"/>
  <c r="AK561" i="8" s="1"/>
  <c r="Z789" i="8"/>
  <c r="AJ789" i="8" s="1"/>
  <c r="W823" i="8"/>
  <c r="AG823" i="8" s="1"/>
  <c r="W927" i="8"/>
  <c r="AG927" i="8" s="1"/>
  <c r="Z653" i="8"/>
  <c r="AJ653" i="8" s="1"/>
  <c r="Z601" i="8"/>
  <c r="AJ601" i="8" s="1"/>
  <c r="AA812" i="8"/>
  <c r="AK812" i="8" s="1"/>
  <c r="AM327" i="8"/>
  <c r="T368" i="8"/>
  <c r="AD368" i="8" s="1"/>
  <c r="T308" i="8"/>
  <c r="AD308" i="8" s="1"/>
  <c r="Z355" i="8"/>
  <c r="AJ355" i="8" s="1"/>
  <c r="F565" i="6"/>
  <c r="AM300" i="8"/>
  <c r="AA297" i="8"/>
  <c r="AK297" i="8" s="1"/>
  <c r="U608" i="8"/>
  <c r="AE608" i="8" s="1"/>
  <c r="X575" i="8"/>
  <c r="AH575" i="8" s="1"/>
  <c r="Y525" i="8"/>
  <c r="AI525" i="8" s="1"/>
  <c r="W822" i="8"/>
  <c r="AG822" i="8" s="1"/>
  <c r="W926" i="8"/>
  <c r="AG926" i="8" s="1"/>
  <c r="Z801" i="8"/>
  <c r="AJ801" i="8" s="1"/>
  <c r="U422" i="8"/>
  <c r="AE422" i="8" s="1"/>
  <c r="X770" i="8"/>
  <c r="AH770" i="8" s="1"/>
  <c r="AM335" i="8"/>
  <c r="U784" i="8"/>
  <c r="AE784" i="8" s="1"/>
  <c r="Z478" i="8"/>
  <c r="AJ478" i="8" s="1"/>
  <c r="V328" i="8"/>
  <c r="AF328" i="8" s="1"/>
  <c r="X428" i="8"/>
  <c r="AH428" i="8" s="1"/>
  <c r="U556" i="8"/>
  <c r="AE556" i="8" s="1"/>
  <c r="V562" i="8"/>
  <c r="AF562" i="8" s="1"/>
  <c r="Z524" i="8"/>
  <c r="AJ524" i="8" s="1"/>
  <c r="V845" i="8"/>
  <c r="AF845" i="8" s="1"/>
  <c r="U887" i="8"/>
  <c r="AE887" i="8" s="1"/>
  <c r="X719" i="8"/>
  <c r="AH719" i="8" s="1"/>
  <c r="X457" i="8"/>
  <c r="AH457" i="8" s="1"/>
  <c r="U734" i="8"/>
  <c r="AE734" i="8" s="1"/>
  <c r="U612" i="8"/>
  <c r="AE612" i="8" s="1"/>
  <c r="Z684" i="8"/>
  <c r="AJ684" i="8" s="1"/>
  <c r="T233" i="8"/>
  <c r="AD233" i="8" s="1"/>
  <c r="AA611" i="8"/>
  <c r="AK611" i="8" s="1"/>
  <c r="T767" i="8"/>
  <c r="AD767" i="8" s="1"/>
  <c r="U508" i="8"/>
  <c r="AE508" i="8" s="1"/>
  <c r="I836" i="6"/>
  <c r="AC624" i="8" s="1"/>
  <c r="I877" i="6"/>
  <c r="AC665" i="8" s="1"/>
  <c r="X604" i="8"/>
  <c r="AH604" i="8" s="1"/>
  <c r="V658" i="8"/>
  <c r="AF658" i="8" s="1"/>
  <c r="AM724" i="8"/>
  <c r="W263" i="8"/>
  <c r="AG263" i="8" s="1"/>
  <c r="T716" i="8"/>
  <c r="AD716" i="8" s="1"/>
  <c r="T715" i="8"/>
  <c r="AD715" i="8" s="1"/>
  <c r="V418" i="8"/>
  <c r="AF418" i="8" s="1"/>
  <c r="T273" i="8"/>
  <c r="AM717" i="8"/>
  <c r="T816" i="8"/>
  <c r="AD816" i="8" s="1"/>
  <c r="U257" i="8"/>
  <c r="AE257" i="8" s="1"/>
  <c r="F965" i="6"/>
  <c r="X553" i="8"/>
  <c r="AH553" i="8" s="1"/>
  <c r="V505" i="8"/>
  <c r="AF505" i="8" s="1"/>
  <c r="U560" i="8"/>
  <c r="AE560" i="8" s="1"/>
  <c r="X569" i="8"/>
  <c r="AH569" i="8" s="1"/>
  <c r="V614" i="8"/>
  <c r="AF614" i="8" s="1"/>
  <c r="Y828" i="8"/>
  <c r="AI828" i="8" s="1"/>
  <c r="AA665" i="8"/>
  <c r="AK665" i="8" s="1"/>
  <c r="T829" i="8"/>
  <c r="AD829" i="8" s="1"/>
  <c r="T823" i="8"/>
  <c r="AD823" i="8" s="1"/>
  <c r="Z638" i="8"/>
  <c r="AJ638" i="8" s="1"/>
  <c r="AA790" i="8"/>
  <c r="AK790" i="8" s="1"/>
  <c r="AM378" i="8"/>
  <c r="V609" i="8"/>
  <c r="AF609" i="8" s="1"/>
  <c r="V410" i="8"/>
  <c r="AF410" i="8" s="1"/>
  <c r="AM261" i="8"/>
  <c r="X592" i="8"/>
  <c r="AH592" i="8" s="1"/>
  <c r="W764" i="8"/>
  <c r="AG764" i="8" s="1"/>
  <c r="Z261" i="8"/>
  <c r="AJ261" i="8" s="1"/>
  <c r="AM746" i="8"/>
  <c r="V382" i="8"/>
  <c r="AF382" i="8" s="1"/>
  <c r="W498" i="8"/>
  <c r="AG498" i="8" s="1"/>
  <c r="F576" i="6"/>
  <c r="X217" i="8"/>
  <c r="AH217" i="8" s="1"/>
  <c r="Z650" i="8"/>
  <c r="AJ650" i="8" s="1"/>
  <c r="Y595" i="8"/>
  <c r="AI595" i="8" s="1"/>
  <c r="T558" i="8"/>
  <c r="AD558" i="8" s="1"/>
  <c r="X455" i="8"/>
  <c r="AH455" i="8" s="1"/>
  <c r="U822" i="8"/>
  <c r="AE822" i="8" s="1"/>
  <c r="U926" i="8"/>
  <c r="AE926" i="8" s="1"/>
  <c r="V824" i="8"/>
  <c r="AF824" i="8" s="1"/>
  <c r="V928" i="8"/>
  <c r="AF928" i="8" s="1"/>
  <c r="AC928" i="8" s="1"/>
  <c r="Z896" i="8"/>
  <c r="AJ896" i="8" s="1"/>
  <c r="X873" i="8"/>
  <c r="AH873" i="8" s="1"/>
  <c r="V252" i="8"/>
  <c r="AF252" i="8" s="1"/>
  <c r="T654" i="8"/>
  <c r="AD654" i="8" s="1"/>
  <c r="X773" i="8"/>
  <c r="AH773" i="8" s="1"/>
  <c r="X602" i="8"/>
  <c r="AH602" i="8" s="1"/>
  <c r="AA715" i="8"/>
  <c r="AK715" i="8" s="1"/>
  <c r="AA379" i="8"/>
  <c r="AK379" i="8" s="1"/>
  <c r="AM323" i="8"/>
  <c r="T447" i="8"/>
  <c r="AD447" i="8" s="1"/>
  <c r="X484" i="8"/>
  <c r="AH484" i="8" s="1"/>
  <c r="V498" i="8"/>
  <c r="AF498" i="8" s="1"/>
  <c r="X369" i="8"/>
  <c r="AH369" i="8" s="1"/>
  <c r="AM360" i="8"/>
  <c r="AM598" i="8"/>
  <c r="X615" i="8"/>
  <c r="AH615" i="8" s="1"/>
  <c r="AM250" i="8"/>
  <c r="Z682" i="8"/>
  <c r="AJ682" i="8" s="1"/>
  <c r="Z237" i="8"/>
  <c r="AJ237" i="8" s="1"/>
  <c r="W845" i="8"/>
  <c r="AG845" i="8" s="1"/>
  <c r="X654" i="8"/>
  <c r="AH654" i="8" s="1"/>
  <c r="Z432" i="8"/>
  <c r="AJ432" i="8" s="1"/>
  <c r="F392" i="6"/>
  <c r="U496" i="8"/>
  <c r="AE496" i="8" s="1"/>
  <c r="AC588" i="8"/>
  <c r="B1140" i="6"/>
  <c r="W873" i="8"/>
  <c r="AG873" i="8" s="1"/>
  <c r="W925" i="8"/>
  <c r="AG925" i="8" s="1"/>
  <c r="AM768" i="8"/>
  <c r="W255" i="8"/>
  <c r="AG255" i="8" s="1"/>
  <c r="F963" i="6"/>
  <c r="F882" i="6"/>
  <c r="I829" i="6"/>
  <c r="AC617" i="8" s="1"/>
  <c r="B1139" i="6"/>
  <c r="V610" i="8"/>
  <c r="AF610" i="8" s="1"/>
  <c r="U808" i="8"/>
  <c r="AE808" i="8" s="1"/>
  <c r="U912" i="8"/>
  <c r="AE912" i="8" s="1"/>
  <c r="I736" i="6"/>
  <c r="F736" i="6"/>
  <c r="U404" i="8"/>
  <c r="AE404" i="8" s="1"/>
  <c r="U352" i="8"/>
  <c r="AE352" i="8" s="1"/>
  <c r="Z797" i="8"/>
  <c r="AJ797" i="8" s="1"/>
  <c r="Z901" i="8"/>
  <c r="U818" i="8"/>
  <c r="AE818" i="8" s="1"/>
  <c r="U766" i="8"/>
  <c r="AE766" i="8" s="1"/>
  <c r="X478" i="8"/>
  <c r="AH478" i="8" s="1"/>
  <c r="X530" i="8"/>
  <c r="AH530" i="8" s="1"/>
  <c r="I525" i="6"/>
  <c r="F525" i="6"/>
  <c r="U855" i="8"/>
  <c r="AE855" i="8" s="1"/>
  <c r="U907" i="8"/>
  <c r="AE907" i="8" s="1"/>
  <c r="I716" i="6"/>
  <c r="AC504" i="8" s="1"/>
  <c r="F716" i="6"/>
  <c r="AA848" i="8"/>
  <c r="AK848" i="8" s="1"/>
  <c r="AA900" i="8"/>
  <c r="AK900" i="8" s="1"/>
  <c r="U800" i="8"/>
  <c r="AE800" i="8" s="1"/>
  <c r="U904" i="8"/>
  <c r="AE904" i="8" s="1"/>
  <c r="AA862" i="8"/>
  <c r="AK862" i="8" s="1"/>
  <c r="AA914" i="8"/>
  <c r="AK914" i="8" s="1"/>
  <c r="U867" i="8"/>
  <c r="AE867" i="8" s="1"/>
  <c r="U763" i="8"/>
  <c r="AE763" i="8" s="1"/>
  <c r="U269" i="8"/>
  <c r="U217" i="8"/>
  <c r="U321" i="8"/>
  <c r="V718" i="8"/>
  <c r="AF718" i="8" s="1"/>
  <c r="V666" i="8"/>
  <c r="AF666" i="8" s="1"/>
  <c r="Z483" i="8"/>
  <c r="AJ483" i="8" s="1"/>
  <c r="Z587" i="8"/>
  <c r="AJ587" i="8" s="1"/>
  <c r="Z535" i="8"/>
  <c r="AJ535" i="8" s="1"/>
  <c r="AA508" i="8"/>
  <c r="AK508" i="8" s="1"/>
  <c r="AA404" i="8"/>
  <c r="AK404" i="8" s="1"/>
  <c r="AA818" i="8"/>
  <c r="AK818" i="8" s="1"/>
  <c r="AA922" i="8"/>
  <c r="AK922" i="8" s="1"/>
  <c r="F843" i="6"/>
  <c r="I843" i="6"/>
  <c r="AC631" i="8" s="1"/>
  <c r="I926" i="6"/>
  <c r="F874" i="6"/>
  <c r="F820" i="6"/>
  <c r="F758" i="6"/>
  <c r="I758" i="6"/>
  <c r="AC546" i="8" s="1"/>
  <c r="F1006" i="6"/>
  <c r="I954" i="6"/>
  <c r="I902" i="6"/>
  <c r="F813" i="6"/>
  <c r="F752" i="6"/>
  <c r="I752" i="6"/>
  <c r="Y435" i="8"/>
  <c r="AI435" i="8" s="1"/>
  <c r="AA428" i="8"/>
  <c r="AK428" i="8" s="1"/>
  <c r="T851" i="8"/>
  <c r="AD851" i="8" s="1"/>
  <c r="T903" i="8"/>
  <c r="AD903" i="8" s="1"/>
  <c r="AA808" i="8"/>
  <c r="AK808" i="8" s="1"/>
  <c r="AA912" i="8"/>
  <c r="AK912" i="8" s="1"/>
  <c r="Y801" i="8"/>
  <c r="AI801" i="8" s="1"/>
  <c r="Y905" i="8"/>
  <c r="AI905" i="8" s="1"/>
  <c r="AA807" i="8"/>
  <c r="AK807" i="8" s="1"/>
  <c r="AA911" i="8"/>
  <c r="AK911" i="8" s="1"/>
  <c r="W807" i="8"/>
  <c r="AG807" i="8" s="1"/>
  <c r="W911" i="8"/>
  <c r="AG911" i="8" s="1"/>
  <c r="F1031" i="6"/>
  <c r="W817" i="8"/>
  <c r="AG817" i="8" s="1"/>
  <c r="W921" i="8"/>
  <c r="AG921" i="8" s="1"/>
  <c r="V822" i="8"/>
  <c r="AF822" i="8" s="1"/>
  <c r="W227" i="8"/>
  <c r="AG227" i="8" s="1"/>
  <c r="Y809" i="8"/>
  <c r="AI809" i="8" s="1"/>
  <c r="Y913" i="8"/>
  <c r="AI913" i="8" s="1"/>
  <c r="X839" i="8"/>
  <c r="AH839" i="8" s="1"/>
  <c r="X852" i="8"/>
  <c r="AH852" i="8" s="1"/>
  <c r="X904" i="8"/>
  <c r="AH904" i="8" s="1"/>
  <c r="V380" i="8"/>
  <c r="AF380" i="8" s="1"/>
  <c r="V360" i="8"/>
  <c r="AF360" i="8" s="1"/>
  <c r="X282" i="8"/>
  <c r="AH282" i="8" s="1"/>
  <c r="AA268" i="8"/>
  <c r="AK268" i="8" s="1"/>
  <c r="I641" i="6"/>
  <c r="V254" i="8"/>
  <c r="AF254" i="8" s="1"/>
  <c r="I767" i="6"/>
  <c r="AC555" i="8" s="1"/>
  <c r="AM572" i="8"/>
  <c r="AM269" i="8"/>
  <c r="X831" i="8"/>
  <c r="AH831" i="8" s="1"/>
  <c r="V863" i="8"/>
  <c r="AF863" i="8" s="1"/>
  <c r="V915" i="8"/>
  <c r="AF915" i="8" s="1"/>
  <c r="AC915" i="8" s="1"/>
  <c r="Y838" i="8"/>
  <c r="AI838" i="8" s="1"/>
  <c r="AM678" i="8"/>
  <c r="AA760" i="8"/>
  <c r="AK760" i="8" s="1"/>
  <c r="AA805" i="8"/>
  <c r="AK805" i="8" s="1"/>
  <c r="W527" i="8"/>
  <c r="AG527" i="8" s="1"/>
  <c r="W295" i="8"/>
  <c r="AG295" i="8" s="1"/>
  <c r="T339" i="8"/>
  <c r="AD339" i="8" s="1"/>
  <c r="U804" i="8"/>
  <c r="AE804" i="8" s="1"/>
  <c r="U908" i="8"/>
  <c r="AE908" i="8" s="1"/>
  <c r="AM219" i="8"/>
  <c r="AM672" i="8"/>
  <c r="U337" i="8"/>
  <c r="AE337" i="8" s="1"/>
  <c r="T277" i="8"/>
  <c r="Y444" i="8"/>
  <c r="AI444" i="8" s="1"/>
  <c r="AM535" i="8"/>
  <c r="B1119" i="6"/>
  <c r="H1171" i="6" s="1"/>
  <c r="A844" i="1"/>
  <c r="Y834" i="8"/>
  <c r="AI834" i="8" s="1"/>
  <c r="X833" i="8"/>
  <c r="AH833" i="8" s="1"/>
  <c r="Y802" i="8"/>
  <c r="AI802" i="8" s="1"/>
  <c r="Y906" i="8"/>
  <c r="AI906" i="8" s="1"/>
  <c r="X823" i="8"/>
  <c r="AH823" i="8" s="1"/>
  <c r="I1041" i="6"/>
  <c r="X727" i="8"/>
  <c r="AH727" i="8" s="1"/>
  <c r="W849" i="8"/>
  <c r="AG849" i="8" s="1"/>
  <c r="W901" i="8"/>
  <c r="U809" i="8"/>
  <c r="AE809" i="8" s="1"/>
  <c r="U913" i="8"/>
  <c r="AE913" i="8" s="1"/>
  <c r="T819" i="8"/>
  <c r="AD819" i="8" s="1"/>
  <c r="T923" i="8"/>
  <c r="AD923" i="8" s="1"/>
  <c r="T853" i="8"/>
  <c r="AD853" i="8" s="1"/>
  <c r="T905" i="8"/>
  <c r="AD905" i="8" s="1"/>
  <c r="AM236" i="8"/>
  <c r="V293" i="8"/>
  <c r="AF293" i="8" s="1"/>
  <c r="B1133" i="6"/>
  <c r="B1125" i="6"/>
  <c r="U258" i="8"/>
  <c r="AE258" i="8" s="1"/>
  <c r="V800" i="8"/>
  <c r="AF800" i="8" s="1"/>
  <c r="V904" i="8"/>
  <c r="AF904" i="8" s="1"/>
  <c r="W848" i="8"/>
  <c r="AG848" i="8" s="1"/>
  <c r="W900" i="8"/>
  <c r="I1074" i="6"/>
  <c r="Z850" i="8"/>
  <c r="AJ850" i="8" s="1"/>
  <c r="Z902" i="8"/>
  <c r="AJ902" i="8" s="1"/>
  <c r="AA810" i="8"/>
  <c r="AK810" i="8" s="1"/>
  <c r="V646" i="8"/>
  <c r="AF646" i="8" s="1"/>
  <c r="AC593" i="8"/>
  <c r="AA245" i="8"/>
  <c r="AK245" i="8" s="1"/>
  <c r="W795" i="8"/>
  <c r="AG795" i="8" s="1"/>
  <c r="W899" i="8"/>
  <c r="W403" i="8"/>
  <c r="AG403" i="8" s="1"/>
  <c r="Y848" i="8"/>
  <c r="AI848" i="8" s="1"/>
  <c r="Y900" i="8"/>
  <c r="W858" i="8"/>
  <c r="AG858" i="8" s="1"/>
  <c r="W910" i="8"/>
  <c r="AG910" i="8" s="1"/>
  <c r="X660" i="8"/>
  <c r="AH660" i="8" s="1"/>
  <c r="Y448" i="8"/>
  <c r="AI448" i="8" s="1"/>
  <c r="X476" i="8"/>
  <c r="AH476" i="8" s="1"/>
  <c r="AM356" i="8"/>
  <c r="B1132" i="6"/>
  <c r="B1124" i="6"/>
  <c r="H1176" i="6" s="1"/>
  <c r="B1118" i="6"/>
  <c r="H1170" i="6" s="1"/>
  <c r="AM789" i="8"/>
  <c r="X847" i="8"/>
  <c r="AH847" i="8" s="1"/>
  <c r="X899" i="8"/>
  <c r="Y797" i="8"/>
  <c r="AI797" i="8" s="1"/>
  <c r="Y901" i="8"/>
  <c r="V797" i="8"/>
  <c r="AF797" i="8" s="1"/>
  <c r="V901" i="8"/>
  <c r="AM725" i="8"/>
  <c r="W891" i="8"/>
  <c r="AG891" i="8" s="1"/>
  <c r="X798" i="8"/>
  <c r="AH798" i="8" s="1"/>
  <c r="X902" i="8"/>
  <c r="AH902" i="8" s="1"/>
  <c r="AM648" i="8"/>
  <c r="Y241" i="8"/>
  <c r="AI241" i="8" s="1"/>
  <c r="U575" i="8"/>
  <c r="AE575" i="8" s="1"/>
  <c r="Z799" i="8"/>
  <c r="AJ799" i="8" s="1"/>
  <c r="Z903" i="8"/>
  <c r="AJ903" i="8" s="1"/>
  <c r="F933" i="6"/>
  <c r="T269" i="8"/>
  <c r="W473" i="8"/>
  <c r="AG473" i="8" s="1"/>
  <c r="AM346" i="8"/>
  <c r="I795" i="6"/>
  <c r="AC583" i="8" s="1"/>
  <c r="B1131" i="6"/>
  <c r="B1117" i="6"/>
  <c r="H1169" i="6" s="1"/>
  <c r="Z818" i="8"/>
  <c r="AJ818" i="8" s="1"/>
  <c r="Z922" i="8"/>
  <c r="AJ922" i="8" s="1"/>
  <c r="U810" i="8"/>
  <c r="AE810" i="8" s="1"/>
  <c r="U225" i="8"/>
  <c r="AE225" i="8" s="1"/>
  <c r="T854" i="8"/>
  <c r="AD854" i="8" s="1"/>
  <c r="T906" i="8"/>
  <c r="AD906" i="8" s="1"/>
  <c r="F513" i="6"/>
  <c r="U870" i="8"/>
  <c r="AE870" i="8" s="1"/>
  <c r="U922" i="8"/>
  <c r="AE922" i="8" s="1"/>
  <c r="T392" i="8"/>
  <c r="AD392" i="8" s="1"/>
  <c r="X389" i="8"/>
  <c r="AH389" i="8" s="1"/>
  <c r="W465" i="8"/>
  <c r="AG465" i="8" s="1"/>
  <c r="AM301" i="8"/>
  <c r="F562" i="6"/>
  <c r="B1123" i="6"/>
  <c r="H1175" i="6" s="1"/>
  <c r="T810" i="8"/>
  <c r="AD810" i="8" s="1"/>
  <c r="T914" i="8"/>
  <c r="AD914" i="8" s="1"/>
  <c r="AA897" i="8"/>
  <c r="AK897" i="8" s="1"/>
  <c r="AM632" i="8"/>
  <c r="AM364" i="8"/>
  <c r="U774" i="8"/>
  <c r="AE774" i="8" s="1"/>
  <c r="F934" i="6"/>
  <c r="V333" i="8"/>
  <c r="AF333" i="8" s="1"/>
  <c r="AA220" i="8"/>
  <c r="AK220" i="8" s="1"/>
  <c r="F647" i="6"/>
  <c r="AM326" i="8"/>
  <c r="V263" i="8"/>
  <c r="AF263" i="8" s="1"/>
  <c r="B6" i="5"/>
  <c r="B1130" i="6"/>
  <c r="B1116" i="6"/>
  <c r="H1168" i="6" s="1"/>
  <c r="Y807" i="8"/>
  <c r="AI807" i="8" s="1"/>
  <c r="Y911" i="8"/>
  <c r="AI911" i="8" s="1"/>
  <c r="AA748" i="8"/>
  <c r="AK748" i="8" s="1"/>
  <c r="AM266" i="8"/>
  <c r="T728" i="8"/>
  <c r="AD728" i="8" s="1"/>
  <c r="AM719" i="8"/>
  <c r="T811" i="8"/>
  <c r="AD811" i="8" s="1"/>
  <c r="T915" i="8"/>
  <c r="AD915" i="8" s="1"/>
  <c r="U221" i="8"/>
  <c r="Y811" i="8"/>
  <c r="AI811" i="8" s="1"/>
  <c r="Y915" i="8"/>
  <c r="AI915" i="8" s="1"/>
  <c r="AA824" i="8"/>
  <c r="AK824" i="8" s="1"/>
  <c r="V803" i="8"/>
  <c r="AF803" i="8" s="1"/>
  <c r="X228" i="8"/>
  <c r="AH228" i="8" s="1"/>
  <c r="U223" i="8"/>
  <c r="AE223" i="8" s="1"/>
  <c r="T390" i="8"/>
  <c r="AD390" i="8" s="1"/>
  <c r="T857" i="8"/>
  <c r="AD857" i="8" s="1"/>
  <c r="T909" i="8"/>
  <c r="AD909" i="8" s="1"/>
  <c r="X803" i="8"/>
  <c r="AH803" i="8" s="1"/>
  <c r="X907" i="8"/>
  <c r="AH907" i="8" s="1"/>
  <c r="Z440" i="8"/>
  <c r="AJ440" i="8" s="1"/>
  <c r="F379" i="6"/>
  <c r="AM708" i="8"/>
  <c r="AM410" i="8"/>
  <c r="X505" i="8"/>
  <c r="AH505" i="8" s="1"/>
  <c r="B1106" i="6"/>
  <c r="B1136" i="6"/>
  <c r="B1122" i="6"/>
  <c r="H1174" i="6" s="1"/>
  <c r="Y284" i="8"/>
  <c r="AI284" i="8" s="1"/>
  <c r="AA874" i="8"/>
  <c r="AK874" i="8" s="1"/>
  <c r="AA887" i="8"/>
  <c r="AK887" i="8" s="1"/>
  <c r="X808" i="8"/>
  <c r="AH808" i="8" s="1"/>
  <c r="X912" i="8"/>
  <c r="AH912" i="8" s="1"/>
  <c r="V828" i="8"/>
  <c r="AF828" i="8" s="1"/>
  <c r="Z224" i="8"/>
  <c r="AJ224" i="8" s="1"/>
  <c r="Y696" i="8"/>
  <c r="AI696" i="8" s="1"/>
  <c r="Z222" i="8"/>
  <c r="AJ222" i="8" s="1"/>
  <c r="AM682" i="8"/>
  <c r="Z220" i="8"/>
  <c r="AJ220" i="8" s="1"/>
  <c r="W856" i="8"/>
  <c r="AG856" i="8" s="1"/>
  <c r="W908" i="8"/>
  <c r="AG908" i="8" s="1"/>
  <c r="X820" i="8"/>
  <c r="AH820" i="8" s="1"/>
  <c r="X924" i="8"/>
  <c r="AH924" i="8" s="1"/>
  <c r="AA803" i="8"/>
  <c r="AK803" i="8" s="1"/>
  <c r="AA907" i="8"/>
  <c r="AK907" i="8" s="1"/>
  <c r="Y818" i="8"/>
  <c r="AI818" i="8" s="1"/>
  <c r="Y922" i="8"/>
  <c r="AI922" i="8" s="1"/>
  <c r="U299" i="8"/>
  <c r="AE299" i="8" s="1"/>
  <c r="AA872" i="8"/>
  <c r="AK872" i="8" s="1"/>
  <c r="AA924" i="8"/>
  <c r="AK924" i="8" s="1"/>
  <c r="X277" i="8"/>
  <c r="AH277" i="8" s="1"/>
  <c r="X387" i="8"/>
  <c r="AH387" i="8" s="1"/>
  <c r="X371" i="8"/>
  <c r="AH371" i="8" s="1"/>
  <c r="U255" i="8"/>
  <c r="AE255" i="8" s="1"/>
  <c r="Y260" i="8"/>
  <c r="AI260" i="8" s="1"/>
  <c r="Y456" i="8"/>
  <c r="AI456" i="8" s="1"/>
  <c r="F737" i="6"/>
  <c r="B1105" i="6"/>
  <c r="B1121" i="6"/>
  <c r="H1173" i="6" s="1"/>
  <c r="X426" i="8"/>
  <c r="AH426" i="8" s="1"/>
  <c r="B1135" i="6"/>
  <c r="B1127" i="6"/>
  <c r="B1115" i="6"/>
  <c r="H1167" i="6" s="1"/>
  <c r="X853" i="8"/>
  <c r="AH853" i="8" s="1"/>
  <c r="X905" i="8"/>
  <c r="AH905" i="8" s="1"/>
  <c r="V861" i="8"/>
  <c r="AF861" i="8" s="1"/>
  <c r="V913" i="8"/>
  <c r="AF913" i="8" s="1"/>
  <c r="AC424" i="8"/>
  <c r="W861" i="8"/>
  <c r="AG861" i="8" s="1"/>
  <c r="W913" i="8"/>
  <c r="AG913" i="8" s="1"/>
  <c r="Z817" i="8"/>
  <c r="AJ817" i="8" s="1"/>
  <c r="Z921" i="8"/>
  <c r="AJ921" i="8" s="1"/>
  <c r="AM774" i="8"/>
  <c r="AM519" i="8"/>
  <c r="W761" i="8"/>
  <c r="AG761" i="8" s="1"/>
  <c r="T852" i="8"/>
  <c r="AD852" i="8" s="1"/>
  <c r="T904" i="8"/>
  <c r="AD904" i="8" s="1"/>
  <c r="Z853" i="8"/>
  <c r="AJ853" i="8" s="1"/>
  <c r="Z905" i="8"/>
  <c r="AJ905" i="8" s="1"/>
  <c r="T869" i="8"/>
  <c r="AD869" i="8" s="1"/>
  <c r="T921" i="8"/>
  <c r="AD921" i="8" s="1"/>
  <c r="I939" i="6"/>
  <c r="AC727" i="8" s="1"/>
  <c r="T442" i="8"/>
  <c r="AD442" i="8" s="1"/>
  <c r="I1084" i="6"/>
  <c r="AC872" i="8" s="1"/>
  <c r="V438" i="8"/>
  <c r="AF438" i="8" s="1"/>
  <c r="U466" i="8"/>
  <c r="AE466" i="8" s="1"/>
  <c r="T271" i="8"/>
  <c r="I673" i="6"/>
  <c r="T855" i="8"/>
  <c r="AD855" i="8" s="1"/>
  <c r="T907" i="8"/>
  <c r="AD907" i="8" s="1"/>
  <c r="B1134" i="6"/>
  <c r="B1126" i="6"/>
  <c r="H1178" i="6" s="1"/>
  <c r="B1120" i="6"/>
  <c r="H1172" i="6" s="1"/>
  <c r="B1114" i="6"/>
  <c r="H1166" i="6" s="1"/>
  <c r="I879" i="6"/>
  <c r="F879" i="6"/>
  <c r="AM675" i="8"/>
  <c r="F797" i="6"/>
  <c r="I1012" i="6"/>
  <c r="AC800" i="8" s="1"/>
  <c r="F1015" i="6"/>
  <c r="I911" i="6"/>
  <c r="AC699" i="8" s="1"/>
  <c r="I1063" i="6"/>
  <c r="AC851" i="8" s="1"/>
  <c r="F800" i="6"/>
  <c r="I572" i="6"/>
  <c r="F1065" i="6"/>
  <c r="I782" i="6"/>
  <c r="AC570" i="8" s="1"/>
  <c r="AA896" i="8"/>
  <c r="AK896" i="8" s="1"/>
  <c r="V791" i="8"/>
  <c r="AF791" i="8" s="1"/>
  <c r="V895" i="8"/>
  <c r="AF895" i="8" s="1"/>
  <c r="AA880" i="8"/>
  <c r="AK880" i="8" s="1"/>
  <c r="X896" i="8"/>
  <c r="AH896" i="8" s="1"/>
  <c r="V802" i="8"/>
  <c r="AF802" i="8" s="1"/>
  <c r="AA801" i="8"/>
  <c r="AK801" i="8" s="1"/>
  <c r="AM782" i="8"/>
  <c r="X801" i="8"/>
  <c r="AH801" i="8" s="1"/>
  <c r="U815" i="8"/>
  <c r="AE815" i="8" s="1"/>
  <c r="X818" i="8"/>
  <c r="AH818" i="8" s="1"/>
  <c r="Y846" i="8"/>
  <c r="AI846" i="8" s="1"/>
  <c r="Y898" i="8"/>
  <c r="AI898" i="8" s="1"/>
  <c r="V896" i="8"/>
  <c r="AF896" i="8" s="1"/>
  <c r="AA337" i="8"/>
  <c r="AK337" i="8" s="1"/>
  <c r="W517" i="8"/>
  <c r="AG517" i="8" s="1"/>
  <c r="Z442" i="8"/>
  <c r="AJ442" i="8" s="1"/>
  <c r="I684" i="6"/>
  <c r="I869" i="6"/>
  <c r="AC657" i="8" s="1"/>
  <c r="I786" i="6"/>
  <c r="AC574" i="8" s="1"/>
  <c r="I887" i="6"/>
  <c r="AC675" i="8" s="1"/>
  <c r="F865" i="6"/>
  <c r="I850" i="6"/>
  <c r="AC638" i="8" s="1"/>
  <c r="I830" i="6"/>
  <c r="X897" i="8"/>
  <c r="AH897" i="8" s="1"/>
  <c r="B1108" i="6"/>
  <c r="H1160" i="6" s="1"/>
  <c r="Z895" i="8"/>
  <c r="AJ895" i="8" s="1"/>
  <c r="AA895" i="8"/>
  <c r="AK895" i="8" s="1"/>
  <c r="Z846" i="8"/>
  <c r="AJ846" i="8" s="1"/>
  <c r="Z898" i="8"/>
  <c r="AJ898" i="8" s="1"/>
  <c r="W895" i="8"/>
  <c r="AG895" i="8" s="1"/>
  <c r="I794" i="6"/>
  <c r="AC582" i="8" s="1"/>
  <c r="B1107" i="6"/>
  <c r="Y545" i="8"/>
  <c r="AI545" i="8" s="1"/>
  <c r="Y895" i="8"/>
  <c r="AI895" i="8" s="1"/>
  <c r="Y792" i="8"/>
  <c r="AI792" i="8" s="1"/>
  <c r="Y896" i="8"/>
  <c r="AI896" i="8" s="1"/>
  <c r="Y232" i="8"/>
  <c r="AI232" i="8" s="1"/>
  <c r="T246" i="8"/>
  <c r="AD246" i="8" s="1"/>
  <c r="W793" i="8"/>
  <c r="AG793" i="8" s="1"/>
  <c r="W897" i="8"/>
  <c r="AG897" i="8" s="1"/>
  <c r="Y875" i="8"/>
  <c r="AI875" i="8" s="1"/>
  <c r="Y805" i="8"/>
  <c r="AI805" i="8" s="1"/>
  <c r="W275" i="8"/>
  <c r="AG275" i="8" s="1"/>
  <c r="W321" i="8"/>
  <c r="AG321" i="8" s="1"/>
  <c r="W318" i="8"/>
  <c r="AG318" i="8" s="1"/>
  <c r="F649" i="6"/>
  <c r="Z295" i="8"/>
  <c r="AJ295" i="8" s="1"/>
  <c r="T349" i="8"/>
  <c r="AD349" i="8" s="1"/>
  <c r="AA726" i="8"/>
  <c r="AK726" i="8" s="1"/>
  <c r="U329" i="8"/>
  <c r="AE329" i="8" s="1"/>
  <c r="AC626" i="8"/>
  <c r="V374" i="8"/>
  <c r="AF374" i="8" s="1"/>
  <c r="F922" i="6"/>
  <c r="F906" i="6"/>
  <c r="I848" i="6"/>
  <c r="AC636" i="8" s="1"/>
  <c r="F839" i="6"/>
  <c r="I837" i="6"/>
  <c r="AC625" i="8" s="1"/>
  <c r="F816" i="6"/>
  <c r="I808" i="6"/>
  <c r="AC596" i="8" s="1"/>
  <c r="F840" i="6"/>
  <c r="I833" i="6"/>
  <c r="AC621" i="8" s="1"/>
  <c r="F821" i="6"/>
  <c r="I802" i="6"/>
  <c r="AC590" i="8" s="1"/>
  <c r="I777" i="6"/>
  <c r="AC565" i="8" s="1"/>
  <c r="F770" i="6"/>
  <c r="F682" i="6"/>
  <c r="I785" i="6"/>
  <c r="AC573" i="8" s="1"/>
  <c r="F1011" i="6"/>
  <c r="I903" i="6"/>
  <c r="I873" i="6"/>
  <c r="AC661" i="8" s="1"/>
  <c r="I856" i="6"/>
  <c r="AC644" i="8" s="1"/>
  <c r="F799" i="6"/>
  <c r="I806" i="6"/>
  <c r="AC594" i="8" s="1"/>
  <c r="B1109" i="6"/>
  <c r="H1161" i="6" s="1"/>
  <c r="V897" i="8"/>
  <c r="AF897" i="8" s="1"/>
  <c r="T360" i="8"/>
  <c r="AD360" i="8" s="1"/>
  <c r="U820" i="8"/>
  <c r="AE820" i="8" s="1"/>
  <c r="V846" i="8"/>
  <c r="AF846" i="8" s="1"/>
  <c r="V898" i="8"/>
  <c r="AF898" i="8" s="1"/>
  <c r="W896" i="8"/>
  <c r="AG896" i="8" s="1"/>
  <c r="X895" i="8"/>
  <c r="AH895" i="8" s="1"/>
  <c r="Y897" i="8"/>
  <c r="AI897" i="8" s="1"/>
  <c r="F1058" i="6"/>
  <c r="U518" i="8"/>
  <c r="AE518" i="8" s="1"/>
  <c r="Y468" i="8"/>
  <c r="AI468" i="8" s="1"/>
  <c r="U423" i="8"/>
  <c r="AE423" i="8" s="1"/>
  <c r="B1110" i="6"/>
  <c r="H1162" i="6" s="1"/>
  <c r="AM401" i="8"/>
  <c r="I717" i="6"/>
  <c r="AC505" i="8" s="1"/>
  <c r="AM399" i="8"/>
  <c r="F875" i="6"/>
  <c r="F781" i="6"/>
  <c r="F578" i="6"/>
  <c r="F960" i="6"/>
  <c r="F867" i="6"/>
  <c r="I885" i="6"/>
  <c r="AC673" i="8" s="1"/>
  <c r="I747" i="6"/>
  <c r="I765" i="6"/>
  <c r="AC553" i="8" s="1"/>
  <c r="AM759" i="8"/>
  <c r="I420" i="6"/>
  <c r="F896" i="6"/>
  <c r="F871" i="6"/>
  <c r="AM732" i="8"/>
  <c r="I959" i="6"/>
  <c r="I826" i="6"/>
  <c r="I789" i="6"/>
  <c r="AC577" i="8" s="1"/>
  <c r="I831" i="6"/>
  <c r="AC619" i="8" s="1"/>
  <c r="F876" i="6"/>
  <c r="I842" i="6"/>
  <c r="AC630" i="8" s="1"/>
  <c r="AM282" i="8"/>
  <c r="F943" i="6"/>
  <c r="I815" i="6"/>
  <c r="AC603" i="8" s="1"/>
  <c r="I791" i="6"/>
  <c r="AC579" i="8" s="1"/>
  <c r="I779" i="6"/>
  <c r="AC567" i="8" s="1"/>
  <c r="AM405" i="8"/>
  <c r="I502" i="6"/>
  <c r="AM718" i="8"/>
  <c r="I792" i="6"/>
  <c r="I642" i="6"/>
  <c r="AM414" i="8"/>
  <c r="I847" i="6"/>
  <c r="AC635" i="8" s="1"/>
  <c r="I881" i="6"/>
  <c r="AC669" i="8" s="1"/>
  <c r="I849" i="6"/>
  <c r="AC637" i="8" s="1"/>
  <c r="F780" i="6"/>
  <c r="Z790" i="8"/>
  <c r="AJ790" i="8" s="1"/>
  <c r="Z894" i="8"/>
  <c r="AJ894" i="8" s="1"/>
  <c r="V877" i="8"/>
  <c r="AF877" i="8" s="1"/>
  <c r="U396" i="8"/>
  <c r="AE396" i="8" s="1"/>
  <c r="V338" i="8"/>
  <c r="AF338" i="8" s="1"/>
  <c r="AA316" i="8"/>
  <c r="AK316" i="8" s="1"/>
  <c r="AA299" i="8"/>
  <c r="AK299" i="8" s="1"/>
  <c r="Z609" i="8"/>
  <c r="AJ609" i="8" s="1"/>
  <c r="X894" i="8"/>
  <c r="AH894" i="8" s="1"/>
  <c r="V894" i="8"/>
  <c r="AF894" i="8" s="1"/>
  <c r="Z873" i="8"/>
  <c r="AJ873" i="8" s="1"/>
  <c r="Y894" i="8"/>
  <c r="AI894" i="8" s="1"/>
  <c r="W894" i="8"/>
  <c r="AG894" i="8" s="1"/>
  <c r="T877" i="8"/>
  <c r="AD877" i="8" s="1"/>
  <c r="AA786" i="8"/>
  <c r="AK786" i="8" s="1"/>
  <c r="AA894" i="8"/>
  <c r="AK894" i="8" s="1"/>
  <c r="V370" i="8"/>
  <c r="AF370" i="8" s="1"/>
  <c r="AA317" i="8"/>
  <c r="AK317" i="8" s="1"/>
  <c r="V359" i="8"/>
  <c r="AF359" i="8" s="1"/>
  <c r="V298" i="8"/>
  <c r="AF298" i="8" s="1"/>
  <c r="Y352" i="8"/>
  <c r="AI352" i="8" s="1"/>
  <c r="V351" i="8"/>
  <c r="AF351" i="8" s="1"/>
  <c r="W888" i="8"/>
  <c r="AG888" i="8" s="1"/>
  <c r="X888" i="8"/>
  <c r="AH888" i="8" s="1"/>
  <c r="U885" i="8"/>
  <c r="AE885" i="8" s="1"/>
  <c r="V819" i="8"/>
  <c r="AF819" i="8" s="1"/>
  <c r="W893" i="8"/>
  <c r="AG893" i="8" s="1"/>
  <c r="Z892" i="8"/>
  <c r="AJ892" i="8" s="1"/>
  <c r="T337" i="8"/>
  <c r="AD337" i="8" s="1"/>
  <c r="AA840" i="8"/>
  <c r="AK840" i="8" s="1"/>
  <c r="AA892" i="8"/>
  <c r="AK892" i="8" s="1"/>
  <c r="Z893" i="8"/>
  <c r="AJ893" i="8" s="1"/>
  <c r="X285" i="8"/>
  <c r="AH285" i="8" s="1"/>
  <c r="V331" i="8"/>
  <c r="AF331" i="8" s="1"/>
  <c r="V893" i="8"/>
  <c r="AF893" i="8" s="1"/>
  <c r="AA513" i="8"/>
  <c r="AK513" i="8" s="1"/>
  <c r="AM480" i="8"/>
  <c r="V372" i="8"/>
  <c r="AF372" i="8" s="1"/>
  <c r="W892" i="8"/>
  <c r="AG892" i="8" s="1"/>
  <c r="AA893" i="8"/>
  <c r="AK893" i="8" s="1"/>
  <c r="X788" i="8"/>
  <c r="AH788" i="8" s="1"/>
  <c r="X892" i="8"/>
  <c r="AH892" i="8" s="1"/>
  <c r="W488" i="8"/>
  <c r="AG488" i="8" s="1"/>
  <c r="AA221" i="8"/>
  <c r="AK221" i="8" s="1"/>
  <c r="Z377" i="8"/>
  <c r="AJ377" i="8" s="1"/>
  <c r="T784" i="5"/>
  <c r="Y892" i="8"/>
  <c r="AI892" i="8" s="1"/>
  <c r="Y893" i="8"/>
  <c r="AI893" i="8" s="1"/>
  <c r="X893" i="8"/>
  <c r="AH893" i="8" s="1"/>
  <c r="Y508" i="8"/>
  <c r="AI508" i="8" s="1"/>
  <c r="Y560" i="8"/>
  <c r="AI560" i="8" s="1"/>
  <c r="I844" i="6"/>
  <c r="AC632" i="8" s="1"/>
  <c r="F844" i="6"/>
  <c r="F819" i="6"/>
  <c r="I819" i="6"/>
  <c r="AC607" i="8" s="1"/>
  <c r="I682" i="6"/>
  <c r="F804" i="6"/>
  <c r="I804" i="6"/>
  <c r="AC592" i="8" s="1"/>
  <c r="AM357" i="8"/>
  <c r="F790" i="6"/>
  <c r="AM390" i="8"/>
  <c r="F383" i="6"/>
  <c r="AM265" i="8"/>
  <c r="H756" i="6"/>
  <c r="AM544" i="8" s="1"/>
  <c r="B757" i="6"/>
  <c r="C760" i="6" s="1"/>
  <c r="D916" i="6" s="1"/>
  <c r="AM689" i="8"/>
  <c r="I430" i="6"/>
  <c r="AM486" i="8"/>
  <c r="F924" i="6"/>
  <c r="I924" i="6"/>
  <c r="F1057" i="6"/>
  <c r="I883" i="6"/>
  <c r="AC671" i="8" s="1"/>
  <c r="AM218" i="8"/>
  <c r="F945" i="6"/>
  <c r="I945" i="6"/>
  <c r="AC733" i="8" s="1"/>
  <c r="AM315" i="8"/>
  <c r="I630" i="6"/>
  <c r="AC418" i="8" s="1"/>
  <c r="AM733" i="8"/>
  <c r="AM348" i="8"/>
  <c r="AM786" i="8"/>
  <c r="AM783" i="8"/>
  <c r="I1098" i="6"/>
  <c r="F1001" i="6"/>
  <c r="I1094" i="6"/>
  <c r="F1094" i="6"/>
  <c r="I1097" i="6"/>
  <c r="F1097" i="6"/>
  <c r="I404" i="6"/>
  <c r="F404" i="6"/>
  <c r="V879" i="8"/>
  <c r="AF879" i="8" s="1"/>
  <c r="V785" i="8"/>
  <c r="AF785" i="8" s="1"/>
  <c r="V889" i="8"/>
  <c r="AF889" i="8" s="1"/>
  <c r="T783" i="8"/>
  <c r="AD783" i="8" s="1"/>
  <c r="T887" i="8"/>
  <c r="AD887" i="8" s="1"/>
  <c r="U888" i="8"/>
  <c r="AE888" i="8" s="1"/>
  <c r="I981" i="6"/>
  <c r="AA773" i="8"/>
  <c r="AK773" i="8" s="1"/>
  <c r="AA877" i="8"/>
  <c r="AK877" i="8" s="1"/>
  <c r="Y773" i="8"/>
  <c r="AI773" i="8" s="1"/>
  <c r="Y877" i="8"/>
  <c r="AI877" i="8" s="1"/>
  <c r="V887" i="8"/>
  <c r="AF887" i="8" s="1"/>
  <c r="Z880" i="8"/>
  <c r="AJ880" i="8" s="1"/>
  <c r="X876" i="8"/>
  <c r="AH876" i="8" s="1"/>
  <c r="X890" i="8"/>
  <c r="AH890" i="8" s="1"/>
  <c r="U770" i="8"/>
  <c r="AE770" i="8" s="1"/>
  <c r="U874" i="8"/>
  <c r="AE874" i="8" s="1"/>
  <c r="V886" i="8"/>
  <c r="AF886" i="8" s="1"/>
  <c r="X875" i="8"/>
  <c r="AH875" i="8" s="1"/>
  <c r="W775" i="8"/>
  <c r="AG775" i="8" s="1"/>
  <c r="W879" i="8"/>
  <c r="AG879" i="8" s="1"/>
  <c r="U825" i="8"/>
  <c r="AE825" i="8" s="1"/>
  <c r="U877" i="8"/>
  <c r="AE877" i="8" s="1"/>
  <c r="Y782" i="8"/>
  <c r="AI782" i="8" s="1"/>
  <c r="Y886" i="8"/>
  <c r="AI886" i="8" s="1"/>
  <c r="T879" i="8"/>
  <c r="AD879" i="8" s="1"/>
  <c r="Z891" i="8"/>
  <c r="AJ891" i="8" s="1"/>
  <c r="Z881" i="8"/>
  <c r="AJ881" i="8" s="1"/>
  <c r="W786" i="8"/>
  <c r="AG786" i="8" s="1"/>
  <c r="W890" i="8"/>
  <c r="AG890" i="8" s="1"/>
  <c r="Z879" i="8"/>
  <c r="AJ879" i="8" s="1"/>
  <c r="Z770" i="8"/>
  <c r="AJ770" i="8" s="1"/>
  <c r="Z874" i="8"/>
  <c r="AJ874" i="8" s="1"/>
  <c r="AM714" i="8"/>
  <c r="Z883" i="8"/>
  <c r="AJ883" i="8" s="1"/>
  <c r="Y776" i="8"/>
  <c r="AI776" i="8" s="1"/>
  <c r="Y880" i="8"/>
  <c r="AI880" i="8" s="1"/>
  <c r="T881" i="8"/>
  <c r="AD881" i="8" s="1"/>
  <c r="T885" i="8"/>
  <c r="AD885" i="8" s="1"/>
  <c r="V856" i="8"/>
  <c r="AF856" i="8" s="1"/>
  <c r="AA851" i="8"/>
  <c r="AK851" i="8" s="1"/>
  <c r="X882" i="8"/>
  <c r="AH882" i="8" s="1"/>
  <c r="X886" i="8"/>
  <c r="AH886" i="8" s="1"/>
  <c r="V276" i="8"/>
  <c r="AF276" i="8" s="1"/>
  <c r="AA277" i="8"/>
  <c r="AK277" i="8" s="1"/>
  <c r="V499" i="8"/>
  <c r="AF499" i="8" s="1"/>
  <c r="Y497" i="8"/>
  <c r="AI497" i="8" s="1"/>
  <c r="Z496" i="8"/>
  <c r="AJ496" i="8" s="1"/>
  <c r="X489" i="8"/>
  <c r="AH489" i="8" s="1"/>
  <c r="AM361" i="8"/>
  <c r="U405" i="8"/>
  <c r="AE405" i="8" s="1"/>
  <c r="T403" i="8"/>
  <c r="AD403" i="8" s="1"/>
  <c r="AM291" i="8"/>
  <c r="Y404" i="8"/>
  <c r="AI404" i="8" s="1"/>
  <c r="Y889" i="8"/>
  <c r="AI889" i="8" s="1"/>
  <c r="U875" i="8"/>
  <c r="AE875" i="8" s="1"/>
  <c r="T880" i="8"/>
  <c r="AD880" i="8" s="1"/>
  <c r="W766" i="8"/>
  <c r="AG766" i="8" s="1"/>
  <c r="W870" i="8"/>
  <c r="AG870" i="8" s="1"/>
  <c r="W885" i="8"/>
  <c r="AG885" i="8" s="1"/>
  <c r="T782" i="8"/>
  <c r="AD782" i="8" s="1"/>
  <c r="T886" i="8"/>
  <c r="AD886" i="8" s="1"/>
  <c r="AA883" i="8"/>
  <c r="AK883" i="8" s="1"/>
  <c r="V866" i="8"/>
  <c r="AF866" i="8" s="1"/>
  <c r="U772" i="8"/>
  <c r="AE772" i="8" s="1"/>
  <c r="U876" i="8"/>
  <c r="AE876" i="8" s="1"/>
  <c r="T889" i="8"/>
  <c r="AD889" i="8" s="1"/>
  <c r="W860" i="8"/>
  <c r="AG860" i="8" s="1"/>
  <c r="T865" i="8"/>
  <c r="AD865" i="8" s="1"/>
  <c r="Z890" i="8"/>
  <c r="AJ890" i="8" s="1"/>
  <c r="U883" i="8"/>
  <c r="AE883" i="8" s="1"/>
  <c r="V771" i="8"/>
  <c r="AF771" i="8" s="1"/>
  <c r="V875" i="8"/>
  <c r="AF875" i="8" s="1"/>
  <c r="Y887" i="8"/>
  <c r="AI887" i="8" s="1"/>
  <c r="F1034" i="6"/>
  <c r="V864" i="8"/>
  <c r="AF864" i="8" s="1"/>
  <c r="AA882" i="8"/>
  <c r="AK882" i="8" s="1"/>
  <c r="AA885" i="8"/>
  <c r="AK885" i="8" s="1"/>
  <c r="T774" i="8"/>
  <c r="AD774" i="8" s="1"/>
  <c r="T878" i="8"/>
  <c r="AD878" i="8" s="1"/>
  <c r="V890" i="8"/>
  <c r="AF890" i="8" s="1"/>
  <c r="X877" i="8"/>
  <c r="AH877" i="8" s="1"/>
  <c r="Z889" i="8"/>
  <c r="AJ889" i="8" s="1"/>
  <c r="U880" i="8"/>
  <c r="AE880" i="8" s="1"/>
  <c r="U768" i="8"/>
  <c r="AE768" i="8" s="1"/>
  <c r="U872" i="8"/>
  <c r="AE872" i="8" s="1"/>
  <c r="Z884" i="8"/>
  <c r="AJ884" i="8" s="1"/>
  <c r="V882" i="8"/>
  <c r="AF882" i="8" s="1"/>
  <c r="Z766" i="8"/>
  <c r="AJ766" i="8" s="1"/>
  <c r="Z870" i="8"/>
  <c r="AJ870" i="8" s="1"/>
  <c r="AA891" i="8"/>
  <c r="AK891" i="8" s="1"/>
  <c r="Y884" i="8"/>
  <c r="AI884" i="8" s="1"/>
  <c r="T876" i="8"/>
  <c r="AD876" i="8" s="1"/>
  <c r="V885" i="8"/>
  <c r="AF885" i="8" s="1"/>
  <c r="V881" i="8"/>
  <c r="AF881" i="8" s="1"/>
  <c r="V770" i="8"/>
  <c r="AF770" i="8" s="1"/>
  <c r="V874" i="8"/>
  <c r="AF874" i="8" s="1"/>
  <c r="T874" i="8"/>
  <c r="AD874" i="8" s="1"/>
  <c r="U782" i="8"/>
  <c r="AE782" i="8" s="1"/>
  <c r="U886" i="8"/>
  <c r="AE886" i="8" s="1"/>
  <c r="U776" i="8"/>
  <c r="AE776" i="8" s="1"/>
  <c r="F1039" i="6"/>
  <c r="Z886" i="8"/>
  <c r="AJ886" i="8" s="1"/>
  <c r="U278" i="8"/>
  <c r="AE278" i="8" s="1"/>
  <c r="AA857" i="8"/>
  <c r="AK857" i="8" s="1"/>
  <c r="U862" i="8"/>
  <c r="AE862" i="8" s="1"/>
  <c r="Z872" i="8"/>
  <c r="AJ872" i="8" s="1"/>
  <c r="X881" i="8"/>
  <c r="AH881" i="8" s="1"/>
  <c r="Y238" i="8"/>
  <c r="AI238" i="8" s="1"/>
  <c r="W373" i="8"/>
  <c r="AG373" i="8" s="1"/>
  <c r="V222" i="8"/>
  <c r="AF222" i="8" s="1"/>
  <c r="X891" i="8"/>
  <c r="AH891" i="8" s="1"/>
  <c r="Y870" i="8"/>
  <c r="AI870" i="8" s="1"/>
  <c r="Z771" i="8"/>
  <c r="AJ771" i="8" s="1"/>
  <c r="Z875" i="8"/>
  <c r="AJ875" i="8" s="1"/>
  <c r="W780" i="8"/>
  <c r="AG780" i="8" s="1"/>
  <c r="W884" i="8"/>
  <c r="AG884" i="8" s="1"/>
  <c r="W782" i="8"/>
  <c r="AG782" i="8" s="1"/>
  <c r="W886" i="8"/>
  <c r="AG886" i="8" s="1"/>
  <c r="Y891" i="8"/>
  <c r="AI891" i="8" s="1"/>
  <c r="T768" i="8"/>
  <c r="AD768" i="8" s="1"/>
  <c r="T872" i="8"/>
  <c r="AD872" i="8" s="1"/>
  <c r="U839" i="8"/>
  <c r="AE839" i="8" s="1"/>
  <c r="U891" i="8"/>
  <c r="AE891" i="8" s="1"/>
  <c r="V878" i="8"/>
  <c r="AF878" i="8" s="1"/>
  <c r="AA884" i="8"/>
  <c r="AK884" i="8" s="1"/>
  <c r="F984" i="6"/>
  <c r="Z888" i="8"/>
  <c r="AJ888" i="8" s="1"/>
  <c r="F1087" i="6"/>
  <c r="I1087" i="6"/>
  <c r="AM753" i="8"/>
  <c r="T769" i="8"/>
  <c r="AD769" i="8" s="1"/>
  <c r="T873" i="8"/>
  <c r="AD873" i="8" s="1"/>
  <c r="X878" i="8"/>
  <c r="AH878" i="8" s="1"/>
  <c r="W882" i="8"/>
  <c r="AG882" i="8" s="1"/>
  <c r="U881" i="8"/>
  <c r="AE881" i="8" s="1"/>
  <c r="X822" i="8"/>
  <c r="AH822" i="8" s="1"/>
  <c r="X874" i="8"/>
  <c r="AH874" i="8" s="1"/>
  <c r="X879" i="8"/>
  <c r="AH879" i="8" s="1"/>
  <c r="W777" i="8"/>
  <c r="AG777" i="8" s="1"/>
  <c r="W881" i="8"/>
  <c r="AG881" i="8" s="1"/>
  <c r="W776" i="8"/>
  <c r="AG776" i="8" s="1"/>
  <c r="W880" i="8"/>
  <c r="AG880" i="8" s="1"/>
  <c r="W774" i="8"/>
  <c r="AG774" i="8" s="1"/>
  <c r="W878" i="8"/>
  <c r="AG878" i="8" s="1"/>
  <c r="V779" i="8"/>
  <c r="AF779" i="8" s="1"/>
  <c r="V883" i="8"/>
  <c r="AF883" i="8" s="1"/>
  <c r="U819" i="8"/>
  <c r="AE819" i="8" s="1"/>
  <c r="T771" i="8"/>
  <c r="AD771" i="8" s="1"/>
  <c r="T875" i="8"/>
  <c r="AD875" i="8" s="1"/>
  <c r="W783" i="8"/>
  <c r="AG783" i="8" s="1"/>
  <c r="W887" i="8"/>
  <c r="AG887" i="8" s="1"/>
  <c r="W772" i="8"/>
  <c r="AG772" i="8" s="1"/>
  <c r="W876" i="8"/>
  <c r="AG876" i="8" s="1"/>
  <c r="W874" i="8"/>
  <c r="AG874" i="8" s="1"/>
  <c r="Z781" i="8"/>
  <c r="AJ781" i="8" s="1"/>
  <c r="Z885" i="8"/>
  <c r="AJ885" i="8" s="1"/>
  <c r="X768" i="8"/>
  <c r="AH768" i="8" s="1"/>
  <c r="X872" i="8"/>
  <c r="AH872" i="8" s="1"/>
  <c r="Y879" i="8"/>
  <c r="AI879" i="8" s="1"/>
  <c r="AA890" i="8"/>
  <c r="AK890" i="8" s="1"/>
  <c r="Y890" i="8"/>
  <c r="AI890" i="8" s="1"/>
  <c r="AA881" i="8"/>
  <c r="AK881" i="8" s="1"/>
  <c r="Y883" i="8"/>
  <c r="AI883" i="8" s="1"/>
  <c r="X870" i="8"/>
  <c r="AH870" i="8" s="1"/>
  <c r="AA766" i="8"/>
  <c r="AK766" i="8" s="1"/>
  <c r="AA870" i="8"/>
  <c r="AK870" i="8" s="1"/>
  <c r="AA289" i="8"/>
  <c r="AK289" i="8" s="1"/>
  <c r="V884" i="8"/>
  <c r="AF884" i="8" s="1"/>
  <c r="V891" i="8"/>
  <c r="AF891" i="8" s="1"/>
  <c r="X884" i="8"/>
  <c r="AH884" i="8" s="1"/>
  <c r="I1005" i="6"/>
  <c r="F997" i="6"/>
  <c r="X776" i="8"/>
  <c r="AH776" i="8" s="1"/>
  <c r="X880" i="8"/>
  <c r="AH880" i="8" s="1"/>
  <c r="W397" i="8"/>
  <c r="AG397" i="8" s="1"/>
  <c r="T295" i="8"/>
  <c r="AD295" i="8" s="1"/>
  <c r="AA418" i="8"/>
  <c r="AK418" i="8" s="1"/>
  <c r="U890" i="8"/>
  <c r="AE890" i="8" s="1"/>
  <c r="X889" i="8"/>
  <c r="AH889" i="8" s="1"/>
  <c r="T882" i="8"/>
  <c r="AD882" i="8" s="1"/>
  <c r="Y885" i="8"/>
  <c r="AI885" i="8" s="1"/>
  <c r="W889" i="8"/>
  <c r="AG889" i="8" s="1"/>
  <c r="AA769" i="8"/>
  <c r="AK769" i="8" s="1"/>
  <c r="AA873" i="8"/>
  <c r="AK873" i="8" s="1"/>
  <c r="W768" i="8"/>
  <c r="AG768" i="8" s="1"/>
  <c r="W872" i="8"/>
  <c r="AG872" i="8" s="1"/>
  <c r="T784" i="8"/>
  <c r="AD784" i="8" s="1"/>
  <c r="T888" i="8"/>
  <c r="AD888" i="8" s="1"/>
  <c r="Y777" i="8"/>
  <c r="AI777" i="8" s="1"/>
  <c r="Y881" i="8"/>
  <c r="AI881" i="8" s="1"/>
  <c r="V784" i="8"/>
  <c r="AF784" i="8" s="1"/>
  <c r="V888" i="8"/>
  <c r="AF888" i="8" s="1"/>
  <c r="Y772" i="8"/>
  <c r="AI772" i="8" s="1"/>
  <c r="Y876" i="8"/>
  <c r="AI876" i="8" s="1"/>
  <c r="V769" i="8"/>
  <c r="AF769" i="8" s="1"/>
  <c r="V873" i="8"/>
  <c r="AF873" i="8" s="1"/>
  <c r="F484" i="6"/>
  <c r="U889" i="8"/>
  <c r="AE889" i="8" s="1"/>
  <c r="Y774" i="8"/>
  <c r="AI774" i="8" s="1"/>
  <c r="Y878" i="8"/>
  <c r="AI878" i="8" s="1"/>
  <c r="Y784" i="8"/>
  <c r="AI784" i="8" s="1"/>
  <c r="Y888" i="8"/>
  <c r="AI888" i="8" s="1"/>
  <c r="U780" i="8"/>
  <c r="AE780" i="8" s="1"/>
  <c r="U884" i="8"/>
  <c r="AE884" i="8" s="1"/>
  <c r="U879" i="8"/>
  <c r="AE879" i="8" s="1"/>
  <c r="Y825" i="8"/>
  <c r="AI825" i="8" s="1"/>
  <c r="AA813" i="8"/>
  <c r="AK813" i="8" s="1"/>
  <c r="Y768" i="8"/>
  <c r="AI768" i="8" s="1"/>
  <c r="Y872" i="8"/>
  <c r="AI872" i="8" s="1"/>
  <c r="Y882" i="8"/>
  <c r="AI882" i="8" s="1"/>
  <c r="W883" i="8"/>
  <c r="AG883" i="8" s="1"/>
  <c r="W773" i="8"/>
  <c r="AG773" i="8" s="1"/>
  <c r="W877" i="8"/>
  <c r="AG877" i="8" s="1"/>
  <c r="V876" i="8"/>
  <c r="AF876" i="8" s="1"/>
  <c r="Z887" i="8"/>
  <c r="AJ887" i="8" s="1"/>
  <c r="Z878" i="8"/>
  <c r="AJ878" i="8" s="1"/>
  <c r="V880" i="8"/>
  <c r="AF880" i="8" s="1"/>
  <c r="U769" i="8"/>
  <c r="AE769" i="8" s="1"/>
  <c r="U873" i="8"/>
  <c r="AE873" i="8" s="1"/>
  <c r="W875" i="8"/>
  <c r="AG875" i="8" s="1"/>
  <c r="T884" i="8"/>
  <c r="AD884" i="8" s="1"/>
  <c r="I991" i="6"/>
  <c r="X885" i="8"/>
  <c r="AH885" i="8" s="1"/>
  <c r="X772" i="8"/>
  <c r="AH772" i="8" s="1"/>
  <c r="T279" i="8"/>
  <c r="T883" i="8"/>
  <c r="AD883" i="8" s="1"/>
  <c r="X247" i="8"/>
  <c r="AH247" i="8" s="1"/>
  <c r="T890" i="8"/>
  <c r="AD890" i="8" s="1"/>
  <c r="X883" i="8"/>
  <c r="AH883" i="8" s="1"/>
  <c r="AA888" i="8"/>
  <c r="AK888" i="8" s="1"/>
  <c r="F651" i="6"/>
  <c r="T315" i="8"/>
  <c r="AD315" i="8" s="1"/>
  <c r="T263" i="8"/>
  <c r="I975" i="6"/>
  <c r="Y283" i="8"/>
  <c r="AI283" i="8" s="1"/>
  <c r="Y335" i="8"/>
  <c r="AI335" i="8" s="1"/>
  <c r="F370" i="6"/>
  <c r="AA809" i="8"/>
  <c r="AK809" i="8" s="1"/>
  <c r="AA861" i="8"/>
  <c r="AK861" i="8" s="1"/>
  <c r="U759" i="8"/>
  <c r="AE759" i="8" s="1"/>
  <c r="U863" i="8"/>
  <c r="AE863" i="8" s="1"/>
  <c r="V497" i="8"/>
  <c r="AF497" i="8" s="1"/>
  <c r="U444" i="8"/>
  <c r="AE444" i="8" s="1"/>
  <c r="V858" i="8"/>
  <c r="AF858" i="8" s="1"/>
  <c r="V806" i="8"/>
  <c r="AF806" i="8" s="1"/>
  <c r="W762" i="8"/>
  <c r="AG762" i="8" s="1"/>
  <c r="W866" i="8"/>
  <c r="AG866" i="8" s="1"/>
  <c r="W814" i="8"/>
  <c r="AG814" i="8" s="1"/>
  <c r="W769" i="8"/>
  <c r="AG769" i="8" s="1"/>
  <c r="W717" i="8"/>
  <c r="AG717" i="8" s="1"/>
  <c r="Y762" i="8"/>
  <c r="AI762" i="8" s="1"/>
  <c r="Y866" i="8"/>
  <c r="AI866" i="8" s="1"/>
  <c r="I1019" i="6"/>
  <c r="F967" i="6"/>
  <c r="AA854" i="8"/>
  <c r="AK854" i="8" s="1"/>
  <c r="AA802" i="8"/>
  <c r="AK802" i="8" s="1"/>
  <c r="AA451" i="8"/>
  <c r="AK451" i="8" s="1"/>
  <c r="AA448" i="8"/>
  <c r="AK448" i="8" s="1"/>
  <c r="F679" i="6"/>
  <c r="V559" i="8"/>
  <c r="AF559" i="8" s="1"/>
  <c r="V507" i="8"/>
  <c r="AF507" i="8" s="1"/>
  <c r="I778" i="6"/>
  <c r="F778" i="6"/>
  <c r="Z764" i="8"/>
  <c r="AJ764" i="8" s="1"/>
  <c r="Z868" i="8"/>
  <c r="AJ868" i="8" s="1"/>
  <c r="W534" i="8"/>
  <c r="AG534" i="8" s="1"/>
  <c r="W586" i="8"/>
  <c r="AG586" i="8" s="1"/>
  <c r="Z489" i="8"/>
  <c r="AJ489" i="8" s="1"/>
  <c r="Z541" i="8"/>
  <c r="AJ541" i="8" s="1"/>
  <c r="AA487" i="8"/>
  <c r="AK487" i="8" s="1"/>
  <c r="AA539" i="8"/>
  <c r="AK539" i="8" s="1"/>
  <c r="X479" i="8"/>
  <c r="AH479" i="8" s="1"/>
  <c r="X531" i="8"/>
  <c r="AH531" i="8" s="1"/>
  <c r="Y527" i="8"/>
  <c r="AI527" i="8" s="1"/>
  <c r="Y423" i="8"/>
  <c r="AI423" i="8" s="1"/>
  <c r="X504" i="8"/>
  <c r="AH504" i="8" s="1"/>
  <c r="X452" i="8"/>
  <c r="AH452" i="8" s="1"/>
  <c r="U504" i="8"/>
  <c r="AE504" i="8" s="1"/>
  <c r="U452" i="8"/>
  <c r="AE452" i="8" s="1"/>
  <c r="U400" i="8"/>
  <c r="AE400" i="8" s="1"/>
  <c r="Z499" i="8"/>
  <c r="AJ499" i="8" s="1"/>
  <c r="Z395" i="8"/>
  <c r="AJ395" i="8" s="1"/>
  <c r="X840" i="8"/>
  <c r="AH840" i="8" s="1"/>
  <c r="T757" i="8"/>
  <c r="AD757" i="8" s="1"/>
  <c r="T861" i="8"/>
  <c r="AD861" i="8" s="1"/>
  <c r="U761" i="8"/>
  <c r="AE761" i="8" s="1"/>
  <c r="U865" i="8"/>
  <c r="AE865" i="8" s="1"/>
  <c r="T274" i="8"/>
  <c r="U832" i="8"/>
  <c r="AE832" i="8" s="1"/>
  <c r="U821" i="8"/>
  <c r="AE821" i="8" s="1"/>
  <c r="AA771" i="8"/>
  <c r="AK771" i="8" s="1"/>
  <c r="X761" i="8"/>
  <c r="AH761" i="8" s="1"/>
  <c r="X865" i="8"/>
  <c r="AH865" i="8" s="1"/>
  <c r="U755" i="8"/>
  <c r="AE755" i="8" s="1"/>
  <c r="U859" i="8"/>
  <c r="AE859" i="8" s="1"/>
  <c r="I1046" i="6"/>
  <c r="Y756" i="8"/>
  <c r="AI756" i="8" s="1"/>
  <c r="Y860" i="8"/>
  <c r="AI860" i="8" s="1"/>
  <c r="I591" i="6"/>
  <c r="AM213" i="8"/>
  <c r="AM406" i="8"/>
  <c r="AM365" i="8"/>
  <c r="W446" i="8"/>
  <c r="AG446" i="8" s="1"/>
  <c r="U764" i="8"/>
  <c r="AE764" i="8" s="1"/>
  <c r="U816" i="8"/>
  <c r="AE816" i="8" s="1"/>
  <c r="X817" i="8"/>
  <c r="AH817" i="8" s="1"/>
  <c r="X869" i="8"/>
  <c r="AH869" i="8" s="1"/>
  <c r="W758" i="8"/>
  <c r="AG758" i="8" s="1"/>
  <c r="W862" i="8"/>
  <c r="AG862" i="8" s="1"/>
  <c r="Y760" i="8"/>
  <c r="AI760" i="8" s="1"/>
  <c r="Y864" i="8"/>
  <c r="AI864" i="8" s="1"/>
  <c r="W812" i="8"/>
  <c r="AG812" i="8" s="1"/>
  <c r="W864" i="8"/>
  <c r="AG864" i="8" s="1"/>
  <c r="X664" i="8"/>
  <c r="AH664" i="8" s="1"/>
  <c r="X612" i="8"/>
  <c r="AH612" i="8" s="1"/>
  <c r="AA624" i="8"/>
  <c r="AK624" i="8" s="1"/>
  <c r="AA520" i="8"/>
  <c r="AK520" i="8" s="1"/>
  <c r="AA572" i="8"/>
  <c r="AK572" i="8" s="1"/>
  <c r="X483" i="8"/>
  <c r="AH483" i="8" s="1"/>
  <c r="X535" i="8"/>
  <c r="AH535" i="8" s="1"/>
  <c r="V494" i="8"/>
  <c r="AF494" i="8" s="1"/>
  <c r="V442" i="8"/>
  <c r="AF442" i="8" s="1"/>
  <c r="F1028" i="6"/>
  <c r="F982" i="6"/>
  <c r="F971" i="6"/>
  <c r="F973" i="6"/>
  <c r="Z815" i="8"/>
  <c r="AJ815" i="8" s="1"/>
  <c r="Z867" i="8"/>
  <c r="AJ867" i="8" s="1"/>
  <c r="I968" i="6"/>
  <c r="AC756" i="8" s="1"/>
  <c r="I983" i="6"/>
  <c r="F1035" i="6"/>
  <c r="Y369" i="8"/>
  <c r="AI369" i="8" s="1"/>
  <c r="Y421" i="8"/>
  <c r="AI421" i="8" s="1"/>
  <c r="X775" i="8"/>
  <c r="AH775" i="8" s="1"/>
  <c r="AA811" i="8"/>
  <c r="AK811" i="8" s="1"/>
  <c r="AA707" i="8"/>
  <c r="AK707" i="8" s="1"/>
  <c r="Y450" i="8"/>
  <c r="AI450" i="8" s="1"/>
  <c r="V235" i="8"/>
  <c r="AF235" i="8" s="1"/>
  <c r="V667" i="8"/>
  <c r="AF667" i="8" s="1"/>
  <c r="V719" i="8"/>
  <c r="AF719" i="8" s="1"/>
  <c r="W658" i="8"/>
  <c r="AG658" i="8" s="1"/>
  <c r="W710" i="8"/>
  <c r="AG710" i="8" s="1"/>
  <c r="F423" i="6"/>
  <c r="I423" i="6"/>
  <c r="U239" i="8"/>
  <c r="AE239" i="8" s="1"/>
  <c r="X238" i="8"/>
  <c r="AH238" i="8" s="1"/>
  <c r="AA469" i="8"/>
  <c r="AK469" i="8" s="1"/>
  <c r="AA521" i="8"/>
  <c r="AK521" i="8" s="1"/>
  <c r="Y859" i="8"/>
  <c r="AI859" i="8" s="1"/>
  <c r="Z755" i="8"/>
  <c r="AJ755" i="8" s="1"/>
  <c r="Z859" i="8"/>
  <c r="AJ859" i="8" s="1"/>
  <c r="Z776" i="8"/>
  <c r="AJ776" i="8" s="1"/>
  <c r="X418" i="8"/>
  <c r="AH418" i="8" s="1"/>
  <c r="T773" i="8"/>
  <c r="AD773" i="8" s="1"/>
  <c r="V308" i="8"/>
  <c r="AF308" i="8" s="1"/>
  <c r="V449" i="8"/>
  <c r="AF449" i="8" s="1"/>
  <c r="AA232" i="8"/>
  <c r="AK232" i="8" s="1"/>
  <c r="AM263" i="8"/>
  <c r="V357" i="8"/>
  <c r="AF357" i="8" s="1"/>
  <c r="AC357" i="8" s="1"/>
  <c r="U861" i="8"/>
  <c r="AE861" i="8" s="1"/>
  <c r="V847" i="8"/>
  <c r="AF847" i="8" s="1"/>
  <c r="AM226" i="8"/>
  <c r="F544" i="6"/>
  <c r="Z256" i="8"/>
  <c r="AJ256" i="8" s="1"/>
  <c r="W755" i="8"/>
  <c r="AG755" i="8" s="1"/>
  <c r="W859" i="8"/>
  <c r="AG859" i="8" s="1"/>
  <c r="T764" i="8"/>
  <c r="AD764" i="8" s="1"/>
  <c r="T868" i="8"/>
  <c r="AD868" i="8" s="1"/>
  <c r="U760" i="8"/>
  <c r="AE760" i="8" s="1"/>
  <c r="U864" i="8"/>
  <c r="AE864" i="8" s="1"/>
  <c r="V808" i="8"/>
  <c r="AF808" i="8" s="1"/>
  <c r="V860" i="8"/>
  <c r="AF860" i="8" s="1"/>
  <c r="AC860" i="8" s="1"/>
  <c r="Z294" i="8"/>
  <c r="AJ294" i="8" s="1"/>
  <c r="U860" i="8"/>
  <c r="AE860" i="8" s="1"/>
  <c r="W240" i="8"/>
  <c r="AG240" i="8" s="1"/>
  <c r="Y286" i="8"/>
  <c r="AI286" i="8" s="1"/>
  <c r="V433" i="8"/>
  <c r="AF433" i="8" s="1"/>
  <c r="X429" i="8"/>
  <c r="AH429" i="8" s="1"/>
  <c r="X373" i="8"/>
  <c r="AH373" i="8" s="1"/>
  <c r="Z379" i="8"/>
  <c r="AJ379" i="8" s="1"/>
  <c r="X378" i="8"/>
  <c r="AH378" i="8" s="1"/>
  <c r="V427" i="8"/>
  <c r="AF427" i="8" s="1"/>
  <c r="F858" i="6"/>
  <c r="I858" i="6"/>
  <c r="Z869" i="8"/>
  <c r="AJ869" i="8" s="1"/>
  <c r="Z473" i="8"/>
  <c r="AJ473" i="8" s="1"/>
  <c r="Y462" i="8"/>
  <c r="AI462" i="8" s="1"/>
  <c r="I854" i="6"/>
  <c r="AC642" i="8" s="1"/>
  <c r="F854" i="6"/>
  <c r="Y863" i="8"/>
  <c r="AI863" i="8" s="1"/>
  <c r="T598" i="8"/>
  <c r="AD598" i="8" s="1"/>
  <c r="T650" i="8"/>
  <c r="AD650" i="8" s="1"/>
  <c r="AM646" i="8"/>
  <c r="X762" i="8"/>
  <c r="AH762" i="8" s="1"/>
  <c r="X866" i="8"/>
  <c r="AH866" i="8" s="1"/>
  <c r="AA233" i="8"/>
  <c r="AK233" i="8" s="1"/>
  <c r="W221" i="8"/>
  <c r="AG221" i="8" s="1"/>
  <c r="V239" i="8"/>
  <c r="AF239" i="8" s="1"/>
  <c r="I1010" i="6"/>
  <c r="Z761" i="8"/>
  <c r="AJ761" i="8" s="1"/>
  <c r="Z865" i="8"/>
  <c r="AJ865" i="8" s="1"/>
  <c r="Y758" i="8"/>
  <c r="AI758" i="8" s="1"/>
  <c r="Y862" i="8"/>
  <c r="AI862" i="8" s="1"/>
  <c r="X755" i="8"/>
  <c r="AH755" i="8" s="1"/>
  <c r="X859" i="8"/>
  <c r="AH859" i="8" s="1"/>
  <c r="U762" i="8"/>
  <c r="AE762" i="8" s="1"/>
  <c r="U866" i="8"/>
  <c r="AE866" i="8" s="1"/>
  <c r="T755" i="8"/>
  <c r="AD755" i="8" s="1"/>
  <c r="T859" i="8"/>
  <c r="AD859" i="8" s="1"/>
  <c r="X815" i="8"/>
  <c r="AH815" i="8" s="1"/>
  <c r="W868" i="8"/>
  <c r="AG868" i="8" s="1"/>
  <c r="V865" i="8"/>
  <c r="AF865" i="8" s="1"/>
  <c r="AA827" i="8"/>
  <c r="AK827" i="8" s="1"/>
  <c r="F687" i="6"/>
  <c r="W824" i="8"/>
  <c r="AG824" i="8" s="1"/>
  <c r="Y262" i="8"/>
  <c r="AI262" i="8" s="1"/>
  <c r="T821" i="8"/>
  <c r="AD821" i="8" s="1"/>
  <c r="AA713" i="8"/>
  <c r="AK713" i="8" s="1"/>
  <c r="Y816" i="8"/>
  <c r="AI816" i="8" s="1"/>
  <c r="V868" i="8"/>
  <c r="AF868" i="8" s="1"/>
  <c r="Z757" i="8"/>
  <c r="AJ757" i="8" s="1"/>
  <c r="Z861" i="8"/>
  <c r="AJ861" i="8" s="1"/>
  <c r="T866" i="8"/>
  <c r="AD866" i="8" s="1"/>
  <c r="Z759" i="8"/>
  <c r="AJ759" i="8" s="1"/>
  <c r="Z863" i="8"/>
  <c r="AJ863" i="8" s="1"/>
  <c r="T265" i="8"/>
  <c r="T363" i="8"/>
  <c r="AD363" i="8" s="1"/>
  <c r="Z341" i="8"/>
  <c r="AJ341" i="8" s="1"/>
  <c r="AA845" i="8"/>
  <c r="AK845" i="8" s="1"/>
  <c r="W813" i="8"/>
  <c r="AG813" i="8" s="1"/>
  <c r="AA814" i="8"/>
  <c r="AK814" i="8" s="1"/>
  <c r="U280" i="8"/>
  <c r="AE280" i="8" s="1"/>
  <c r="T341" i="8"/>
  <c r="AD341" i="8" s="1"/>
  <c r="T455" i="8"/>
  <c r="AD455" i="8" s="1"/>
  <c r="V432" i="8"/>
  <c r="AF432" i="8" s="1"/>
  <c r="U316" i="8"/>
  <c r="AE316" i="8" s="1"/>
  <c r="X423" i="8"/>
  <c r="AH423" i="8" s="1"/>
  <c r="X863" i="8"/>
  <c r="AH863" i="8" s="1"/>
  <c r="F1081" i="6"/>
  <c r="I1081" i="6"/>
  <c r="AC869" i="8" s="1"/>
  <c r="F1037" i="6"/>
  <c r="AA869" i="8"/>
  <c r="AK869" i="8" s="1"/>
  <c r="X861" i="8"/>
  <c r="AH861" i="8" s="1"/>
  <c r="Y851" i="8"/>
  <c r="AI851" i="8" s="1"/>
  <c r="W241" i="8"/>
  <c r="AG241" i="8" s="1"/>
  <c r="V292" i="8"/>
  <c r="AF292" i="8" s="1"/>
  <c r="Z444" i="8"/>
  <c r="AJ444" i="8" s="1"/>
  <c r="Z437" i="8"/>
  <c r="AJ437" i="8" s="1"/>
  <c r="Y433" i="8"/>
  <c r="AI433" i="8" s="1"/>
  <c r="I589" i="6"/>
  <c r="V264" i="8"/>
  <c r="AF264" i="8" s="1"/>
  <c r="U227" i="8"/>
  <c r="AE227" i="8" s="1"/>
  <c r="Y217" i="8"/>
  <c r="AI217" i="8" s="1"/>
  <c r="F818" i="6"/>
  <c r="T408" i="8"/>
  <c r="AD408" i="8" s="1"/>
  <c r="AA864" i="8"/>
  <c r="AK864" i="8" s="1"/>
  <c r="Y861" i="8"/>
  <c r="AI861" i="8" s="1"/>
  <c r="F550" i="6"/>
  <c r="X329" i="8"/>
  <c r="AH329" i="8" s="1"/>
  <c r="AA251" i="8"/>
  <c r="AK251" i="8" s="1"/>
  <c r="AA756" i="8"/>
  <c r="AK756" i="8" s="1"/>
  <c r="AA860" i="8"/>
  <c r="AK860" i="8" s="1"/>
  <c r="X867" i="8"/>
  <c r="AH867" i="8" s="1"/>
  <c r="AA865" i="8"/>
  <c r="AK865" i="8" s="1"/>
  <c r="V229" i="8"/>
  <c r="AF229" i="8" s="1"/>
  <c r="Z328" i="8"/>
  <c r="AJ328" i="8" s="1"/>
  <c r="Y378" i="8"/>
  <c r="AI378" i="8" s="1"/>
  <c r="AA430" i="8"/>
  <c r="AK430" i="8" s="1"/>
  <c r="U320" i="8"/>
  <c r="Y372" i="8"/>
  <c r="AI372" i="8" s="1"/>
  <c r="U247" i="8"/>
  <c r="AE247" i="8" s="1"/>
  <c r="AM392" i="8"/>
  <c r="X493" i="8"/>
  <c r="AH493" i="8" s="1"/>
  <c r="W490" i="8"/>
  <c r="AG490" i="8" s="1"/>
  <c r="X528" i="8"/>
  <c r="AH528" i="8" s="1"/>
  <c r="U497" i="8"/>
  <c r="AE497" i="8" s="1"/>
  <c r="U259" i="8"/>
  <c r="AE259" i="8" s="1"/>
  <c r="W502" i="8"/>
  <c r="AG502" i="8" s="1"/>
  <c r="X381" i="8"/>
  <c r="AH381" i="8" s="1"/>
  <c r="T863" i="8"/>
  <c r="AD863" i="8" s="1"/>
  <c r="AA573" i="8"/>
  <c r="AK573" i="8" s="1"/>
  <c r="T862" i="8"/>
  <c r="AD862" i="8" s="1"/>
  <c r="AA290" i="8"/>
  <c r="AK290" i="8" s="1"/>
  <c r="Z254" i="8"/>
  <c r="AJ254" i="8" s="1"/>
  <c r="Y287" i="8"/>
  <c r="AI287" i="8" s="1"/>
  <c r="U392" i="8"/>
  <c r="AE392" i="8" s="1"/>
  <c r="AA839" i="8"/>
  <c r="AK839" i="8" s="1"/>
  <c r="AA798" i="8"/>
  <c r="AK798" i="8" s="1"/>
  <c r="W784" i="8"/>
  <c r="AG784" i="8" s="1"/>
  <c r="V763" i="8"/>
  <c r="AF763" i="8" s="1"/>
  <c r="V867" i="8"/>
  <c r="AF867" i="8" s="1"/>
  <c r="X862" i="8"/>
  <c r="AH862" i="8" s="1"/>
  <c r="Z762" i="8"/>
  <c r="AJ762" i="8" s="1"/>
  <c r="Z866" i="8"/>
  <c r="AJ866" i="8" s="1"/>
  <c r="T756" i="8"/>
  <c r="AD756" i="8" s="1"/>
  <c r="T860" i="8"/>
  <c r="AD860" i="8" s="1"/>
  <c r="T760" i="8"/>
  <c r="AD760" i="8" s="1"/>
  <c r="T864" i="8"/>
  <c r="AD864" i="8" s="1"/>
  <c r="V862" i="8"/>
  <c r="AF862" i="8" s="1"/>
  <c r="F972" i="6"/>
  <c r="V830" i="8"/>
  <c r="AF830" i="8" s="1"/>
  <c r="W821" i="8"/>
  <c r="AG821" i="8" s="1"/>
  <c r="AM216" i="8"/>
  <c r="AA278" i="8"/>
  <c r="AK278" i="8" s="1"/>
  <c r="I907" i="6"/>
  <c r="AM820" i="8"/>
  <c r="Y814" i="8"/>
  <c r="AI814" i="8" s="1"/>
  <c r="T312" i="8"/>
  <c r="AD312" i="8" s="1"/>
  <c r="Y263" i="8"/>
  <c r="AI263" i="8" s="1"/>
  <c r="V236" i="8"/>
  <c r="AF236" i="8" s="1"/>
  <c r="W797" i="8"/>
  <c r="AG797" i="8" s="1"/>
  <c r="T802" i="8"/>
  <c r="AD802" i="8" s="1"/>
  <c r="W804" i="8"/>
  <c r="AG804" i="8" s="1"/>
  <c r="T867" i="8"/>
  <c r="AD867" i="8" s="1"/>
  <c r="Z860" i="8"/>
  <c r="AJ860" i="8" s="1"/>
  <c r="Z760" i="8"/>
  <c r="AJ760" i="8" s="1"/>
  <c r="Z864" i="8"/>
  <c r="AJ864" i="8" s="1"/>
  <c r="U264" i="8"/>
  <c r="Z758" i="8"/>
  <c r="AJ758" i="8" s="1"/>
  <c r="Z862" i="8"/>
  <c r="AJ862" i="8" s="1"/>
  <c r="T415" i="8"/>
  <c r="AD415" i="8" s="1"/>
  <c r="Z406" i="8"/>
  <c r="AJ406" i="8" s="1"/>
  <c r="AM237" i="8"/>
  <c r="W268" i="8"/>
  <c r="AG268" i="8" s="1"/>
  <c r="Y451" i="8"/>
  <c r="AI451" i="8" s="1"/>
  <c r="W778" i="8"/>
  <c r="AG778" i="8" s="1"/>
  <c r="W763" i="8"/>
  <c r="AG763" i="8" s="1"/>
  <c r="Z777" i="8"/>
  <c r="AJ777" i="8" s="1"/>
  <c r="AM716" i="8"/>
  <c r="AM332" i="8"/>
  <c r="V471" i="8"/>
  <c r="AF471" i="8" s="1"/>
  <c r="Y779" i="8"/>
  <c r="AI779" i="8" s="1"/>
  <c r="AA241" i="8"/>
  <c r="AK241" i="8" s="1"/>
  <c r="AA238" i="8"/>
  <c r="AK238" i="8" s="1"/>
  <c r="AM388" i="8"/>
  <c r="X314" i="8"/>
  <c r="AH314" i="8" s="1"/>
  <c r="Y765" i="8"/>
  <c r="AI765" i="8" s="1"/>
  <c r="Y869" i="8"/>
  <c r="AI869" i="8" s="1"/>
  <c r="W869" i="8"/>
  <c r="AG869" i="8" s="1"/>
  <c r="X860" i="8"/>
  <c r="AH860" i="8" s="1"/>
  <c r="Y243" i="8"/>
  <c r="AI243" i="8" s="1"/>
  <c r="Y224" i="8"/>
  <c r="AI224" i="8" s="1"/>
  <c r="AA755" i="8"/>
  <c r="AK755" i="8" s="1"/>
  <c r="AA859" i="8"/>
  <c r="AK859" i="8" s="1"/>
  <c r="U765" i="8"/>
  <c r="AE765" i="8" s="1"/>
  <c r="U869" i="8"/>
  <c r="AE869" i="8" s="1"/>
  <c r="Y295" i="8"/>
  <c r="AI295" i="8" s="1"/>
  <c r="V295" i="8"/>
  <c r="AF295" i="8" s="1"/>
  <c r="V340" i="8"/>
  <c r="AF340" i="8" s="1"/>
  <c r="V287" i="8"/>
  <c r="AF287" i="8" s="1"/>
  <c r="V392" i="8"/>
  <c r="AF392" i="8" s="1"/>
  <c r="AA866" i="8"/>
  <c r="AK866" i="8" s="1"/>
  <c r="W865" i="8"/>
  <c r="AG865" i="8" s="1"/>
  <c r="X764" i="8"/>
  <c r="AH764" i="8" s="1"/>
  <c r="X868" i="8"/>
  <c r="AH868" i="8" s="1"/>
  <c r="AA867" i="8"/>
  <c r="AK867" i="8" s="1"/>
  <c r="AM242" i="8"/>
  <c r="AA399" i="8"/>
  <c r="AK399" i="8" s="1"/>
  <c r="X394" i="8"/>
  <c r="AH394" i="8" s="1"/>
  <c r="Z447" i="8"/>
  <c r="AJ447" i="8" s="1"/>
  <c r="AA444" i="8"/>
  <c r="AK444" i="8" s="1"/>
  <c r="X382" i="8"/>
  <c r="AH382" i="8" s="1"/>
  <c r="X229" i="8"/>
  <c r="AH229" i="8" s="1"/>
  <c r="AA366" i="8"/>
  <c r="AK366" i="8" s="1"/>
  <c r="F735" i="6"/>
  <c r="Z493" i="8"/>
  <c r="AJ493" i="8" s="1"/>
  <c r="T523" i="8"/>
  <c r="AD523" i="8" s="1"/>
  <c r="Z511" i="8"/>
  <c r="AJ511" i="8" s="1"/>
  <c r="V511" i="8"/>
  <c r="AF511" i="8" s="1"/>
  <c r="Z508" i="8"/>
  <c r="AJ508" i="8" s="1"/>
  <c r="W505" i="8"/>
  <c r="AG505" i="8" s="1"/>
  <c r="Y499" i="8"/>
  <c r="AI499" i="8" s="1"/>
  <c r="AA498" i="8"/>
  <c r="AK498" i="8" s="1"/>
  <c r="Y495" i="8"/>
  <c r="AI495" i="8" s="1"/>
  <c r="H16" i="5" s="1"/>
  <c r="Z495" i="8"/>
  <c r="AJ495" i="8" s="1"/>
  <c r="AA494" i="8"/>
  <c r="AK494" i="8" s="1"/>
  <c r="W495" i="8"/>
  <c r="AG495" i="8" s="1"/>
  <c r="F16" i="5" s="1"/>
  <c r="X495" i="8"/>
  <c r="AH495" i="8" s="1"/>
  <c r="G16" i="5" s="1"/>
  <c r="Z491" i="8"/>
  <c r="AJ491" i="8" s="1"/>
  <c r="T418" i="8"/>
  <c r="AD418" i="8" s="1"/>
  <c r="U260" i="8"/>
  <c r="AE260" i="8" s="1"/>
  <c r="Z359" i="8"/>
  <c r="AJ359" i="8" s="1"/>
  <c r="Y411" i="8"/>
  <c r="AI411" i="8" s="1"/>
  <c r="U360" i="8"/>
  <c r="AE360" i="8" s="1"/>
  <c r="Z305" i="8"/>
  <c r="AJ305" i="8" s="1"/>
  <c r="Y408" i="8"/>
  <c r="AI408" i="8" s="1"/>
  <c r="U408" i="8"/>
  <c r="AE408" i="8" s="1"/>
  <c r="U303" i="8"/>
  <c r="AE303" i="8" s="1"/>
  <c r="F515" i="6"/>
  <c r="T454" i="8"/>
  <c r="AD454" i="8" s="1"/>
  <c r="U348" i="8"/>
  <c r="AE348" i="8" s="1"/>
  <c r="T547" i="8"/>
  <c r="AD547" i="8" s="1"/>
  <c r="T495" i="8"/>
  <c r="AD495" i="8" s="1"/>
  <c r="Y865" i="8"/>
  <c r="AI865" i="8" s="1"/>
  <c r="I859" i="6"/>
  <c r="AC647" i="8" s="1"/>
  <c r="F859" i="6"/>
  <c r="T596" i="8"/>
  <c r="AD596" i="8" s="1"/>
  <c r="T648" i="8"/>
  <c r="AD648" i="8" s="1"/>
  <c r="V765" i="8"/>
  <c r="AF765" i="8" s="1"/>
  <c r="V817" i="8"/>
  <c r="AF817" i="8" s="1"/>
  <c r="F706" i="6"/>
  <c r="I706" i="6"/>
  <c r="F996" i="6"/>
  <c r="I996" i="6"/>
  <c r="AC784" i="8" s="1"/>
  <c r="X224" i="8"/>
  <c r="AH224" i="8" s="1"/>
  <c r="V798" i="8"/>
  <c r="AF798" i="8" s="1"/>
  <c r="V850" i="8"/>
  <c r="AF850" i="8" s="1"/>
  <c r="V788" i="8"/>
  <c r="AF788" i="8" s="1"/>
  <c r="F909" i="6"/>
  <c r="I909" i="6"/>
  <c r="AC697" i="8" s="1"/>
  <c r="W485" i="8"/>
  <c r="AG485" i="8" s="1"/>
  <c r="W537" i="8"/>
  <c r="AG537" i="8" s="1"/>
  <c r="I798" i="6"/>
  <c r="AC586" i="8" s="1"/>
  <c r="F798" i="6"/>
  <c r="W580" i="8"/>
  <c r="AG580" i="8" s="1"/>
  <c r="W528" i="8"/>
  <c r="AG528" i="8" s="1"/>
  <c r="W476" i="8"/>
  <c r="AG476" i="8" s="1"/>
  <c r="V524" i="8"/>
  <c r="AF524" i="8" s="1"/>
  <c r="AC524" i="8" s="1"/>
  <c r="V576" i="8"/>
  <c r="AF576" i="8" s="1"/>
  <c r="W539" i="8"/>
  <c r="AG539" i="8" s="1"/>
  <c r="W487" i="8"/>
  <c r="AG487" i="8" s="1"/>
  <c r="X487" i="8"/>
  <c r="AH487" i="8" s="1"/>
  <c r="X539" i="8"/>
  <c r="AH539" i="8" s="1"/>
  <c r="Y534" i="8"/>
  <c r="AI534" i="8" s="1"/>
  <c r="Y482" i="8"/>
  <c r="AI482" i="8" s="1"/>
  <c r="V532" i="8"/>
  <c r="AF532" i="8" s="1"/>
  <c r="V480" i="8"/>
  <c r="AF480" i="8" s="1"/>
  <c r="Y478" i="8"/>
  <c r="AI478" i="8" s="1"/>
  <c r="Y530" i="8"/>
  <c r="AI530" i="8" s="1"/>
  <c r="U521" i="8"/>
  <c r="AE521" i="8" s="1"/>
  <c r="U469" i="8"/>
  <c r="AE469" i="8" s="1"/>
  <c r="U458" i="8"/>
  <c r="AE458" i="8" s="1"/>
  <c r="U510" i="8"/>
  <c r="AE510" i="8" s="1"/>
  <c r="AA455" i="8"/>
  <c r="AK455" i="8" s="1"/>
  <c r="AA403" i="8"/>
  <c r="AK403" i="8" s="1"/>
  <c r="T502" i="8"/>
  <c r="AD502" i="8" s="1"/>
  <c r="W418" i="8"/>
  <c r="AG418" i="8" s="1"/>
  <c r="W366" i="8"/>
  <c r="AG366" i="8" s="1"/>
  <c r="AA415" i="8"/>
  <c r="AK415" i="8" s="1"/>
  <c r="AA311" i="8"/>
  <c r="AK311" i="8" s="1"/>
  <c r="AA363" i="8"/>
  <c r="AK363" i="8" s="1"/>
  <c r="X417" i="8"/>
  <c r="AH417" i="8" s="1"/>
  <c r="X365" i="8"/>
  <c r="AH365" i="8" s="1"/>
  <c r="F522" i="6"/>
  <c r="I522" i="6"/>
  <c r="AC310" i="8" s="1"/>
  <c r="X361" i="8"/>
  <c r="AH361" i="8" s="1"/>
  <c r="X309" i="8"/>
  <c r="AH309" i="8" s="1"/>
  <c r="X413" i="8"/>
  <c r="AH413" i="8" s="1"/>
  <c r="T358" i="8"/>
  <c r="AD358" i="8" s="1"/>
  <c r="T410" i="8"/>
  <c r="AD410" i="8" s="1"/>
  <c r="Z408" i="8"/>
  <c r="AJ408" i="8" s="1"/>
  <c r="Z460" i="8"/>
  <c r="AJ460" i="8" s="1"/>
  <c r="V459" i="8"/>
  <c r="AF459" i="8" s="1"/>
  <c r="V355" i="8"/>
  <c r="AF355" i="8" s="1"/>
  <c r="V407" i="8"/>
  <c r="AF407" i="8" s="1"/>
  <c r="Y402" i="8"/>
  <c r="AI402" i="8" s="1"/>
  <c r="Y454" i="8"/>
  <c r="AI454" i="8" s="1"/>
  <c r="Z400" i="8"/>
  <c r="AJ400" i="8" s="1"/>
  <c r="Z452" i="8"/>
  <c r="AJ452" i="8" s="1"/>
  <c r="F870" i="6"/>
  <c r="I870" i="6"/>
  <c r="T366" i="8"/>
  <c r="AD366" i="8" s="1"/>
  <c r="U371" i="8"/>
  <c r="AE371" i="8" s="1"/>
  <c r="U319" i="8"/>
  <c r="X432" i="8"/>
  <c r="AH432" i="8" s="1"/>
  <c r="V373" i="8"/>
  <c r="AF373" i="8" s="1"/>
  <c r="V844" i="8"/>
  <c r="AF844" i="8" s="1"/>
  <c r="AM784" i="8"/>
  <c r="AM788" i="8"/>
  <c r="W781" i="8"/>
  <c r="AG781" i="8" s="1"/>
  <c r="AM728" i="8"/>
  <c r="Y798" i="8"/>
  <c r="AI798" i="8" s="1"/>
  <c r="T267" i="8"/>
  <c r="Y228" i="8"/>
  <c r="AI228" i="8" s="1"/>
  <c r="V246" i="8"/>
  <c r="AF246" i="8" s="1"/>
  <c r="V720" i="8"/>
  <c r="AF720" i="8" s="1"/>
  <c r="AC720" i="8" s="1"/>
  <c r="Y820" i="8"/>
  <c r="AI820" i="8" s="1"/>
  <c r="U724" i="8"/>
  <c r="AE724" i="8" s="1"/>
  <c r="Z822" i="8"/>
  <c r="AJ822" i="8" s="1"/>
  <c r="Y817" i="8"/>
  <c r="AI817" i="8" s="1"/>
  <c r="F1032" i="6"/>
  <c r="AM666" i="8"/>
  <c r="X421" i="8"/>
  <c r="AH421" i="8" s="1"/>
  <c r="Y326" i="8"/>
  <c r="AI326" i="8" s="1"/>
  <c r="F546" i="6"/>
  <c r="AA778" i="8"/>
  <c r="AK778" i="8" s="1"/>
  <c r="W270" i="8"/>
  <c r="AG270" i="8" s="1"/>
  <c r="U412" i="8"/>
  <c r="AE412" i="8" s="1"/>
  <c r="U492" i="8"/>
  <c r="AE492" i="8" s="1"/>
  <c r="AA285" i="8"/>
  <c r="AK285" i="8" s="1"/>
  <c r="T385" i="8"/>
  <c r="AD385" i="8" s="1"/>
  <c r="U276" i="8"/>
  <c r="Y249" i="8"/>
  <c r="AI249" i="8" s="1"/>
  <c r="AA502" i="8"/>
  <c r="AK502" i="8" s="1"/>
  <c r="V288" i="8"/>
  <c r="AF288" i="8" s="1"/>
  <c r="V534" i="8"/>
  <c r="AF534" i="8" s="1"/>
  <c r="U355" i="8"/>
  <c r="AE355" i="8" s="1"/>
  <c r="Y795" i="8"/>
  <c r="AI795" i="8" s="1"/>
  <c r="V735" i="8"/>
  <c r="AF735" i="8" s="1"/>
  <c r="U417" i="8"/>
  <c r="AE417" i="8" s="1"/>
  <c r="Z778" i="8"/>
  <c r="AJ778" i="8" s="1"/>
  <c r="Z276" i="8"/>
  <c r="AJ276" i="8" s="1"/>
  <c r="Z484" i="8"/>
  <c r="AJ484" i="8" s="1"/>
  <c r="Z549" i="8"/>
  <c r="AJ549" i="8" s="1"/>
  <c r="T780" i="8"/>
  <c r="AD780" i="8" s="1"/>
  <c r="Z343" i="8"/>
  <c r="AJ343" i="8" s="1"/>
  <c r="AA287" i="8"/>
  <c r="AK287" i="8" s="1"/>
  <c r="V441" i="8"/>
  <c r="AF441" i="8" s="1"/>
  <c r="X384" i="8"/>
  <c r="AH384" i="8" s="1"/>
  <c r="V383" i="8"/>
  <c r="AF383" i="8" s="1"/>
  <c r="W430" i="8"/>
  <c r="AG430" i="8" s="1"/>
  <c r="I586" i="6"/>
  <c r="Z255" i="8"/>
  <c r="AJ255" i="8" s="1"/>
  <c r="Z239" i="8"/>
  <c r="AJ239" i="8" s="1"/>
  <c r="V238" i="8"/>
  <c r="AF238" i="8" s="1"/>
  <c r="X234" i="8"/>
  <c r="AH234" i="8" s="1"/>
  <c r="U228" i="8"/>
  <c r="AE228" i="8" s="1"/>
  <c r="V226" i="8"/>
  <c r="AF226" i="8" s="1"/>
  <c r="Y806" i="8"/>
  <c r="AI806" i="8" s="1"/>
  <c r="Y858" i="8"/>
  <c r="AI858" i="8" s="1"/>
  <c r="W801" i="8"/>
  <c r="AG801" i="8" s="1"/>
  <c r="U450" i="8"/>
  <c r="AE450" i="8" s="1"/>
  <c r="AA390" i="8"/>
  <c r="AK390" i="8" s="1"/>
  <c r="T280" i="8"/>
  <c r="T278" i="8"/>
  <c r="AA434" i="8"/>
  <c r="AK434" i="8" s="1"/>
  <c r="X223" i="8"/>
  <c r="AH223" i="8" s="1"/>
  <c r="AM239" i="8"/>
  <c r="W226" i="8"/>
  <c r="AG226" i="8" s="1"/>
  <c r="Y515" i="8"/>
  <c r="AI515" i="8" s="1"/>
  <c r="Y463" i="8"/>
  <c r="AI463" i="8" s="1"/>
  <c r="Z494" i="8"/>
  <c r="AJ494" i="8" s="1"/>
  <c r="W316" i="8"/>
  <c r="AG316" i="8" s="1"/>
  <c r="W368" i="8"/>
  <c r="AG368" i="8" s="1"/>
  <c r="Z540" i="8"/>
  <c r="AJ540" i="8" s="1"/>
  <c r="F629" i="6"/>
  <c r="I629" i="6"/>
  <c r="AA564" i="8"/>
  <c r="AK564" i="8" s="1"/>
  <c r="AA460" i="8"/>
  <c r="AK460" i="8" s="1"/>
  <c r="AA512" i="8"/>
  <c r="AK512" i="8" s="1"/>
  <c r="U552" i="8"/>
  <c r="AE552" i="8" s="1"/>
  <c r="U500" i="8"/>
  <c r="AE500" i="8" s="1"/>
  <c r="Y537" i="8"/>
  <c r="AI537" i="8" s="1"/>
  <c r="Y485" i="8"/>
  <c r="AI485" i="8" s="1"/>
  <c r="Z534" i="8"/>
  <c r="AJ534" i="8" s="1"/>
  <c r="Z482" i="8"/>
  <c r="AJ482" i="8" s="1"/>
  <c r="V479" i="8"/>
  <c r="AF479" i="8" s="1"/>
  <c r="V531" i="8"/>
  <c r="AF531" i="8" s="1"/>
  <c r="AA525" i="8"/>
  <c r="AK525" i="8" s="1"/>
  <c r="AA473" i="8"/>
  <c r="AK473" i="8" s="1"/>
  <c r="W419" i="8"/>
  <c r="AG419" i="8" s="1"/>
  <c r="W471" i="8"/>
  <c r="AG471" i="8" s="1"/>
  <c r="W523" i="8"/>
  <c r="AG523" i="8" s="1"/>
  <c r="AA467" i="8"/>
  <c r="AK467" i="8" s="1"/>
  <c r="AA519" i="8"/>
  <c r="AK519" i="8" s="1"/>
  <c r="W520" i="8"/>
  <c r="AG520" i="8" s="1"/>
  <c r="W416" i="8"/>
  <c r="AG416" i="8" s="1"/>
  <c r="W468" i="8"/>
  <c r="AG468" i="8" s="1"/>
  <c r="W466" i="8"/>
  <c r="AG466" i="8" s="1"/>
  <c r="W518" i="8"/>
  <c r="AG518" i="8" s="1"/>
  <c r="Y519" i="8"/>
  <c r="AI519" i="8" s="1"/>
  <c r="Y467" i="8"/>
  <c r="AI467" i="8" s="1"/>
  <c r="V517" i="8"/>
  <c r="AF517" i="8" s="1"/>
  <c r="V413" i="8"/>
  <c r="AF413" i="8" s="1"/>
  <c r="V465" i="8"/>
  <c r="AF465" i="8" s="1"/>
  <c r="W516" i="8"/>
  <c r="AG516" i="8" s="1"/>
  <c r="X461" i="8"/>
  <c r="AH461" i="8" s="1"/>
  <c r="X513" i="8"/>
  <c r="AH513" i="8" s="1"/>
  <c r="Z461" i="8"/>
  <c r="AJ461" i="8" s="1"/>
  <c r="Z409" i="8"/>
  <c r="AJ409" i="8" s="1"/>
  <c r="Z513" i="8"/>
  <c r="AJ513" i="8" s="1"/>
  <c r="Y510" i="8"/>
  <c r="AI510" i="8" s="1"/>
  <c r="Y458" i="8"/>
  <c r="AI458" i="8" s="1"/>
  <c r="V509" i="8"/>
  <c r="AF509" i="8" s="1"/>
  <c r="V405" i="8"/>
  <c r="AF405" i="8" s="1"/>
  <c r="W507" i="8"/>
  <c r="AG507" i="8" s="1"/>
  <c r="W455" i="8"/>
  <c r="AG455" i="8" s="1"/>
  <c r="Z399" i="8"/>
  <c r="AJ399" i="8" s="1"/>
  <c r="Z451" i="8"/>
  <c r="AJ451" i="8" s="1"/>
  <c r="W503" i="8"/>
  <c r="AG503" i="8" s="1"/>
  <c r="Y492" i="8"/>
  <c r="AI492" i="8" s="1"/>
  <c r="Y386" i="8"/>
  <c r="AI386" i="8" s="1"/>
  <c r="Y438" i="8"/>
  <c r="AI438" i="8" s="1"/>
  <c r="Y490" i="8"/>
  <c r="AI490" i="8" s="1"/>
  <c r="W315" i="8"/>
  <c r="AG315" i="8" s="1"/>
  <c r="W367" i="8"/>
  <c r="AG367" i="8" s="1"/>
  <c r="V315" i="8"/>
  <c r="AF315" i="8" s="1"/>
  <c r="U317" i="8"/>
  <c r="U421" i="8"/>
  <c r="AE421" i="8" s="1"/>
  <c r="U369" i="8"/>
  <c r="AE369" i="8" s="1"/>
  <c r="T419" i="8"/>
  <c r="AD419" i="8" s="1"/>
  <c r="X471" i="8"/>
  <c r="AH471" i="8" s="1"/>
  <c r="X419" i="8"/>
  <c r="AH419" i="8" s="1"/>
  <c r="U470" i="8"/>
  <c r="AE470" i="8" s="1"/>
  <c r="AA419" i="8"/>
  <c r="AK419" i="8" s="1"/>
  <c r="AA315" i="8"/>
  <c r="AK315" i="8" s="1"/>
  <c r="AA367" i="8"/>
  <c r="AK367" i="8" s="1"/>
  <c r="Y366" i="8"/>
  <c r="AI366" i="8" s="1"/>
  <c r="Y314" i="8"/>
  <c r="AI314" i="8" s="1"/>
  <c r="AA312" i="8"/>
  <c r="AK312" i="8" s="1"/>
  <c r="AA416" i="8"/>
  <c r="AK416" i="8" s="1"/>
  <c r="AA364" i="8"/>
  <c r="AK364" i="8" s="1"/>
  <c r="Z468" i="8"/>
  <c r="AJ468" i="8" s="1"/>
  <c r="Z416" i="8"/>
  <c r="AJ416" i="8" s="1"/>
  <c r="X415" i="8"/>
  <c r="AH415" i="8" s="1"/>
  <c r="X311" i="8"/>
  <c r="AH311" i="8" s="1"/>
  <c r="X363" i="8"/>
  <c r="AH363" i="8" s="1"/>
  <c r="Z467" i="8"/>
  <c r="AJ467" i="8" s="1"/>
  <c r="Z363" i="8"/>
  <c r="AJ363" i="8" s="1"/>
  <c r="Z415" i="8"/>
  <c r="AJ415" i="8" s="1"/>
  <c r="Y258" i="8"/>
  <c r="AI258" i="8" s="1"/>
  <c r="Y310" i="8"/>
  <c r="AI310" i="8" s="1"/>
  <c r="Y362" i="8"/>
  <c r="AI362" i="8" s="1"/>
  <c r="X362" i="8"/>
  <c r="AH362" i="8" s="1"/>
  <c r="X310" i="8"/>
  <c r="AH310" i="8" s="1"/>
  <c r="T361" i="8"/>
  <c r="AD361" i="8" s="1"/>
  <c r="T413" i="8"/>
  <c r="AD413" i="8" s="1"/>
  <c r="Z412" i="8"/>
  <c r="AJ412" i="8" s="1"/>
  <c r="Z464" i="8"/>
  <c r="AJ464" i="8" s="1"/>
  <c r="T306" i="8"/>
  <c r="AD306" i="8" s="1"/>
  <c r="Z308" i="8"/>
  <c r="AJ308" i="8" s="1"/>
  <c r="Z360" i="8"/>
  <c r="AJ360" i="8" s="1"/>
  <c r="W461" i="8"/>
  <c r="AG461" i="8" s="1"/>
  <c r="W409" i="8"/>
  <c r="AG409" i="8" s="1"/>
  <c r="W357" i="8"/>
  <c r="AG357" i="8" s="1"/>
  <c r="W359" i="8"/>
  <c r="AG359" i="8" s="1"/>
  <c r="W411" i="8"/>
  <c r="AG411" i="8" s="1"/>
  <c r="W463" i="8"/>
  <c r="AG463" i="8" s="1"/>
  <c r="Z307" i="8"/>
  <c r="AJ307" i="8" s="1"/>
  <c r="Z462" i="8"/>
  <c r="AJ462" i="8" s="1"/>
  <c r="Z410" i="8"/>
  <c r="AJ410" i="8" s="1"/>
  <c r="T406" i="8"/>
  <c r="AD406" i="8" s="1"/>
  <c r="T302" i="8"/>
  <c r="AD302" i="8" s="1"/>
  <c r="T354" i="8"/>
  <c r="AD354" i="8" s="1"/>
  <c r="Y350" i="8"/>
  <c r="AI350" i="8" s="1"/>
  <c r="Y453" i="8"/>
  <c r="AI453" i="8" s="1"/>
  <c r="Y401" i="8"/>
  <c r="AI401" i="8" s="1"/>
  <c r="U388" i="8"/>
  <c r="AE388" i="8" s="1"/>
  <c r="W638" i="8"/>
  <c r="AG638" i="8" s="1"/>
  <c r="X444" i="8"/>
  <c r="AH444" i="8" s="1"/>
  <c r="Y441" i="8"/>
  <c r="AI441" i="8" s="1"/>
  <c r="Y389" i="8"/>
  <c r="AI389" i="8" s="1"/>
  <c r="AA283" i="8"/>
  <c r="AK283" i="8" s="1"/>
  <c r="AA387" i="8"/>
  <c r="AK387" i="8" s="1"/>
  <c r="W438" i="8"/>
  <c r="AG438" i="8" s="1"/>
  <c r="W386" i="8"/>
  <c r="AG386" i="8" s="1"/>
  <c r="I750" i="6"/>
  <c r="F750" i="6"/>
  <c r="AC359" i="8"/>
  <c r="Y484" i="8"/>
  <c r="AI484" i="8" s="1"/>
  <c r="X380" i="8"/>
  <c r="AH380" i="8" s="1"/>
  <c r="V428" i="8"/>
  <c r="AF428" i="8" s="1"/>
  <c r="X246" i="8"/>
  <c r="AH246" i="8" s="1"/>
  <c r="V457" i="8"/>
  <c r="AF457" i="8" s="1"/>
  <c r="X431" i="8"/>
  <c r="AH431" i="8" s="1"/>
  <c r="Z430" i="8"/>
  <c r="AJ430" i="8" s="1"/>
  <c r="Z376" i="8"/>
  <c r="AJ376" i="8" s="1"/>
  <c r="T300" i="8"/>
  <c r="AD300" i="8" s="1"/>
  <c r="U754" i="8"/>
  <c r="AE754" i="8" s="1"/>
  <c r="U858" i="8"/>
  <c r="AE858" i="8" s="1"/>
  <c r="W851" i="8"/>
  <c r="AG851" i="8" s="1"/>
  <c r="U775" i="8"/>
  <c r="AE775" i="8" s="1"/>
  <c r="X367" i="8"/>
  <c r="AH367" i="8" s="1"/>
  <c r="X315" i="8"/>
  <c r="AH315" i="8" s="1"/>
  <c r="AA439" i="8"/>
  <c r="AK439" i="8" s="1"/>
  <c r="AA491" i="8"/>
  <c r="AK491" i="8" s="1"/>
  <c r="W543" i="8"/>
  <c r="AG543" i="8" s="1"/>
  <c r="W491" i="8"/>
  <c r="AG491" i="8" s="1"/>
  <c r="V488" i="8"/>
  <c r="AF488" i="8" s="1"/>
  <c r="V540" i="8"/>
  <c r="AF540" i="8" s="1"/>
  <c r="AA486" i="8"/>
  <c r="AK486" i="8" s="1"/>
  <c r="AA538" i="8"/>
  <c r="AK538" i="8" s="1"/>
  <c r="V483" i="8"/>
  <c r="AF483" i="8" s="1"/>
  <c r="V535" i="8"/>
  <c r="AF535" i="8" s="1"/>
  <c r="V481" i="8"/>
  <c r="AF481" i="8" s="1"/>
  <c r="V533" i="8"/>
  <c r="AF533" i="8" s="1"/>
  <c r="U468" i="8"/>
  <c r="AE468" i="8" s="1"/>
  <c r="I726" i="6"/>
  <c r="AC514" i="8" s="1"/>
  <c r="F726" i="6"/>
  <c r="T513" i="8"/>
  <c r="AD513" i="8" s="1"/>
  <c r="Y439" i="8"/>
  <c r="AI439" i="8" s="1"/>
  <c r="Y491" i="8"/>
  <c r="AI491" i="8" s="1"/>
  <c r="Y387" i="8"/>
  <c r="AI387" i="8" s="1"/>
  <c r="X438" i="8"/>
  <c r="AH438" i="8" s="1"/>
  <c r="X490" i="8"/>
  <c r="AH490" i="8" s="1"/>
  <c r="X420" i="8"/>
  <c r="AH420" i="8" s="1"/>
  <c r="X472" i="8"/>
  <c r="AH472" i="8" s="1"/>
  <c r="X368" i="8"/>
  <c r="AH368" i="8" s="1"/>
  <c r="Z470" i="8"/>
  <c r="AJ470" i="8" s="1"/>
  <c r="Z366" i="8"/>
  <c r="AJ366" i="8" s="1"/>
  <c r="T313" i="8"/>
  <c r="AD313" i="8" s="1"/>
  <c r="T417" i="8"/>
  <c r="AD417" i="8" s="1"/>
  <c r="T365" i="8"/>
  <c r="AD365" i="8" s="1"/>
  <c r="Z361" i="8"/>
  <c r="AJ361" i="8" s="1"/>
  <c r="Z465" i="8"/>
  <c r="AJ465" i="8" s="1"/>
  <c r="Z413" i="8"/>
  <c r="AJ413" i="8" s="1"/>
  <c r="W410" i="8"/>
  <c r="AG410" i="8" s="1"/>
  <c r="W358" i="8"/>
  <c r="AG358" i="8" s="1"/>
  <c r="W462" i="8"/>
  <c r="AG462" i="8" s="1"/>
  <c r="X411" i="8"/>
  <c r="AH411" i="8" s="1"/>
  <c r="X359" i="8"/>
  <c r="AH359" i="8" s="1"/>
  <c r="X307" i="8"/>
  <c r="AH307" i="8" s="1"/>
  <c r="Y356" i="8"/>
  <c r="AI356" i="8" s="1"/>
  <c r="I515" i="6"/>
  <c r="AC303" i="8" s="1"/>
  <c r="Z455" i="8"/>
  <c r="AJ455" i="8" s="1"/>
  <c r="Z403" i="8"/>
  <c r="AJ403" i="8" s="1"/>
  <c r="Z351" i="8"/>
  <c r="AJ351" i="8" s="1"/>
  <c r="V401" i="8"/>
  <c r="AF401" i="8" s="1"/>
  <c r="V453" i="8"/>
  <c r="AF453" i="8" s="1"/>
  <c r="X392" i="8"/>
  <c r="AH392" i="8" s="1"/>
  <c r="W385" i="8"/>
  <c r="AG385" i="8" s="1"/>
  <c r="W333" i="8"/>
  <c r="AG333" i="8" s="1"/>
  <c r="AM781" i="8"/>
  <c r="Y836" i="8"/>
  <c r="AI836" i="8" s="1"/>
  <c r="V450" i="8"/>
  <c r="AF450" i="8" s="1"/>
  <c r="F832" i="6"/>
  <c r="X735" i="8"/>
  <c r="AH735" i="8" s="1"/>
  <c r="Z806" i="8"/>
  <c r="AJ806" i="8" s="1"/>
  <c r="Z858" i="8"/>
  <c r="AJ858" i="8" s="1"/>
  <c r="X827" i="8"/>
  <c r="AH827" i="8" s="1"/>
  <c r="T219" i="8"/>
  <c r="W243" i="8"/>
  <c r="AG243" i="8" s="1"/>
  <c r="I986" i="6"/>
  <c r="Y831" i="8"/>
  <c r="AI831" i="8" s="1"/>
  <c r="X828" i="8"/>
  <c r="AH828" i="8" s="1"/>
  <c r="U798" i="8"/>
  <c r="AE798" i="8" s="1"/>
  <c r="X794" i="8"/>
  <c r="AH794" i="8" s="1"/>
  <c r="X769" i="8"/>
  <c r="AH769" i="8" s="1"/>
  <c r="V794" i="8"/>
  <c r="AF794" i="8" s="1"/>
  <c r="U854" i="8"/>
  <c r="AE854" i="8" s="1"/>
  <c r="AA759" i="8"/>
  <c r="AK759" i="8" s="1"/>
  <c r="Z754" i="8"/>
  <c r="AJ754" i="8" s="1"/>
  <c r="F1049" i="6"/>
  <c r="Z829" i="8"/>
  <c r="AJ829" i="8" s="1"/>
  <c r="V299" i="8"/>
  <c r="AF299" i="8" s="1"/>
  <c r="V265" i="8"/>
  <c r="AF265" i="8" s="1"/>
  <c r="AM223" i="8"/>
  <c r="V317" i="8"/>
  <c r="AF317" i="8" s="1"/>
  <c r="AM220" i="8"/>
  <c r="V272" i="8"/>
  <c r="AF272" i="8" s="1"/>
  <c r="Y447" i="8"/>
  <c r="AI447" i="8" s="1"/>
  <c r="W265" i="8"/>
  <c r="AG265" i="8" s="1"/>
  <c r="F980" i="6"/>
  <c r="Z796" i="8"/>
  <c r="AJ796" i="8" s="1"/>
  <c r="X800" i="8"/>
  <c r="AH800" i="8" s="1"/>
  <c r="AA742" i="8"/>
  <c r="AK742" i="8" s="1"/>
  <c r="V834" i="8"/>
  <c r="AF834" i="8" s="1"/>
  <c r="AM805" i="8"/>
  <c r="I503" i="6"/>
  <c r="Z391" i="8"/>
  <c r="AJ391" i="8" s="1"/>
  <c r="V256" i="8"/>
  <c r="AF256" i="8" s="1"/>
  <c r="AA243" i="8"/>
  <c r="AK243" i="8" s="1"/>
  <c r="Y235" i="8"/>
  <c r="AI235" i="8" s="1"/>
  <c r="U803" i="8"/>
  <c r="AE803" i="8" s="1"/>
  <c r="I1013" i="6"/>
  <c r="X778" i="8"/>
  <c r="AH778" i="8" s="1"/>
  <c r="AA842" i="8"/>
  <c r="AK842" i="8" s="1"/>
  <c r="AM720" i="8"/>
  <c r="W838" i="8"/>
  <c r="AG838" i="8" s="1"/>
  <c r="X473" i="8"/>
  <c r="AH473" i="8" s="1"/>
  <c r="Z744" i="8"/>
  <c r="AJ744" i="8" s="1"/>
  <c r="Y301" i="8"/>
  <c r="AI301" i="8" s="1"/>
  <c r="V323" i="8"/>
  <c r="AF323" i="8" s="1"/>
  <c r="AA543" i="8"/>
  <c r="AK543" i="8" s="1"/>
  <c r="I632" i="6"/>
  <c r="F732" i="6"/>
  <c r="Z291" i="8"/>
  <c r="AJ291" i="8" s="1"/>
  <c r="AM681" i="8"/>
  <c r="Z333" i="8"/>
  <c r="AJ333" i="8" s="1"/>
  <c r="Z392" i="8"/>
  <c r="AJ392" i="8" s="1"/>
  <c r="V284" i="8"/>
  <c r="AF284" i="8" s="1"/>
  <c r="W224" i="8"/>
  <c r="AG224" i="8" s="1"/>
  <c r="Y242" i="8"/>
  <c r="AI242" i="8" s="1"/>
  <c r="X252" i="8"/>
  <c r="AH252" i="8" s="1"/>
  <c r="AM232" i="8"/>
  <c r="T446" i="8"/>
  <c r="AD446" i="8" s="1"/>
  <c r="Y775" i="8"/>
  <c r="AI775" i="8" s="1"/>
  <c r="T825" i="8"/>
  <c r="AD825" i="8" s="1"/>
  <c r="V389" i="8"/>
  <c r="AF389" i="8" s="1"/>
  <c r="AA753" i="8"/>
  <c r="AK753" i="8" s="1"/>
  <c r="F590" i="6"/>
  <c r="W421" i="8"/>
  <c r="AG421" i="8" s="1"/>
  <c r="W314" i="8"/>
  <c r="AG314" i="8" s="1"/>
  <c r="Y494" i="8"/>
  <c r="AI494" i="8" s="1"/>
  <c r="U495" i="8"/>
  <c r="AE495" i="8" s="1"/>
  <c r="X506" i="8"/>
  <c r="AH506" i="8" s="1"/>
  <c r="X533" i="8"/>
  <c r="AH533" i="8" s="1"/>
  <c r="X608" i="8"/>
  <c r="AH608" i="8" s="1"/>
  <c r="AA507" i="8"/>
  <c r="AK507" i="8" s="1"/>
  <c r="V857" i="8"/>
  <c r="AF857" i="8" s="1"/>
  <c r="X855" i="8"/>
  <c r="AH855" i="8" s="1"/>
  <c r="Z852" i="8"/>
  <c r="AJ852" i="8" s="1"/>
  <c r="Y856" i="8"/>
  <c r="AI856" i="8" s="1"/>
  <c r="W292" i="8"/>
  <c r="AG292" i="8" s="1"/>
  <c r="T393" i="8"/>
  <c r="AD393" i="8" s="1"/>
  <c r="Z445" i="8"/>
  <c r="AJ445" i="8" s="1"/>
  <c r="X286" i="8"/>
  <c r="AH286" i="8" s="1"/>
  <c r="Y280" i="8"/>
  <c r="AI280" i="8" s="1"/>
  <c r="X220" i="8"/>
  <c r="AH220" i="8" s="1"/>
  <c r="V274" i="8"/>
  <c r="AF274" i="8" s="1"/>
  <c r="Z268" i="8"/>
  <c r="AJ268" i="8" s="1"/>
  <c r="W254" i="8"/>
  <c r="AG254" i="8" s="1"/>
  <c r="Y248" i="8"/>
  <c r="AI248" i="8" s="1"/>
  <c r="U242" i="8"/>
  <c r="AE242" i="8" s="1"/>
  <c r="Z241" i="8"/>
  <c r="AJ241" i="8" s="1"/>
  <c r="F838" i="6"/>
  <c r="U302" i="8"/>
  <c r="AE302" i="8" s="1"/>
  <c r="Z296" i="8"/>
  <c r="AJ296" i="8" s="1"/>
  <c r="AM345" i="8"/>
  <c r="U448" i="8"/>
  <c r="AE448" i="8" s="1"/>
  <c r="Z342" i="8"/>
  <c r="AJ342" i="8" s="1"/>
  <c r="AA340" i="8"/>
  <c r="AK340" i="8" s="1"/>
  <c r="AM286" i="8"/>
  <c r="I551" i="6"/>
  <c r="F552" i="6"/>
  <c r="AA392" i="8"/>
  <c r="AK392" i="8" s="1"/>
  <c r="W441" i="8"/>
  <c r="AG441" i="8" s="1"/>
  <c r="X440" i="8"/>
  <c r="AH440" i="8" s="1"/>
  <c r="T283" i="8"/>
  <c r="AD283" i="8" s="1"/>
  <c r="X326" i="8"/>
  <c r="AH326" i="8" s="1"/>
  <c r="W273" i="8"/>
  <c r="AG273" i="8" s="1"/>
  <c r="W427" i="8"/>
  <c r="AG427" i="8" s="1"/>
  <c r="W264" i="8"/>
  <c r="AG264" i="8" s="1"/>
  <c r="X263" i="8"/>
  <c r="AH263" i="8" s="1"/>
  <c r="U251" i="8"/>
  <c r="AE251" i="8" s="1"/>
  <c r="AA855" i="8"/>
  <c r="AK855" i="8" s="1"/>
  <c r="T779" i="8"/>
  <c r="AD779" i="8" s="1"/>
  <c r="AA450" i="8"/>
  <c r="AK450" i="8" s="1"/>
  <c r="W348" i="8"/>
  <c r="AG348" i="8" s="1"/>
  <c r="I558" i="6"/>
  <c r="Y392" i="8"/>
  <c r="AI392" i="8" s="1"/>
  <c r="V445" i="8"/>
  <c r="AF445" i="8" s="1"/>
  <c r="Y445" i="8"/>
  <c r="AI445" i="8" s="1"/>
  <c r="AA442" i="8"/>
  <c r="AK442" i="8" s="1"/>
  <c r="V280" i="8"/>
  <c r="AF280" i="8" s="1"/>
  <c r="X435" i="8"/>
  <c r="AH435" i="8" s="1"/>
  <c r="X437" i="8"/>
  <c r="AH437" i="8" s="1"/>
  <c r="W329" i="8"/>
  <c r="AG329" i="8" s="1"/>
  <c r="U274" i="8"/>
  <c r="Y275" i="8"/>
  <c r="AI275" i="8" s="1"/>
  <c r="W378" i="8"/>
  <c r="AG378" i="8" s="1"/>
  <c r="Y267" i="8"/>
  <c r="AI267" i="8" s="1"/>
  <c r="AA265" i="8"/>
  <c r="AK265" i="8" s="1"/>
  <c r="Z244" i="8"/>
  <c r="AJ244" i="8" s="1"/>
  <c r="V243" i="8"/>
  <c r="AF243" i="8" s="1"/>
  <c r="V230" i="8"/>
  <c r="AF230" i="8" s="1"/>
  <c r="AA225" i="8"/>
  <c r="AK225" i="8" s="1"/>
  <c r="Y231" i="8"/>
  <c r="AI231" i="8" s="1"/>
  <c r="X577" i="8"/>
  <c r="AH577" i="8" s="1"/>
  <c r="X629" i="8"/>
  <c r="AH629" i="8" s="1"/>
  <c r="W538" i="8"/>
  <c r="AG538" i="8" s="1"/>
  <c r="W590" i="8"/>
  <c r="AG590" i="8" s="1"/>
  <c r="X549" i="8"/>
  <c r="AH549" i="8" s="1"/>
  <c r="X601" i="8"/>
  <c r="AH601" i="8" s="1"/>
  <c r="AM417" i="8"/>
  <c r="U378" i="8"/>
  <c r="U430" i="8"/>
  <c r="AE430" i="8" s="1"/>
  <c r="AA264" i="8"/>
  <c r="AK264" i="8" s="1"/>
  <c r="U246" i="8"/>
  <c r="AE246" i="8" s="1"/>
  <c r="Y475" i="8"/>
  <c r="AI475" i="8" s="1"/>
  <c r="W504" i="8"/>
  <c r="AG504" i="8" s="1"/>
  <c r="W556" i="8"/>
  <c r="AG556" i="8" s="1"/>
  <c r="W492" i="8"/>
  <c r="AG492" i="8" s="1"/>
  <c r="W544" i="8"/>
  <c r="AG544" i="8" s="1"/>
  <c r="Y539" i="8"/>
  <c r="AI539" i="8" s="1"/>
  <c r="Y487" i="8"/>
  <c r="AI487" i="8" s="1"/>
  <c r="V541" i="8"/>
  <c r="AF541" i="8" s="1"/>
  <c r="AC541" i="8" s="1"/>
  <c r="V489" i="8"/>
  <c r="AF489" i="8" s="1"/>
  <c r="AA488" i="8"/>
  <c r="AK488" i="8" s="1"/>
  <c r="AA540" i="8"/>
  <c r="AK540" i="8" s="1"/>
  <c r="F751" i="6"/>
  <c r="I751" i="6"/>
  <c r="AC539" i="8" s="1"/>
  <c r="X485" i="8"/>
  <c r="AH485" i="8" s="1"/>
  <c r="X537" i="8"/>
  <c r="AH537" i="8" s="1"/>
  <c r="Y532" i="8"/>
  <c r="AI532" i="8" s="1"/>
  <c r="Y480" i="8"/>
  <c r="AI480" i="8" s="1"/>
  <c r="Z480" i="8"/>
  <c r="AJ480" i="8" s="1"/>
  <c r="Z532" i="8"/>
  <c r="AJ532" i="8" s="1"/>
  <c r="AA480" i="8"/>
  <c r="AK480" i="8" s="1"/>
  <c r="AA532" i="8"/>
  <c r="AK532" i="8" s="1"/>
  <c r="Y529" i="8"/>
  <c r="AI529" i="8" s="1"/>
  <c r="Y477" i="8"/>
  <c r="AI477" i="8" s="1"/>
  <c r="AA528" i="8"/>
  <c r="AK528" i="8" s="1"/>
  <c r="AA476" i="8"/>
  <c r="AK476" i="8" s="1"/>
  <c r="W522" i="8"/>
  <c r="AG522" i="8" s="1"/>
  <c r="W470" i="8"/>
  <c r="AG470" i="8" s="1"/>
  <c r="T470" i="8"/>
  <c r="T522" i="8"/>
  <c r="AD522" i="8" s="1"/>
  <c r="V414" i="8"/>
  <c r="AF414" i="8" s="1"/>
  <c r="V518" i="8"/>
  <c r="AF518" i="8" s="1"/>
  <c r="AA518" i="8"/>
  <c r="AK518" i="8" s="1"/>
  <c r="AA466" i="8"/>
  <c r="AK466" i="8" s="1"/>
  <c r="Y465" i="8"/>
  <c r="AI465" i="8" s="1"/>
  <c r="Y413" i="8"/>
  <c r="AI413" i="8" s="1"/>
  <c r="Y517" i="8"/>
  <c r="AI517" i="8" s="1"/>
  <c r="U515" i="8"/>
  <c r="AE515" i="8" s="1"/>
  <c r="U463" i="8"/>
  <c r="AE463" i="8" s="1"/>
  <c r="AA515" i="8"/>
  <c r="AK515" i="8" s="1"/>
  <c r="T512" i="8"/>
  <c r="AD512" i="8" s="1"/>
  <c r="Y403" i="8"/>
  <c r="AI403" i="8" s="1"/>
  <c r="Y507" i="8"/>
  <c r="AI507" i="8" s="1"/>
  <c r="U509" i="8"/>
  <c r="AE509" i="8" s="1"/>
  <c r="U457" i="8"/>
  <c r="AE457" i="8" s="1"/>
  <c r="V508" i="8"/>
  <c r="AF508" i="8" s="1"/>
  <c r="T507" i="8"/>
  <c r="AD507" i="8" s="1"/>
  <c r="AA504" i="8"/>
  <c r="AK504" i="8" s="1"/>
  <c r="T501" i="8"/>
  <c r="AD501" i="8" s="1"/>
  <c r="AA497" i="8"/>
  <c r="AK497" i="8" s="1"/>
  <c r="X497" i="8"/>
  <c r="AH497" i="8" s="1"/>
  <c r="AA495" i="8"/>
  <c r="AK495" i="8" s="1"/>
  <c r="V490" i="8"/>
  <c r="AF490" i="8" s="1"/>
  <c r="X491" i="8"/>
  <c r="AH491" i="8" s="1"/>
  <c r="X439" i="8"/>
  <c r="AH439" i="8" s="1"/>
  <c r="Y488" i="8"/>
  <c r="AI488" i="8" s="1"/>
  <c r="I631" i="6"/>
  <c r="F631" i="6"/>
  <c r="Y418" i="8"/>
  <c r="AI418" i="8" s="1"/>
  <c r="Y470" i="8"/>
  <c r="AI470" i="8" s="1"/>
  <c r="Z471" i="8"/>
  <c r="AJ471" i="8" s="1"/>
  <c r="Z419" i="8"/>
  <c r="AJ419" i="8" s="1"/>
  <c r="U261" i="8"/>
  <c r="AE261" i="8" s="1"/>
  <c r="Z417" i="8"/>
  <c r="AJ417" i="8" s="1"/>
  <c r="Z469" i="8"/>
  <c r="AJ469" i="8" s="1"/>
  <c r="Z365" i="8"/>
  <c r="AJ365" i="8" s="1"/>
  <c r="Y364" i="8"/>
  <c r="AI364" i="8" s="1"/>
  <c r="Y312" i="8"/>
  <c r="AI312" i="8" s="1"/>
  <c r="U364" i="8"/>
  <c r="AE364" i="8" s="1"/>
  <c r="U312" i="8"/>
  <c r="AE312" i="8" s="1"/>
  <c r="U311" i="8"/>
  <c r="AE311" i="8" s="1"/>
  <c r="U363" i="8"/>
  <c r="AE363" i="8" s="1"/>
  <c r="U310" i="8"/>
  <c r="AE310" i="8" s="1"/>
  <c r="U362" i="8"/>
  <c r="AE362" i="8" s="1"/>
  <c r="T307" i="8"/>
  <c r="AD307" i="8" s="1"/>
  <c r="Y359" i="8"/>
  <c r="AI359" i="8" s="1"/>
  <c r="Y307" i="8"/>
  <c r="AI307" i="8" s="1"/>
  <c r="U359" i="8"/>
  <c r="AE359" i="8" s="1"/>
  <c r="U307" i="8"/>
  <c r="AE307" i="8" s="1"/>
  <c r="Z411" i="8"/>
  <c r="AJ411" i="8" s="1"/>
  <c r="Y355" i="8"/>
  <c r="AI355" i="8" s="1"/>
  <c r="Y407" i="8"/>
  <c r="AI407" i="8" s="1"/>
  <c r="Y303" i="8"/>
  <c r="AI303" i="8" s="1"/>
  <c r="X409" i="8"/>
  <c r="AH409" i="8" s="1"/>
  <c r="U357" i="8"/>
  <c r="AE357" i="8" s="1"/>
  <c r="U305" i="8"/>
  <c r="AE305" i="8" s="1"/>
  <c r="V461" i="8"/>
  <c r="AF461" i="8" s="1"/>
  <c r="V408" i="8"/>
  <c r="AF408" i="8" s="1"/>
  <c r="V356" i="8"/>
  <c r="AF356" i="8" s="1"/>
  <c r="V460" i="8"/>
  <c r="AF460" i="8" s="1"/>
  <c r="Z407" i="8"/>
  <c r="AJ407" i="8" s="1"/>
  <c r="Z459" i="8"/>
  <c r="AJ459" i="8" s="1"/>
  <c r="V458" i="8"/>
  <c r="AF458" i="8" s="1"/>
  <c r="V354" i="8"/>
  <c r="AF354" i="8" s="1"/>
  <c r="AC354" i="8" s="1"/>
  <c r="V300" i="8"/>
  <c r="AF300" i="8" s="1"/>
  <c r="T350" i="8"/>
  <c r="AD350" i="8" s="1"/>
  <c r="T402" i="8"/>
  <c r="AD402" i="8" s="1"/>
  <c r="Z456" i="8"/>
  <c r="AJ456" i="8" s="1"/>
  <c r="Z404" i="8"/>
  <c r="AJ404" i="8" s="1"/>
  <c r="X351" i="8"/>
  <c r="AH351" i="8" s="1"/>
  <c r="X299" i="8"/>
  <c r="AH299" i="8" s="1"/>
  <c r="V452" i="8"/>
  <c r="AF452" i="8" s="1"/>
  <c r="V400" i="8"/>
  <c r="AF400" i="8" s="1"/>
  <c r="W437" i="8"/>
  <c r="AG437" i="8" s="1"/>
  <c r="V523" i="8"/>
  <c r="AF523" i="8" s="1"/>
  <c r="Z418" i="8"/>
  <c r="AJ418" i="8" s="1"/>
  <c r="W551" i="8"/>
  <c r="AG551" i="8" s="1"/>
  <c r="U309" i="8"/>
  <c r="AE309" i="8" s="1"/>
  <c r="Y440" i="8"/>
  <c r="AI440" i="8" s="1"/>
  <c r="Y388" i="8"/>
  <c r="AI388" i="8" s="1"/>
  <c r="U441" i="8"/>
  <c r="AE441" i="8" s="1"/>
  <c r="Z428" i="8"/>
  <c r="AJ428" i="8" s="1"/>
  <c r="U511" i="8"/>
  <c r="AE511" i="8" s="1"/>
  <c r="AA619" i="8"/>
  <c r="AK619" i="8" s="1"/>
  <c r="T352" i="8"/>
  <c r="AD352" i="8" s="1"/>
  <c r="Y727" i="8"/>
  <c r="AI727" i="8" s="1"/>
  <c r="AM217" i="8"/>
  <c r="T255" i="8"/>
  <c r="AD255" i="8" s="1"/>
  <c r="Z429" i="8"/>
  <c r="AJ429" i="8" s="1"/>
  <c r="V782" i="8"/>
  <c r="AF782" i="8" s="1"/>
  <c r="AM769" i="8"/>
  <c r="AA847" i="8"/>
  <c r="AK847" i="8" s="1"/>
  <c r="Y225" i="8"/>
  <c r="AI225" i="8" s="1"/>
  <c r="T235" i="8"/>
  <c r="AD235" i="8" s="1"/>
  <c r="AA327" i="8"/>
  <c r="AK327" i="8" s="1"/>
  <c r="AA750" i="8"/>
  <c r="AK750" i="8" s="1"/>
  <c r="Y796" i="8"/>
  <c r="AI796" i="8" s="1"/>
  <c r="T287" i="8"/>
  <c r="AD287" i="8" s="1"/>
  <c r="T241" i="8"/>
  <c r="AD241" i="8" s="1"/>
  <c r="AA825" i="8"/>
  <c r="AK825" i="8" s="1"/>
  <c r="X854" i="8"/>
  <c r="AH854" i="8" s="1"/>
  <c r="Y778" i="8"/>
  <c r="AI778" i="8" s="1"/>
  <c r="V754" i="8"/>
  <c r="AF754" i="8" s="1"/>
  <c r="X243" i="8"/>
  <c r="AH243" i="8" s="1"/>
  <c r="X376" i="8"/>
  <c r="AH376" i="8" s="1"/>
  <c r="I787" i="6"/>
  <c r="AC575" i="8" s="1"/>
  <c r="W525" i="8"/>
  <c r="AG525" i="8" s="1"/>
  <c r="X288" i="8"/>
  <c r="AH288" i="8" s="1"/>
  <c r="Y627" i="8"/>
  <c r="AI627" i="8" s="1"/>
  <c r="V375" i="8"/>
  <c r="AF375" i="8" s="1"/>
  <c r="X340" i="8"/>
  <c r="AH340" i="8" s="1"/>
  <c r="U287" i="8"/>
  <c r="AE287" i="8" s="1"/>
  <c r="U340" i="8"/>
  <c r="AE340" i="8" s="1"/>
  <c r="W443" i="8"/>
  <c r="AG443" i="8" s="1"/>
  <c r="X469" i="8"/>
  <c r="AH469" i="8" s="1"/>
  <c r="Z553" i="8"/>
  <c r="AJ553" i="8" s="1"/>
  <c r="Y823" i="8"/>
  <c r="AI823" i="8" s="1"/>
  <c r="V683" i="8"/>
  <c r="AF683" i="8" s="1"/>
  <c r="V772" i="8"/>
  <c r="AF772" i="8" s="1"/>
  <c r="Y319" i="8"/>
  <c r="AI319" i="8" s="1"/>
  <c r="AM316" i="8"/>
  <c r="V316" i="8"/>
  <c r="AF316" i="8" s="1"/>
  <c r="U563" i="8"/>
  <c r="AE563" i="8" s="1"/>
  <c r="AA754" i="8"/>
  <c r="AK754" i="8" s="1"/>
  <c r="AA858" i="8"/>
  <c r="AK858" i="8" s="1"/>
  <c r="I966" i="6"/>
  <c r="X858" i="8"/>
  <c r="AH858" i="8" s="1"/>
  <c r="W291" i="8"/>
  <c r="AG291" i="8" s="1"/>
  <c r="U291" i="8"/>
  <c r="AE291" i="8" s="1"/>
  <c r="Z443" i="8"/>
  <c r="AJ443" i="8" s="1"/>
  <c r="I595" i="6"/>
  <c r="I597" i="6"/>
  <c r="Y279" i="8"/>
  <c r="AI279" i="8" s="1"/>
  <c r="W433" i="8"/>
  <c r="AG433" i="8" s="1"/>
  <c r="X278" i="8"/>
  <c r="AH278" i="8" s="1"/>
  <c r="AA328" i="8"/>
  <c r="AK328" i="8" s="1"/>
  <c r="Y432" i="8"/>
  <c r="AI432" i="8" s="1"/>
  <c r="X377" i="8"/>
  <c r="AH377" i="8" s="1"/>
  <c r="W239" i="8"/>
  <c r="AG239" i="8" s="1"/>
  <c r="Y222" i="8"/>
  <c r="AI222" i="8" s="1"/>
  <c r="F989" i="6"/>
  <c r="T772" i="8"/>
  <c r="AD772" i="8" s="1"/>
  <c r="V787" i="8"/>
  <c r="AF787" i="8" s="1"/>
  <c r="AM663" i="8"/>
  <c r="X400" i="8"/>
  <c r="AH400" i="8" s="1"/>
  <c r="U398" i="8"/>
  <c r="AE398" i="8" s="1"/>
  <c r="U449" i="8"/>
  <c r="AE449" i="8" s="1"/>
  <c r="V294" i="8"/>
  <c r="AF294" i="8" s="1"/>
  <c r="T344" i="8"/>
  <c r="AD344" i="8" s="1"/>
  <c r="AM234" i="8"/>
  <c r="X441" i="8"/>
  <c r="AH441" i="8" s="1"/>
  <c r="V390" i="8"/>
  <c r="AF390" i="8" s="1"/>
  <c r="X262" i="8"/>
  <c r="AH262" i="8" s="1"/>
  <c r="V253" i="8"/>
  <c r="AF253" i="8" s="1"/>
  <c r="U250" i="8"/>
  <c r="AE250" i="8" s="1"/>
  <c r="AA239" i="8"/>
  <c r="AK239" i="8" s="1"/>
  <c r="X226" i="8"/>
  <c r="AH226" i="8" s="1"/>
  <c r="U406" i="8"/>
  <c r="AE406" i="8" s="1"/>
  <c r="I999" i="6"/>
  <c r="X777" i="8"/>
  <c r="AH777" i="8" s="1"/>
  <c r="F1069" i="6"/>
  <c r="X396" i="8"/>
  <c r="AH396" i="8" s="1"/>
  <c r="T448" i="8"/>
  <c r="AD448" i="8" s="1"/>
  <c r="T347" i="8"/>
  <c r="AD347" i="8" s="1"/>
  <c r="Y443" i="8"/>
  <c r="AI443" i="8" s="1"/>
  <c r="Z441" i="8"/>
  <c r="AJ441" i="8" s="1"/>
  <c r="U267" i="8"/>
  <c r="U262" i="8"/>
  <c r="AE262" i="8" s="1"/>
  <c r="W598" i="8"/>
  <c r="AG598" i="8" s="1"/>
  <c r="W650" i="8"/>
  <c r="AG650" i="8" s="1"/>
  <c r="V618" i="8"/>
  <c r="AF618" i="8" s="1"/>
  <c r="V566" i="8"/>
  <c r="AF566" i="8" s="1"/>
  <c r="U439" i="8"/>
  <c r="AE439" i="8" s="1"/>
  <c r="U491" i="8"/>
  <c r="AE491" i="8" s="1"/>
  <c r="U387" i="8"/>
  <c r="AE387" i="8" s="1"/>
  <c r="F516" i="6"/>
  <c r="I516" i="6"/>
  <c r="AC304" i="8" s="1"/>
  <c r="V528" i="8"/>
  <c r="AF528" i="8" s="1"/>
  <c r="V476" i="8"/>
  <c r="AF476" i="8" s="1"/>
  <c r="V580" i="8"/>
  <c r="AF580" i="8" s="1"/>
  <c r="T567" i="8"/>
  <c r="AD567" i="8" s="1"/>
  <c r="T515" i="8"/>
  <c r="AD515" i="8" s="1"/>
  <c r="AA501" i="8"/>
  <c r="AK501" i="8" s="1"/>
  <c r="AA553" i="8"/>
  <c r="AK553" i="8" s="1"/>
  <c r="F766" i="6"/>
  <c r="I766" i="6"/>
  <c r="AC554" i="8" s="1"/>
  <c r="W541" i="8"/>
  <c r="AG541" i="8" s="1"/>
  <c r="W489" i="8"/>
  <c r="AG489" i="8" s="1"/>
  <c r="V486" i="8"/>
  <c r="AF486" i="8" s="1"/>
  <c r="V538" i="8"/>
  <c r="AF538" i="8" s="1"/>
  <c r="X538" i="8"/>
  <c r="AH538" i="8" s="1"/>
  <c r="X486" i="8"/>
  <c r="AH486" i="8" s="1"/>
  <c r="Y479" i="8"/>
  <c r="AI479" i="8" s="1"/>
  <c r="Y531" i="8"/>
  <c r="AI531" i="8" s="1"/>
  <c r="AA478" i="8"/>
  <c r="AK478" i="8" s="1"/>
  <c r="AA530" i="8"/>
  <c r="AK530" i="8" s="1"/>
  <c r="W529" i="8"/>
  <c r="AG529" i="8" s="1"/>
  <c r="W477" i="8"/>
  <c r="AG477" i="8" s="1"/>
  <c r="X416" i="8"/>
  <c r="AH416" i="8" s="1"/>
  <c r="X468" i="8"/>
  <c r="AH468" i="8" s="1"/>
  <c r="T416" i="8"/>
  <c r="AD416" i="8" s="1"/>
  <c r="T468" i="8"/>
  <c r="AD468" i="8" s="1"/>
  <c r="T520" i="8"/>
  <c r="AD520" i="8" s="1"/>
  <c r="Y516" i="8"/>
  <c r="AI516" i="8" s="1"/>
  <c r="Y464" i="8"/>
  <c r="AI464" i="8" s="1"/>
  <c r="U413" i="8"/>
  <c r="AE413" i="8" s="1"/>
  <c r="U465" i="8"/>
  <c r="AE465" i="8" s="1"/>
  <c r="U517" i="8"/>
  <c r="AE517" i="8" s="1"/>
  <c r="V515" i="8"/>
  <c r="AF515" i="8" s="1"/>
  <c r="X463" i="8"/>
  <c r="AH463" i="8" s="1"/>
  <c r="X515" i="8"/>
  <c r="AH515" i="8" s="1"/>
  <c r="V513" i="8"/>
  <c r="AF513" i="8" s="1"/>
  <c r="Y512" i="8"/>
  <c r="AI512" i="8" s="1"/>
  <c r="Y460" i="8"/>
  <c r="AI460" i="8" s="1"/>
  <c r="U460" i="8"/>
  <c r="AE460" i="8" s="1"/>
  <c r="U512" i="8"/>
  <c r="AE512" i="8" s="1"/>
  <c r="W508" i="8"/>
  <c r="AG508" i="8" s="1"/>
  <c r="W456" i="8"/>
  <c r="AG456" i="8" s="1"/>
  <c r="AA503" i="8"/>
  <c r="AK503" i="8" s="1"/>
  <c r="X501" i="8"/>
  <c r="AH501" i="8" s="1"/>
  <c r="Y501" i="8"/>
  <c r="AI501" i="8" s="1"/>
  <c r="U501" i="8"/>
  <c r="AE501" i="8" s="1"/>
  <c r="V501" i="8"/>
  <c r="AF501" i="8" s="1"/>
  <c r="AA499" i="8"/>
  <c r="AK499" i="8" s="1"/>
  <c r="V496" i="8"/>
  <c r="AF496" i="8" s="1"/>
  <c r="V495" i="8"/>
  <c r="AF495" i="8" s="1"/>
  <c r="AA493" i="8"/>
  <c r="AK493" i="8" s="1"/>
  <c r="X494" i="8"/>
  <c r="AH494" i="8" s="1"/>
  <c r="Z490" i="8"/>
  <c r="AJ490" i="8" s="1"/>
  <c r="V492" i="8"/>
  <c r="AF492" i="8" s="1"/>
  <c r="X492" i="8"/>
  <c r="AH492" i="8" s="1"/>
  <c r="U471" i="8"/>
  <c r="AE471" i="8" s="1"/>
  <c r="U419" i="8"/>
  <c r="AE419" i="8" s="1"/>
  <c r="T471" i="8"/>
  <c r="AA365" i="8"/>
  <c r="AK365" i="8" s="1"/>
  <c r="AA313" i="8"/>
  <c r="AK313" i="8" s="1"/>
  <c r="AA417" i="8"/>
  <c r="AK417" i="8" s="1"/>
  <c r="I524" i="6"/>
  <c r="F524" i="6"/>
  <c r="V416" i="8"/>
  <c r="AF416" i="8" s="1"/>
  <c r="V468" i="8"/>
  <c r="AF468" i="8" s="1"/>
  <c r="V467" i="8"/>
  <c r="AF467" i="8" s="1"/>
  <c r="V415" i="8"/>
  <c r="AF415" i="8" s="1"/>
  <c r="V363" i="8"/>
  <c r="AF363" i="8" s="1"/>
  <c r="Y412" i="8"/>
  <c r="AI412" i="8" s="1"/>
  <c r="V306" i="8"/>
  <c r="AF306" i="8" s="1"/>
  <c r="V358" i="8"/>
  <c r="AF358" i="8" s="1"/>
  <c r="U411" i="8"/>
  <c r="AE411" i="8" s="1"/>
  <c r="AA358" i="8"/>
  <c r="AK358" i="8" s="1"/>
  <c r="AA410" i="8"/>
  <c r="AK410" i="8" s="1"/>
  <c r="AA462" i="8"/>
  <c r="AK462" i="8" s="1"/>
  <c r="W412" i="8"/>
  <c r="AG412" i="8" s="1"/>
  <c r="W464" i="8"/>
  <c r="AG464" i="8" s="1"/>
  <c r="W360" i="8"/>
  <c r="AG360" i="8" s="1"/>
  <c r="V463" i="8"/>
  <c r="AF463" i="8" s="1"/>
  <c r="V411" i="8"/>
  <c r="AF411" i="8" s="1"/>
  <c r="Z356" i="8"/>
  <c r="AJ356" i="8" s="1"/>
  <c r="U304" i="8"/>
  <c r="AE304" i="8" s="1"/>
  <c r="U356" i="8"/>
  <c r="AE356" i="8" s="1"/>
  <c r="X354" i="8"/>
  <c r="AH354" i="8" s="1"/>
  <c r="X302" i="8"/>
  <c r="AH302" i="8" s="1"/>
  <c r="X406" i="8"/>
  <c r="AH406" i="8" s="1"/>
  <c r="Z457" i="8"/>
  <c r="AJ457" i="8" s="1"/>
  <c r="V455" i="8"/>
  <c r="AF455" i="8" s="1"/>
  <c r="V403" i="8"/>
  <c r="AF403" i="8" s="1"/>
  <c r="Y297" i="8"/>
  <c r="AI297" i="8" s="1"/>
  <c r="Y349" i="8"/>
  <c r="AI349" i="8" s="1"/>
  <c r="T353" i="8"/>
  <c r="AD353" i="8" s="1"/>
  <c r="Z608" i="8"/>
  <c r="AJ608" i="8" s="1"/>
  <c r="AA456" i="8"/>
  <c r="AK456" i="8" s="1"/>
  <c r="Y416" i="8"/>
  <c r="AI416" i="8" s="1"/>
  <c r="W387" i="8"/>
  <c r="AG387" i="8" s="1"/>
  <c r="W439" i="8"/>
  <c r="AG439" i="8" s="1"/>
  <c r="W335" i="8"/>
  <c r="AG335" i="8" s="1"/>
  <c r="F627" i="6"/>
  <c r="I627" i="6"/>
  <c r="F825" i="6"/>
  <c r="I825" i="6"/>
  <c r="AC613" i="8" s="1"/>
  <c r="T356" i="8"/>
  <c r="AD356" i="8" s="1"/>
  <c r="X433" i="8"/>
  <c r="AH433" i="8" s="1"/>
  <c r="X427" i="8"/>
  <c r="AH427" i="8" s="1"/>
  <c r="Z426" i="8"/>
  <c r="AJ426" i="8" s="1"/>
  <c r="V406" i="8"/>
  <c r="AF406" i="8" s="1"/>
  <c r="Y436" i="8"/>
  <c r="AI436" i="8" s="1"/>
  <c r="Z434" i="8"/>
  <c r="AJ434" i="8" s="1"/>
  <c r="Z373" i="8"/>
  <c r="AJ373" i="8" s="1"/>
  <c r="X370" i="8"/>
  <c r="AH370" i="8" s="1"/>
  <c r="X422" i="8"/>
  <c r="AH422" i="8" s="1"/>
  <c r="AA421" i="8"/>
  <c r="AK421" i="8" s="1"/>
  <c r="Z375" i="8"/>
  <c r="AJ375" i="8" s="1"/>
  <c r="I1065" i="6"/>
  <c r="I943" i="6"/>
  <c r="Y748" i="8"/>
  <c r="AI748" i="8" s="1"/>
  <c r="Y852" i="8"/>
  <c r="AI852" i="8" s="1"/>
  <c r="Z402" i="8"/>
  <c r="AJ402" i="8" s="1"/>
  <c r="Z350" i="8"/>
  <c r="AJ350" i="8" s="1"/>
  <c r="Z454" i="8"/>
  <c r="AJ454" i="8" s="1"/>
  <c r="I518" i="6"/>
  <c r="AC306" i="8" s="1"/>
  <c r="F518" i="6"/>
  <c r="Y381" i="8"/>
  <c r="AI381" i="8" s="1"/>
  <c r="Y329" i="8"/>
  <c r="AI329" i="8" s="1"/>
  <c r="I639" i="6"/>
  <c r="F639" i="6"/>
  <c r="F368" i="6"/>
  <c r="Z394" i="8"/>
  <c r="AJ394" i="8" s="1"/>
  <c r="U241" i="8"/>
  <c r="AE241" i="8" s="1"/>
  <c r="U345" i="8"/>
  <c r="AE345" i="8" s="1"/>
  <c r="X443" i="8"/>
  <c r="AH443" i="8" s="1"/>
  <c r="X391" i="8"/>
  <c r="AH391" i="8" s="1"/>
  <c r="U281" i="8"/>
  <c r="AE281" i="8" s="1"/>
  <c r="U333" i="8"/>
  <c r="AE333" i="8" s="1"/>
  <c r="V387" i="8"/>
  <c r="AF387" i="8" s="1"/>
  <c r="V439" i="8"/>
  <c r="AF439" i="8" s="1"/>
  <c r="Y227" i="8"/>
  <c r="AI227" i="8" s="1"/>
  <c r="Z847" i="8"/>
  <c r="AJ847" i="8" s="1"/>
  <c r="Z743" i="8"/>
  <c r="AJ743" i="8" s="1"/>
  <c r="T453" i="8"/>
  <c r="AD453" i="8" s="1"/>
  <c r="T401" i="8"/>
  <c r="AD401" i="8" s="1"/>
  <c r="U270" i="8"/>
  <c r="U218" i="8"/>
  <c r="U322" i="8"/>
  <c r="F1051" i="6"/>
  <c r="AM787" i="8"/>
  <c r="Y791" i="8"/>
  <c r="AI791" i="8" s="1"/>
  <c r="X825" i="8"/>
  <c r="AH825" i="8" s="1"/>
  <c r="T824" i="8"/>
  <c r="AD824" i="8" s="1"/>
  <c r="X745" i="8"/>
  <c r="AH745" i="8" s="1"/>
  <c r="X849" i="8"/>
  <c r="AH849" i="8" s="1"/>
  <c r="F962" i="6"/>
  <c r="V775" i="8"/>
  <c r="AF775" i="8" s="1"/>
  <c r="V744" i="8"/>
  <c r="AF744" i="8" s="1"/>
  <c r="V848" i="8"/>
  <c r="AF848" i="8" s="1"/>
  <c r="Y794" i="8"/>
  <c r="AI794" i="8" s="1"/>
  <c r="Y790" i="8"/>
  <c r="AI790" i="8" s="1"/>
  <c r="Y787" i="8"/>
  <c r="AI787" i="8" s="1"/>
  <c r="V789" i="8"/>
  <c r="AF789" i="8" s="1"/>
  <c r="Y789" i="8"/>
  <c r="AI789" i="8" s="1"/>
  <c r="Z794" i="8"/>
  <c r="AJ794" i="8" s="1"/>
  <c r="W788" i="8"/>
  <c r="AG788" i="8" s="1"/>
  <c r="W749" i="8"/>
  <c r="AG749" i="8" s="1"/>
  <c r="AA752" i="8"/>
  <c r="AK752" i="8" s="1"/>
  <c r="AA856" i="8"/>
  <c r="AK856" i="8" s="1"/>
  <c r="U812" i="8"/>
  <c r="AE812" i="8" s="1"/>
  <c r="AA838" i="8"/>
  <c r="AK838" i="8" s="1"/>
  <c r="V804" i="8"/>
  <c r="AF804" i="8" s="1"/>
  <c r="W750" i="8"/>
  <c r="AG750" i="8" s="1"/>
  <c r="W854" i="8"/>
  <c r="AG854" i="8" s="1"/>
  <c r="W799" i="8"/>
  <c r="AG799" i="8" s="1"/>
  <c r="U834" i="8"/>
  <c r="AE834" i="8" s="1"/>
  <c r="AM777" i="8"/>
  <c r="V829" i="8"/>
  <c r="AF829" i="8" s="1"/>
  <c r="F1017" i="6"/>
  <c r="F1033" i="6"/>
  <c r="AM690" i="8"/>
  <c r="X254" i="8"/>
  <c r="AH254" i="8" s="1"/>
  <c r="X304" i="8"/>
  <c r="AH304" i="8" s="1"/>
  <c r="Y330" i="8"/>
  <c r="AI330" i="8" s="1"/>
  <c r="F502" i="6"/>
  <c r="Y780" i="8"/>
  <c r="AI780" i="8" s="1"/>
  <c r="W747" i="8"/>
  <c r="AG747" i="8" s="1"/>
  <c r="W828" i="8"/>
  <c r="AG828" i="8" s="1"/>
  <c r="AA817" i="8"/>
  <c r="AK817" i="8" s="1"/>
  <c r="U852" i="8"/>
  <c r="AE852" i="8" s="1"/>
  <c r="Y855" i="8"/>
  <c r="AI855" i="8" s="1"/>
  <c r="Y342" i="8"/>
  <c r="AI342" i="8" s="1"/>
  <c r="U723" i="8"/>
  <c r="AE723" i="8" s="1"/>
  <c r="T727" i="8"/>
  <c r="AD727" i="8" s="1"/>
  <c r="V753" i="8"/>
  <c r="AF753" i="8" s="1"/>
  <c r="AA749" i="8"/>
  <c r="AK749" i="8" s="1"/>
  <c r="AA853" i="8"/>
  <c r="AK853" i="8" s="1"/>
  <c r="Y399" i="8"/>
  <c r="AI399" i="8" s="1"/>
  <c r="Z290" i="8"/>
  <c r="AJ290" i="8" s="1"/>
  <c r="W767" i="8"/>
  <c r="AG767" i="8" s="1"/>
  <c r="Y218" i="8"/>
  <c r="AI218" i="8" s="1"/>
  <c r="Y288" i="8"/>
  <c r="AI288" i="8" s="1"/>
  <c r="W370" i="8"/>
  <c r="AG370" i="8" s="1"/>
  <c r="X385" i="8"/>
  <c r="AH385" i="8" s="1"/>
  <c r="X293" i="8"/>
  <c r="AH293" i="8" s="1"/>
  <c r="Y340" i="8"/>
  <c r="AI340" i="8" s="1"/>
  <c r="V367" i="8"/>
  <c r="AF367" i="8" s="1"/>
  <c r="U293" i="8"/>
  <c r="AE293" i="8" s="1"/>
  <c r="Y799" i="8"/>
  <c r="AI799" i="8" s="1"/>
  <c r="W819" i="8"/>
  <c r="AG819" i="8" s="1"/>
  <c r="V777" i="8"/>
  <c r="AF777" i="8" s="1"/>
  <c r="X292" i="8"/>
  <c r="AH292" i="8" s="1"/>
  <c r="X344" i="8"/>
  <c r="AH344" i="8" s="1"/>
  <c r="U410" i="8"/>
  <c r="AE410" i="8" s="1"/>
  <c r="U462" i="8"/>
  <c r="AE462" i="8" s="1"/>
  <c r="U514" i="8"/>
  <c r="AE514" i="8" s="1"/>
  <c r="Z246" i="8"/>
  <c r="AJ246" i="8" s="1"/>
  <c r="Z298" i="8"/>
  <c r="AJ298" i="8" s="1"/>
  <c r="Y368" i="8"/>
  <c r="AI368" i="8" s="1"/>
  <c r="Y472" i="8"/>
  <c r="AI472" i="8" s="1"/>
  <c r="Y420" i="8"/>
  <c r="AI420" i="8" s="1"/>
  <c r="X628" i="8"/>
  <c r="AH628" i="8" s="1"/>
  <c r="X576" i="8"/>
  <c r="AH576" i="8" s="1"/>
  <c r="AA537" i="8"/>
  <c r="AK537" i="8" s="1"/>
  <c r="AA485" i="8"/>
  <c r="AK485" i="8" s="1"/>
  <c r="U349" i="8"/>
  <c r="AE349" i="8" s="1"/>
  <c r="U297" i="8"/>
  <c r="AE297" i="8" s="1"/>
  <c r="F573" i="6"/>
  <c r="I573" i="6"/>
  <c r="AC361" i="8" s="1"/>
  <c r="F855" i="6"/>
  <c r="I855" i="6"/>
  <c r="AC643" i="8" s="1"/>
  <c r="Y393" i="8"/>
  <c r="AI393" i="8" s="1"/>
  <c r="U856" i="8"/>
  <c r="AE856" i="8" s="1"/>
  <c r="U752" i="8"/>
  <c r="AE752" i="8" s="1"/>
  <c r="Y854" i="8"/>
  <c r="AI854" i="8" s="1"/>
  <c r="W345" i="8"/>
  <c r="AG345" i="8" s="1"/>
  <c r="W293" i="8"/>
  <c r="AG293" i="8" s="1"/>
  <c r="T391" i="8"/>
  <c r="AD391" i="8" s="1"/>
  <c r="T443" i="8"/>
  <c r="AD443" i="8" s="1"/>
  <c r="X232" i="8"/>
  <c r="AH232" i="8" s="1"/>
  <c r="X284" i="8"/>
  <c r="AH284" i="8" s="1"/>
  <c r="Z386" i="8"/>
  <c r="AJ386" i="8" s="1"/>
  <c r="Z438" i="8"/>
  <c r="AJ438" i="8" s="1"/>
  <c r="Z334" i="8"/>
  <c r="AJ334" i="8" s="1"/>
  <c r="X333" i="8"/>
  <c r="AH333" i="8" s="1"/>
  <c r="X281" i="8"/>
  <c r="AH281" i="8" s="1"/>
  <c r="Z332" i="8"/>
  <c r="AJ332" i="8" s="1"/>
  <c r="U331" i="8"/>
  <c r="AE331" i="8" s="1"/>
  <c r="U383" i="8"/>
  <c r="AE383" i="8" s="1"/>
  <c r="AA381" i="8"/>
  <c r="AK381" i="8" s="1"/>
  <c r="AA329" i="8"/>
  <c r="AK329" i="8" s="1"/>
  <c r="AA376" i="8"/>
  <c r="AK376" i="8" s="1"/>
  <c r="AA324" i="8"/>
  <c r="AK324" i="8" s="1"/>
  <c r="W371" i="8"/>
  <c r="AG371" i="8" s="1"/>
  <c r="F367" i="6"/>
  <c r="W238" i="8"/>
  <c r="AG238" i="8" s="1"/>
  <c r="Z238" i="8"/>
  <c r="AJ238" i="8" s="1"/>
  <c r="F388" i="6"/>
  <c r="U226" i="8"/>
  <c r="AE226" i="8" s="1"/>
  <c r="X850" i="8"/>
  <c r="AH850" i="8" s="1"/>
  <c r="V854" i="8"/>
  <c r="AF854" i="8" s="1"/>
  <c r="Z851" i="8"/>
  <c r="AJ851" i="8" s="1"/>
  <c r="W452" i="8"/>
  <c r="AG452" i="8" s="1"/>
  <c r="W400" i="8"/>
  <c r="AG400" i="8" s="1"/>
  <c r="V349" i="8"/>
  <c r="AF349" i="8" s="1"/>
  <c r="V297" i="8"/>
  <c r="AF297" i="8" s="1"/>
  <c r="U397" i="8"/>
  <c r="AE397" i="8" s="1"/>
  <c r="U294" i="8"/>
  <c r="AE294" i="8" s="1"/>
  <c r="U346" i="8"/>
  <c r="AE346" i="8" s="1"/>
  <c r="V341" i="8"/>
  <c r="AF341" i="8" s="1"/>
  <c r="I550" i="6"/>
  <c r="X339" i="8"/>
  <c r="AH339" i="8" s="1"/>
  <c r="X336" i="8"/>
  <c r="AH336" i="8" s="1"/>
  <c r="X388" i="8"/>
  <c r="AH388" i="8" s="1"/>
  <c r="W382" i="8"/>
  <c r="AG382" i="8" s="1"/>
  <c r="AA435" i="8"/>
  <c r="AK435" i="8" s="1"/>
  <c r="AA331" i="8"/>
  <c r="AK331" i="8" s="1"/>
  <c r="AA383" i="8"/>
  <c r="AK383" i="8" s="1"/>
  <c r="W330" i="8"/>
  <c r="AG330" i="8" s="1"/>
  <c r="F646" i="6"/>
  <c r="I646" i="6"/>
  <c r="AC434" i="8" s="1"/>
  <c r="Y328" i="8"/>
  <c r="AI328" i="8" s="1"/>
  <c r="Y380" i="8"/>
  <c r="AI380" i="8" s="1"/>
  <c r="Z271" i="8"/>
  <c r="AJ271" i="8" s="1"/>
  <c r="W374" i="8"/>
  <c r="AG374" i="8" s="1"/>
  <c r="W322" i="8"/>
  <c r="AG322" i="8" s="1"/>
  <c r="X320" i="8"/>
  <c r="AH320" i="8" s="1"/>
  <c r="X268" i="8"/>
  <c r="AH268" i="8" s="1"/>
  <c r="X265" i="8"/>
  <c r="AH265" i="8" s="1"/>
  <c r="F393" i="6"/>
  <c r="X227" i="8"/>
  <c r="AH227" i="8" s="1"/>
  <c r="W847" i="8"/>
  <c r="AG847" i="8" s="1"/>
  <c r="Z849" i="8"/>
  <c r="AJ849" i="8" s="1"/>
  <c r="AA402" i="8"/>
  <c r="AK402" i="8" s="1"/>
  <c r="AA454" i="8"/>
  <c r="AK454" i="8" s="1"/>
  <c r="T400" i="8"/>
  <c r="AD400" i="8" s="1"/>
  <c r="T452" i="8"/>
  <c r="AD452" i="8" s="1"/>
  <c r="W449" i="8"/>
  <c r="AG449" i="8" s="1"/>
  <c r="Y339" i="8"/>
  <c r="AI339" i="8" s="1"/>
  <c r="V279" i="8"/>
  <c r="AF279" i="8" s="1"/>
  <c r="V227" i="8"/>
  <c r="AF227" i="8" s="1"/>
  <c r="W279" i="8"/>
  <c r="AG279" i="8" s="1"/>
  <c r="F387" i="6"/>
  <c r="Z327" i="8"/>
  <c r="AJ327" i="8" s="1"/>
  <c r="Z275" i="8"/>
  <c r="AJ275" i="8" s="1"/>
  <c r="Z243" i="8"/>
  <c r="AJ243" i="8" s="1"/>
  <c r="X240" i="8"/>
  <c r="AH240" i="8" s="1"/>
  <c r="Z228" i="8"/>
  <c r="AJ228" i="8" s="1"/>
  <c r="U222" i="8"/>
  <c r="Z219" i="8"/>
  <c r="AJ219" i="8" s="1"/>
  <c r="AA272" i="8"/>
  <c r="AK272" i="8" s="1"/>
  <c r="V749" i="8"/>
  <c r="AF749" i="8" s="1"/>
  <c r="V853" i="8"/>
  <c r="AF853" i="8" s="1"/>
  <c r="Z751" i="8"/>
  <c r="AJ751" i="8" s="1"/>
  <c r="Z855" i="8"/>
  <c r="AJ855" i="8" s="1"/>
  <c r="AA464" i="8"/>
  <c r="AK464" i="8" s="1"/>
  <c r="AA360" i="8"/>
  <c r="AK360" i="8" s="1"/>
  <c r="Z533" i="8"/>
  <c r="AJ533" i="8" s="1"/>
  <c r="Z585" i="8"/>
  <c r="AJ585" i="8" s="1"/>
  <c r="U386" i="8"/>
  <c r="AE386" i="8" s="1"/>
  <c r="U438" i="8"/>
  <c r="AE438" i="8" s="1"/>
  <c r="Z306" i="8"/>
  <c r="AJ306" i="8" s="1"/>
  <c r="Z358" i="8"/>
  <c r="AJ358" i="8" s="1"/>
  <c r="F803" i="6"/>
  <c r="I803" i="6"/>
  <c r="AC591" i="8" s="1"/>
  <c r="I857" i="6"/>
  <c r="AC645" i="8" s="1"/>
  <c r="F857" i="6"/>
  <c r="Z384" i="8"/>
  <c r="AJ384" i="8" s="1"/>
  <c r="Z436" i="8"/>
  <c r="AJ436" i="8" s="1"/>
  <c r="AA382" i="8"/>
  <c r="AK382" i="8" s="1"/>
  <c r="AA330" i="8"/>
  <c r="AK330" i="8" s="1"/>
  <c r="AA325" i="8"/>
  <c r="AK325" i="8" s="1"/>
  <c r="AA377" i="8"/>
  <c r="AK377" i="8" s="1"/>
  <c r="X219" i="8"/>
  <c r="AH219" i="8" s="1"/>
  <c r="X323" i="8"/>
  <c r="AH323" i="8" s="1"/>
  <c r="X271" i="8"/>
  <c r="AH271" i="8" s="1"/>
  <c r="W853" i="8"/>
  <c r="AG853" i="8" s="1"/>
  <c r="Y230" i="8"/>
  <c r="AI230" i="8" s="1"/>
  <c r="Y282" i="8"/>
  <c r="AI282" i="8" s="1"/>
  <c r="Y334" i="8"/>
  <c r="AI334" i="8" s="1"/>
  <c r="X327" i="8"/>
  <c r="AH327" i="8" s="1"/>
  <c r="X275" i="8"/>
  <c r="AH275" i="8" s="1"/>
  <c r="X372" i="8"/>
  <c r="AH372" i="8" s="1"/>
  <c r="X424" i="8"/>
  <c r="AH424" i="8" s="1"/>
  <c r="W266" i="8"/>
  <c r="AG266" i="8" s="1"/>
  <c r="V833" i="8"/>
  <c r="AF833" i="8" s="1"/>
  <c r="Z792" i="8"/>
  <c r="AJ792" i="8" s="1"/>
  <c r="X824" i="8"/>
  <c r="AH824" i="8" s="1"/>
  <c r="AM773" i="8"/>
  <c r="AM729" i="8"/>
  <c r="U827" i="8"/>
  <c r="AE827" i="8" s="1"/>
  <c r="X784" i="8"/>
  <c r="AH784" i="8" s="1"/>
  <c r="AM772" i="8"/>
  <c r="Y788" i="8"/>
  <c r="AI788" i="8" s="1"/>
  <c r="W299" i="8"/>
  <c r="AG299" i="8" s="1"/>
  <c r="T720" i="8"/>
  <c r="AD720" i="8" s="1"/>
  <c r="X814" i="8"/>
  <c r="AH814" i="8" s="1"/>
  <c r="T752" i="8"/>
  <c r="AD752" i="8" s="1"/>
  <c r="T856" i="8"/>
  <c r="AD856" i="8" s="1"/>
  <c r="X744" i="8"/>
  <c r="AH744" i="8" s="1"/>
  <c r="X848" i="8"/>
  <c r="AH848" i="8" s="1"/>
  <c r="V760" i="8"/>
  <c r="AF760" i="8" s="1"/>
  <c r="I958" i="6"/>
  <c r="AC746" i="8" s="1"/>
  <c r="Z791" i="8"/>
  <c r="AJ791" i="8" s="1"/>
  <c r="AM674" i="8"/>
  <c r="W262" i="8"/>
  <c r="AG262" i="8" s="1"/>
  <c r="V241" i="8"/>
  <c r="AF241" i="8" s="1"/>
  <c r="AA276" i="8"/>
  <c r="AK276" i="8" s="1"/>
  <c r="X747" i="8"/>
  <c r="AH747" i="8" s="1"/>
  <c r="X851" i="8"/>
  <c r="AH851" i="8" s="1"/>
  <c r="T240" i="8"/>
  <c r="AD240" i="8" s="1"/>
  <c r="W276" i="8"/>
  <c r="AG276" i="8" s="1"/>
  <c r="Y690" i="8"/>
  <c r="AI690" i="8" s="1"/>
  <c r="F987" i="6"/>
  <c r="AA806" i="8"/>
  <c r="AK806" i="8" s="1"/>
  <c r="U746" i="8"/>
  <c r="AE746" i="8" s="1"/>
  <c r="U850" i="8"/>
  <c r="AE850" i="8" s="1"/>
  <c r="W811" i="8"/>
  <c r="AG811" i="8" s="1"/>
  <c r="X720" i="8"/>
  <c r="AH720" i="8" s="1"/>
  <c r="X816" i="8"/>
  <c r="AH816" i="8" s="1"/>
  <c r="Y826" i="8"/>
  <c r="AI826" i="8" s="1"/>
  <c r="AA819" i="8"/>
  <c r="AK819" i="8" s="1"/>
  <c r="W826" i="8"/>
  <c r="AG826" i="8" s="1"/>
  <c r="AA820" i="8"/>
  <c r="AK820" i="8" s="1"/>
  <c r="V752" i="8"/>
  <c r="AF752" i="8" s="1"/>
  <c r="W855" i="8"/>
  <c r="AG855" i="8" s="1"/>
  <c r="AA747" i="8"/>
  <c r="AK747" i="8" s="1"/>
  <c r="Y771" i="8"/>
  <c r="AI771" i="8" s="1"/>
  <c r="V419" i="8"/>
  <c r="AF419" i="8" s="1"/>
  <c r="AA301" i="8"/>
  <c r="AK301" i="8" s="1"/>
  <c r="F1054" i="6"/>
  <c r="Y347" i="8"/>
  <c r="AI347" i="8" s="1"/>
  <c r="Y341" i="8"/>
  <c r="AI341" i="8" s="1"/>
  <c r="AA412" i="8"/>
  <c r="AK412" i="8" s="1"/>
  <c r="AA822" i="8"/>
  <c r="AK822" i="8" s="1"/>
  <c r="Y382" i="8"/>
  <c r="AI382" i="8" s="1"/>
  <c r="AA772" i="8"/>
  <c r="AK772" i="8" s="1"/>
  <c r="AA320" i="8"/>
  <c r="AK320" i="8" s="1"/>
  <c r="Z221" i="8"/>
  <c r="AJ221" i="8" s="1"/>
  <c r="X401" i="8"/>
  <c r="AH401" i="8" s="1"/>
  <c r="W327" i="8"/>
  <c r="AG327" i="8" s="1"/>
  <c r="F386" i="6"/>
  <c r="W479" i="8"/>
  <c r="AG479" i="8" s="1"/>
  <c r="W531" i="8"/>
  <c r="AG531" i="8" s="1"/>
  <c r="W583" i="8"/>
  <c r="AG583" i="8" s="1"/>
  <c r="Z539" i="8"/>
  <c r="AJ539" i="8" s="1"/>
  <c r="Z643" i="8"/>
  <c r="AJ643" i="8" s="1"/>
  <c r="Z591" i="8"/>
  <c r="AJ591" i="8" s="1"/>
  <c r="U624" i="8"/>
  <c r="AE624" i="8" s="1"/>
  <c r="U520" i="8"/>
  <c r="AE520" i="8" s="1"/>
  <c r="U572" i="8"/>
  <c r="AE572" i="8" s="1"/>
  <c r="W552" i="8"/>
  <c r="AG552" i="8" s="1"/>
  <c r="W500" i="8"/>
  <c r="AG500" i="8" s="1"/>
  <c r="V421" i="8"/>
  <c r="AF421" i="8" s="1"/>
  <c r="V473" i="8"/>
  <c r="AF473" i="8" s="1"/>
  <c r="V369" i="8"/>
  <c r="AF369" i="8" s="1"/>
  <c r="Y367" i="8"/>
  <c r="AI367" i="8" s="1"/>
  <c r="Y419" i="8"/>
  <c r="AI419" i="8" s="1"/>
  <c r="Y471" i="8"/>
  <c r="AI471" i="8" s="1"/>
  <c r="AA319" i="8"/>
  <c r="AK319" i="8" s="1"/>
  <c r="AA371" i="8"/>
  <c r="AK371" i="8" s="1"/>
  <c r="F763" i="6"/>
  <c r="I763" i="6"/>
  <c r="AC551" i="8" s="1"/>
  <c r="U640" i="8"/>
  <c r="AE640" i="8" s="1"/>
  <c r="F521" i="6"/>
  <c r="I521" i="6"/>
  <c r="AC309" i="8" s="1"/>
  <c r="I724" i="6"/>
  <c r="AC512" i="8" s="1"/>
  <c r="F724" i="6"/>
  <c r="Z713" i="8"/>
  <c r="AJ713" i="8" s="1"/>
  <c r="Z765" i="8"/>
  <c r="AJ765" i="8" s="1"/>
  <c r="X856" i="8"/>
  <c r="AH856" i="8" s="1"/>
  <c r="Y847" i="8"/>
  <c r="AI847" i="8" s="1"/>
  <c r="Z293" i="8"/>
  <c r="AJ293" i="8" s="1"/>
  <c r="AA288" i="8"/>
  <c r="AK288" i="8" s="1"/>
  <c r="U443" i="8"/>
  <c r="AE443" i="8" s="1"/>
  <c r="Z280" i="8"/>
  <c r="AJ280" i="8" s="1"/>
  <c r="W278" i="8"/>
  <c r="AG278" i="8" s="1"/>
  <c r="Y277" i="8"/>
  <c r="AI277" i="8" s="1"/>
  <c r="AA326" i="8"/>
  <c r="AK326" i="8" s="1"/>
  <c r="AA378" i="8"/>
  <c r="AK378" i="8" s="1"/>
  <c r="F642" i="6"/>
  <c r="X324" i="8"/>
  <c r="AH324" i="8" s="1"/>
  <c r="W320" i="8"/>
  <c r="AG320" i="8" s="1"/>
  <c r="W372" i="8"/>
  <c r="AG372" i="8" s="1"/>
  <c r="F366" i="6"/>
  <c r="F365" i="6"/>
  <c r="X233" i="8"/>
  <c r="AH233" i="8" s="1"/>
  <c r="X524" i="8"/>
  <c r="AH524" i="8" s="1"/>
  <c r="V849" i="8"/>
  <c r="AF849" i="8" s="1"/>
  <c r="Y857" i="8"/>
  <c r="AI857" i="8" s="1"/>
  <c r="V855" i="8"/>
  <c r="AF855" i="8" s="1"/>
  <c r="AA850" i="8"/>
  <c r="AK850" i="8" s="1"/>
  <c r="Y849" i="8"/>
  <c r="AI849" i="8" s="1"/>
  <c r="T348" i="8"/>
  <c r="AD348" i="8" s="1"/>
  <c r="Y396" i="8"/>
  <c r="AI396" i="8" s="1"/>
  <c r="U295" i="8"/>
  <c r="AE295" i="8" s="1"/>
  <c r="U347" i="8"/>
  <c r="AE347" i="8" s="1"/>
  <c r="U399" i="8"/>
  <c r="AE399" i="8" s="1"/>
  <c r="T293" i="8"/>
  <c r="AD293" i="8" s="1"/>
  <c r="X337" i="8"/>
  <c r="AH337" i="8" s="1"/>
  <c r="AA235" i="8"/>
  <c r="AK235" i="8" s="1"/>
  <c r="U230" i="8"/>
  <c r="AE230" i="8" s="1"/>
  <c r="U282" i="8"/>
  <c r="AE282" i="8" s="1"/>
  <c r="U334" i="8"/>
  <c r="AE334" i="8" s="1"/>
  <c r="V385" i="8"/>
  <c r="AF385" i="8" s="1"/>
  <c r="V437" i="8"/>
  <c r="AF437" i="8" s="1"/>
  <c r="Y331" i="8"/>
  <c r="AI331" i="8" s="1"/>
  <c r="T282" i="8"/>
  <c r="AD282" i="8" s="1"/>
  <c r="T334" i="8"/>
  <c r="AD334" i="8" s="1"/>
  <c r="AA436" i="8"/>
  <c r="AK436" i="8" s="1"/>
  <c r="AA384" i="8"/>
  <c r="AK384" i="8" s="1"/>
  <c r="AA332" i="8"/>
  <c r="AK332" i="8" s="1"/>
  <c r="V329" i="8"/>
  <c r="AF329" i="8" s="1"/>
  <c r="V277" i="8"/>
  <c r="AF277" i="8" s="1"/>
  <c r="AM221" i="8"/>
  <c r="Z272" i="8"/>
  <c r="AJ272" i="8" s="1"/>
  <c r="F641" i="6"/>
  <c r="T270" i="8"/>
  <c r="X318" i="8"/>
  <c r="AH318" i="8" s="1"/>
  <c r="X266" i="8"/>
  <c r="AH266" i="8" s="1"/>
  <c r="AA237" i="8"/>
  <c r="AK237" i="8" s="1"/>
  <c r="Y234" i="8"/>
  <c r="AI234" i="8" s="1"/>
  <c r="X225" i="8"/>
  <c r="AH225" i="8" s="1"/>
  <c r="V852" i="8"/>
  <c r="AF852" i="8" s="1"/>
  <c r="AA452" i="8"/>
  <c r="AK452" i="8" s="1"/>
  <c r="AA400" i="8"/>
  <c r="AK400" i="8" s="1"/>
  <c r="T296" i="8"/>
  <c r="AD296" i="8" s="1"/>
  <c r="T244" i="8"/>
  <c r="AD244" i="8" s="1"/>
  <c r="X287" i="8"/>
  <c r="AH287" i="8" s="1"/>
  <c r="X235" i="8"/>
  <c r="AH235" i="8" s="1"/>
  <c r="W281" i="8"/>
  <c r="AG281" i="8" s="1"/>
  <c r="W229" i="8"/>
  <c r="AG229" i="8" s="1"/>
  <c r="X280" i="8"/>
  <c r="AH280" i="8" s="1"/>
  <c r="X332" i="8"/>
  <c r="AH332" i="8" s="1"/>
  <c r="AA280" i="8"/>
  <c r="AK280" i="8" s="1"/>
  <c r="AA228" i="8"/>
  <c r="AK228" i="8" s="1"/>
  <c r="F385" i="6"/>
  <c r="AA267" i="8"/>
  <c r="AK267" i="8" s="1"/>
  <c r="U268" i="8"/>
  <c r="F374" i="6"/>
  <c r="Z242" i="8"/>
  <c r="AJ242" i="8" s="1"/>
  <c r="X239" i="8"/>
  <c r="AH239" i="8" s="1"/>
  <c r="F395" i="6"/>
  <c r="V224" i="8"/>
  <c r="AF224" i="8" s="1"/>
  <c r="W223" i="8"/>
  <c r="AG223" i="8" s="1"/>
  <c r="F378" i="6"/>
  <c r="Z752" i="8"/>
  <c r="AJ752" i="8" s="1"/>
  <c r="Z856" i="8"/>
  <c r="AJ856" i="8" s="1"/>
  <c r="T609" i="8"/>
  <c r="AD609" i="8" s="1"/>
  <c r="T505" i="8"/>
  <c r="AD505" i="8" s="1"/>
  <c r="F833" i="6"/>
  <c r="Z330" i="8"/>
  <c r="AJ330" i="8" s="1"/>
  <c r="Z278" i="8"/>
  <c r="AJ278" i="8" s="1"/>
  <c r="AA286" i="8"/>
  <c r="AK286" i="8" s="1"/>
  <c r="AA338" i="8"/>
  <c r="AK338" i="8" s="1"/>
  <c r="X334" i="8"/>
  <c r="AH334" i="8" s="1"/>
  <c r="X386" i="8"/>
  <c r="AH386" i="8" s="1"/>
  <c r="F586" i="6"/>
  <c r="F389" i="6"/>
  <c r="T297" i="8"/>
  <c r="AD297" i="8" s="1"/>
  <c r="T245" i="8"/>
  <c r="AD245" i="8" s="1"/>
  <c r="I552" i="6"/>
  <c r="F394" i="6"/>
  <c r="X331" i="8"/>
  <c r="AH331" i="8" s="1"/>
  <c r="W381" i="8"/>
  <c r="AG381" i="8" s="1"/>
  <c r="F373" i="6"/>
  <c r="F380" i="6"/>
  <c r="Z841" i="8"/>
  <c r="AJ841" i="8" s="1"/>
  <c r="Y832" i="8"/>
  <c r="AI832" i="8" s="1"/>
  <c r="AA830" i="8"/>
  <c r="AK830" i="8" s="1"/>
  <c r="V839" i="8"/>
  <c r="AF839" i="8" s="1"/>
  <c r="V811" i="8"/>
  <c r="AF811" i="8" s="1"/>
  <c r="I1038" i="6"/>
  <c r="AM741" i="8"/>
  <c r="Y821" i="8"/>
  <c r="AI821" i="8" s="1"/>
  <c r="Z798" i="8"/>
  <c r="AJ798" i="8" s="1"/>
  <c r="I956" i="6"/>
  <c r="AM686" i="8"/>
  <c r="T827" i="8"/>
  <c r="AD827" i="8" s="1"/>
  <c r="AA829" i="8"/>
  <c r="AK829" i="8" s="1"/>
  <c r="I1003" i="6"/>
  <c r="T384" i="8"/>
  <c r="AD384" i="8" s="1"/>
  <c r="Y793" i="8"/>
  <c r="AI793" i="8" s="1"/>
  <c r="AA764" i="8"/>
  <c r="AK764" i="8" s="1"/>
  <c r="Z753" i="8"/>
  <c r="AJ753" i="8" s="1"/>
  <c r="Z857" i="8"/>
  <c r="AJ857" i="8" s="1"/>
  <c r="AA799" i="8"/>
  <c r="AK799" i="8" s="1"/>
  <c r="Z830" i="8"/>
  <c r="AJ830" i="8" s="1"/>
  <c r="U753" i="8"/>
  <c r="AE753" i="8" s="1"/>
  <c r="U857" i="8"/>
  <c r="AE857" i="8" s="1"/>
  <c r="AA745" i="8"/>
  <c r="AK745" i="8" s="1"/>
  <c r="AA849" i="8"/>
  <c r="AK849" i="8" s="1"/>
  <c r="Z834" i="8"/>
  <c r="AJ834" i="8" s="1"/>
  <c r="Y731" i="8"/>
  <c r="AI731" i="8" s="1"/>
  <c r="V820" i="8"/>
  <c r="AF820" i="8" s="1"/>
  <c r="U747" i="8"/>
  <c r="AE747" i="8" s="1"/>
  <c r="W319" i="8"/>
  <c r="AG319" i="8" s="1"/>
  <c r="X313" i="8"/>
  <c r="AH313" i="8" s="1"/>
  <c r="V484" i="8"/>
  <c r="AF484" i="8" s="1"/>
  <c r="AA374" i="8"/>
  <c r="AK374" i="8" s="1"/>
  <c r="Y747" i="8"/>
  <c r="AI747" i="8" s="1"/>
  <c r="Z795" i="8"/>
  <c r="AJ795" i="8" s="1"/>
  <c r="X829" i="8"/>
  <c r="AH829" i="8" s="1"/>
  <c r="W829" i="8"/>
  <c r="AG829" i="8" s="1"/>
  <c r="T832" i="8"/>
  <c r="AD832" i="8" s="1"/>
  <c r="W707" i="8"/>
  <c r="AG707" i="8" s="1"/>
  <c r="Y804" i="8"/>
  <c r="AI804" i="8" s="1"/>
  <c r="AA716" i="8"/>
  <c r="AK716" i="8" s="1"/>
  <c r="Y850" i="8"/>
  <c r="AI850" i="8" s="1"/>
  <c r="V841" i="8"/>
  <c r="AF841" i="8" s="1"/>
  <c r="AM670" i="8"/>
  <c r="V228" i="8"/>
  <c r="AF228" i="8" s="1"/>
  <c r="T264" i="8"/>
  <c r="Y752" i="8"/>
  <c r="AI752" i="8" s="1"/>
  <c r="Y270" i="8"/>
  <c r="AI270" i="8" s="1"/>
  <c r="AA372" i="8"/>
  <c r="AK372" i="8" s="1"/>
  <c r="Y845" i="8"/>
  <c r="AI845" i="8" s="1"/>
  <c r="T292" i="8"/>
  <c r="AD292" i="8" s="1"/>
  <c r="W604" i="8"/>
  <c r="AG604" i="8" s="1"/>
  <c r="T340" i="8"/>
  <c r="AD340" i="8" s="1"/>
  <c r="X560" i="8"/>
  <c r="AH560" i="8" s="1"/>
  <c r="V778" i="8"/>
  <c r="AF778" i="8" s="1"/>
  <c r="T775" i="8"/>
  <c r="AD775" i="8" s="1"/>
  <c r="F506" i="6"/>
  <c r="T284" i="8"/>
  <c r="AD284" i="8" s="1"/>
  <c r="T232" i="8"/>
  <c r="AD232" i="8" s="1"/>
  <c r="Z641" i="8"/>
  <c r="AJ641" i="8" s="1"/>
  <c r="Z589" i="8"/>
  <c r="AJ589" i="8" s="1"/>
  <c r="Z537" i="8"/>
  <c r="AJ537" i="8" s="1"/>
  <c r="Y574" i="8"/>
  <c r="AI574" i="8" s="1"/>
  <c r="Y522" i="8"/>
  <c r="AI522" i="8" s="1"/>
  <c r="Y626" i="8"/>
  <c r="AI626" i="8" s="1"/>
  <c r="U436" i="8"/>
  <c r="AE436" i="8" s="1"/>
  <c r="U488" i="8"/>
  <c r="AE488" i="8" s="1"/>
  <c r="W317" i="8"/>
  <c r="AG317" i="8" s="1"/>
  <c r="V464" i="8"/>
  <c r="AF464" i="8" s="1"/>
  <c r="V412" i="8"/>
  <c r="AF412" i="8" s="1"/>
  <c r="U298" i="8"/>
  <c r="AE298" i="8" s="1"/>
  <c r="U350" i="8"/>
  <c r="AE350" i="8" s="1"/>
  <c r="U402" i="8"/>
  <c r="AE402" i="8" s="1"/>
  <c r="I773" i="6"/>
  <c r="AC561" i="8" s="1"/>
  <c r="F773" i="6"/>
  <c r="U634" i="8"/>
  <c r="AE634" i="8" s="1"/>
  <c r="F738" i="6"/>
  <c r="I738" i="6"/>
  <c r="AC526" i="8" s="1"/>
  <c r="Z637" i="8"/>
  <c r="AJ637" i="8" s="1"/>
  <c r="U401" i="8"/>
  <c r="AE401" i="8" s="1"/>
  <c r="X857" i="8"/>
  <c r="AH857" i="8" s="1"/>
  <c r="Y344" i="8"/>
  <c r="AI344" i="8" s="1"/>
  <c r="Y240" i="8"/>
  <c r="AI240" i="8" s="1"/>
  <c r="Y292" i="8"/>
  <c r="AI292" i="8" s="1"/>
  <c r="Z393" i="8"/>
  <c r="AJ393" i="8" s="1"/>
  <c r="X383" i="8"/>
  <c r="AH383" i="8" s="1"/>
  <c r="U330" i="8"/>
  <c r="AE330" i="8" s="1"/>
  <c r="U382" i="8"/>
  <c r="AE382" i="8" s="1"/>
  <c r="U279" i="8"/>
  <c r="AE279" i="8" s="1"/>
  <c r="X279" i="8"/>
  <c r="AH279" i="8" s="1"/>
  <c r="Y276" i="8"/>
  <c r="AI276" i="8" s="1"/>
  <c r="F592" i="6"/>
  <c r="I592" i="6"/>
  <c r="F638" i="6"/>
  <c r="I638" i="6"/>
  <c r="AC426" i="8" s="1"/>
  <c r="Z269" i="8"/>
  <c r="AJ269" i="8" s="1"/>
  <c r="Z321" i="8"/>
  <c r="AJ321" i="8" s="1"/>
  <c r="Z217" i="8"/>
  <c r="AJ217" i="8" s="1"/>
  <c r="F637" i="6"/>
  <c r="I637" i="6"/>
  <c r="AC425" i="8" s="1"/>
  <c r="W369" i="8"/>
  <c r="AG369" i="8" s="1"/>
  <c r="F364" i="6"/>
  <c r="Z240" i="8"/>
  <c r="AJ240" i="8" s="1"/>
  <c r="U229" i="8"/>
  <c r="AE229" i="8" s="1"/>
  <c r="Y223" i="8"/>
  <c r="AI223" i="8" s="1"/>
  <c r="Z245" i="8"/>
  <c r="AJ245" i="8" s="1"/>
  <c r="Z297" i="8"/>
  <c r="AJ297" i="8" s="1"/>
  <c r="Y452" i="8"/>
  <c r="AI452" i="8" s="1"/>
  <c r="Y400" i="8"/>
  <c r="AI400" i="8" s="1"/>
  <c r="Y348" i="8"/>
  <c r="AI348" i="8" s="1"/>
  <c r="V291" i="8"/>
  <c r="AF291" i="8" s="1"/>
  <c r="V393" i="8"/>
  <c r="AF393" i="8" s="1"/>
  <c r="X442" i="8"/>
  <c r="AH442" i="8" s="1"/>
  <c r="X390" i="8"/>
  <c r="AH390" i="8" s="1"/>
  <c r="W235" i="8"/>
  <c r="AG235" i="8" s="1"/>
  <c r="AA234" i="8"/>
  <c r="AK234" i="8" s="1"/>
  <c r="Y332" i="8"/>
  <c r="AI332" i="8" s="1"/>
  <c r="Y383" i="8"/>
  <c r="AI383" i="8" s="1"/>
  <c r="W277" i="8"/>
  <c r="AG277" i="8" s="1"/>
  <c r="V330" i="8"/>
  <c r="AF330" i="8" s="1"/>
  <c r="V278" i="8"/>
  <c r="AF278" i="8" s="1"/>
  <c r="X325" i="8"/>
  <c r="AH325" i="8" s="1"/>
  <c r="Z273" i="8"/>
  <c r="AJ273" i="8" s="1"/>
  <c r="X269" i="8"/>
  <c r="AH269" i="8" s="1"/>
  <c r="X321" i="8"/>
  <c r="AH321" i="8" s="1"/>
  <c r="X267" i="8"/>
  <c r="AH267" i="8" s="1"/>
  <c r="X319" i="8"/>
  <c r="AH319" i="8" s="1"/>
  <c r="AA236" i="8"/>
  <c r="AK236" i="8" s="1"/>
  <c r="Z230" i="8"/>
  <c r="AJ230" i="8" s="1"/>
  <c r="V221" i="8"/>
  <c r="AF221" i="8" s="1"/>
  <c r="AA453" i="8"/>
  <c r="AK453" i="8" s="1"/>
  <c r="AA401" i="8"/>
  <c r="AK401" i="8" s="1"/>
  <c r="AA349" i="8"/>
  <c r="AK349" i="8" s="1"/>
  <c r="T399" i="8"/>
  <c r="AD399" i="8" s="1"/>
  <c r="T451" i="8"/>
  <c r="AD451" i="8" s="1"/>
  <c r="Y290" i="8"/>
  <c r="AI290" i="8" s="1"/>
  <c r="Y391" i="8"/>
  <c r="AI391" i="8" s="1"/>
  <c r="X330" i="8"/>
  <c r="AH330" i="8" s="1"/>
  <c r="AA227" i="8"/>
  <c r="AK227" i="8" s="1"/>
  <c r="AA279" i="8"/>
  <c r="AK279" i="8" s="1"/>
  <c r="U275" i="8"/>
  <c r="Y274" i="8"/>
  <c r="AI274" i="8" s="1"/>
  <c r="W379" i="8"/>
  <c r="AG379" i="8" s="1"/>
  <c r="Y375" i="8"/>
  <c r="AI375" i="8" s="1"/>
  <c r="F376" i="6"/>
  <c r="W246" i="8"/>
  <c r="AG246" i="8" s="1"/>
  <c r="V242" i="8"/>
  <c r="AF242" i="8" s="1"/>
  <c r="Z229" i="8"/>
  <c r="AJ229" i="8" s="1"/>
  <c r="V223" i="8"/>
  <c r="AF223" i="8" s="1"/>
  <c r="T218" i="8"/>
  <c r="Y853" i="8"/>
  <c r="AI853" i="8" s="1"/>
  <c r="F1055" i="6"/>
  <c r="I1055" i="6"/>
  <c r="I1051" i="6"/>
  <c r="F1050" i="6"/>
  <c r="I1050" i="6"/>
  <c r="F1056" i="6"/>
  <c r="I1056" i="6"/>
  <c r="I923" i="6"/>
  <c r="AC711" i="8" s="1"/>
  <c r="F923" i="6"/>
  <c r="F1000" i="6"/>
  <c r="Y841" i="8"/>
  <c r="AI841" i="8" s="1"/>
  <c r="T222" i="8"/>
  <c r="Z819" i="8"/>
  <c r="AJ819" i="8" s="1"/>
  <c r="X812" i="8"/>
  <c r="AH812" i="8" s="1"/>
  <c r="Y304" i="8"/>
  <c r="AI304" i="8" s="1"/>
  <c r="Y252" i="8"/>
  <c r="AI252" i="8" s="1"/>
  <c r="V296" i="8"/>
  <c r="AF296" i="8" s="1"/>
  <c r="V244" i="8"/>
  <c r="AF244" i="8" s="1"/>
  <c r="T342" i="8"/>
  <c r="AD342" i="8" s="1"/>
  <c r="T394" i="8"/>
  <c r="AD394" i="8" s="1"/>
  <c r="T493" i="8"/>
  <c r="AD493" i="8" s="1"/>
  <c r="T389" i="8"/>
  <c r="AD389" i="8" s="1"/>
  <c r="X300" i="8"/>
  <c r="AH300" i="8" s="1"/>
  <c r="X352" i="8"/>
  <c r="AH352" i="8" s="1"/>
  <c r="AA422" i="8"/>
  <c r="AK422" i="8" s="1"/>
  <c r="AA474" i="8"/>
  <c r="AK474" i="8" s="1"/>
  <c r="AA370" i="8"/>
  <c r="AK370" i="8" s="1"/>
  <c r="AA489" i="8"/>
  <c r="AK489" i="8" s="1"/>
  <c r="AA385" i="8"/>
  <c r="AK385" i="8" s="1"/>
  <c r="Z472" i="8"/>
  <c r="AJ472" i="8" s="1"/>
  <c r="Z420" i="8"/>
  <c r="AJ420" i="8" s="1"/>
  <c r="I703" i="6"/>
  <c r="AC491" i="8" s="1"/>
  <c r="F703" i="6"/>
  <c r="T285" i="8"/>
  <c r="AD285" i="8" s="1"/>
  <c r="X789" i="8"/>
  <c r="AH789" i="8" s="1"/>
  <c r="Z812" i="8"/>
  <c r="AJ812" i="8" s="1"/>
  <c r="V790" i="8"/>
  <c r="AF790" i="8" s="1"/>
  <c r="Z821" i="8"/>
  <c r="AJ821" i="8" s="1"/>
  <c r="Z349" i="8"/>
  <c r="AJ349" i="8" s="1"/>
  <c r="Z453" i="8"/>
  <c r="AJ453" i="8" s="1"/>
  <c r="Z401" i="8"/>
  <c r="AJ401" i="8" s="1"/>
  <c r="X395" i="8"/>
  <c r="AH395" i="8" s="1"/>
  <c r="X343" i="8"/>
  <c r="AH343" i="8" s="1"/>
  <c r="X447" i="8"/>
  <c r="AH447" i="8" s="1"/>
  <c r="V339" i="8"/>
  <c r="AF339" i="8" s="1"/>
  <c r="V443" i="8"/>
  <c r="AF443" i="8" s="1"/>
  <c r="V391" i="8"/>
  <c r="AF391" i="8" s="1"/>
  <c r="F514" i="6"/>
  <c r="I514" i="6"/>
  <c r="AC302" i="8" s="1"/>
  <c r="I874" i="6"/>
  <c r="AC662" i="8" s="1"/>
  <c r="I553" i="6"/>
  <c r="F553" i="6"/>
  <c r="Z354" i="8"/>
  <c r="AJ354" i="8" s="1"/>
  <c r="T837" i="8"/>
  <c r="AD837" i="8" s="1"/>
  <c r="W220" i="8"/>
  <c r="AG220" i="8" s="1"/>
  <c r="X742" i="8"/>
  <c r="AH742" i="8" s="1"/>
  <c r="X846" i="8"/>
  <c r="AH846" i="8" s="1"/>
  <c r="Z844" i="8"/>
  <c r="AJ844" i="8" s="1"/>
  <c r="V838" i="8"/>
  <c r="AF838" i="8" s="1"/>
  <c r="X838" i="8"/>
  <c r="AH838" i="8" s="1"/>
  <c r="AA841" i="8"/>
  <c r="AK841" i="8" s="1"/>
  <c r="Z303" i="8"/>
  <c r="AJ303" i="8" s="1"/>
  <c r="Z251" i="8"/>
  <c r="AJ251" i="8" s="1"/>
  <c r="AA409" i="8"/>
  <c r="AK409" i="8" s="1"/>
  <c r="AA461" i="8"/>
  <c r="AK461" i="8" s="1"/>
  <c r="V399" i="8"/>
  <c r="AF399" i="8" s="1"/>
  <c r="V347" i="8"/>
  <c r="AF347" i="8" s="1"/>
  <c r="V451" i="8"/>
  <c r="AF451" i="8" s="1"/>
  <c r="V345" i="8"/>
  <c r="AF345" i="8" s="1"/>
  <c r="V397" i="8"/>
  <c r="AF397" i="8" s="1"/>
  <c r="U344" i="8"/>
  <c r="AE344" i="8" s="1"/>
  <c r="U240" i="8"/>
  <c r="AE240" i="8" s="1"/>
  <c r="U292" i="8"/>
  <c r="AE292" i="8" s="1"/>
  <c r="U368" i="8"/>
  <c r="AE368" i="8" s="1"/>
  <c r="U420" i="8"/>
  <c r="AE420" i="8" s="1"/>
  <c r="U365" i="8"/>
  <c r="AE365" i="8" s="1"/>
  <c r="U313" i="8"/>
  <c r="AE313" i="8" s="1"/>
  <c r="X298" i="8"/>
  <c r="AH298" i="8" s="1"/>
  <c r="X402" i="8"/>
  <c r="AH402" i="8" s="1"/>
  <c r="X350" i="8"/>
  <c r="AH350" i="8" s="1"/>
  <c r="Z368" i="8"/>
  <c r="AJ368" i="8" s="1"/>
  <c r="W841" i="8"/>
  <c r="AG841" i="8" s="1"/>
  <c r="Y317" i="8"/>
  <c r="AI317" i="8" s="1"/>
  <c r="Y840" i="8"/>
  <c r="AI840" i="8" s="1"/>
  <c r="U308" i="8"/>
  <c r="AE308" i="8" s="1"/>
  <c r="U256" i="8"/>
  <c r="AE256" i="8" s="1"/>
  <c r="Y254" i="8"/>
  <c r="AI254" i="8" s="1"/>
  <c r="Y306" i="8"/>
  <c r="AI306" i="8" s="1"/>
  <c r="Y358" i="8"/>
  <c r="AI358" i="8" s="1"/>
  <c r="Z292" i="8"/>
  <c r="AJ292" i="8" s="1"/>
  <c r="Z344" i="8"/>
  <c r="AJ344" i="8" s="1"/>
  <c r="Z396" i="8"/>
  <c r="AJ396" i="8" s="1"/>
  <c r="AA343" i="8"/>
  <c r="AK343" i="8" s="1"/>
  <c r="AA395" i="8"/>
  <c r="AK395" i="8" s="1"/>
  <c r="AA291" i="8"/>
  <c r="AK291" i="8" s="1"/>
  <c r="U437" i="8"/>
  <c r="AE437" i="8" s="1"/>
  <c r="U385" i="8"/>
  <c r="AE385" i="8" s="1"/>
  <c r="U489" i="8"/>
  <c r="AE489" i="8" s="1"/>
  <c r="I852" i="6"/>
  <c r="AC640" i="8" s="1"/>
  <c r="F852" i="6"/>
  <c r="AA437" i="8"/>
  <c r="AK437" i="8" s="1"/>
  <c r="I969" i="6"/>
  <c r="F969" i="6"/>
  <c r="U418" i="8"/>
  <c r="AE418" i="8" s="1"/>
  <c r="U366" i="8"/>
  <c r="AE366" i="8" s="1"/>
  <c r="U314" i="8"/>
  <c r="AE314" i="8" s="1"/>
  <c r="Y650" i="8"/>
  <c r="AI650" i="8" s="1"/>
  <c r="Y754" i="8"/>
  <c r="AI754" i="8" s="1"/>
  <c r="AA709" i="8"/>
  <c r="AK709" i="8" s="1"/>
  <c r="AA761" i="8"/>
  <c r="AK761" i="8" s="1"/>
  <c r="V842" i="8"/>
  <c r="AF842" i="8" s="1"/>
  <c r="T826" i="8"/>
  <c r="AD826" i="8" s="1"/>
  <c r="Z734" i="8"/>
  <c r="AJ734" i="8" s="1"/>
  <c r="Z838" i="8"/>
  <c r="AJ838" i="8" s="1"/>
  <c r="T676" i="8"/>
  <c r="AD676" i="8" s="1"/>
  <c r="Y679" i="8"/>
  <c r="AI679" i="8" s="1"/>
  <c r="V786" i="8"/>
  <c r="AF786" i="8" s="1"/>
  <c r="X739" i="8"/>
  <c r="AH739" i="8" s="1"/>
  <c r="X843" i="8"/>
  <c r="AH843" i="8" s="1"/>
  <c r="W791" i="8"/>
  <c r="AG791" i="8" s="1"/>
  <c r="W843" i="8"/>
  <c r="AG843" i="8" s="1"/>
  <c r="Y738" i="8"/>
  <c r="AI738" i="8" s="1"/>
  <c r="Y842" i="8"/>
  <c r="AI842" i="8" s="1"/>
  <c r="T247" i="8"/>
  <c r="AD247" i="8" s="1"/>
  <c r="T253" i="8"/>
  <c r="AD253" i="8" s="1"/>
  <c r="V677" i="8"/>
  <c r="AF677" i="8" s="1"/>
  <c r="W825" i="8"/>
  <c r="AG825" i="8" s="1"/>
  <c r="Y819" i="8"/>
  <c r="AI819" i="8" s="1"/>
  <c r="AA739" i="8"/>
  <c r="AK739" i="8" s="1"/>
  <c r="AA843" i="8"/>
  <c r="AK843" i="8" s="1"/>
  <c r="Z843" i="8"/>
  <c r="AJ843" i="8" s="1"/>
  <c r="W237" i="8"/>
  <c r="AG237" i="8" s="1"/>
  <c r="W289" i="8"/>
  <c r="AG289" i="8" s="1"/>
  <c r="X412" i="8"/>
  <c r="AH412" i="8" s="1"/>
  <c r="X360" i="8"/>
  <c r="AH360" i="8" s="1"/>
  <c r="X464" i="8"/>
  <c r="AH464" i="8" s="1"/>
  <c r="AA463" i="8"/>
  <c r="AK463" i="8" s="1"/>
  <c r="AA411" i="8"/>
  <c r="AK411" i="8" s="1"/>
  <c r="AA359" i="8"/>
  <c r="AK359" i="8" s="1"/>
  <c r="U248" i="8"/>
  <c r="AE248" i="8" s="1"/>
  <c r="U300" i="8"/>
  <c r="AE300" i="8" s="1"/>
  <c r="X297" i="8"/>
  <c r="AH297" i="8" s="1"/>
  <c r="X245" i="8"/>
  <c r="AH245" i="8" s="1"/>
  <c r="X349" i="8"/>
  <c r="AH349" i="8" s="1"/>
  <c r="X295" i="8"/>
  <c r="AH295" i="8" s="1"/>
  <c r="X347" i="8"/>
  <c r="AH347" i="8" s="1"/>
  <c r="X341" i="8"/>
  <c r="AH341" i="8" s="1"/>
  <c r="X289" i="8"/>
  <c r="AH289" i="8" s="1"/>
  <c r="X445" i="8"/>
  <c r="AH445" i="8" s="1"/>
  <c r="X393" i="8"/>
  <c r="AH393" i="8" s="1"/>
  <c r="U341" i="8"/>
  <c r="AE341" i="8" s="1"/>
  <c r="U237" i="8"/>
  <c r="AE237" i="8" s="1"/>
  <c r="U289" i="8"/>
  <c r="AE289" i="8" s="1"/>
  <c r="U339" i="8"/>
  <c r="AE339" i="8" s="1"/>
  <c r="U391" i="8"/>
  <c r="AE391" i="8" s="1"/>
  <c r="W233" i="8"/>
  <c r="AG233" i="8" s="1"/>
  <c r="V843" i="8"/>
  <c r="AF843" i="8" s="1"/>
  <c r="W760" i="8"/>
  <c r="AG760" i="8" s="1"/>
  <c r="AA734" i="8"/>
  <c r="AK734" i="8" s="1"/>
  <c r="AA682" i="8"/>
  <c r="AK682" i="8" s="1"/>
  <c r="Z741" i="8"/>
  <c r="AJ741" i="8" s="1"/>
  <c r="Z845" i="8"/>
  <c r="AJ845" i="8" s="1"/>
  <c r="X741" i="8"/>
  <c r="AH741" i="8" s="1"/>
  <c r="X845" i="8"/>
  <c r="AH845" i="8" s="1"/>
  <c r="W738" i="8"/>
  <c r="AG738" i="8" s="1"/>
  <c r="W842" i="8"/>
  <c r="AG842" i="8" s="1"/>
  <c r="T242" i="8"/>
  <c r="AD242" i="8" s="1"/>
  <c r="T294" i="8"/>
  <c r="AD294" i="8" s="1"/>
  <c r="T305" i="8"/>
  <c r="AD305" i="8" s="1"/>
  <c r="T357" i="8"/>
  <c r="AD357" i="8" s="1"/>
  <c r="T299" i="8"/>
  <c r="AD299" i="8" s="1"/>
  <c r="T351" i="8"/>
  <c r="AD351" i="8" s="1"/>
  <c r="X740" i="8"/>
  <c r="AH740" i="8" s="1"/>
  <c r="X844" i="8"/>
  <c r="AH844" i="8" s="1"/>
  <c r="W735" i="8"/>
  <c r="AG735" i="8" s="1"/>
  <c r="W839" i="8"/>
  <c r="AG839" i="8" s="1"/>
  <c r="Z763" i="8"/>
  <c r="AJ763" i="8" s="1"/>
  <c r="W816" i="8"/>
  <c r="AG816" i="8" s="1"/>
  <c r="V761" i="8"/>
  <c r="AF761" i="8" s="1"/>
  <c r="V831" i="8"/>
  <c r="AF831" i="8" s="1"/>
  <c r="U836" i="8"/>
  <c r="AE836" i="8" s="1"/>
  <c r="X726" i="8"/>
  <c r="AH726" i="8" s="1"/>
  <c r="V695" i="8"/>
  <c r="AF695" i="8" s="1"/>
  <c r="V805" i="8"/>
  <c r="AF805" i="8" s="1"/>
  <c r="X737" i="8"/>
  <c r="AH737" i="8" s="1"/>
  <c r="X841" i="8"/>
  <c r="AH841" i="8" s="1"/>
  <c r="Z810" i="8"/>
  <c r="AJ810" i="8" s="1"/>
  <c r="U235" i="8"/>
  <c r="AE235" i="8" s="1"/>
  <c r="T338" i="8"/>
  <c r="AD338" i="8" s="1"/>
  <c r="X305" i="8"/>
  <c r="AH305" i="8" s="1"/>
  <c r="W524" i="8"/>
  <c r="AG524" i="8" s="1"/>
  <c r="W472" i="8"/>
  <c r="AG472" i="8" s="1"/>
  <c r="W420" i="8"/>
  <c r="AG420" i="8" s="1"/>
  <c r="U224" i="8"/>
  <c r="AE224" i="8" s="1"/>
  <c r="U328" i="8"/>
  <c r="AE328" i="8" s="1"/>
  <c r="T237" i="8"/>
  <c r="AD237" i="8" s="1"/>
  <c r="T289" i="8"/>
  <c r="AD289" i="8" s="1"/>
  <c r="X236" i="8"/>
  <c r="AH236" i="8" s="1"/>
  <c r="V285" i="8"/>
  <c r="AF285" i="8" s="1"/>
  <c r="V233" i="8"/>
  <c r="AF233" i="8" s="1"/>
  <c r="V337" i="8"/>
  <c r="AF337" i="8" s="1"/>
  <c r="X410" i="8"/>
  <c r="AH410" i="8" s="1"/>
  <c r="X462" i="8"/>
  <c r="AH462" i="8" s="1"/>
  <c r="T463" i="8"/>
  <c r="AD463" i="8" s="1"/>
  <c r="T411" i="8"/>
  <c r="AD411" i="8" s="1"/>
  <c r="T359" i="8"/>
  <c r="AD359" i="8" s="1"/>
  <c r="U353" i="8"/>
  <c r="AE353" i="8" s="1"/>
  <c r="U249" i="8"/>
  <c r="AE249" i="8" s="1"/>
  <c r="U301" i="8"/>
  <c r="AE301" i="8" s="1"/>
  <c r="U351" i="8"/>
  <c r="AE351" i="8" s="1"/>
  <c r="U403" i="8"/>
  <c r="AE403" i="8" s="1"/>
  <c r="U455" i="8"/>
  <c r="AE455" i="8" s="1"/>
  <c r="AA347" i="8"/>
  <c r="AK347" i="8" s="1"/>
  <c r="AA295" i="8"/>
  <c r="AK295" i="8" s="1"/>
  <c r="W294" i="8"/>
  <c r="AG294" i="8" s="1"/>
  <c r="W242" i="8"/>
  <c r="AG242" i="8" s="1"/>
  <c r="T238" i="8"/>
  <c r="AD238" i="8" s="1"/>
  <c r="T290" i="8"/>
  <c r="AD290" i="8" s="1"/>
  <c r="X290" i="8"/>
  <c r="AH290" i="8" s="1"/>
  <c r="X342" i="8"/>
  <c r="AH342" i="8" s="1"/>
  <c r="AA391" i="8"/>
  <c r="AK391" i="8" s="1"/>
  <c r="AA443" i="8"/>
  <c r="AK443" i="8" s="1"/>
  <c r="Z236" i="8"/>
  <c r="AJ236" i="8" s="1"/>
  <c r="Z340" i="8"/>
  <c r="AJ340" i="8" s="1"/>
  <c r="Z288" i="8"/>
  <c r="AJ288" i="8" s="1"/>
  <c r="V334" i="8"/>
  <c r="AF334" i="8" s="1"/>
  <c r="V386" i="8"/>
  <c r="AF386" i="8" s="1"/>
  <c r="X241" i="8"/>
  <c r="AH241" i="8" s="1"/>
  <c r="V232" i="8"/>
  <c r="AF232" i="8" s="1"/>
  <c r="Z842" i="8"/>
  <c r="AJ842" i="8" s="1"/>
  <c r="Y839" i="8"/>
  <c r="AI839" i="8" s="1"/>
  <c r="Z736" i="8"/>
  <c r="AJ736" i="8" s="1"/>
  <c r="Z840" i="8"/>
  <c r="AJ840" i="8" s="1"/>
  <c r="W740" i="8"/>
  <c r="AG740" i="8" s="1"/>
  <c r="W844" i="8"/>
  <c r="AG844" i="8" s="1"/>
  <c r="U323" i="8"/>
  <c r="U219" i="8"/>
  <c r="U271" i="8"/>
  <c r="V440" i="8"/>
  <c r="AF440" i="8" s="1"/>
  <c r="V388" i="8"/>
  <c r="AF388" i="8" s="1"/>
  <c r="T461" i="8"/>
  <c r="AD461" i="8" s="1"/>
  <c r="T409" i="8"/>
  <c r="AD409" i="8" s="1"/>
  <c r="V456" i="8"/>
  <c r="AF456" i="8" s="1"/>
  <c r="V404" i="8"/>
  <c r="AF404" i="8" s="1"/>
  <c r="W396" i="8"/>
  <c r="AG396" i="8" s="1"/>
  <c r="W448" i="8"/>
  <c r="AG448" i="8" s="1"/>
  <c r="W344" i="8"/>
  <c r="AG344" i="8" s="1"/>
  <c r="Y702" i="8"/>
  <c r="AI702" i="8" s="1"/>
  <c r="Z828" i="8"/>
  <c r="AJ828" i="8" s="1"/>
  <c r="U806" i="8"/>
  <c r="AE806" i="8" s="1"/>
  <c r="Y827" i="8"/>
  <c r="AI827" i="8" s="1"/>
  <c r="AA844" i="8"/>
  <c r="AK844" i="8" s="1"/>
  <c r="V747" i="8"/>
  <c r="AF747" i="8" s="1"/>
  <c r="V781" i="8"/>
  <c r="AF781" i="8" s="1"/>
  <c r="X835" i="8"/>
  <c r="AH835" i="8" s="1"/>
  <c r="W789" i="8"/>
  <c r="AG789" i="8" s="1"/>
  <c r="U835" i="8"/>
  <c r="AE835" i="8" s="1"/>
  <c r="X738" i="8"/>
  <c r="AH738" i="8" s="1"/>
  <c r="X842" i="8"/>
  <c r="AH842" i="8" s="1"/>
  <c r="X830" i="8"/>
  <c r="AH830" i="8" s="1"/>
  <c r="Z833" i="8"/>
  <c r="AJ833" i="8" s="1"/>
  <c r="AA230" i="8"/>
  <c r="AK230" i="8" s="1"/>
  <c r="Z809" i="8"/>
  <c r="AJ809" i="8" s="1"/>
  <c r="Z807" i="8"/>
  <c r="AJ807" i="8" s="1"/>
  <c r="Y739" i="8"/>
  <c r="AI739" i="8" s="1"/>
  <c r="Y843" i="8"/>
  <c r="AI843" i="8" s="1"/>
  <c r="X253" i="8"/>
  <c r="AH253" i="8" s="1"/>
  <c r="Y338" i="8"/>
  <c r="AI338" i="8" s="1"/>
  <c r="Y442" i="8"/>
  <c r="AI442" i="8" s="1"/>
  <c r="Y390" i="8"/>
  <c r="AI390" i="8" s="1"/>
  <c r="Z385" i="8"/>
  <c r="AJ385" i="8" s="1"/>
  <c r="Z281" i="8"/>
  <c r="AJ281" i="8" s="1"/>
  <c r="AA271" i="8"/>
  <c r="AK271" i="8" s="1"/>
  <c r="AA219" i="8"/>
  <c r="AK219" i="8" s="1"/>
  <c r="U445" i="8"/>
  <c r="AE445" i="8" s="1"/>
  <c r="U393" i="8"/>
  <c r="AE393" i="8" s="1"/>
  <c r="W384" i="8"/>
  <c r="AG384" i="8" s="1"/>
  <c r="W436" i="8"/>
  <c r="AG436" i="8" s="1"/>
  <c r="W332" i="8"/>
  <c r="AG332" i="8" s="1"/>
  <c r="Y236" i="8"/>
  <c r="AI236" i="8" s="1"/>
  <c r="Z289" i="8"/>
  <c r="AJ289" i="8" s="1"/>
  <c r="AA413" i="8"/>
  <c r="AK413" i="8" s="1"/>
  <c r="AA361" i="8"/>
  <c r="AK361" i="8" s="1"/>
  <c r="T412" i="8"/>
  <c r="AD412" i="8" s="1"/>
  <c r="T464" i="8"/>
  <c r="AD464" i="8" s="1"/>
  <c r="X358" i="8"/>
  <c r="AH358" i="8" s="1"/>
  <c r="X306" i="8"/>
  <c r="AH306" i="8" s="1"/>
  <c r="W297" i="8"/>
  <c r="AG297" i="8" s="1"/>
  <c r="W245" i="8"/>
  <c r="AG245" i="8" s="1"/>
  <c r="V350" i="8"/>
  <c r="AF350" i="8" s="1"/>
  <c r="V402" i="8"/>
  <c r="AF402" i="8" s="1"/>
  <c r="V454" i="8"/>
  <c r="AF454" i="8" s="1"/>
  <c r="AA294" i="8"/>
  <c r="AK294" i="8" s="1"/>
  <c r="AA242" i="8"/>
  <c r="AK242" i="8" s="1"/>
  <c r="AA346" i="8"/>
  <c r="AK346" i="8" s="1"/>
  <c r="T288" i="8"/>
  <c r="AD288" i="8" s="1"/>
  <c r="T236" i="8"/>
  <c r="AD236" i="8" s="1"/>
  <c r="Y237" i="8"/>
  <c r="AI237" i="8" s="1"/>
  <c r="Y289" i="8"/>
  <c r="AI289" i="8" s="1"/>
  <c r="W391" i="8"/>
  <c r="AG391" i="8" s="1"/>
  <c r="W287" i="8"/>
  <c r="AG287" i="8" s="1"/>
  <c r="W339" i="8"/>
  <c r="AG339" i="8" s="1"/>
  <c r="U288" i="8"/>
  <c r="AE288" i="8" s="1"/>
  <c r="U236" i="8"/>
  <c r="AE236" i="8" s="1"/>
  <c r="V237" i="8"/>
  <c r="AF237" i="8" s="1"/>
  <c r="V289" i="8"/>
  <c r="AF289" i="8" s="1"/>
  <c r="V336" i="8"/>
  <c r="AF336" i="8" s="1"/>
  <c r="Z388" i="8"/>
  <c r="AJ388" i="8" s="1"/>
  <c r="Z336" i="8"/>
  <c r="AJ336" i="8" s="1"/>
  <c r="Z284" i="8"/>
  <c r="AJ284" i="8" s="1"/>
  <c r="AA339" i="8"/>
  <c r="AK339" i="8" s="1"/>
  <c r="U277" i="8"/>
  <c r="W765" i="8"/>
  <c r="AG765" i="8" s="1"/>
  <c r="Y844" i="8"/>
  <c r="AI844" i="8" s="1"/>
  <c r="Z685" i="8"/>
  <c r="AJ685" i="8" s="1"/>
  <c r="Z737" i="8"/>
  <c r="AJ737" i="8" s="1"/>
  <c r="F1048" i="6"/>
  <c r="I1048" i="6"/>
  <c r="F983" i="6"/>
  <c r="AA826" i="8"/>
  <c r="AK826" i="8" s="1"/>
  <c r="U733" i="8"/>
  <c r="AE733" i="8" s="1"/>
  <c r="U837" i="8"/>
  <c r="AE837" i="8" s="1"/>
  <c r="Y247" i="8"/>
  <c r="AI247" i="8" s="1"/>
  <c r="Y299" i="8"/>
  <c r="AI299" i="8" s="1"/>
  <c r="V423" i="8"/>
  <c r="AF423" i="8" s="1"/>
  <c r="V371" i="8"/>
  <c r="AF371" i="8" s="1"/>
  <c r="F430" i="6"/>
  <c r="X231" i="8"/>
  <c r="AH231" i="8" s="1"/>
  <c r="F714" i="6"/>
  <c r="I714" i="6"/>
  <c r="AC502" i="8" s="1"/>
  <c r="T836" i="8"/>
  <c r="AD836" i="8" s="1"/>
  <c r="V837" i="8"/>
  <c r="AF837" i="8" s="1"/>
  <c r="T221" i="8"/>
  <c r="V836" i="8"/>
  <c r="AF836" i="8" s="1"/>
  <c r="W836" i="8"/>
  <c r="AG836" i="8" s="1"/>
  <c r="Z769" i="8"/>
  <c r="AJ769" i="8" s="1"/>
  <c r="Z740" i="8"/>
  <c r="AJ740" i="8" s="1"/>
  <c r="F382" i="6"/>
  <c r="Y428" i="8"/>
  <c r="AI428" i="8" s="1"/>
  <c r="Y376" i="8"/>
  <c r="AI376" i="8" s="1"/>
  <c r="X294" i="8"/>
  <c r="AH294" i="8" s="1"/>
  <c r="X242" i="8"/>
  <c r="AH242" i="8" s="1"/>
  <c r="W298" i="8"/>
  <c r="AG298" i="8" s="1"/>
  <c r="W350" i="8"/>
  <c r="AG350" i="8" s="1"/>
  <c r="W402" i="8"/>
  <c r="AG402" i="8" s="1"/>
  <c r="F728" i="6"/>
  <c r="I728" i="6"/>
  <c r="AC516" i="8" s="1"/>
  <c r="I878" i="6"/>
  <c r="F878" i="6"/>
  <c r="Z733" i="8"/>
  <c r="AJ733" i="8" s="1"/>
  <c r="Z837" i="8"/>
  <c r="AJ837" i="8" s="1"/>
  <c r="AA832" i="8"/>
  <c r="AK832" i="8" s="1"/>
  <c r="AA785" i="8"/>
  <c r="AK785" i="8" s="1"/>
  <c r="AA837" i="8"/>
  <c r="AK837" i="8" s="1"/>
  <c r="X760" i="8"/>
  <c r="AH760" i="8" s="1"/>
  <c r="Y398" i="8"/>
  <c r="AI398" i="8" s="1"/>
  <c r="Y346" i="8"/>
  <c r="AI346" i="8" s="1"/>
  <c r="Y294" i="8"/>
  <c r="AI294" i="8" s="1"/>
  <c r="V290" i="8"/>
  <c r="AF290" i="8" s="1"/>
  <c r="V342" i="8"/>
  <c r="AF342" i="8" s="1"/>
  <c r="V394" i="8"/>
  <c r="AF394" i="8" s="1"/>
  <c r="AA323" i="8"/>
  <c r="AK323" i="8" s="1"/>
  <c r="AA375" i="8"/>
  <c r="AK375" i="8" s="1"/>
  <c r="AA427" i="8"/>
  <c r="AK427" i="8" s="1"/>
  <c r="F632" i="6"/>
  <c r="I822" i="6"/>
  <c r="AC610" i="8" s="1"/>
  <c r="F822" i="6"/>
  <c r="X836" i="8"/>
  <c r="AH836" i="8" s="1"/>
  <c r="W351" i="8"/>
  <c r="AG351" i="8" s="1"/>
  <c r="AA775" i="8"/>
  <c r="AK775" i="8" s="1"/>
  <c r="Z836" i="8"/>
  <c r="AJ836" i="8" s="1"/>
  <c r="T420" i="8"/>
  <c r="AD420" i="8" s="1"/>
  <c r="T524" i="8"/>
  <c r="AD524" i="8" s="1"/>
  <c r="F377" i="6"/>
  <c r="V366" i="8"/>
  <c r="AF366" i="8" s="1"/>
  <c r="V470" i="8"/>
  <c r="AF470" i="8" s="1"/>
  <c r="W375" i="8"/>
  <c r="AG375" i="8" s="1"/>
  <c r="W271" i="8"/>
  <c r="AG271" i="8" s="1"/>
  <c r="W323" i="8"/>
  <c r="AG323" i="8" s="1"/>
  <c r="Z320" i="8"/>
  <c r="AJ320" i="8" s="1"/>
  <c r="Z424" i="8"/>
  <c r="AJ424" i="8" s="1"/>
  <c r="Z372" i="8"/>
  <c r="AJ372" i="8" s="1"/>
  <c r="I732" i="6"/>
  <c r="AC520" i="8" s="1"/>
  <c r="I839" i="6"/>
  <c r="AC627" i="8" s="1"/>
  <c r="W218" i="8"/>
  <c r="AG218" i="8" s="1"/>
  <c r="F1047" i="6"/>
  <c r="I1047" i="6"/>
  <c r="U833" i="8"/>
  <c r="AE833" i="8" s="1"/>
  <c r="T395" i="8"/>
  <c r="AD395" i="8" s="1"/>
  <c r="T343" i="8"/>
  <c r="AD343" i="8" s="1"/>
  <c r="T291" i="8"/>
  <c r="AD291" i="8" s="1"/>
  <c r="AA729" i="8"/>
  <c r="AK729" i="8" s="1"/>
  <c r="AA833" i="8"/>
  <c r="AK833" i="8" s="1"/>
  <c r="Z397" i="8"/>
  <c r="AJ397" i="8" s="1"/>
  <c r="Z345" i="8"/>
  <c r="AJ345" i="8" s="1"/>
  <c r="Z449" i="8"/>
  <c r="AJ449" i="8" s="1"/>
  <c r="F894" i="6"/>
  <c r="I894" i="6"/>
  <c r="AC682" i="8" s="1"/>
  <c r="AA788" i="8"/>
  <c r="AK788" i="8" s="1"/>
  <c r="AM761" i="8"/>
  <c r="Z728" i="8"/>
  <c r="AJ728" i="8" s="1"/>
  <c r="Z832" i="8"/>
  <c r="AJ832" i="8" s="1"/>
  <c r="AA730" i="8"/>
  <c r="AK730" i="8" s="1"/>
  <c r="AA834" i="8"/>
  <c r="AK834" i="8" s="1"/>
  <c r="AA828" i="8"/>
  <c r="AK828" i="8" s="1"/>
  <c r="V793" i="8"/>
  <c r="AF793" i="8" s="1"/>
  <c r="Z824" i="8"/>
  <c r="AJ824" i="8" s="1"/>
  <c r="AA791" i="8"/>
  <c r="AK791" i="8" s="1"/>
  <c r="Z784" i="8"/>
  <c r="AJ784" i="8" s="1"/>
  <c r="I620" i="6"/>
  <c r="AC408" i="8" s="1"/>
  <c r="I647" i="6"/>
  <c r="AC435" i="8" s="1"/>
  <c r="Z811" i="8"/>
  <c r="AJ811" i="8" s="1"/>
  <c r="X449" i="8"/>
  <c r="AH449" i="8" s="1"/>
  <c r="X397" i="8"/>
  <c r="AH397" i="8" s="1"/>
  <c r="X345" i="8"/>
  <c r="AH345" i="8" s="1"/>
  <c r="I660" i="6"/>
  <c r="F660" i="6"/>
  <c r="V217" i="8"/>
  <c r="AF217" i="8" s="1"/>
  <c r="V269" i="8"/>
  <c r="AF269" i="8" s="1"/>
  <c r="V321" i="8"/>
  <c r="AF321" i="8" s="1"/>
  <c r="AA269" i="8"/>
  <c r="AK269" i="8" s="1"/>
  <c r="AA217" i="8"/>
  <c r="AK217" i="8" s="1"/>
  <c r="AA321" i="8"/>
  <c r="AK321" i="8" s="1"/>
  <c r="Y265" i="8"/>
  <c r="AI265" i="8" s="1"/>
  <c r="V698" i="8"/>
  <c r="AF698" i="8" s="1"/>
  <c r="AA736" i="8"/>
  <c r="AK736" i="8" s="1"/>
  <c r="I961" i="6"/>
  <c r="F961" i="6"/>
  <c r="I568" i="6"/>
  <c r="F568" i="6"/>
  <c r="F688" i="6"/>
  <c r="I688" i="6"/>
  <c r="W833" i="8"/>
  <c r="AG833" i="8" s="1"/>
  <c r="T801" i="8"/>
  <c r="AD801" i="8" s="1"/>
  <c r="T834" i="8"/>
  <c r="AD834" i="8" s="1"/>
  <c r="F675" i="6"/>
  <c r="I675" i="6"/>
  <c r="W217" i="8"/>
  <c r="AG217" i="8" s="1"/>
  <c r="V368" i="8"/>
  <c r="AF368" i="8" s="1"/>
  <c r="V472" i="8"/>
  <c r="AF472" i="8" s="1"/>
  <c r="V420" i="8"/>
  <c r="AF420" i="8" s="1"/>
  <c r="F384" i="6"/>
  <c r="AM790" i="8"/>
  <c r="W831" i="8"/>
  <c r="AG831" i="8" s="1"/>
  <c r="Z793" i="8"/>
  <c r="AJ793" i="8" s="1"/>
  <c r="V768" i="8"/>
  <c r="AF768" i="8" s="1"/>
  <c r="AA733" i="8"/>
  <c r="AK733" i="8" s="1"/>
  <c r="AM757" i="8"/>
  <c r="T220" i="8"/>
  <c r="I931" i="6"/>
  <c r="Y835" i="8"/>
  <c r="AI835" i="8" s="1"/>
  <c r="F899" i="6"/>
  <c r="I899" i="6"/>
  <c r="AC687" i="8" s="1"/>
  <c r="U254" i="8"/>
  <c r="AE254" i="8" s="1"/>
  <c r="U358" i="8"/>
  <c r="AE358" i="8" s="1"/>
  <c r="U306" i="8"/>
  <c r="AE306" i="8" s="1"/>
  <c r="W349" i="8"/>
  <c r="AG349" i="8" s="1"/>
  <c r="W453" i="8"/>
  <c r="AG453" i="8" s="1"/>
  <c r="W401" i="8"/>
  <c r="AG401" i="8" s="1"/>
  <c r="Y219" i="8"/>
  <c r="AI219" i="8" s="1"/>
  <c r="Y323" i="8"/>
  <c r="AI323" i="8" s="1"/>
  <c r="Y271" i="8"/>
  <c r="AI271" i="8" s="1"/>
  <c r="U729" i="8"/>
  <c r="AE729" i="8" s="1"/>
  <c r="U677" i="8"/>
  <c r="AE677" i="8" s="1"/>
  <c r="AA388" i="8"/>
  <c r="AK388" i="8" s="1"/>
  <c r="AA440" i="8"/>
  <c r="AK440" i="8" s="1"/>
  <c r="AA336" i="8"/>
  <c r="AK336" i="8" s="1"/>
  <c r="V707" i="8"/>
  <c r="AF707" i="8" s="1"/>
  <c r="W832" i="8"/>
  <c r="AG832" i="8" s="1"/>
  <c r="F740" i="6"/>
  <c r="I740" i="6"/>
  <c r="AC528" i="8" s="1"/>
  <c r="T749" i="8"/>
  <c r="AD749" i="8" s="1"/>
  <c r="F633" i="6"/>
  <c r="I633" i="6"/>
  <c r="W394" i="8"/>
  <c r="AG394" i="8" s="1"/>
  <c r="W342" i="8"/>
  <c r="AG342" i="8" s="1"/>
  <c r="W290" i="8"/>
  <c r="AG290" i="8" s="1"/>
  <c r="T234" i="8"/>
  <c r="AD234" i="8" s="1"/>
  <c r="T286" i="8"/>
  <c r="AD286" i="8" s="1"/>
  <c r="W834" i="8"/>
  <c r="AG834" i="8" s="1"/>
  <c r="V814" i="8"/>
  <c r="AF814" i="8" s="1"/>
  <c r="Z783" i="8"/>
  <c r="AJ783" i="8" s="1"/>
  <c r="Z835" i="8"/>
  <c r="AJ835" i="8" s="1"/>
  <c r="AA731" i="8"/>
  <c r="AK731" i="8" s="1"/>
  <c r="AA835" i="8"/>
  <c r="AK835" i="8" s="1"/>
  <c r="U781" i="8"/>
  <c r="AE781" i="8" s="1"/>
  <c r="W790" i="8"/>
  <c r="AG790" i="8" s="1"/>
  <c r="V731" i="8"/>
  <c r="AF731" i="8" s="1"/>
  <c r="V835" i="8"/>
  <c r="AF835" i="8" s="1"/>
  <c r="X793" i="8"/>
  <c r="AH793" i="8" s="1"/>
  <c r="V220" i="8"/>
  <c r="AF220" i="8" s="1"/>
  <c r="AM289" i="8"/>
  <c r="X832" i="8"/>
  <c r="AH832" i="8" s="1"/>
  <c r="X728" i="8"/>
  <c r="AH728" i="8" s="1"/>
  <c r="U461" i="8"/>
  <c r="AE461" i="8" s="1"/>
  <c r="U565" i="8"/>
  <c r="AE565" i="8" s="1"/>
  <c r="U513" i="8"/>
  <c r="AE513" i="8" s="1"/>
  <c r="AA334" i="8"/>
  <c r="AK334" i="8" s="1"/>
  <c r="AA282" i="8"/>
  <c r="AK282" i="8" s="1"/>
  <c r="Z338" i="8"/>
  <c r="AJ338" i="8" s="1"/>
  <c r="Z286" i="8"/>
  <c r="AJ286" i="8" s="1"/>
  <c r="Z390" i="8"/>
  <c r="AJ390" i="8" s="1"/>
  <c r="W444" i="8"/>
  <c r="AG444" i="8" s="1"/>
  <c r="W392" i="8"/>
  <c r="AG392" i="8" s="1"/>
  <c r="Y322" i="8"/>
  <c r="AI322" i="8" s="1"/>
  <c r="Y374" i="8"/>
  <c r="AI374" i="8" s="1"/>
  <c r="Y426" i="8"/>
  <c r="AI426" i="8" s="1"/>
  <c r="AM713" i="8"/>
  <c r="AA318" i="8"/>
  <c r="AK318" i="8" s="1"/>
  <c r="AA266" i="8"/>
  <c r="AK266" i="8" s="1"/>
  <c r="F670" i="6"/>
  <c r="I670" i="6"/>
  <c r="AC458" i="8" s="1"/>
  <c r="I946" i="6"/>
  <c r="AC734" i="8" s="1"/>
  <c r="F946" i="6"/>
  <c r="T835" i="8"/>
  <c r="AD835" i="8" s="1"/>
  <c r="I699" i="6"/>
  <c r="AC487" i="8" s="1"/>
  <c r="F699" i="6"/>
  <c r="F1041" i="6"/>
  <c r="F1016" i="6"/>
  <c r="I1016" i="6"/>
  <c r="F1043" i="6"/>
  <c r="I1043" i="6"/>
  <c r="I1031" i="6"/>
  <c r="V721" i="8"/>
  <c r="AF721" i="8" s="1"/>
  <c r="V825" i="8"/>
  <c r="AF825" i="8" s="1"/>
  <c r="V810" i="8"/>
  <c r="AF810" i="8" s="1"/>
  <c r="U829" i="8"/>
  <c r="AE829" i="8" s="1"/>
  <c r="T813" i="8"/>
  <c r="AD813" i="8" s="1"/>
  <c r="V807" i="8"/>
  <c r="AF807" i="8" s="1"/>
  <c r="X705" i="8"/>
  <c r="AH705" i="8" s="1"/>
  <c r="X809" i="8"/>
  <c r="AH809" i="8" s="1"/>
  <c r="U698" i="8"/>
  <c r="AE698" i="8" s="1"/>
  <c r="U802" i="8"/>
  <c r="AE802" i="8" s="1"/>
  <c r="Y822" i="8"/>
  <c r="AI822" i="8" s="1"/>
  <c r="X804" i="8"/>
  <c r="AH804" i="8" s="1"/>
  <c r="X752" i="8"/>
  <c r="AH752" i="8" s="1"/>
  <c r="X811" i="8"/>
  <c r="AH811" i="8" s="1"/>
  <c r="X707" i="8"/>
  <c r="AH707" i="8" s="1"/>
  <c r="V417" i="8"/>
  <c r="AF417" i="8" s="1"/>
  <c r="V365" i="8"/>
  <c r="AF365" i="8" s="1"/>
  <c r="AC365" i="8" s="1"/>
  <c r="U285" i="8"/>
  <c r="AE285" i="8" s="1"/>
  <c r="U233" i="8"/>
  <c r="AE233" i="8" s="1"/>
  <c r="Z331" i="8"/>
  <c r="AJ331" i="8" s="1"/>
  <c r="Z279" i="8"/>
  <c r="AJ279" i="8" s="1"/>
  <c r="Z227" i="8"/>
  <c r="AJ227" i="8" s="1"/>
  <c r="X222" i="8"/>
  <c r="AH222" i="8" s="1"/>
  <c r="X274" i="8"/>
  <c r="AH274" i="8" s="1"/>
  <c r="Y221" i="8"/>
  <c r="AI221" i="8" s="1"/>
  <c r="Y325" i="8"/>
  <c r="AI325" i="8" s="1"/>
  <c r="Y273" i="8"/>
  <c r="AI273" i="8" s="1"/>
  <c r="Y337" i="8"/>
  <c r="AI337" i="8" s="1"/>
  <c r="Y233" i="8"/>
  <c r="AI233" i="8" s="1"/>
  <c r="Y285" i="8"/>
  <c r="AI285" i="8" s="1"/>
  <c r="U824" i="8"/>
  <c r="AE824" i="8" s="1"/>
  <c r="V813" i="8"/>
  <c r="AF813" i="8" s="1"/>
  <c r="W810" i="8"/>
  <c r="AG810" i="8" s="1"/>
  <c r="U807" i="8"/>
  <c r="AE807" i="8" s="1"/>
  <c r="F1018" i="6"/>
  <c r="I1018" i="6"/>
  <c r="F928" i="6"/>
  <c r="I928" i="6"/>
  <c r="AC716" i="8" s="1"/>
  <c r="AA746" i="8"/>
  <c r="AK746" i="8" s="1"/>
  <c r="Z803" i="8"/>
  <c r="AJ803" i="8" s="1"/>
  <c r="V801" i="8"/>
  <c r="AF801" i="8" s="1"/>
  <c r="V812" i="8"/>
  <c r="AF812" i="8" s="1"/>
  <c r="V764" i="8"/>
  <c r="AF764" i="8" s="1"/>
  <c r="V816" i="8"/>
  <c r="AF816" i="8" s="1"/>
  <c r="W704" i="8"/>
  <c r="AG704" i="8" s="1"/>
  <c r="W808" i="8"/>
  <c r="AG808" i="8" s="1"/>
  <c r="U831" i="8"/>
  <c r="AE831" i="8" s="1"/>
  <c r="V757" i="8"/>
  <c r="AF757" i="8" s="1"/>
  <c r="V809" i="8"/>
  <c r="AF809" i="8" s="1"/>
  <c r="F977" i="6"/>
  <c r="W751" i="8"/>
  <c r="AG751" i="8" s="1"/>
  <c r="W803" i="8"/>
  <c r="AG803" i="8" s="1"/>
  <c r="V722" i="8"/>
  <c r="AF722" i="8" s="1"/>
  <c r="V826" i="8"/>
  <c r="AF826" i="8" s="1"/>
  <c r="X701" i="8"/>
  <c r="AH701" i="8" s="1"/>
  <c r="X805" i="8"/>
  <c r="AH805" i="8" s="1"/>
  <c r="X698" i="8"/>
  <c r="AH698" i="8" s="1"/>
  <c r="X802" i="8"/>
  <c r="AH802" i="8" s="1"/>
  <c r="X754" i="8"/>
  <c r="AH754" i="8" s="1"/>
  <c r="X806" i="8"/>
  <c r="AH806" i="8" s="1"/>
  <c r="W230" i="8"/>
  <c r="AG230" i="8" s="1"/>
  <c r="AA224" i="8"/>
  <c r="AK224" i="8" s="1"/>
  <c r="Y718" i="8"/>
  <c r="AI718" i="8" s="1"/>
  <c r="F940" i="6"/>
  <c r="W267" i="8"/>
  <c r="AG267" i="8" s="1"/>
  <c r="X757" i="8"/>
  <c r="AH757" i="8" s="1"/>
  <c r="V755" i="8"/>
  <c r="AF755" i="8" s="1"/>
  <c r="AM831" i="8"/>
  <c r="Z808" i="8"/>
  <c r="AJ808" i="8" s="1"/>
  <c r="W802" i="8"/>
  <c r="AG802" i="8" s="1"/>
  <c r="V249" i="8"/>
  <c r="AF249" i="8" s="1"/>
  <c r="V353" i="8"/>
  <c r="AF353" i="8" s="1"/>
  <c r="V301" i="8"/>
  <c r="AF301" i="8" s="1"/>
  <c r="V395" i="8"/>
  <c r="AF395" i="8" s="1"/>
  <c r="V447" i="8"/>
  <c r="AF447" i="8" s="1"/>
  <c r="V343" i="8"/>
  <c r="AF343" i="8" s="1"/>
  <c r="AA244" i="8"/>
  <c r="AK244" i="8" s="1"/>
  <c r="AA296" i="8"/>
  <c r="AK296" i="8" s="1"/>
  <c r="AA348" i="8"/>
  <c r="AK348" i="8" s="1"/>
  <c r="F390" i="6"/>
  <c r="W222" i="8"/>
  <c r="AG222" i="8" s="1"/>
  <c r="W326" i="8"/>
  <c r="AG326" i="8" s="1"/>
  <c r="W274" i="8"/>
  <c r="AG274" i="8" s="1"/>
  <c r="V219" i="8"/>
  <c r="AF219" i="8" s="1"/>
  <c r="V271" i="8"/>
  <c r="AF271" i="8" s="1"/>
  <c r="W336" i="8"/>
  <c r="AG336" i="8" s="1"/>
  <c r="W232" i="8"/>
  <c r="AG232" i="8" s="1"/>
  <c r="W284" i="8"/>
  <c r="AG284" i="8" s="1"/>
  <c r="Z694" i="8"/>
  <c r="AJ694" i="8" s="1"/>
  <c r="Z248" i="8"/>
  <c r="AJ248" i="8" s="1"/>
  <c r="Z704" i="8"/>
  <c r="AJ704" i="8" s="1"/>
  <c r="Y810" i="8"/>
  <c r="AI810" i="8" s="1"/>
  <c r="I927" i="6"/>
  <c r="F927" i="6"/>
  <c r="V827" i="8"/>
  <c r="AF827" i="8" s="1"/>
  <c r="F1021" i="6"/>
  <c r="I1021" i="6"/>
  <c r="T809" i="8"/>
  <c r="AD809" i="8" s="1"/>
  <c r="Z804" i="8"/>
  <c r="AJ804" i="8" s="1"/>
  <c r="Z813" i="8"/>
  <c r="AJ813" i="8" s="1"/>
  <c r="AA821" i="8"/>
  <c r="AK821" i="8" s="1"/>
  <c r="I934" i="6"/>
  <c r="Y808" i="8"/>
  <c r="AI808" i="8" s="1"/>
  <c r="Z775" i="8"/>
  <c r="AJ775" i="8" s="1"/>
  <c r="Z827" i="8"/>
  <c r="AJ827" i="8" s="1"/>
  <c r="Z773" i="8"/>
  <c r="AJ773" i="8" s="1"/>
  <c r="Z825" i="8"/>
  <c r="AJ825" i="8" s="1"/>
  <c r="X810" i="8"/>
  <c r="AH810" i="8" s="1"/>
  <c r="U749" i="8"/>
  <c r="AE749" i="8" s="1"/>
  <c r="U801" i="8"/>
  <c r="AE801" i="8" s="1"/>
  <c r="T815" i="8"/>
  <c r="AD815" i="8" s="1"/>
  <c r="Z779" i="8"/>
  <c r="AJ779" i="8" s="1"/>
  <c r="Z831" i="8"/>
  <c r="AJ831" i="8" s="1"/>
  <c r="AA763" i="8"/>
  <c r="AK763" i="8" s="1"/>
  <c r="AA815" i="8"/>
  <c r="AK815" i="8" s="1"/>
  <c r="Y699" i="8"/>
  <c r="AI699" i="8" s="1"/>
  <c r="Y803" i="8"/>
  <c r="AI803" i="8" s="1"/>
  <c r="V685" i="8"/>
  <c r="AF685" i="8" s="1"/>
  <c r="AA797" i="8"/>
  <c r="AK797" i="8" s="1"/>
  <c r="AM813" i="8"/>
  <c r="AA823" i="8"/>
  <c r="AK823" i="8" s="1"/>
  <c r="Z826" i="8"/>
  <c r="AJ826" i="8" s="1"/>
  <c r="Z722" i="8"/>
  <c r="AJ722" i="8" s="1"/>
  <c r="X813" i="8"/>
  <c r="AH813" i="8" s="1"/>
  <c r="X709" i="8"/>
  <c r="AH709" i="8" s="1"/>
  <c r="Z485" i="8"/>
  <c r="AJ485" i="8" s="1"/>
  <c r="Z433" i="8"/>
  <c r="AJ433" i="8" s="1"/>
  <c r="X460" i="8"/>
  <c r="AH460" i="8" s="1"/>
  <c r="X356" i="8"/>
  <c r="AH356" i="8" s="1"/>
  <c r="X408" i="8"/>
  <c r="AH408" i="8" s="1"/>
  <c r="Y446" i="8"/>
  <c r="AI446" i="8" s="1"/>
  <c r="Y394" i="8"/>
  <c r="AI394" i="8" s="1"/>
  <c r="Y246" i="8"/>
  <c r="AI246" i="8" s="1"/>
  <c r="Y298" i="8"/>
  <c r="AI298" i="8" s="1"/>
  <c r="U290" i="8"/>
  <c r="AE290" i="8" s="1"/>
  <c r="U238" i="8"/>
  <c r="AE238" i="8" s="1"/>
  <c r="V324" i="8"/>
  <c r="AF324" i="8" s="1"/>
  <c r="V376" i="8"/>
  <c r="AF376" i="8" s="1"/>
  <c r="T260" i="8"/>
  <c r="AD260" i="8" s="1"/>
  <c r="W331" i="8"/>
  <c r="AG331" i="8" s="1"/>
  <c r="W383" i="8"/>
  <c r="AG383" i="8" s="1"/>
  <c r="W435" i="8"/>
  <c r="AG435" i="8" s="1"/>
  <c r="F841" i="6"/>
  <c r="I841" i="6"/>
  <c r="AC629" i="8" s="1"/>
  <c r="Y824" i="8"/>
  <c r="AI824" i="8" s="1"/>
  <c r="Z816" i="8"/>
  <c r="AJ816" i="8" s="1"/>
  <c r="T804" i="8"/>
  <c r="AD804" i="8" s="1"/>
  <c r="AA816" i="8"/>
  <c r="AK816" i="8" s="1"/>
  <c r="Y812" i="8"/>
  <c r="AI812" i="8" s="1"/>
  <c r="U805" i="8"/>
  <c r="AE805" i="8" s="1"/>
  <c r="Z805" i="8"/>
  <c r="AJ805" i="8" s="1"/>
  <c r="W820" i="8"/>
  <c r="AG820" i="8" s="1"/>
  <c r="V823" i="8"/>
  <c r="AF823" i="8" s="1"/>
  <c r="U814" i="8"/>
  <c r="AE814" i="8" s="1"/>
  <c r="X807" i="8"/>
  <c r="AH807" i="8" s="1"/>
  <c r="T808" i="8"/>
  <c r="AD808" i="8" s="1"/>
  <c r="T812" i="8"/>
  <c r="AD812" i="8" s="1"/>
  <c r="T807" i="8"/>
  <c r="AD807" i="8" s="1"/>
  <c r="U811" i="8"/>
  <c r="AE811" i="8" s="1"/>
  <c r="W818" i="8"/>
  <c r="AG818" i="8" s="1"/>
  <c r="X759" i="8"/>
  <c r="AH759" i="8" s="1"/>
  <c r="AA792" i="8"/>
  <c r="AK792" i="8" s="1"/>
  <c r="U778" i="8"/>
  <c r="AE778" i="8" s="1"/>
  <c r="U830" i="8"/>
  <c r="AE830" i="8" s="1"/>
  <c r="W701" i="8"/>
  <c r="AG701" i="8" s="1"/>
  <c r="W805" i="8"/>
  <c r="AG805" i="8" s="1"/>
  <c r="AA727" i="8"/>
  <c r="AK727" i="8" s="1"/>
  <c r="AA831" i="8"/>
  <c r="AK831" i="8" s="1"/>
  <c r="F938" i="6"/>
  <c r="W705" i="8"/>
  <c r="AG705" i="8" s="1"/>
  <c r="W809" i="8"/>
  <c r="AG809" i="8" s="1"/>
  <c r="T710" i="8"/>
  <c r="AD710" i="8" s="1"/>
  <c r="T814" i="8"/>
  <c r="AD814" i="8" s="1"/>
  <c r="AA743" i="8"/>
  <c r="AK743" i="8" s="1"/>
  <c r="Z716" i="8"/>
  <c r="AJ716" i="8" s="1"/>
  <c r="Z820" i="8"/>
  <c r="AJ820" i="8" s="1"/>
  <c r="F936" i="6"/>
  <c r="X821" i="8"/>
  <c r="AH821" i="8" s="1"/>
  <c r="T762" i="8"/>
  <c r="AD762" i="8" s="1"/>
  <c r="AA246" i="8"/>
  <c r="AK246" i="8" s="1"/>
  <c r="AA350" i="8"/>
  <c r="AK350" i="8" s="1"/>
  <c r="AA298" i="8"/>
  <c r="AK298" i="8" s="1"/>
  <c r="U315" i="8"/>
  <c r="AE315" i="8" s="1"/>
  <c r="U263" i="8"/>
  <c r="AE263" i="8" s="1"/>
  <c r="U367" i="8"/>
  <c r="AE367" i="8" s="1"/>
  <c r="Z235" i="8"/>
  <c r="AJ235" i="8" s="1"/>
  <c r="Z339" i="8"/>
  <c r="AJ339" i="8" s="1"/>
  <c r="Z287" i="8"/>
  <c r="AJ287" i="8" s="1"/>
  <c r="W285" i="8"/>
  <c r="AG285" i="8" s="1"/>
  <c r="W337" i="8"/>
  <c r="AG337" i="8" s="1"/>
  <c r="W389" i="8"/>
  <c r="AG389" i="8" s="1"/>
  <c r="Z329" i="8"/>
  <c r="AJ329" i="8" s="1"/>
  <c r="Z277" i="8"/>
  <c r="AJ277" i="8" s="1"/>
  <c r="Z381" i="8"/>
  <c r="AJ381" i="8" s="1"/>
  <c r="Z378" i="8"/>
  <c r="AJ378" i="8" s="1"/>
  <c r="Z326" i="8"/>
  <c r="AJ326" i="8" s="1"/>
  <c r="Z274" i="8"/>
  <c r="AJ274" i="8" s="1"/>
  <c r="U318" i="8"/>
  <c r="U370" i="8"/>
  <c r="AE370" i="8" s="1"/>
  <c r="U266" i="8"/>
  <c r="V313" i="8"/>
  <c r="AF313" i="8" s="1"/>
  <c r="AC313" i="8" s="1"/>
  <c r="X700" i="8"/>
  <c r="AH700" i="8" s="1"/>
  <c r="U813" i="8"/>
  <c r="AE813" i="8" s="1"/>
  <c r="Z823" i="8"/>
  <c r="AJ823" i="8" s="1"/>
  <c r="F937" i="6"/>
  <c r="I937" i="6"/>
  <c r="AC725" i="8" s="1"/>
  <c r="Z814" i="8"/>
  <c r="AJ814" i="8" s="1"/>
  <c r="V821" i="8"/>
  <c r="AF821" i="8" s="1"/>
  <c r="T820" i="8"/>
  <c r="AD820" i="8" s="1"/>
  <c r="AA804" i="8"/>
  <c r="AK804" i="8" s="1"/>
  <c r="Z756" i="8"/>
  <c r="AJ756" i="8" s="1"/>
  <c r="F929" i="6"/>
  <c r="I929" i="6"/>
  <c r="AC717" i="8" s="1"/>
  <c r="Y829" i="8"/>
  <c r="AI829" i="8" s="1"/>
  <c r="I920" i="6"/>
  <c r="AC708" i="8" s="1"/>
  <c r="F920" i="6"/>
  <c r="V815" i="8"/>
  <c r="AF815" i="8" s="1"/>
  <c r="F1012" i="6"/>
  <c r="F1010" i="6"/>
  <c r="X795" i="8"/>
  <c r="AH795" i="8" s="1"/>
  <c r="X691" i="8"/>
  <c r="AH691" i="8" s="1"/>
  <c r="X743" i="8"/>
  <c r="AH743" i="8" s="1"/>
  <c r="V552" i="8"/>
  <c r="AF552" i="8" s="1"/>
  <c r="V500" i="8"/>
  <c r="AF500" i="8" s="1"/>
  <c r="F391" i="6"/>
  <c r="V335" i="8"/>
  <c r="AF335" i="8" s="1"/>
  <c r="V283" i="8"/>
  <c r="AF283" i="8" s="1"/>
  <c r="V231" i="8"/>
  <c r="AF231" i="8" s="1"/>
  <c r="T249" i="8"/>
  <c r="AD249" i="8" s="1"/>
  <c r="T301" i="8"/>
  <c r="AD301" i="8" s="1"/>
  <c r="Y800" i="8"/>
  <c r="AI800" i="8" s="1"/>
  <c r="W442" i="8"/>
  <c r="AG442" i="8" s="1"/>
  <c r="W390" i="8"/>
  <c r="AG390" i="8" s="1"/>
  <c r="V796" i="8"/>
  <c r="AF796" i="8" s="1"/>
  <c r="AA445" i="8"/>
  <c r="AK445" i="8" s="1"/>
  <c r="AA393" i="8"/>
  <c r="AK393" i="8" s="1"/>
  <c r="AA341" i="8"/>
  <c r="AK341" i="8" s="1"/>
  <c r="W346" i="8"/>
  <c r="AG346" i="8" s="1"/>
  <c r="W450" i="8"/>
  <c r="AG450" i="8" s="1"/>
  <c r="W398" i="8"/>
  <c r="AG398" i="8" s="1"/>
  <c r="T333" i="8"/>
  <c r="AD333" i="8" s="1"/>
  <c r="T281" i="8"/>
  <c r="Y385" i="8"/>
  <c r="AI385" i="8" s="1"/>
  <c r="Y333" i="8"/>
  <c r="AI333" i="8" s="1"/>
  <c r="Y281" i="8"/>
  <c r="AI281" i="8" s="1"/>
  <c r="W236" i="8"/>
  <c r="AG236" i="8" s="1"/>
  <c r="W340" i="8"/>
  <c r="AG340" i="8" s="1"/>
  <c r="W288" i="8"/>
  <c r="AG288" i="8" s="1"/>
  <c r="Z337" i="8"/>
  <c r="AJ337" i="8" s="1"/>
  <c r="Z285" i="8"/>
  <c r="AJ285" i="8" s="1"/>
  <c r="Z389" i="8"/>
  <c r="AJ389" i="8" s="1"/>
  <c r="Y269" i="8"/>
  <c r="AI269" i="8" s="1"/>
  <c r="Y321" i="8"/>
  <c r="AI321" i="8" s="1"/>
  <c r="Y373" i="8"/>
  <c r="AI373" i="8" s="1"/>
  <c r="V266" i="8"/>
  <c r="AF266" i="8" s="1"/>
  <c r="V318" i="8"/>
  <c r="AF318" i="8" s="1"/>
  <c r="V267" i="8"/>
  <c r="AF267" i="8" s="1"/>
  <c r="V319" i="8"/>
  <c r="AF319" i="8" s="1"/>
  <c r="W341" i="8"/>
  <c r="AG341" i="8" s="1"/>
  <c r="W445" i="8"/>
  <c r="AG445" i="8" s="1"/>
  <c r="W393" i="8"/>
  <c r="AG393" i="8" s="1"/>
  <c r="AD739" i="8"/>
  <c r="W739" i="8"/>
  <c r="AG739" i="8" s="1"/>
  <c r="F886" i="6"/>
  <c r="I886" i="6"/>
  <c r="AC674" i="8" s="1"/>
  <c r="F635" i="6"/>
  <c r="I635" i="6"/>
  <c r="AA737" i="8"/>
  <c r="AK737" i="8" s="1"/>
  <c r="U799" i="8"/>
  <c r="AE799" i="8" s="1"/>
  <c r="V792" i="8"/>
  <c r="AF792" i="8" s="1"/>
  <c r="W796" i="8"/>
  <c r="AG796" i="8" s="1"/>
  <c r="T781" i="8"/>
  <c r="AD781" i="8" s="1"/>
  <c r="Z800" i="8"/>
  <c r="AJ800" i="8" s="1"/>
  <c r="Z696" i="8"/>
  <c r="AJ696" i="8" s="1"/>
  <c r="W800" i="8"/>
  <c r="AG800" i="8" s="1"/>
  <c r="W696" i="8"/>
  <c r="AG696" i="8" s="1"/>
  <c r="AA800" i="8"/>
  <c r="AK800" i="8" s="1"/>
  <c r="AA696" i="8"/>
  <c r="AK696" i="8" s="1"/>
  <c r="Y783" i="8"/>
  <c r="AI783" i="8" s="1"/>
  <c r="W253" i="8"/>
  <c r="AG253" i="8" s="1"/>
  <c r="W305" i="8"/>
  <c r="AG305" i="8" s="1"/>
  <c r="U433" i="8"/>
  <c r="AE433" i="8" s="1"/>
  <c r="U381" i="8"/>
  <c r="AE381" i="8" s="1"/>
  <c r="U680" i="8"/>
  <c r="AE680" i="8" s="1"/>
  <c r="U732" i="8"/>
  <c r="AE732" i="8" s="1"/>
  <c r="W459" i="8"/>
  <c r="AG459" i="8" s="1"/>
  <c r="W511" i="8"/>
  <c r="AG511" i="8" s="1"/>
  <c r="W407" i="8"/>
  <c r="AG407" i="8" s="1"/>
  <c r="V307" i="8"/>
  <c r="AF307" i="8" s="1"/>
  <c r="AC307" i="8" s="1"/>
  <c r="V255" i="8"/>
  <c r="AF255" i="8" s="1"/>
  <c r="V234" i="8"/>
  <c r="AF234" i="8" s="1"/>
  <c r="V286" i="8"/>
  <c r="AF286" i="8" s="1"/>
  <c r="T388" i="8"/>
  <c r="AD388" i="8" s="1"/>
  <c r="T336" i="8"/>
  <c r="AD336" i="8" s="1"/>
  <c r="Z387" i="8"/>
  <c r="AJ387" i="8" s="1"/>
  <c r="Z439" i="8"/>
  <c r="AJ439" i="8" s="1"/>
  <c r="Z335" i="8"/>
  <c r="AJ335" i="8" s="1"/>
  <c r="V690" i="8"/>
  <c r="AF690" i="8" s="1"/>
  <c r="V742" i="8"/>
  <c r="AF742" i="8" s="1"/>
  <c r="V398" i="8"/>
  <c r="AF398" i="8" s="1"/>
  <c r="V346" i="8"/>
  <c r="AF346" i="8" s="1"/>
  <c r="X270" i="8"/>
  <c r="AH270" i="8" s="1"/>
  <c r="X322" i="8"/>
  <c r="AH322" i="8" s="1"/>
  <c r="X374" i="8"/>
  <c r="AH374" i="8" s="1"/>
  <c r="W296" i="8"/>
  <c r="AG296" i="8" s="1"/>
  <c r="W244" i="8"/>
  <c r="AG244" i="8" s="1"/>
  <c r="I484" i="6"/>
  <c r="V270" i="8"/>
  <c r="AF270" i="8" s="1"/>
  <c r="V322" i="8"/>
  <c r="AF322" i="8" s="1"/>
  <c r="AA275" i="8"/>
  <c r="AK275" i="8" s="1"/>
  <c r="AA223" i="8"/>
  <c r="AK223" i="8" s="1"/>
  <c r="Y397" i="8"/>
  <c r="AI397" i="8" s="1"/>
  <c r="Y293" i="8"/>
  <c r="AI293" i="8" s="1"/>
  <c r="Y345" i="8"/>
  <c r="AI345" i="8" s="1"/>
  <c r="AA397" i="8"/>
  <c r="AK397" i="8" s="1"/>
  <c r="AA345" i="8"/>
  <c r="AK345" i="8" s="1"/>
  <c r="AA293" i="8"/>
  <c r="AK293" i="8" s="1"/>
  <c r="V325" i="8"/>
  <c r="AF325" i="8" s="1"/>
  <c r="V377" i="8"/>
  <c r="AF377" i="8" s="1"/>
  <c r="V273" i="8"/>
  <c r="AF273" i="8" s="1"/>
  <c r="AA226" i="8"/>
  <c r="AK226" i="8" s="1"/>
  <c r="Y370" i="8"/>
  <c r="AI370" i="8" s="1"/>
  <c r="Y266" i="8"/>
  <c r="AI266" i="8" s="1"/>
  <c r="Y318" i="8"/>
  <c r="AI318" i="8" s="1"/>
  <c r="X398" i="8"/>
  <c r="AH398" i="8" s="1"/>
  <c r="X346" i="8"/>
  <c r="AH346" i="8" s="1"/>
  <c r="X450" i="8"/>
  <c r="AH450" i="8" s="1"/>
  <c r="F381" i="6"/>
  <c r="AA446" i="8"/>
  <c r="AK446" i="8" s="1"/>
  <c r="AA342" i="8"/>
  <c r="AK342" i="8" s="1"/>
  <c r="AA394" i="8"/>
  <c r="AK394" i="8" s="1"/>
  <c r="I882" i="6"/>
  <c r="AC670" i="8" s="1"/>
  <c r="Y437" i="8"/>
  <c r="AI437" i="8" s="1"/>
  <c r="Y489" i="8"/>
  <c r="AI489" i="8" s="1"/>
  <c r="Z267" i="8"/>
  <c r="AJ267" i="8" s="1"/>
  <c r="Z319" i="8"/>
  <c r="AJ319" i="8" s="1"/>
  <c r="U447" i="8"/>
  <c r="AE447" i="8" s="1"/>
  <c r="U343" i="8"/>
  <c r="AE343" i="8" s="1"/>
  <c r="U395" i="8"/>
  <c r="AE395" i="8" s="1"/>
  <c r="F829" i="6"/>
  <c r="V688" i="8"/>
  <c r="AF688" i="8" s="1"/>
  <c r="X750" i="8"/>
  <c r="AH750" i="8" s="1"/>
  <c r="V799" i="8"/>
  <c r="AF799" i="8" s="1"/>
  <c r="F991" i="6"/>
  <c r="I904" i="6"/>
  <c r="F904" i="6"/>
  <c r="X796" i="8"/>
  <c r="AH796" i="8" s="1"/>
  <c r="Z748" i="8"/>
  <c r="AJ748" i="8" s="1"/>
  <c r="F994" i="6"/>
  <c r="V758" i="8"/>
  <c r="AF758" i="8" s="1"/>
  <c r="X783" i="8"/>
  <c r="AH783" i="8" s="1"/>
  <c r="AA789" i="8"/>
  <c r="AK789" i="8" s="1"/>
  <c r="W699" i="8"/>
  <c r="AG699" i="8" s="1"/>
  <c r="W798" i="8"/>
  <c r="AG798" i="8" s="1"/>
  <c r="W746" i="8"/>
  <c r="AG746" i="8" s="1"/>
  <c r="T682" i="8"/>
  <c r="AD682" i="8" s="1"/>
  <c r="Z730" i="8"/>
  <c r="AJ730" i="8" s="1"/>
  <c r="Z678" i="8"/>
  <c r="AJ678" i="8" s="1"/>
  <c r="V364" i="8"/>
  <c r="AF364" i="8" s="1"/>
  <c r="V260" i="8"/>
  <c r="AF260" i="8" s="1"/>
  <c r="V312" i="8"/>
  <c r="AF312" i="8" s="1"/>
  <c r="Z405" i="8"/>
  <c r="AJ405" i="8" s="1"/>
  <c r="Z353" i="8"/>
  <c r="AJ353" i="8" s="1"/>
  <c r="AA484" i="8"/>
  <c r="AK484" i="8" s="1"/>
  <c r="AA380" i="8"/>
  <c r="AK380" i="8" s="1"/>
  <c r="AA432" i="8"/>
  <c r="AK432" i="8" s="1"/>
  <c r="F890" i="6"/>
  <c r="I890" i="6"/>
  <c r="AC678" i="8" s="1"/>
  <c r="F371" i="6"/>
  <c r="V795" i="8"/>
  <c r="AF795" i="8" s="1"/>
  <c r="V691" i="8"/>
  <c r="AF691" i="8" s="1"/>
  <c r="V743" i="8"/>
  <c r="AF743" i="8" s="1"/>
  <c r="AA218" i="8"/>
  <c r="AK218" i="8" s="1"/>
  <c r="AA322" i="8"/>
  <c r="AK322" i="8" s="1"/>
  <c r="AA270" i="8"/>
  <c r="AK270" i="8" s="1"/>
  <c r="Y320" i="8"/>
  <c r="AI320" i="8" s="1"/>
  <c r="Y268" i="8"/>
  <c r="AI268" i="8" s="1"/>
  <c r="V692" i="8"/>
  <c r="AF692" i="8" s="1"/>
  <c r="W347" i="8"/>
  <c r="AG347" i="8" s="1"/>
  <c r="W451" i="8"/>
  <c r="AG451" i="8" s="1"/>
  <c r="W399" i="8"/>
  <c r="AG399" i="8" s="1"/>
  <c r="W338" i="8"/>
  <c r="AG338" i="8" s="1"/>
  <c r="W234" i="8"/>
  <c r="AG234" i="8" s="1"/>
  <c r="W286" i="8"/>
  <c r="AG286" i="8" s="1"/>
  <c r="U234" i="8"/>
  <c r="AE234" i="8" s="1"/>
  <c r="U286" i="8"/>
  <c r="AE286" i="8" s="1"/>
  <c r="U338" i="8"/>
  <c r="AE338" i="8" s="1"/>
  <c r="W447" i="8"/>
  <c r="AG447" i="8" s="1"/>
  <c r="W395" i="8"/>
  <c r="AG395" i="8" s="1"/>
  <c r="W343" i="8"/>
  <c r="AG343" i="8" s="1"/>
  <c r="V247" i="8"/>
  <c r="AF247" i="8" s="1"/>
  <c r="U342" i="8"/>
  <c r="AE342" i="8" s="1"/>
  <c r="U394" i="8"/>
  <c r="AE394" i="8" s="1"/>
  <c r="V448" i="8"/>
  <c r="AF448" i="8" s="1"/>
  <c r="V344" i="8"/>
  <c r="AF344" i="8" s="1"/>
  <c r="V396" i="8"/>
  <c r="AF396" i="8" s="1"/>
  <c r="V326" i="8"/>
  <c r="AF326" i="8" s="1"/>
  <c r="V378" i="8"/>
  <c r="AF378" i="8" s="1"/>
  <c r="V430" i="8"/>
  <c r="AF430" i="8" s="1"/>
  <c r="Z683" i="8"/>
  <c r="AJ683" i="8" s="1"/>
  <c r="Z727" i="8"/>
  <c r="AJ727" i="8" s="1"/>
  <c r="V268" i="8"/>
  <c r="AF268" i="8" s="1"/>
  <c r="V320" i="8"/>
  <c r="AF320" i="8" s="1"/>
  <c r="AD687" i="8"/>
  <c r="Y751" i="8"/>
  <c r="AI751" i="8" s="1"/>
  <c r="X799" i="8"/>
  <c r="AH799" i="8" s="1"/>
  <c r="W748" i="8"/>
  <c r="AG748" i="8" s="1"/>
  <c r="T729" i="8"/>
  <c r="AD729" i="8" s="1"/>
  <c r="X797" i="8"/>
  <c r="AH797" i="8" s="1"/>
  <c r="W732" i="8"/>
  <c r="AG732" i="8" s="1"/>
  <c r="V738" i="8"/>
  <c r="AF738" i="8" s="1"/>
  <c r="U785" i="8"/>
  <c r="AE785" i="8" s="1"/>
  <c r="X753" i="8"/>
  <c r="AH753" i="8" s="1"/>
  <c r="F935" i="6"/>
  <c r="I935" i="6"/>
  <c r="AC723" i="8" s="1"/>
  <c r="Y770" i="8"/>
  <c r="AI770" i="8" s="1"/>
  <c r="U750" i="8"/>
  <c r="AE750" i="8" s="1"/>
  <c r="U783" i="8"/>
  <c r="AE783" i="8" s="1"/>
  <c r="Z782" i="8"/>
  <c r="AJ782" i="8" s="1"/>
  <c r="X790" i="8"/>
  <c r="AH790" i="8" s="1"/>
  <c r="X791" i="8"/>
  <c r="AH791" i="8" s="1"/>
  <c r="AA795" i="8"/>
  <c r="AK795" i="8" s="1"/>
  <c r="V774" i="8"/>
  <c r="AF774" i="8" s="1"/>
  <c r="AA796" i="8"/>
  <c r="AK796" i="8" s="1"/>
  <c r="AA744" i="8"/>
  <c r="AK744" i="8" s="1"/>
  <c r="W304" i="8"/>
  <c r="AG304" i="8" s="1"/>
  <c r="W252" i="8"/>
  <c r="AG252" i="8" s="1"/>
  <c r="Y256" i="8"/>
  <c r="AI256" i="8" s="1"/>
  <c r="Y308" i="8"/>
  <c r="AI308" i="8" s="1"/>
  <c r="Y360" i="8"/>
  <c r="AI360" i="8" s="1"/>
  <c r="F888" i="6"/>
  <c r="I888" i="6"/>
  <c r="W325" i="8"/>
  <c r="AG325" i="8" s="1"/>
  <c r="W377" i="8"/>
  <c r="AG377" i="8" s="1"/>
  <c r="W429" i="8"/>
  <c r="AG429" i="8" s="1"/>
  <c r="W282" i="8"/>
  <c r="AG282" i="8" s="1"/>
  <c r="W334" i="8"/>
  <c r="AG334" i="8" s="1"/>
  <c r="Z270" i="8"/>
  <c r="AJ270" i="8" s="1"/>
  <c r="Z322" i="8"/>
  <c r="AJ322" i="8" s="1"/>
  <c r="Z218" i="8"/>
  <c r="AJ218" i="8" s="1"/>
  <c r="F375" i="6"/>
  <c r="AA711" i="8"/>
  <c r="AK711" i="8" s="1"/>
  <c r="T398" i="8"/>
  <c r="AD398" i="8" s="1"/>
  <c r="T450" i="8"/>
  <c r="AD450" i="8" s="1"/>
  <c r="T346" i="8"/>
  <c r="AD346" i="8" s="1"/>
  <c r="U231" i="8"/>
  <c r="AE231" i="8" s="1"/>
  <c r="U335" i="8"/>
  <c r="AE335" i="8" s="1"/>
  <c r="U283" i="8"/>
  <c r="AE283" i="8" s="1"/>
  <c r="Y343" i="8"/>
  <c r="AI343" i="8" s="1"/>
  <c r="Y395" i="8"/>
  <c r="AI395" i="8" s="1"/>
  <c r="Y291" i="8"/>
  <c r="AI291" i="8" s="1"/>
  <c r="Z265" i="8"/>
  <c r="AJ265" i="8" s="1"/>
  <c r="Z317" i="8"/>
  <c r="AJ317" i="8" s="1"/>
  <c r="AA292" i="8"/>
  <c r="AK292" i="8" s="1"/>
  <c r="AA344" i="8"/>
  <c r="AK344" i="8" s="1"/>
  <c r="AA396" i="8"/>
  <c r="AK396" i="8" s="1"/>
  <c r="Z346" i="8"/>
  <c r="AJ346" i="8" s="1"/>
  <c r="Z450" i="8"/>
  <c r="AJ450" i="8" s="1"/>
  <c r="Z398" i="8"/>
  <c r="AJ398" i="8" s="1"/>
  <c r="U336" i="8"/>
  <c r="AE336" i="8" s="1"/>
  <c r="U284" i="8"/>
  <c r="AE284" i="8" s="1"/>
  <c r="U232" i="8"/>
  <c r="AE232" i="8" s="1"/>
  <c r="V327" i="8"/>
  <c r="AF327" i="8" s="1"/>
  <c r="V431" i="8"/>
  <c r="AF431" i="8" s="1"/>
  <c r="V379" i="8"/>
  <c r="AF379" i="8" s="1"/>
  <c r="T734" i="8"/>
  <c r="AD734" i="8" s="1"/>
  <c r="U544" i="8"/>
  <c r="AE544" i="8" s="1"/>
  <c r="U648" i="8"/>
  <c r="AE648" i="8" s="1"/>
  <c r="U596" i="8"/>
  <c r="AE596" i="8" s="1"/>
  <c r="W324" i="8"/>
  <c r="AG324" i="8" s="1"/>
  <c r="W272" i="8"/>
  <c r="AG272" i="8" s="1"/>
  <c r="X273" i="8"/>
  <c r="AH273" i="8" s="1"/>
  <c r="X221" i="8"/>
  <c r="AH221" i="8" s="1"/>
  <c r="T345" i="8"/>
  <c r="AD345" i="8" s="1"/>
  <c r="T397" i="8"/>
  <c r="AD397" i="8" s="1"/>
  <c r="T449" i="8"/>
  <c r="AD449" i="8" s="1"/>
  <c r="Y324" i="8"/>
  <c r="AI324" i="8" s="1"/>
  <c r="Y272" i="8"/>
  <c r="AI272" i="8" s="1"/>
  <c r="Y220" i="8"/>
  <c r="AI220" i="8" s="1"/>
  <c r="V218" i="8"/>
  <c r="AF218" i="8" s="1"/>
  <c r="AA692" i="8"/>
  <c r="AK692" i="8" s="1"/>
  <c r="F1009" i="6"/>
  <c r="I1009" i="6"/>
  <c r="AC797" i="8" s="1"/>
  <c r="AA738" i="8"/>
  <c r="AK738" i="8" s="1"/>
  <c r="W757" i="8"/>
  <c r="AG757" i="8" s="1"/>
  <c r="Z768" i="8"/>
  <c r="AJ768" i="8" s="1"/>
  <c r="F949" i="6"/>
  <c r="I949" i="6"/>
  <c r="AC737" i="8" s="1"/>
  <c r="V741" i="8"/>
  <c r="AF741" i="8" s="1"/>
  <c r="AA722" i="8"/>
  <c r="AK722" i="8" s="1"/>
  <c r="AA774" i="8"/>
  <c r="AK774" i="8" s="1"/>
  <c r="Y717" i="8"/>
  <c r="AI717" i="8" s="1"/>
  <c r="Y769" i="8"/>
  <c r="AI769" i="8" s="1"/>
  <c r="W727" i="8"/>
  <c r="AG727" i="8" s="1"/>
  <c r="W779" i="8"/>
  <c r="AG779" i="8" s="1"/>
  <c r="U725" i="8"/>
  <c r="AE725" i="8" s="1"/>
  <c r="U777" i="8"/>
  <c r="AE777" i="8" s="1"/>
  <c r="V767" i="8"/>
  <c r="AF767" i="8" s="1"/>
  <c r="V715" i="8"/>
  <c r="AF715" i="8" s="1"/>
  <c r="T709" i="8"/>
  <c r="AD709" i="8" s="1"/>
  <c r="T761" i="8"/>
  <c r="AD761" i="8" s="1"/>
  <c r="W692" i="8"/>
  <c r="AG692" i="8" s="1"/>
  <c r="W744" i="8"/>
  <c r="AG744" i="8" s="1"/>
  <c r="V714" i="8"/>
  <c r="AF714" i="8" s="1"/>
  <c r="V766" i="8"/>
  <c r="AF766" i="8" s="1"/>
  <c r="V780" i="8"/>
  <c r="AF780" i="8" s="1"/>
  <c r="V728" i="8"/>
  <c r="AF728" i="8" s="1"/>
  <c r="F1003" i="6"/>
  <c r="AA779" i="8"/>
  <c r="AK779" i="8" s="1"/>
  <c r="AA740" i="8"/>
  <c r="AK740" i="8" s="1"/>
  <c r="Z731" i="8"/>
  <c r="AJ731" i="8" s="1"/>
  <c r="U679" i="8"/>
  <c r="AE679" i="8" s="1"/>
  <c r="V773" i="8"/>
  <c r="AF773" i="8" s="1"/>
  <c r="V684" i="8"/>
  <c r="AF684" i="8" s="1"/>
  <c r="V705" i="8"/>
  <c r="AF705" i="8" s="1"/>
  <c r="AA781" i="8"/>
  <c r="AK781" i="8" s="1"/>
  <c r="F1002" i="6"/>
  <c r="I1002" i="6"/>
  <c r="AA783" i="8"/>
  <c r="AK783" i="8" s="1"/>
  <c r="AA782" i="8"/>
  <c r="AK782" i="8" s="1"/>
  <c r="Z788" i="8"/>
  <c r="AJ788" i="8" s="1"/>
  <c r="F892" i="6"/>
  <c r="I892" i="6"/>
  <c r="AC680" i="8" s="1"/>
  <c r="I978" i="6"/>
  <c r="F978" i="6"/>
  <c r="X731" i="8"/>
  <c r="AH731" i="8" s="1"/>
  <c r="F981" i="6"/>
  <c r="I930" i="6"/>
  <c r="F930" i="6"/>
  <c r="Z772" i="8"/>
  <c r="AJ772" i="8" s="1"/>
  <c r="Z720" i="8"/>
  <c r="AJ720" i="8" s="1"/>
  <c r="U779" i="8"/>
  <c r="AE779" i="8" s="1"/>
  <c r="U727" i="8"/>
  <c r="AE727" i="8" s="1"/>
  <c r="X711" i="8"/>
  <c r="AH711" i="8" s="1"/>
  <c r="X763" i="8"/>
  <c r="AH763" i="8" s="1"/>
  <c r="W328" i="8"/>
  <c r="AG328" i="8" s="1"/>
  <c r="W380" i="8"/>
  <c r="AG380" i="8" s="1"/>
  <c r="W432" i="8"/>
  <c r="AG432" i="8" s="1"/>
  <c r="Y327" i="8"/>
  <c r="AI327" i="8" s="1"/>
  <c r="Y431" i="8"/>
  <c r="AI431" i="8" s="1"/>
  <c r="T387" i="8"/>
  <c r="AD387" i="8" s="1"/>
  <c r="T335" i="8"/>
  <c r="AD335" i="8" s="1"/>
  <c r="V676" i="8"/>
  <c r="AF676" i="8" s="1"/>
  <c r="AE740" i="8"/>
  <c r="U731" i="8"/>
  <c r="AE731" i="8" s="1"/>
  <c r="V736" i="8"/>
  <c r="AF736" i="8" s="1"/>
  <c r="V712" i="8"/>
  <c r="AF712" i="8" s="1"/>
  <c r="Z723" i="8"/>
  <c r="AJ723" i="8" s="1"/>
  <c r="I884" i="6"/>
  <c r="AC672" i="8" s="1"/>
  <c r="F884" i="6"/>
  <c r="U726" i="8"/>
  <c r="AE726" i="8" s="1"/>
  <c r="X792" i="8"/>
  <c r="AH792" i="8" s="1"/>
  <c r="V783" i="8"/>
  <c r="AF783" i="8" s="1"/>
  <c r="W792" i="8"/>
  <c r="AG792" i="8" s="1"/>
  <c r="I897" i="6"/>
  <c r="F897" i="6"/>
  <c r="F901" i="6"/>
  <c r="I901" i="6"/>
  <c r="AC689" i="8" s="1"/>
  <c r="I944" i="6"/>
  <c r="AC732" i="8" s="1"/>
  <c r="F944" i="6"/>
  <c r="AA776" i="8"/>
  <c r="AK776" i="8" s="1"/>
  <c r="AA724" i="8"/>
  <c r="AK724" i="8" s="1"/>
  <c r="AA787" i="8"/>
  <c r="AK787" i="8" s="1"/>
  <c r="AA683" i="8"/>
  <c r="AK683" i="8" s="1"/>
  <c r="AA735" i="8"/>
  <c r="AK735" i="8" s="1"/>
  <c r="X758" i="8"/>
  <c r="AH758" i="8" s="1"/>
  <c r="X706" i="8"/>
  <c r="AH706" i="8" s="1"/>
  <c r="T711" i="8"/>
  <c r="AD711" i="8" s="1"/>
  <c r="T763" i="8"/>
  <c r="AD763" i="8" s="1"/>
  <c r="X786" i="8"/>
  <c r="AH786" i="8" s="1"/>
  <c r="X682" i="8"/>
  <c r="AH682" i="8" s="1"/>
  <c r="X734" i="8"/>
  <c r="AH734" i="8" s="1"/>
  <c r="W480" i="8"/>
  <c r="AG480" i="8" s="1"/>
  <c r="W376" i="8"/>
  <c r="AG376" i="8" s="1"/>
  <c r="W428" i="8"/>
  <c r="AG428" i="8" s="1"/>
  <c r="U610" i="8"/>
  <c r="AE610" i="8" s="1"/>
  <c r="U506" i="8"/>
  <c r="AE506" i="8" s="1"/>
  <c r="U558" i="8"/>
  <c r="AE558" i="8" s="1"/>
  <c r="Y379" i="8"/>
  <c r="AI379" i="8" s="1"/>
  <c r="Z721" i="8"/>
  <c r="AJ721" i="8" s="1"/>
  <c r="V706" i="8"/>
  <c r="AF706" i="8" s="1"/>
  <c r="F998" i="6"/>
  <c r="I998" i="6"/>
  <c r="I995" i="6"/>
  <c r="F995" i="6"/>
  <c r="Z785" i="8"/>
  <c r="AJ785" i="8" s="1"/>
  <c r="Z786" i="8"/>
  <c r="AJ786" i="8" s="1"/>
  <c r="T718" i="8"/>
  <c r="AD718" i="8" s="1"/>
  <c r="T770" i="8"/>
  <c r="AD770" i="8" s="1"/>
  <c r="V762" i="8"/>
  <c r="AF762" i="8" s="1"/>
  <c r="AA777" i="8"/>
  <c r="AK777" i="8" s="1"/>
  <c r="AA725" i="8"/>
  <c r="AK725" i="8" s="1"/>
  <c r="AA706" i="8"/>
  <c r="AK706" i="8" s="1"/>
  <c r="AA758" i="8"/>
  <c r="AK758" i="8" s="1"/>
  <c r="W756" i="8"/>
  <c r="AG756" i="8" s="1"/>
  <c r="W753" i="8"/>
  <c r="AG753" i="8" s="1"/>
  <c r="F834" i="6"/>
  <c r="I834" i="6"/>
  <c r="AC622" i="8" s="1"/>
  <c r="U697" i="8"/>
  <c r="AE697" i="8" s="1"/>
  <c r="Z780" i="8"/>
  <c r="AJ780" i="8" s="1"/>
  <c r="W787" i="8"/>
  <c r="AG787" i="8" s="1"/>
  <c r="I922" i="6"/>
  <c r="AC710" i="8" s="1"/>
  <c r="I898" i="6"/>
  <c r="AC686" i="8" s="1"/>
  <c r="F898" i="6"/>
  <c r="C1147" i="6" l="1"/>
  <c r="C1146" i="6"/>
  <c r="H1179" i="6"/>
  <c r="C1130" i="6"/>
  <c r="D1182" i="6" s="1"/>
  <c r="F1125" i="6"/>
  <c r="H1177" i="6"/>
  <c r="N18" i="5"/>
  <c r="B18" i="5" s="1"/>
  <c r="N17" i="5"/>
  <c r="B17" i="5" s="1"/>
  <c r="C17" i="5"/>
  <c r="D17" i="5"/>
  <c r="C1118" i="6"/>
  <c r="D1170" i="6" s="1"/>
  <c r="I1182" i="6"/>
  <c r="C1139" i="6"/>
  <c r="C1143" i="6"/>
  <c r="I950" i="6"/>
  <c r="F950" i="6"/>
  <c r="AC535" i="8"/>
  <c r="C1148" i="6"/>
  <c r="AC738" i="8"/>
  <c r="C1150" i="6"/>
  <c r="C1149" i="6"/>
  <c r="H1159" i="6"/>
  <c r="C1110" i="6"/>
  <c r="D1162" i="6" s="1"/>
  <c r="C1137" i="6"/>
  <c r="C1138" i="6"/>
  <c r="I1123" i="6"/>
  <c r="AC911" i="8" s="1"/>
  <c r="C1126" i="6"/>
  <c r="D1178" i="6" s="1"/>
  <c r="F1132" i="6"/>
  <c r="C1135" i="6"/>
  <c r="F1133" i="6"/>
  <c r="C1136" i="6"/>
  <c r="C1122" i="6"/>
  <c r="D1174" i="6" s="1"/>
  <c r="C1142" i="6"/>
  <c r="F1144" i="6"/>
  <c r="C757" i="6"/>
  <c r="C758" i="6"/>
  <c r="D812" i="6"/>
  <c r="F1114" i="6"/>
  <c r="C1117" i="6"/>
  <c r="D1169" i="6" s="1"/>
  <c r="F1121" i="6"/>
  <c r="C1124" i="6"/>
  <c r="D1176" i="6" s="1"/>
  <c r="I1122" i="6"/>
  <c r="AC910" i="8" s="1"/>
  <c r="C1125" i="6"/>
  <c r="D1177" i="6" s="1"/>
  <c r="C1109" i="6"/>
  <c r="D1161" i="6" s="1"/>
  <c r="C1119" i="6"/>
  <c r="D1171" i="6" s="1"/>
  <c r="C1120" i="6"/>
  <c r="D1172" i="6" s="1"/>
  <c r="F759" i="6"/>
  <c r="I759" i="6"/>
  <c r="AC547" i="8" s="1"/>
  <c r="D864" i="6"/>
  <c r="AC470" i="8"/>
  <c r="C1123" i="6"/>
  <c r="D1175" i="6" s="1"/>
  <c r="H1157" i="6"/>
  <c r="C1106" i="6"/>
  <c r="D1158" i="6" s="1"/>
  <c r="C1108" i="6"/>
  <c r="D1160" i="6" s="1"/>
  <c r="C1105" i="6"/>
  <c r="D1157" i="6" s="1"/>
  <c r="C1107" i="6"/>
  <c r="D1159" i="6" s="1"/>
  <c r="F1118" i="6"/>
  <c r="C1121" i="6"/>
  <c r="D1173" i="6" s="1"/>
  <c r="C1144" i="6"/>
  <c r="C1151" i="6"/>
  <c r="F755" i="6"/>
  <c r="I755" i="6"/>
  <c r="AC543" i="8" s="1"/>
  <c r="F764" i="6"/>
  <c r="I764" i="6"/>
  <c r="AC552" i="8" s="1"/>
  <c r="I953" i="6"/>
  <c r="AC741" i="8" s="1"/>
  <c r="F953" i="6"/>
  <c r="F776" i="6"/>
  <c r="I776" i="6"/>
  <c r="AC564" i="8" s="1"/>
  <c r="C1133" i="6"/>
  <c r="F1131" i="6"/>
  <c r="C1134" i="6"/>
  <c r="C1127" i="6"/>
  <c r="D1179" i="6" s="1"/>
  <c r="C1141" i="6"/>
  <c r="I1137" i="6"/>
  <c r="C1140" i="6"/>
  <c r="C1152" i="6"/>
  <c r="I762" i="6"/>
  <c r="AC550" i="8" s="1"/>
  <c r="F762" i="6"/>
  <c r="C759" i="6"/>
  <c r="AC742" i="8"/>
  <c r="AC308" i="8"/>
  <c r="AC540" i="8"/>
  <c r="AC695" i="8"/>
  <c r="D18" i="5"/>
  <c r="C18" i="5"/>
  <c r="H1106" i="6"/>
  <c r="AM894" i="8" s="1"/>
  <c r="H1158" i="6"/>
  <c r="C6" i="5"/>
  <c r="C9" i="5" s="1"/>
  <c r="C14" i="5"/>
  <c r="F1150" i="6"/>
  <c r="G1151" i="6"/>
  <c r="I1148" i="6"/>
  <c r="F1148" i="6"/>
  <c r="I781" i="6"/>
  <c r="AC569" i="8" s="1"/>
  <c r="F785" i="6"/>
  <c r="AC379" i="8"/>
  <c r="F975" i="6"/>
  <c r="F1063" i="6"/>
  <c r="I982" i="6"/>
  <c r="AC770" i="8" s="1"/>
  <c r="AC712" i="8"/>
  <c r="I1000" i="6"/>
  <c r="AC788" i="8" s="1"/>
  <c r="I1028" i="6"/>
  <c r="AC816" i="8" s="1"/>
  <c r="F767" i="6"/>
  <c r="I567" i="6"/>
  <c r="AC355" i="8" s="1"/>
  <c r="F567" i="6"/>
  <c r="I1037" i="6"/>
  <c r="AC825" i="8" s="1"/>
  <c r="I513" i="6"/>
  <c r="I896" i="6"/>
  <c r="F856" i="6"/>
  <c r="F830" i="6"/>
  <c r="F673" i="6"/>
  <c r="F747" i="6"/>
  <c r="F903" i="6"/>
  <c r="F869" i="6"/>
  <c r="F795" i="6"/>
  <c r="AC360" i="8"/>
  <c r="F623" i="6"/>
  <c r="I623" i="6"/>
  <c r="AC411" i="8" s="1"/>
  <c r="F1013" i="6"/>
  <c r="I984" i="6"/>
  <c r="AC772" i="8" s="1"/>
  <c r="H1145" i="6"/>
  <c r="G1145" i="6"/>
  <c r="F684" i="6"/>
  <c r="F717" i="6"/>
  <c r="F1019" i="6"/>
  <c r="H1146" i="6"/>
  <c r="G1146" i="6"/>
  <c r="I989" i="6"/>
  <c r="AC777" i="8" s="1"/>
  <c r="I1006" i="6"/>
  <c r="AC794" i="8" s="1"/>
  <c r="F802" i="6"/>
  <c r="I963" i="6"/>
  <c r="AC751" i="8" s="1"/>
  <c r="AC714" i="8"/>
  <c r="I933" i="6"/>
  <c r="AC721" i="8" s="1"/>
  <c r="AC429" i="8"/>
  <c r="F926" i="6"/>
  <c r="I790" i="6"/>
  <c r="AC578" i="8" s="1"/>
  <c r="I820" i="6"/>
  <c r="AC608" i="8" s="1"/>
  <c r="I972" i="6"/>
  <c r="I1015" i="6"/>
  <c r="AC803" i="8" s="1"/>
  <c r="AC290" i="8"/>
  <c r="AC666" i="8"/>
  <c r="I1057" i="6"/>
  <c r="AC845" i="8" s="1"/>
  <c r="I590" i="6"/>
  <c r="F902" i="6"/>
  <c r="I960" i="6"/>
  <c r="AC748" i="8" s="1"/>
  <c r="I1150" i="6"/>
  <c r="H1150" i="6"/>
  <c r="AC771" i="8"/>
  <c r="H1147" i="6"/>
  <c r="G1147" i="6"/>
  <c r="H1144" i="6"/>
  <c r="AC718" i="8"/>
  <c r="F1046" i="6"/>
  <c r="I649" i="6"/>
  <c r="AC437" i="8" s="1"/>
  <c r="F850" i="6"/>
  <c r="F954" i="6"/>
  <c r="F842" i="6"/>
  <c r="G1149" i="6"/>
  <c r="G1148" i="6"/>
  <c r="H1148" i="6"/>
  <c r="I1011" i="6"/>
  <c r="AC799" i="8" s="1"/>
  <c r="AC757" i="8"/>
  <c r="F968" i="6"/>
  <c r="G1150" i="6"/>
  <c r="I1149" i="6"/>
  <c r="H1149" i="6"/>
  <c r="F589" i="6"/>
  <c r="I1145" i="6"/>
  <c r="F1145" i="6"/>
  <c r="I1144" i="6"/>
  <c r="F1149" i="6"/>
  <c r="I1035" i="6"/>
  <c r="AC823" i="8" s="1"/>
  <c r="I562" i="6"/>
  <c r="AC350" i="8" s="1"/>
  <c r="F849" i="6"/>
  <c r="F787" i="6"/>
  <c r="F806" i="6"/>
  <c r="F836" i="6"/>
  <c r="AC430" i="8"/>
  <c r="I565" i="6"/>
  <c r="AC353" i="8" s="1"/>
  <c r="F1146" i="6"/>
  <c r="I1146" i="6"/>
  <c r="I651" i="6"/>
  <c r="AC439" i="8" s="1"/>
  <c r="F1084" i="6"/>
  <c r="F1038" i="6"/>
  <c r="I840" i="6"/>
  <c r="AC628" i="8" s="1"/>
  <c r="F1147" i="6"/>
  <c r="I1147" i="6"/>
  <c r="F1005" i="6"/>
  <c r="I980" i="6"/>
  <c r="AC768" i="8" s="1"/>
  <c r="F786" i="6"/>
  <c r="I576" i="6"/>
  <c r="I1069" i="6"/>
  <c r="AC857" i="8" s="1"/>
  <c r="I1120" i="6"/>
  <c r="AC908" i="8" s="1"/>
  <c r="F877" i="6"/>
  <c r="E17" i="5"/>
  <c r="E6" i="5"/>
  <c r="E9" i="5" s="1"/>
  <c r="G1144" i="6"/>
  <c r="F1137" i="6"/>
  <c r="AC380" i="8"/>
  <c r="F1143" i="6"/>
  <c r="H1143" i="6"/>
  <c r="I1143" i="6"/>
  <c r="AC791" i="8"/>
  <c r="AC383" i="8"/>
  <c r="H1137" i="6"/>
  <c r="G1143" i="6"/>
  <c r="F1142" i="6"/>
  <c r="I1142" i="6"/>
  <c r="H1142" i="6"/>
  <c r="G1142" i="6"/>
  <c r="AC819" i="8"/>
  <c r="AC779" i="8"/>
  <c r="AC769" i="8"/>
  <c r="AC744" i="8"/>
  <c r="AC719" i="8"/>
  <c r="AC338" i="8"/>
  <c r="F1141" i="6"/>
  <c r="I1141" i="6"/>
  <c r="H1141" i="6"/>
  <c r="F1140" i="6"/>
  <c r="G1141" i="6"/>
  <c r="F1138" i="6"/>
  <c r="G1106" i="6"/>
  <c r="G1138" i="6"/>
  <c r="I528" i="6"/>
  <c r="AC316" i="8" s="1"/>
  <c r="F528" i="6"/>
  <c r="F643" i="6"/>
  <c r="I643" i="6"/>
  <c r="AC431" i="8" s="1"/>
  <c r="I771" i="6"/>
  <c r="AC559" i="8" s="1"/>
  <c r="F771" i="6"/>
  <c r="I710" i="6"/>
  <c r="AC498" i="8" s="1"/>
  <c r="F710" i="6"/>
  <c r="I580" i="6"/>
  <c r="F580" i="6"/>
  <c r="F1053" i="6"/>
  <c r="I1053" i="6"/>
  <c r="AC841" i="8" s="1"/>
  <c r="AC340" i="8"/>
  <c r="AC374" i="8"/>
  <c r="F727" i="6"/>
  <c r="I727" i="6"/>
  <c r="AC515" i="8" s="1"/>
  <c r="F585" i="6"/>
  <c r="I585" i="6"/>
  <c r="AC373" i="8" s="1"/>
  <c r="F1139" i="6"/>
  <c r="I1139" i="6"/>
  <c r="H1139" i="6"/>
  <c r="I1140" i="6"/>
  <c r="G1140" i="6"/>
  <c r="H1140" i="6"/>
  <c r="F765" i="6"/>
  <c r="F817" i="6"/>
  <c r="I817" i="6"/>
  <c r="AC605" i="8" s="1"/>
  <c r="F782" i="6"/>
  <c r="I955" i="6"/>
  <c r="AC743" i="8" s="1"/>
  <c r="F955" i="6"/>
  <c r="H18" i="5"/>
  <c r="E18" i="5"/>
  <c r="I18" i="5"/>
  <c r="F17" i="5"/>
  <c r="F1030" i="6"/>
  <c r="I1030" i="6"/>
  <c r="AC818" i="8" s="1"/>
  <c r="F551" i="6"/>
  <c r="I974" i="6"/>
  <c r="AC762" i="8" s="1"/>
  <c r="F974" i="6"/>
  <c r="F895" i="6"/>
  <c r="I895" i="6"/>
  <c r="AC683" i="8" s="1"/>
  <c r="AC829" i="8"/>
  <c r="I1054" i="6"/>
  <c r="AC842" i="8" s="1"/>
  <c r="AC839" i="8"/>
  <c r="I965" i="6"/>
  <c r="AC753" i="8" s="1"/>
  <c r="F420" i="6"/>
  <c r="I473" i="6"/>
  <c r="AC261" i="8" s="1"/>
  <c r="F473" i="6"/>
  <c r="F824" i="6"/>
  <c r="I824" i="6"/>
  <c r="AC612" i="8" s="1"/>
  <c r="F769" i="6"/>
  <c r="I769" i="6"/>
  <c r="AC557" i="8" s="1"/>
  <c r="F1026" i="6"/>
  <c r="I1026" i="6"/>
  <c r="AC814" i="8" s="1"/>
  <c r="I821" i="6"/>
  <c r="AC609" i="8" s="1"/>
  <c r="AC806" i="8"/>
  <c r="F783" i="6"/>
  <c r="I783" i="6"/>
  <c r="AC571" i="8" s="1"/>
  <c r="I1067" i="6"/>
  <c r="AC855" i="8" s="1"/>
  <c r="F1067" i="6"/>
  <c r="F851" i="6"/>
  <c r="I851" i="6"/>
  <c r="AC639" i="8" s="1"/>
  <c r="I1073" i="6"/>
  <c r="AC861" i="8" s="1"/>
  <c r="F1073" i="6"/>
  <c r="AC312" i="8"/>
  <c r="AC804" i="8"/>
  <c r="AC749" i="8"/>
  <c r="I544" i="6"/>
  <c r="AC332" i="8" s="1"/>
  <c r="AC658" i="8"/>
  <c r="AC463" i="8"/>
  <c r="I813" i="6"/>
  <c r="AC601" i="8" s="1"/>
  <c r="AC667" i="8"/>
  <c r="F848" i="6"/>
  <c r="AC646" i="8"/>
  <c r="I780" i="6"/>
  <c r="AC568" i="8" s="1"/>
  <c r="AC614" i="8"/>
  <c r="G1139" i="6"/>
  <c r="I1138" i="6"/>
  <c r="H1138" i="6"/>
  <c r="AP545" i="8"/>
  <c r="M548" i="8"/>
  <c r="M545" i="8"/>
  <c r="AP597" i="8"/>
  <c r="M546" i="8"/>
  <c r="M547" i="8"/>
  <c r="AF545" i="8"/>
  <c r="I1114" i="6"/>
  <c r="AC902" i="8" s="1"/>
  <c r="B9" i="5"/>
  <c r="H1105" i="6"/>
  <c r="AM893" i="8" s="1"/>
  <c r="F1122" i="6"/>
  <c r="B7" i="5"/>
  <c r="E7" i="5" s="1"/>
  <c r="E10" i="5" s="1"/>
  <c r="G1105" i="6"/>
  <c r="G6" i="5"/>
  <c r="G9" i="5" s="1"/>
  <c r="F6" i="5"/>
  <c r="F9" i="5" s="1"/>
  <c r="D6" i="5"/>
  <c r="D9" i="5" s="1"/>
  <c r="H6" i="5"/>
  <c r="H9" i="5" s="1"/>
  <c r="D15" i="5"/>
  <c r="AC695" i="5" s="1"/>
  <c r="H17" i="5"/>
  <c r="I6" i="5"/>
  <c r="I9" i="5" s="1"/>
  <c r="F1123" i="6"/>
  <c r="F18" i="5"/>
  <c r="I17" i="5"/>
  <c r="G18" i="5"/>
  <c r="D14" i="5"/>
  <c r="G17" i="5"/>
  <c r="G1137" i="6"/>
  <c r="I1106" i="6"/>
  <c r="AC894" i="8" s="1"/>
  <c r="I1118" i="6"/>
  <c r="AC906" i="8" s="1"/>
  <c r="F1106" i="6"/>
  <c r="I1121" i="6"/>
  <c r="AC909" i="8" s="1"/>
  <c r="F1074" i="6"/>
  <c r="I770" i="6"/>
  <c r="AC558" i="8" s="1"/>
  <c r="I1127" i="6"/>
  <c r="H1127" i="6"/>
  <c r="G1127" i="6"/>
  <c r="I1130" i="6"/>
  <c r="G1130" i="6"/>
  <c r="H1130" i="6"/>
  <c r="G1118" i="6"/>
  <c r="H1118" i="6"/>
  <c r="AM906" i="8" s="1"/>
  <c r="F1134" i="6"/>
  <c r="F873" i="6"/>
  <c r="I816" i="6"/>
  <c r="AC604" i="8" s="1"/>
  <c r="I737" i="6"/>
  <c r="AC525" i="8" s="1"/>
  <c r="I1125" i="6"/>
  <c r="AC913" i="8" s="1"/>
  <c r="F1135" i="6"/>
  <c r="I1135" i="6"/>
  <c r="H1135" i="6"/>
  <c r="I1131" i="6"/>
  <c r="H1131" i="6"/>
  <c r="G1131" i="6"/>
  <c r="H1124" i="6"/>
  <c r="AM912" i="8" s="1"/>
  <c r="G1124" i="6"/>
  <c r="AC786" i="8"/>
  <c r="I1033" i="6"/>
  <c r="AC821" i="8" s="1"/>
  <c r="I546" i="6"/>
  <c r="AC334" i="8" s="1"/>
  <c r="F595" i="6"/>
  <c r="F837" i="6"/>
  <c r="H1132" i="6"/>
  <c r="I1132" i="6"/>
  <c r="G1132" i="6"/>
  <c r="A845" i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F777" i="6"/>
  <c r="F779" i="6"/>
  <c r="F887" i="6"/>
  <c r="F1126" i="6"/>
  <c r="G1123" i="6"/>
  <c r="H1123" i="6"/>
  <c r="AM911" i="8" s="1"/>
  <c r="H1125" i="6"/>
  <c r="AM913" i="8" s="1"/>
  <c r="G1125" i="6"/>
  <c r="F815" i="6"/>
  <c r="I799" i="6"/>
  <c r="AC587" i="8" s="1"/>
  <c r="H1114" i="6"/>
  <c r="AM902" i="8" s="1"/>
  <c r="G1121" i="6"/>
  <c r="H1121" i="6"/>
  <c r="AM909" i="8" s="1"/>
  <c r="H1133" i="6"/>
  <c r="I1133" i="6"/>
  <c r="G1133" i="6"/>
  <c r="AC566" i="8"/>
  <c r="F630" i="6"/>
  <c r="G1120" i="6"/>
  <c r="H1120" i="6"/>
  <c r="AM908" i="8" s="1"/>
  <c r="F881" i="6"/>
  <c r="I876" i="6"/>
  <c r="AC664" i="8" s="1"/>
  <c r="H1126" i="6"/>
  <c r="I1126" i="6"/>
  <c r="G1126" i="6"/>
  <c r="F1127" i="6"/>
  <c r="I872" i="6"/>
  <c r="AC660" i="8" s="1"/>
  <c r="F872" i="6"/>
  <c r="I1124" i="6"/>
  <c r="AC912" i="8" s="1"/>
  <c r="G1135" i="6"/>
  <c r="I1134" i="6"/>
  <c r="H1134" i="6"/>
  <c r="G1134" i="6"/>
  <c r="F768" i="6"/>
  <c r="I768" i="6"/>
  <c r="AC556" i="8" s="1"/>
  <c r="AC364" i="8"/>
  <c r="F1124" i="6"/>
  <c r="G1122" i="6"/>
  <c r="H1122" i="6"/>
  <c r="AM910" i="8" s="1"/>
  <c r="F1130" i="6"/>
  <c r="G1115" i="6"/>
  <c r="H1115" i="6"/>
  <c r="AM903" i="8" s="1"/>
  <c r="G1116" i="6"/>
  <c r="H1116" i="6"/>
  <c r="AM904" i="8" s="1"/>
  <c r="G1119" i="6"/>
  <c r="H1119" i="6"/>
  <c r="AM907" i="8" s="1"/>
  <c r="AC356" i="8"/>
  <c r="F1136" i="6"/>
  <c r="I1136" i="6"/>
  <c r="H1136" i="6"/>
  <c r="G1136" i="6"/>
  <c r="G1117" i="6"/>
  <c r="H1117" i="6"/>
  <c r="AM905" i="8" s="1"/>
  <c r="F1117" i="6"/>
  <c r="I1117" i="6"/>
  <c r="AC905" i="8" s="1"/>
  <c r="F1119" i="6"/>
  <c r="I1119" i="6"/>
  <c r="AC907" i="8" s="1"/>
  <c r="I1039" i="6"/>
  <c r="AC827" i="8" s="1"/>
  <c r="I1058" i="6"/>
  <c r="AC846" i="8" s="1"/>
  <c r="AC419" i="8"/>
  <c r="I967" i="6"/>
  <c r="AC755" i="8" s="1"/>
  <c r="F885" i="6"/>
  <c r="F912" i="6"/>
  <c r="I867" i="6"/>
  <c r="AC655" i="8" s="1"/>
  <c r="F808" i="6"/>
  <c r="I797" i="6"/>
  <c r="AC585" i="8" s="1"/>
  <c r="I1001" i="6"/>
  <c r="AC789" i="8" s="1"/>
  <c r="I1049" i="6"/>
  <c r="AC837" i="8" s="1"/>
  <c r="I875" i="6"/>
  <c r="AC663" i="8" s="1"/>
  <c r="F791" i="6"/>
  <c r="F847" i="6"/>
  <c r="F1120" i="6"/>
  <c r="F1116" i="6"/>
  <c r="I1116" i="6"/>
  <c r="AC904" i="8" s="1"/>
  <c r="F986" i="6"/>
  <c r="F1115" i="6"/>
  <c r="I1115" i="6"/>
  <c r="AC903" i="8" s="1"/>
  <c r="F1110" i="6"/>
  <c r="F1109" i="6"/>
  <c r="G1110" i="6"/>
  <c r="I1109" i="6"/>
  <c r="AC897" i="8" s="1"/>
  <c r="H1109" i="6"/>
  <c r="AM897" i="8" s="1"/>
  <c r="AC690" i="8"/>
  <c r="AC218" i="8"/>
  <c r="AC461" i="8"/>
  <c r="AC494" i="8"/>
  <c r="F789" i="6"/>
  <c r="G1107" i="6"/>
  <c r="AC580" i="8"/>
  <c r="F794" i="6"/>
  <c r="I865" i="6"/>
  <c r="AC653" i="8" s="1"/>
  <c r="H1110" i="6"/>
  <c r="I1110" i="6"/>
  <c r="AC898" i="8" s="1"/>
  <c r="I691" i="6"/>
  <c r="AC479" i="8" s="1"/>
  <c r="F691" i="6"/>
  <c r="I679" i="6"/>
  <c r="AC467" i="8" s="1"/>
  <c r="AC747" i="8"/>
  <c r="I906" i="6"/>
  <c r="AC694" i="8" s="1"/>
  <c r="H1107" i="6"/>
  <c r="AM895" i="8" s="1"/>
  <c r="G1109" i="6"/>
  <c r="G1108" i="6"/>
  <c r="H1108" i="6"/>
  <c r="AM896" i="8" s="1"/>
  <c r="F690" i="6"/>
  <c r="I690" i="6"/>
  <c r="AC478" i="8" s="1"/>
  <c r="I921" i="6"/>
  <c r="AC709" i="8" s="1"/>
  <c r="F921" i="6"/>
  <c r="F444" i="6"/>
  <c r="I444" i="6"/>
  <c r="F503" i="6"/>
  <c r="F1098" i="6"/>
  <c r="F959" i="6"/>
  <c r="F828" i="6"/>
  <c r="I828" i="6"/>
  <c r="AC616" i="8" s="1"/>
  <c r="I823" i="6"/>
  <c r="AC611" i="8" s="1"/>
  <c r="F823" i="6"/>
  <c r="I1032" i="6"/>
  <c r="AC820" i="8" s="1"/>
  <c r="F880" i="6"/>
  <c r="I880" i="6"/>
  <c r="AC668" i="8" s="1"/>
  <c r="I1034" i="6"/>
  <c r="AC822" i="8" s="1"/>
  <c r="I908" i="6"/>
  <c r="AC696" i="8" s="1"/>
  <c r="F908" i="6"/>
  <c r="F807" i="6"/>
  <c r="I807" i="6"/>
  <c r="AC595" i="8" s="1"/>
  <c r="F1108" i="6"/>
  <c r="I1108" i="6"/>
  <c r="AC896" i="8" s="1"/>
  <c r="AC301" i="8"/>
  <c r="I997" i="6"/>
  <c r="AC785" i="8" s="1"/>
  <c r="F558" i="6"/>
  <c r="F597" i="6"/>
  <c r="F831" i="6"/>
  <c r="I962" i="6"/>
  <c r="AC750" i="8" s="1"/>
  <c r="AC232" i="8"/>
  <c r="I578" i="6"/>
  <c r="AC366" i="8" s="1"/>
  <c r="I917" i="6"/>
  <c r="AC705" i="8" s="1"/>
  <c r="F917" i="6"/>
  <c r="F742" i="6"/>
  <c r="I742" i="6"/>
  <c r="AC530" i="8" s="1"/>
  <c r="F1107" i="6"/>
  <c r="I1107" i="6"/>
  <c r="AC895" i="8" s="1"/>
  <c r="AC377" i="8"/>
  <c r="I973" i="6"/>
  <c r="AC761" i="8" s="1"/>
  <c r="F891" i="6"/>
  <c r="I891" i="6"/>
  <c r="AC679" i="8" s="1"/>
  <c r="I472" i="6"/>
  <c r="AC260" i="8" s="1"/>
  <c r="F472" i="6"/>
  <c r="F792" i="6"/>
  <c r="AC618" i="8"/>
  <c r="I871" i="6"/>
  <c r="AC659" i="8" s="1"/>
  <c r="I695" i="6"/>
  <c r="AC483" i="8" s="1"/>
  <c r="F695" i="6"/>
  <c r="F774" i="6"/>
  <c r="I774" i="6"/>
  <c r="AC562" i="8" s="1"/>
  <c r="I827" i="6"/>
  <c r="AC615" i="8" s="1"/>
  <c r="F827" i="6"/>
  <c r="H757" i="6"/>
  <c r="AM545" i="8" s="1"/>
  <c r="H809" i="6"/>
  <c r="AM597" i="8" s="1"/>
  <c r="I757" i="6"/>
  <c r="AC545" i="8" s="1"/>
  <c r="F757" i="6"/>
  <c r="I711" i="6"/>
  <c r="AC499" i="8" s="1"/>
  <c r="F711" i="6"/>
  <c r="F713" i="6"/>
  <c r="I713" i="6"/>
  <c r="AC501" i="8" s="1"/>
  <c r="F788" i="6"/>
  <c r="I788" i="6"/>
  <c r="AC576" i="8" s="1"/>
  <c r="F905" i="6"/>
  <c r="I905" i="6"/>
  <c r="AC693" i="8" s="1"/>
  <c r="I912" i="6"/>
  <c r="AC700" i="8" s="1"/>
  <c r="I685" i="6"/>
  <c r="AC473" i="8" s="1"/>
  <c r="F685" i="6"/>
  <c r="F853" i="6"/>
  <c r="I853" i="6"/>
  <c r="AC641" i="8" s="1"/>
  <c r="I845" i="6"/>
  <c r="AC633" i="8" s="1"/>
  <c r="F845" i="6"/>
  <c r="I743" i="6"/>
  <c r="AC531" i="8" s="1"/>
  <c r="F743" i="6"/>
  <c r="F784" i="6"/>
  <c r="I784" i="6"/>
  <c r="AC572" i="8" s="1"/>
  <c r="F686" i="6"/>
  <c r="I686" i="6"/>
  <c r="AC474" i="8" s="1"/>
  <c r="F976" i="6"/>
  <c r="I976" i="6"/>
  <c r="AC764" i="8" s="1"/>
  <c r="F796" i="6"/>
  <c r="I796" i="6"/>
  <c r="AC584" i="8" s="1"/>
  <c r="I919" i="6"/>
  <c r="AC707" i="8" s="1"/>
  <c r="F919" i="6"/>
  <c r="I734" i="6"/>
  <c r="AC522" i="8" s="1"/>
  <c r="F734" i="6"/>
  <c r="F979" i="6"/>
  <c r="I979" i="6"/>
  <c r="AC767" i="8" s="1"/>
  <c r="I775" i="6"/>
  <c r="AC563" i="8" s="1"/>
  <c r="F775" i="6"/>
  <c r="I698" i="6"/>
  <c r="AC486" i="8" s="1"/>
  <c r="F698" i="6"/>
  <c r="F672" i="6"/>
  <c r="I672" i="6"/>
  <c r="AC460" i="8" s="1"/>
  <c r="I846" i="6"/>
  <c r="AC634" i="8" s="1"/>
  <c r="F846" i="6"/>
  <c r="AC882" i="8"/>
  <c r="F868" i="6"/>
  <c r="I868" i="6"/>
  <c r="AC656" i="8" s="1"/>
  <c r="I772" i="6"/>
  <c r="AC560" i="8" s="1"/>
  <c r="F772" i="6"/>
  <c r="F653" i="6"/>
  <c r="I653" i="6"/>
  <c r="AC441" i="8" s="1"/>
  <c r="F835" i="6"/>
  <c r="I835" i="6"/>
  <c r="AC623" i="8" s="1"/>
  <c r="I793" i="6"/>
  <c r="AC581" i="8" s="1"/>
  <c r="F793" i="6"/>
  <c r="F739" i="6"/>
  <c r="I739" i="6"/>
  <c r="AC527" i="8" s="1"/>
  <c r="I987" i="6"/>
  <c r="AC775" i="8" s="1"/>
  <c r="I994" i="6"/>
  <c r="AC782" i="8" s="1"/>
  <c r="F958" i="6"/>
  <c r="I735" i="6"/>
  <c r="AC523" i="8" s="1"/>
  <c r="AC862" i="8"/>
  <c r="AC885" i="8"/>
  <c r="AC385" i="8"/>
  <c r="F526" i="6"/>
  <c r="I526" i="6"/>
  <c r="AC314" i="8" s="1"/>
  <c r="AC715" i="8"/>
  <c r="AC692" i="8"/>
  <c r="I936" i="6"/>
  <c r="AC724" i="8" s="1"/>
  <c r="I1105" i="6"/>
  <c r="AC893" i="8" s="1"/>
  <c r="F1105" i="6"/>
  <c r="I1104" i="6"/>
  <c r="AC892" i="8" s="1"/>
  <c r="F1104" i="6"/>
  <c r="I1093" i="6"/>
  <c r="AC881" i="8" s="1"/>
  <c r="F1093" i="6"/>
  <c r="F1101" i="6"/>
  <c r="I1101" i="6"/>
  <c r="AC889" i="8" s="1"/>
  <c r="I1082" i="6"/>
  <c r="AC870" i="8" s="1"/>
  <c r="F1082" i="6"/>
  <c r="F1096" i="6"/>
  <c r="I1096" i="6"/>
  <c r="AC884" i="8" s="1"/>
  <c r="I1085" i="6"/>
  <c r="AC873" i="8" s="1"/>
  <c r="F1085" i="6"/>
  <c r="AC836" i="8"/>
  <c r="F1090" i="6"/>
  <c r="I1090" i="6"/>
  <c r="AC878" i="8" s="1"/>
  <c r="F1095" i="6"/>
  <c r="I1095" i="6"/>
  <c r="AC883" i="8" s="1"/>
  <c r="F1088" i="6"/>
  <c r="I1088" i="6"/>
  <c r="AC876" i="8" s="1"/>
  <c r="I1089" i="6"/>
  <c r="AC877" i="8" s="1"/>
  <c r="F1089" i="6"/>
  <c r="AC886" i="8"/>
  <c r="AC790" i="8"/>
  <c r="F1102" i="6"/>
  <c r="I1102" i="6"/>
  <c r="AC890" i="8" s="1"/>
  <c r="I1091" i="6"/>
  <c r="AC879" i="8" s="1"/>
  <c r="F1091" i="6"/>
  <c r="AC875" i="8"/>
  <c r="F1099" i="6"/>
  <c r="I1099" i="6"/>
  <c r="AC887" i="8" s="1"/>
  <c r="I1100" i="6"/>
  <c r="AC888" i="8" s="1"/>
  <c r="F1100" i="6"/>
  <c r="I938" i="6"/>
  <c r="AC726" i="8" s="1"/>
  <c r="AC472" i="8"/>
  <c r="AC787" i="8"/>
  <c r="AC763" i="8"/>
  <c r="AC834" i="8"/>
  <c r="F1092" i="6"/>
  <c r="I1092" i="6"/>
  <c r="AC880" i="8" s="1"/>
  <c r="I1103" i="6"/>
  <c r="AC891" i="8" s="1"/>
  <c r="F1103" i="6"/>
  <c r="I1086" i="6"/>
  <c r="AC874" i="8" s="1"/>
  <c r="F1086" i="6"/>
  <c r="AC427" i="8"/>
  <c r="AC291" i="8"/>
  <c r="F715" i="6"/>
  <c r="I715" i="6"/>
  <c r="AC503" i="8" s="1"/>
  <c r="F1078" i="6"/>
  <c r="I1078" i="6"/>
  <c r="AC866" i="8" s="1"/>
  <c r="F1077" i="6"/>
  <c r="I1077" i="6"/>
  <c r="AC865" i="8" s="1"/>
  <c r="I1076" i="6"/>
  <c r="AC864" i="8" s="1"/>
  <c r="F1076" i="6"/>
  <c r="I1080" i="6"/>
  <c r="AC868" i="8" s="1"/>
  <c r="F1080" i="6"/>
  <c r="AC685" i="8"/>
  <c r="I832" i="6"/>
  <c r="AC620" i="8" s="1"/>
  <c r="I971" i="6"/>
  <c r="AC759" i="8" s="1"/>
  <c r="AC760" i="8"/>
  <c r="AC368" i="8"/>
  <c r="AC476" i="8"/>
  <c r="I910" i="6"/>
  <c r="AC698" i="8" s="1"/>
  <c r="F910" i="6"/>
  <c r="F731" i="6"/>
  <c r="I731" i="6"/>
  <c r="AC519" i="8" s="1"/>
  <c r="F1079" i="6"/>
  <c r="I1079" i="6"/>
  <c r="AC867" i="8" s="1"/>
  <c r="AC378" i="8"/>
  <c r="AC798" i="8"/>
  <c r="AC844" i="8"/>
  <c r="I1075" i="6"/>
  <c r="AC863" i="8" s="1"/>
  <c r="F1075" i="6"/>
  <c r="AC754" i="8"/>
  <c r="F644" i="6"/>
  <c r="I644" i="6"/>
  <c r="AC432" i="8" s="1"/>
  <c r="F622" i="6"/>
  <c r="I622" i="6"/>
  <c r="AC410" i="8" s="1"/>
  <c r="I606" i="6"/>
  <c r="AC394" i="8" s="1"/>
  <c r="F606" i="6"/>
  <c r="F756" i="6"/>
  <c r="I756" i="6"/>
  <c r="AC544" i="8" s="1"/>
  <c r="AC417" i="8"/>
  <c r="AC731" i="8"/>
  <c r="AC843" i="8"/>
  <c r="AC341" i="8"/>
  <c r="AC339" i="8"/>
  <c r="F966" i="6"/>
  <c r="F570" i="6"/>
  <c r="I570" i="6"/>
  <c r="AC358" i="8" s="1"/>
  <c r="AC415" i="8"/>
  <c r="I529" i="6"/>
  <c r="AC317" i="8" s="1"/>
  <c r="F529" i="6"/>
  <c r="I614" i="6"/>
  <c r="AC402" i="8" s="1"/>
  <c r="F614" i="6"/>
  <c r="I676" i="6"/>
  <c r="AC464" i="8" s="1"/>
  <c r="F676" i="6"/>
  <c r="F733" i="6"/>
  <c r="I733" i="6"/>
  <c r="AC521" i="8" s="1"/>
  <c r="I689" i="6"/>
  <c r="AC477" i="8" s="1"/>
  <c r="F689" i="6"/>
  <c r="I694" i="6"/>
  <c r="AC482" i="8" s="1"/>
  <c r="F694" i="6"/>
  <c r="AC538" i="8"/>
  <c r="F652" i="6"/>
  <c r="I652" i="6"/>
  <c r="AC440" i="8" s="1"/>
  <c r="F658" i="6"/>
  <c r="I658" i="6"/>
  <c r="AC446" i="8" s="1"/>
  <c r="F669" i="6"/>
  <c r="I669" i="6"/>
  <c r="AC457" i="8" s="1"/>
  <c r="F754" i="6"/>
  <c r="I754" i="6"/>
  <c r="AC542" i="8" s="1"/>
  <c r="I749" i="6"/>
  <c r="AC537" i="8" s="1"/>
  <c r="F749" i="6"/>
  <c r="F683" i="6"/>
  <c r="I683" i="6"/>
  <c r="AC471" i="8" s="1"/>
  <c r="F598" i="6"/>
  <c r="I598" i="6"/>
  <c r="AC386" i="8" s="1"/>
  <c r="I744" i="6"/>
  <c r="AC532" i="8" s="1"/>
  <c r="F744" i="6"/>
  <c r="I554" i="6"/>
  <c r="AC342" i="8" s="1"/>
  <c r="F554" i="6"/>
  <c r="I720" i="6"/>
  <c r="AC508" i="8" s="1"/>
  <c r="F720" i="6"/>
  <c r="I725" i="6"/>
  <c r="AC513" i="8" s="1"/>
  <c r="F725" i="6"/>
  <c r="I704" i="6"/>
  <c r="AC492" i="8" s="1"/>
  <c r="F704" i="6"/>
  <c r="I814" i="6"/>
  <c r="AC602" i="8" s="1"/>
  <c r="F814" i="6"/>
  <c r="F625" i="6"/>
  <c r="I625" i="6"/>
  <c r="AC413" i="8" s="1"/>
  <c r="F624" i="6"/>
  <c r="I624" i="6"/>
  <c r="AC412" i="8" s="1"/>
  <c r="I745" i="6"/>
  <c r="AC533" i="8" s="1"/>
  <c r="F745" i="6"/>
  <c r="F678" i="6"/>
  <c r="I678" i="6"/>
  <c r="AC466" i="8" s="1"/>
  <c r="F579" i="6"/>
  <c r="I579" i="6"/>
  <c r="AC367" i="8" s="1"/>
  <c r="F621" i="6"/>
  <c r="I621" i="6"/>
  <c r="AC409" i="8" s="1"/>
  <c r="F729" i="6"/>
  <c r="I729" i="6"/>
  <c r="AC517" i="8" s="1"/>
  <c r="F956" i="6"/>
  <c r="AC272" i="8"/>
  <c r="F999" i="6"/>
  <c r="AC826" i="8"/>
  <c r="AC853" i="8"/>
  <c r="F674" i="6"/>
  <c r="I674" i="6"/>
  <c r="AC462" i="8" s="1"/>
  <c r="F581" i="6"/>
  <c r="I581" i="6"/>
  <c r="AC369" i="8" s="1"/>
  <c r="F712" i="6"/>
  <c r="I712" i="6"/>
  <c r="AC500" i="8" s="1"/>
  <c r="F718" i="6"/>
  <c r="I718" i="6"/>
  <c r="AC506" i="8" s="1"/>
  <c r="F671" i="6"/>
  <c r="I671" i="6"/>
  <c r="AC459" i="8" s="1"/>
  <c r="F681" i="6"/>
  <c r="I681" i="6"/>
  <c r="AC469" i="8" s="1"/>
  <c r="I741" i="6"/>
  <c r="AC529" i="8" s="1"/>
  <c r="F741" i="6"/>
  <c r="F746" i="6"/>
  <c r="I746" i="6"/>
  <c r="AC534" i="8" s="1"/>
  <c r="F401" i="6"/>
  <c r="I401" i="6"/>
  <c r="F801" i="6"/>
  <c r="I801" i="6"/>
  <c r="AC589" i="8" s="1"/>
  <c r="F618" i="6"/>
  <c r="I618" i="6"/>
  <c r="AC406" i="8" s="1"/>
  <c r="F721" i="6"/>
  <c r="I721" i="6"/>
  <c r="AC509" i="8" s="1"/>
  <c r="F730" i="6"/>
  <c r="I730" i="6"/>
  <c r="AC518" i="8" s="1"/>
  <c r="I702" i="6"/>
  <c r="AC490" i="8" s="1"/>
  <c r="F702" i="6"/>
  <c r="I640" i="6"/>
  <c r="AC428" i="8" s="1"/>
  <c r="F640" i="6"/>
  <c r="I692" i="6"/>
  <c r="AC480" i="8" s="1"/>
  <c r="F692" i="6"/>
  <c r="I403" i="6"/>
  <c r="F403" i="6"/>
  <c r="I701" i="6"/>
  <c r="AC489" i="8" s="1"/>
  <c r="F701" i="6"/>
  <c r="F527" i="6"/>
  <c r="I527" i="6"/>
  <c r="AC315" i="8" s="1"/>
  <c r="I668" i="6"/>
  <c r="AC456" i="8" s="1"/>
  <c r="F668" i="6"/>
  <c r="F696" i="6"/>
  <c r="I696" i="6"/>
  <c r="AC484" i="8" s="1"/>
  <c r="F761" i="6"/>
  <c r="I761" i="6"/>
  <c r="AC549" i="8" s="1"/>
  <c r="I708" i="6"/>
  <c r="AC496" i="8" s="1"/>
  <c r="F708" i="6"/>
  <c r="I723" i="6"/>
  <c r="AC511" i="8" s="1"/>
  <c r="F723" i="6"/>
  <c r="F705" i="6"/>
  <c r="I705" i="6"/>
  <c r="AC493" i="8" s="1"/>
  <c r="I667" i="6"/>
  <c r="AC455" i="8" s="1"/>
  <c r="F667" i="6"/>
  <c r="I617" i="6"/>
  <c r="AC405" i="8" s="1"/>
  <c r="F617" i="6"/>
  <c r="I697" i="6"/>
  <c r="AC485" i="8" s="1"/>
  <c r="F697" i="6"/>
  <c r="I421" i="6"/>
  <c r="F421" i="6"/>
  <c r="I650" i="6"/>
  <c r="AC438" i="8" s="1"/>
  <c r="F650" i="6"/>
  <c r="I866" i="6"/>
  <c r="AC654" i="8" s="1"/>
  <c r="F866" i="6"/>
  <c r="I680" i="6"/>
  <c r="AC468" i="8" s="1"/>
  <c r="F680" i="6"/>
  <c r="I940" i="6"/>
  <c r="AC728" i="8" s="1"/>
  <c r="F666" i="6"/>
  <c r="I666" i="6"/>
  <c r="AC454" i="8" s="1"/>
  <c r="F619" i="6"/>
  <c r="I619" i="6"/>
  <c r="AC407" i="8" s="1"/>
  <c r="I693" i="6"/>
  <c r="AC481" i="8" s="1"/>
  <c r="F693" i="6"/>
  <c r="F1070" i="6"/>
  <c r="I1070" i="6"/>
  <c r="AC858" i="8" s="1"/>
  <c r="I707" i="6"/>
  <c r="AC495" i="8" s="1"/>
  <c r="F707" i="6"/>
  <c r="I719" i="6"/>
  <c r="AC507" i="8" s="1"/>
  <c r="F719" i="6"/>
  <c r="F722" i="6"/>
  <c r="I722" i="6"/>
  <c r="AC510" i="8" s="1"/>
  <c r="F626" i="6"/>
  <c r="I626" i="6"/>
  <c r="AC414" i="8" s="1"/>
  <c r="F475" i="6"/>
  <c r="I475" i="6"/>
  <c r="AC263" i="8" s="1"/>
  <c r="I748" i="6"/>
  <c r="AC536" i="8" s="1"/>
  <c r="F748" i="6"/>
  <c r="I709" i="6"/>
  <c r="AC497" i="8" s="1"/>
  <c r="F709" i="6"/>
  <c r="F985" i="6"/>
  <c r="I985" i="6"/>
  <c r="AC773" i="8" s="1"/>
  <c r="I677" i="6"/>
  <c r="AC465" i="8" s="1"/>
  <c r="F677" i="6"/>
  <c r="F760" i="6"/>
  <c r="I760" i="6"/>
  <c r="AC548" i="8" s="1"/>
  <c r="F628" i="6"/>
  <c r="I628" i="6"/>
  <c r="AC416" i="8" s="1"/>
  <c r="F610" i="6"/>
  <c r="I610" i="6"/>
  <c r="AC398" i="8" s="1"/>
  <c r="F533" i="6"/>
  <c r="I533" i="6"/>
  <c r="AC321" i="8" s="1"/>
  <c r="I501" i="6"/>
  <c r="AC289" i="8" s="1"/>
  <c r="F501" i="6"/>
  <c r="F467" i="6"/>
  <c r="I467" i="6"/>
  <c r="AC255" i="8" s="1"/>
  <c r="F1060" i="6"/>
  <c r="I1060" i="6"/>
  <c r="AC848" i="8" s="1"/>
  <c r="F408" i="6"/>
  <c r="I408" i="6"/>
  <c r="F455" i="6"/>
  <c r="I455" i="6"/>
  <c r="AC243" i="8" s="1"/>
  <c r="I663" i="6"/>
  <c r="AC451" i="8" s="1"/>
  <c r="F663" i="6"/>
  <c r="F964" i="6"/>
  <c r="I964" i="6"/>
  <c r="AC752" i="8" s="1"/>
  <c r="F489" i="6"/>
  <c r="I489" i="6"/>
  <c r="AC277" i="8" s="1"/>
  <c r="I977" i="6"/>
  <c r="AC765" i="8" s="1"/>
  <c r="F662" i="6"/>
  <c r="I662" i="6"/>
  <c r="AC450" i="8" s="1"/>
  <c r="I398" i="6"/>
  <c r="F398" i="6"/>
  <c r="I461" i="6"/>
  <c r="AC249" i="8" s="1"/>
  <c r="F461" i="6"/>
  <c r="I481" i="6"/>
  <c r="AC269" i="8" s="1"/>
  <c r="F481" i="6"/>
  <c r="F657" i="6"/>
  <c r="I657" i="6"/>
  <c r="AC445" i="8" s="1"/>
  <c r="I446" i="6"/>
  <c r="AC234" i="8" s="1"/>
  <c r="F446" i="6"/>
  <c r="F603" i="6"/>
  <c r="I603" i="6"/>
  <c r="AC391" i="8" s="1"/>
  <c r="F441" i="6"/>
  <c r="I441" i="6"/>
  <c r="AC229" i="8" s="1"/>
  <c r="I488" i="6"/>
  <c r="AC276" i="8" s="1"/>
  <c r="F488" i="6"/>
  <c r="F460" i="6"/>
  <c r="I460" i="6"/>
  <c r="AC248" i="8" s="1"/>
  <c r="F465" i="6"/>
  <c r="I465" i="6"/>
  <c r="AC253" i="8" s="1"/>
  <c r="I499" i="6"/>
  <c r="AC287" i="8" s="1"/>
  <c r="F499" i="6"/>
  <c r="F611" i="6"/>
  <c r="I611" i="6"/>
  <c r="AC399" i="8" s="1"/>
  <c r="I440" i="6"/>
  <c r="AC228" i="8" s="1"/>
  <c r="F440" i="6"/>
  <c r="I416" i="6"/>
  <c r="F416" i="6"/>
  <c r="I1061" i="6"/>
  <c r="AC849" i="8" s="1"/>
  <c r="F1061" i="6"/>
  <c r="F992" i="6"/>
  <c r="I992" i="6"/>
  <c r="AC780" i="8" s="1"/>
  <c r="I645" i="6"/>
  <c r="AC433" i="8" s="1"/>
  <c r="F645" i="6"/>
  <c r="I493" i="6"/>
  <c r="AC281" i="8" s="1"/>
  <c r="F493" i="6"/>
  <c r="I508" i="6"/>
  <c r="AC296" i="8" s="1"/>
  <c r="F508" i="6"/>
  <c r="F439" i="6"/>
  <c r="I439" i="6"/>
  <c r="AC227" i="8" s="1"/>
  <c r="F470" i="6"/>
  <c r="I470" i="6"/>
  <c r="AC258" i="8" s="1"/>
  <c r="I1066" i="6"/>
  <c r="AC854" i="8" s="1"/>
  <c r="F1066" i="6"/>
  <c r="I538" i="6"/>
  <c r="AC326" i="8" s="1"/>
  <c r="F538" i="6"/>
  <c r="I424" i="6"/>
  <c r="F424" i="6"/>
  <c r="F545" i="6"/>
  <c r="I545" i="6"/>
  <c r="AC333" i="8" s="1"/>
  <c r="I448" i="6"/>
  <c r="AC236" i="8" s="1"/>
  <c r="F448" i="6"/>
  <c r="F462" i="6"/>
  <c r="I462" i="6"/>
  <c r="AC250" i="8" s="1"/>
  <c r="I447" i="6"/>
  <c r="AC235" i="8" s="1"/>
  <c r="F447" i="6"/>
  <c r="I417" i="6"/>
  <c r="F417" i="6"/>
  <c r="I593" i="6"/>
  <c r="AC381" i="8" s="1"/>
  <c r="F593" i="6"/>
  <c r="I537" i="6"/>
  <c r="AC325" i="8" s="1"/>
  <c r="F537" i="6"/>
  <c r="F654" i="6"/>
  <c r="I654" i="6"/>
  <c r="AC442" i="8" s="1"/>
  <c r="I500" i="6"/>
  <c r="AC288" i="8" s="1"/>
  <c r="F500" i="6"/>
  <c r="I560" i="6"/>
  <c r="AC348" i="8" s="1"/>
  <c r="F560" i="6"/>
  <c r="F434" i="6"/>
  <c r="I434" i="6"/>
  <c r="AC222" i="8" s="1"/>
  <c r="I419" i="6"/>
  <c r="F419" i="6"/>
  <c r="AC448" i="8"/>
  <c r="AC346" i="8"/>
  <c r="AC423" i="8"/>
  <c r="I1017" i="6"/>
  <c r="AC805" i="8" s="1"/>
  <c r="AC420" i="8"/>
  <c r="I506" i="6"/>
  <c r="AC294" i="8" s="1"/>
  <c r="F479" i="6"/>
  <c r="I479" i="6"/>
  <c r="AC267" i="8" s="1"/>
  <c r="F539" i="6"/>
  <c r="I539" i="6"/>
  <c r="AC327" i="8" s="1"/>
  <c r="F540" i="6"/>
  <c r="I540" i="6"/>
  <c r="AC328" i="8" s="1"/>
  <c r="I450" i="6"/>
  <c r="AC238" i="8" s="1"/>
  <c r="F450" i="6"/>
  <c r="F605" i="6"/>
  <c r="I605" i="6"/>
  <c r="AC393" i="8" s="1"/>
  <c r="F415" i="6"/>
  <c r="I415" i="6"/>
  <c r="F594" i="6"/>
  <c r="I594" i="6"/>
  <c r="AC382" i="8" s="1"/>
  <c r="F498" i="6"/>
  <c r="I498" i="6"/>
  <c r="AC286" i="8" s="1"/>
  <c r="F655" i="6"/>
  <c r="I655" i="6"/>
  <c r="AC443" i="8" s="1"/>
  <c r="I425" i="6"/>
  <c r="F425" i="6"/>
  <c r="F505" i="6"/>
  <c r="I505" i="6"/>
  <c r="AC293" i="8" s="1"/>
  <c r="I413" i="6"/>
  <c r="F413" i="6"/>
  <c r="I507" i="6"/>
  <c r="AC295" i="8" s="1"/>
  <c r="F507" i="6"/>
  <c r="I612" i="6"/>
  <c r="AC400" i="8" s="1"/>
  <c r="F612" i="6"/>
  <c r="F468" i="6"/>
  <c r="I468" i="6"/>
  <c r="AC256" i="8" s="1"/>
  <c r="F445" i="6"/>
  <c r="I445" i="6"/>
  <c r="AC233" i="8" s="1"/>
  <c r="F957" i="6"/>
  <c r="I957" i="6"/>
  <c r="AC745" i="8" s="1"/>
  <c r="I438" i="6"/>
  <c r="AC226" i="8" s="1"/>
  <c r="F438" i="6"/>
  <c r="I449" i="6"/>
  <c r="AC237" i="8" s="1"/>
  <c r="F449" i="6"/>
  <c r="F414" i="6"/>
  <c r="I414" i="6"/>
  <c r="F543" i="6"/>
  <c r="I543" i="6"/>
  <c r="AC331" i="8" s="1"/>
  <c r="F456" i="6"/>
  <c r="I456" i="6"/>
  <c r="AC244" i="8" s="1"/>
  <c r="F418" i="6"/>
  <c r="I418" i="6"/>
  <c r="F486" i="6"/>
  <c r="I486" i="6"/>
  <c r="AC274" i="8" s="1"/>
  <c r="F431" i="6"/>
  <c r="I431" i="6"/>
  <c r="AC219" i="8" s="1"/>
  <c r="F1062" i="6"/>
  <c r="I1062" i="6"/>
  <c r="AC850" i="8" s="1"/>
  <c r="F542" i="6"/>
  <c r="I542" i="6"/>
  <c r="AC330" i="8" s="1"/>
  <c r="F492" i="6"/>
  <c r="I492" i="6"/>
  <c r="AC280" i="8" s="1"/>
  <c r="I604" i="6"/>
  <c r="AC392" i="8" s="1"/>
  <c r="F604" i="6"/>
  <c r="AC676" i="8"/>
  <c r="AC421" i="8"/>
  <c r="AC838" i="8"/>
  <c r="F427" i="6"/>
  <c r="I427" i="6"/>
  <c r="F409" i="6"/>
  <c r="I409" i="6"/>
  <c r="F476" i="6"/>
  <c r="I476" i="6"/>
  <c r="AC264" i="8" s="1"/>
  <c r="I429" i="6"/>
  <c r="AC217" i="8" s="1"/>
  <c r="F429" i="6"/>
  <c r="I477" i="6"/>
  <c r="AC265" i="8" s="1"/>
  <c r="F477" i="6"/>
  <c r="F436" i="6"/>
  <c r="I436" i="6"/>
  <c r="AC224" i="8" s="1"/>
  <c r="F453" i="6"/>
  <c r="I453" i="6"/>
  <c r="AC241" i="8" s="1"/>
  <c r="F396" i="6"/>
  <c r="I396" i="6"/>
  <c r="F410" i="6"/>
  <c r="I410" i="6"/>
  <c r="F559" i="6"/>
  <c r="I559" i="6"/>
  <c r="AC347" i="8" s="1"/>
  <c r="I664" i="6"/>
  <c r="AC452" i="8" s="1"/>
  <c r="F664" i="6"/>
  <c r="F469" i="6"/>
  <c r="I469" i="6"/>
  <c r="AC257" i="8" s="1"/>
  <c r="F1068" i="6"/>
  <c r="I1068" i="6"/>
  <c r="AC856" i="8" s="1"/>
  <c r="F437" i="6"/>
  <c r="I437" i="6"/>
  <c r="AC225" i="8" s="1"/>
  <c r="I485" i="6"/>
  <c r="AC273" i="8" s="1"/>
  <c r="F485" i="6"/>
  <c r="F541" i="6"/>
  <c r="I541" i="6"/>
  <c r="AC329" i="8" s="1"/>
  <c r="F490" i="6"/>
  <c r="I490" i="6"/>
  <c r="AC278" i="8" s="1"/>
  <c r="F397" i="6"/>
  <c r="I397" i="6"/>
  <c r="F466" i="6"/>
  <c r="I466" i="6"/>
  <c r="AC254" i="8" s="1"/>
  <c r="F602" i="6"/>
  <c r="I602" i="6"/>
  <c r="AC390" i="8" s="1"/>
  <c r="F1064" i="6"/>
  <c r="I1064" i="6"/>
  <c r="AC852" i="8" s="1"/>
  <c r="F1059" i="6"/>
  <c r="I1059" i="6"/>
  <c r="AC847" i="8" s="1"/>
  <c r="F491" i="6"/>
  <c r="I491" i="6"/>
  <c r="AC279" i="8" s="1"/>
  <c r="I656" i="6"/>
  <c r="AC444" i="8" s="1"/>
  <c r="F656" i="6"/>
  <c r="F596" i="6"/>
  <c r="I596" i="6"/>
  <c r="AC384" i="8" s="1"/>
  <c r="F534" i="6"/>
  <c r="I534" i="6"/>
  <c r="AC322" i="8" s="1"/>
  <c r="I648" i="6"/>
  <c r="AC436" i="8" s="1"/>
  <c r="F648" i="6"/>
  <c r="F530" i="6"/>
  <c r="I530" i="6"/>
  <c r="AC318" i="8" s="1"/>
  <c r="F482" i="6"/>
  <c r="I482" i="6"/>
  <c r="AC270" i="8" s="1"/>
  <c r="F400" i="6"/>
  <c r="I400" i="6"/>
  <c r="I634" i="6"/>
  <c r="AC422" i="8" s="1"/>
  <c r="F634" i="6"/>
  <c r="F407" i="6"/>
  <c r="I407" i="6"/>
  <c r="I947" i="6"/>
  <c r="AC735" i="8" s="1"/>
  <c r="F947" i="6"/>
  <c r="AC831" i="8"/>
  <c r="F700" i="6"/>
  <c r="I700" i="6"/>
  <c r="AC488" i="8" s="1"/>
  <c r="F452" i="6"/>
  <c r="I452" i="6"/>
  <c r="AC240" i="8" s="1"/>
  <c r="I582" i="6"/>
  <c r="AC370" i="8" s="1"/>
  <c r="F582" i="6"/>
  <c r="I459" i="6"/>
  <c r="AC247" i="8" s="1"/>
  <c r="F459" i="6"/>
  <c r="F1052" i="6"/>
  <c r="I1052" i="6"/>
  <c r="AC840" i="8" s="1"/>
  <c r="AC793" i="8"/>
  <c r="AC691" i="8"/>
  <c r="F428" i="6"/>
  <c r="I428" i="6"/>
  <c r="I412" i="6"/>
  <c r="F412" i="6"/>
  <c r="I557" i="6"/>
  <c r="AC345" i="8" s="1"/>
  <c r="F557" i="6"/>
  <c r="F665" i="6"/>
  <c r="I665" i="6"/>
  <c r="AC453" i="8" s="1"/>
  <c r="F661" i="6"/>
  <c r="I661" i="6"/>
  <c r="AC449" i="8" s="1"/>
  <c r="F433" i="6"/>
  <c r="I433" i="6"/>
  <c r="AC221" i="8" s="1"/>
  <c r="I561" i="6"/>
  <c r="AC349" i="8" s="1"/>
  <c r="F561" i="6"/>
  <c r="F464" i="6"/>
  <c r="I464" i="6"/>
  <c r="AC252" i="8" s="1"/>
  <c r="I613" i="6"/>
  <c r="AC401" i="8" s="1"/>
  <c r="F613" i="6"/>
  <c r="F609" i="6"/>
  <c r="I609" i="6"/>
  <c r="AC397" i="8" s="1"/>
  <c r="F509" i="6"/>
  <c r="I509" i="6"/>
  <c r="AC297" i="8" s="1"/>
  <c r="F531" i="6"/>
  <c r="I531" i="6"/>
  <c r="AC319" i="8" s="1"/>
  <c r="I532" i="6"/>
  <c r="AC320" i="8" s="1"/>
  <c r="F532" i="6"/>
  <c r="F1045" i="6"/>
  <c r="I1045" i="6"/>
  <c r="AC833" i="8" s="1"/>
  <c r="I405" i="6"/>
  <c r="F405" i="6"/>
  <c r="I480" i="6"/>
  <c r="AC268" i="8" s="1"/>
  <c r="F480" i="6"/>
  <c r="I951" i="6"/>
  <c r="AC739" i="8" s="1"/>
  <c r="F951" i="6"/>
  <c r="F457" i="6"/>
  <c r="I457" i="6"/>
  <c r="AC245" i="8" s="1"/>
  <c r="I584" i="6"/>
  <c r="AC372" i="8" s="1"/>
  <c r="F584" i="6"/>
  <c r="F487" i="6"/>
  <c r="I487" i="6"/>
  <c r="AC275" i="8" s="1"/>
  <c r="F1044" i="6"/>
  <c r="I1044" i="6"/>
  <c r="AC832" i="8" s="1"/>
  <c r="AC835" i="8"/>
  <c r="I583" i="6"/>
  <c r="AC371" i="8" s="1"/>
  <c r="F583" i="6"/>
  <c r="I435" i="6"/>
  <c r="AC223" i="8" s="1"/>
  <c r="F435" i="6"/>
  <c r="F1042" i="6"/>
  <c r="I1042" i="6"/>
  <c r="AC830" i="8" s="1"/>
  <c r="I1024" i="6"/>
  <c r="AC812" i="8" s="1"/>
  <c r="F1024" i="6"/>
  <c r="AC809" i="8"/>
  <c r="AC801" i="8"/>
  <c r="I451" i="6"/>
  <c r="AC239" i="8" s="1"/>
  <c r="F451" i="6"/>
  <c r="F442" i="6"/>
  <c r="I442" i="6"/>
  <c r="AC230" i="8" s="1"/>
  <c r="F1029" i="6"/>
  <c r="I1029" i="6"/>
  <c r="AC817" i="8" s="1"/>
  <c r="F1014" i="6"/>
  <c r="I1014" i="6"/>
  <c r="AC802" i="8" s="1"/>
  <c r="F1020" i="6"/>
  <c r="I1020" i="6"/>
  <c r="AC808" i="8" s="1"/>
  <c r="I454" i="6"/>
  <c r="AC242" i="8" s="1"/>
  <c r="F454" i="6"/>
  <c r="I399" i="6"/>
  <c r="F399" i="6"/>
  <c r="I494" i="6"/>
  <c r="AC282" i="8" s="1"/>
  <c r="F494" i="6"/>
  <c r="AC722" i="8"/>
  <c r="I402" i="6"/>
  <c r="F402" i="6"/>
  <c r="F1025" i="6"/>
  <c r="I1025" i="6"/>
  <c r="AC813" i="8" s="1"/>
  <c r="AC807" i="8"/>
  <c r="F1022" i="6"/>
  <c r="I1022" i="6"/>
  <c r="AC810" i="8" s="1"/>
  <c r="F1036" i="6"/>
  <c r="I1036" i="6"/>
  <c r="AC824" i="8" s="1"/>
  <c r="F1027" i="6"/>
  <c r="I1027" i="6"/>
  <c r="AC815" i="8" s="1"/>
  <c r="F1040" i="6"/>
  <c r="I1040" i="6"/>
  <c r="AC828" i="8" s="1"/>
  <c r="F1023" i="6"/>
  <c r="I1023" i="6"/>
  <c r="AC811" i="8" s="1"/>
  <c r="F1008" i="6"/>
  <c r="I1008" i="6"/>
  <c r="AC796" i="8" s="1"/>
  <c r="I555" i="6"/>
  <c r="AC343" i="8" s="1"/>
  <c r="F555" i="6"/>
  <c r="I615" i="6"/>
  <c r="AC403" i="8" s="1"/>
  <c r="F615" i="6"/>
  <c r="I478" i="6"/>
  <c r="AC266" i="8" s="1"/>
  <c r="F478" i="6"/>
  <c r="F1007" i="6"/>
  <c r="I1007" i="6"/>
  <c r="AC795" i="8" s="1"/>
  <c r="I483" i="6"/>
  <c r="AC271" i="8" s="1"/>
  <c r="F483" i="6"/>
  <c r="F564" i="6"/>
  <c r="I564" i="6"/>
  <c r="AC352" i="8" s="1"/>
  <c r="I547" i="6"/>
  <c r="AC335" i="8" s="1"/>
  <c r="F547" i="6"/>
  <c r="I422" i="6"/>
  <c r="F422" i="6"/>
  <c r="I607" i="6"/>
  <c r="AC395" i="8" s="1"/>
  <c r="F607" i="6"/>
  <c r="F563" i="6"/>
  <c r="I563" i="6"/>
  <c r="AC351" i="8" s="1"/>
  <c r="F406" i="6"/>
  <c r="I406" i="6"/>
  <c r="F535" i="6"/>
  <c r="I535" i="6"/>
  <c r="AC323" i="8" s="1"/>
  <c r="I925" i="6"/>
  <c r="AC713" i="8" s="1"/>
  <c r="F925" i="6"/>
  <c r="I536" i="6"/>
  <c r="AC324" i="8" s="1"/>
  <c r="F536" i="6"/>
  <c r="AC774" i="8"/>
  <c r="F511" i="6"/>
  <c r="I511" i="6"/>
  <c r="AC299" i="8" s="1"/>
  <c r="I458" i="6"/>
  <c r="AC246" i="8" s="1"/>
  <c r="F458" i="6"/>
  <c r="I512" i="6"/>
  <c r="AC300" i="8" s="1"/>
  <c r="F512" i="6"/>
  <c r="I463" i="6"/>
  <c r="AC251" i="8" s="1"/>
  <c r="F463" i="6"/>
  <c r="I588" i="6"/>
  <c r="AC376" i="8" s="1"/>
  <c r="F588" i="6"/>
  <c r="F432" i="6"/>
  <c r="I432" i="6"/>
  <c r="AC220" i="8" s="1"/>
  <c r="F495" i="6"/>
  <c r="I495" i="6"/>
  <c r="AC283" i="8" s="1"/>
  <c r="I659" i="6"/>
  <c r="AC447" i="8" s="1"/>
  <c r="F659" i="6"/>
  <c r="F426" i="6"/>
  <c r="I426" i="6"/>
  <c r="F510" i="6"/>
  <c r="I510" i="6"/>
  <c r="AC298" i="8" s="1"/>
  <c r="F587" i="6"/>
  <c r="I587" i="6"/>
  <c r="AC375" i="8" s="1"/>
  <c r="I616" i="6"/>
  <c r="AC404" i="8" s="1"/>
  <c r="F616" i="6"/>
  <c r="I599" i="6"/>
  <c r="AC387" i="8" s="1"/>
  <c r="F599" i="6"/>
  <c r="F474" i="6"/>
  <c r="I474" i="6"/>
  <c r="AC262" i="8" s="1"/>
  <c r="F988" i="6"/>
  <c r="I988" i="6"/>
  <c r="AC776" i="8" s="1"/>
  <c r="F990" i="6"/>
  <c r="I990" i="6"/>
  <c r="AC778" i="8" s="1"/>
  <c r="F411" i="6"/>
  <c r="I411" i="6"/>
  <c r="F443" i="6"/>
  <c r="I443" i="6"/>
  <c r="AC231" i="8" s="1"/>
  <c r="I941" i="6"/>
  <c r="AC729" i="8" s="1"/>
  <c r="F941" i="6"/>
  <c r="F548" i="6"/>
  <c r="I548" i="6"/>
  <c r="AC336" i="8" s="1"/>
  <c r="I523" i="6"/>
  <c r="AC311" i="8" s="1"/>
  <c r="F523" i="6"/>
  <c r="F948" i="6"/>
  <c r="I948" i="6"/>
  <c r="AC736" i="8" s="1"/>
  <c r="I608" i="6"/>
  <c r="AC396" i="8" s="1"/>
  <c r="F608" i="6"/>
  <c r="F1004" i="6"/>
  <c r="I1004" i="6"/>
  <c r="AC792" i="8" s="1"/>
  <c r="I918" i="6"/>
  <c r="AC706" i="8" s="1"/>
  <c r="F918" i="6"/>
  <c r="F900" i="6"/>
  <c r="I900" i="6"/>
  <c r="AC688" i="8" s="1"/>
  <c r="I496" i="6"/>
  <c r="AC284" i="8" s="1"/>
  <c r="F496" i="6"/>
  <c r="AC783" i="8"/>
  <c r="AC684" i="8"/>
  <c r="I556" i="6"/>
  <c r="AC344" i="8" s="1"/>
  <c r="F556" i="6"/>
  <c r="I601" i="6"/>
  <c r="AC389" i="8" s="1"/>
  <c r="F601" i="6"/>
  <c r="I889" i="6"/>
  <c r="AC677" i="8" s="1"/>
  <c r="F889" i="6"/>
  <c r="I575" i="6"/>
  <c r="AC363" i="8" s="1"/>
  <c r="F575" i="6"/>
  <c r="F942" i="6"/>
  <c r="I942" i="6"/>
  <c r="AC730" i="8" s="1"/>
  <c r="I504" i="6"/>
  <c r="AC292" i="8" s="1"/>
  <c r="F504" i="6"/>
  <c r="F549" i="6"/>
  <c r="I549" i="6"/>
  <c r="AC337" i="8" s="1"/>
  <c r="F993" i="6"/>
  <c r="I993" i="6"/>
  <c r="AC781" i="8" s="1"/>
  <c r="F600" i="6"/>
  <c r="I600" i="6"/>
  <c r="AC388" i="8" s="1"/>
  <c r="F471" i="6"/>
  <c r="I471" i="6"/>
  <c r="AC259" i="8" s="1"/>
  <c r="I497" i="6"/>
  <c r="AC285" i="8" s="1"/>
  <c r="F497" i="6"/>
  <c r="AC766" i="8"/>
  <c r="I952" i="6"/>
  <c r="AC740" i="8" s="1"/>
  <c r="F952" i="6"/>
  <c r="I970" i="6"/>
  <c r="AC758" i="8" s="1"/>
  <c r="F970" i="6"/>
  <c r="F1182" i="6" l="1"/>
  <c r="F1179" i="6"/>
  <c r="I1179" i="6"/>
  <c r="F1178" i="6"/>
  <c r="I1178" i="6"/>
  <c r="F1177" i="6"/>
  <c r="I1177" i="6"/>
  <c r="I1176" i="6"/>
  <c r="F1176" i="6"/>
  <c r="F1175" i="6"/>
  <c r="I1175" i="6"/>
  <c r="I1174" i="6"/>
  <c r="F1174" i="6"/>
  <c r="F1173" i="6"/>
  <c r="I1173" i="6"/>
  <c r="I1172" i="6"/>
  <c r="F1172" i="6"/>
  <c r="I1171" i="6"/>
  <c r="F1171" i="6"/>
  <c r="F1170" i="6"/>
  <c r="I1170" i="6"/>
  <c r="F1169" i="6"/>
  <c r="I1169" i="6"/>
  <c r="H7" i="5"/>
  <c r="H10" i="5" s="1"/>
  <c r="B10" i="5"/>
  <c r="C7" i="5"/>
  <c r="C10" i="5" s="1"/>
  <c r="G7" i="5"/>
  <c r="G10" i="5" s="1"/>
  <c r="F1162" i="6"/>
  <c r="I1162" i="6"/>
  <c r="D913" i="6"/>
  <c r="D809" i="6"/>
  <c r="D861" i="6"/>
  <c r="D915" i="6"/>
  <c r="D811" i="6"/>
  <c r="D863" i="6"/>
  <c r="D914" i="6"/>
  <c r="D810" i="6"/>
  <c r="D862" i="6"/>
  <c r="I1161" i="6"/>
  <c r="F1161" i="6"/>
  <c r="I1160" i="6"/>
  <c r="F1160" i="6"/>
  <c r="F1159" i="6"/>
  <c r="I1159" i="6"/>
  <c r="I1158" i="6"/>
  <c r="F1158" i="6"/>
  <c r="F1157" i="6"/>
  <c r="I1157" i="6"/>
  <c r="D7" i="5"/>
  <c r="D10" i="5" s="1"/>
  <c r="F7" i="5"/>
  <c r="F10" i="5" s="1"/>
  <c r="I7" i="5"/>
  <c r="I10" i="5" s="1"/>
  <c r="V704" i="8"/>
  <c r="AF704" i="8" s="1"/>
  <c r="V652" i="8"/>
  <c r="AF652" i="8" s="1"/>
  <c r="V600" i="8"/>
  <c r="AF600" i="8" s="1"/>
  <c r="V597" i="8"/>
  <c r="AF597" i="8" s="1"/>
  <c r="V649" i="8"/>
  <c r="AF649" i="8" s="1"/>
  <c r="V701" i="8"/>
  <c r="AF701" i="8" s="1"/>
  <c r="V651" i="8"/>
  <c r="AF651" i="8" s="1"/>
  <c r="V599" i="8"/>
  <c r="AF599" i="8" s="1"/>
  <c r="V703" i="8"/>
  <c r="AF703" i="8" s="1"/>
  <c r="V650" i="8"/>
  <c r="AF650" i="8" s="1"/>
  <c r="V598" i="8"/>
  <c r="AF598" i="8" s="1"/>
  <c r="V702" i="8"/>
  <c r="AF702" i="8" s="1"/>
  <c r="AM898" i="8"/>
  <c r="F860" i="6"/>
  <c r="I860" i="6"/>
  <c r="AC648" i="8" s="1"/>
  <c r="I915" i="6" l="1"/>
  <c r="AC703" i="8" s="1"/>
  <c r="F915" i="6"/>
  <c r="I862" i="6"/>
  <c r="AC650" i="8" s="1"/>
  <c r="F862" i="6"/>
  <c r="F916" i="6"/>
  <c r="I916" i="6"/>
  <c r="AC704" i="8" s="1"/>
  <c r="I811" i="6"/>
  <c r="AC599" i="8" s="1"/>
  <c r="F811" i="6"/>
  <c r="F914" i="6"/>
  <c r="I914" i="6"/>
  <c r="AC702" i="8" s="1"/>
  <c r="F809" i="6"/>
  <c r="I809" i="6"/>
  <c r="AC597" i="8" s="1"/>
  <c r="F863" i="6"/>
  <c r="I863" i="6"/>
  <c r="AC651" i="8" s="1"/>
  <c r="I864" i="6"/>
  <c r="AC652" i="8" s="1"/>
  <c r="F864" i="6"/>
  <c r="F913" i="6"/>
  <c r="I913" i="6"/>
  <c r="AC701" i="8" s="1"/>
  <c r="F810" i="6"/>
  <c r="I810" i="6"/>
  <c r="AC598" i="8" s="1"/>
  <c r="F812" i="6"/>
  <c r="I812" i="6"/>
  <c r="AC600" i="8" s="1"/>
  <c r="F861" i="6"/>
  <c r="I861" i="6"/>
  <c r="AC649" i="8" s="1"/>
  <c r="C15" i="5" l="1"/>
  <c r="Q904" i="8" l="1"/>
  <c r="H901" i="8"/>
  <c r="AT901" i="8" s="1"/>
  <c r="AH900" i="8"/>
  <c r="F900" i="8"/>
  <c r="AR900" i="8" s="1"/>
  <c r="E900" i="8"/>
  <c r="N903" i="8" s="1"/>
  <c r="AQ900" i="8"/>
  <c r="H899" i="8"/>
  <c r="O899" i="8"/>
  <c r="X951" i="8" s="1"/>
  <c r="AH951" i="8" s="1"/>
  <c r="G15" i="5" s="1"/>
  <c r="O900" i="8"/>
  <c r="AR899" i="8"/>
  <c r="F899" i="8"/>
  <c r="E899" i="8"/>
  <c r="G900" i="8"/>
  <c r="AS900" i="8" s="1"/>
  <c r="M902" i="8"/>
  <c r="P899" i="8"/>
  <c r="Y951" i="8" s="1"/>
  <c r="AI951" i="8" s="1"/>
  <c r="H15" i="5" s="1"/>
  <c r="G899" i="8"/>
  <c r="P900" i="8"/>
  <c r="D901" i="8"/>
  <c r="AP901" i="8" s="1"/>
  <c r="F901" i="8"/>
  <c r="AH901" i="8" s="1"/>
  <c r="G901" i="8"/>
  <c r="AS901" i="8" s="1"/>
  <c r="D900" i="8"/>
  <c r="M903" i="8" s="1"/>
  <c r="AF900" i="8"/>
  <c r="H900" i="8"/>
  <c r="AJ900" i="8" s="1"/>
  <c r="Q903" i="8"/>
  <c r="E901" i="8"/>
  <c r="N904" i="8" s="1"/>
  <c r="AQ901" i="8"/>
  <c r="D899" i="8"/>
  <c r="AJ901" i="8" l="1"/>
  <c r="AG901" i="8"/>
  <c r="AT900" i="8"/>
  <c r="AG900" i="8"/>
  <c r="Q902" i="8"/>
  <c r="AT951" i="8"/>
  <c r="I14" i="5" s="1"/>
  <c r="P902" i="8"/>
  <c r="AS951" i="8"/>
  <c r="H14" i="5" s="1"/>
  <c r="AI899" i="8"/>
  <c r="O902" i="8"/>
  <c r="AR951" i="8"/>
  <c r="G14" i="5" s="1"/>
  <c r="AH899" i="8"/>
  <c r="N900" i="8"/>
  <c r="AQ951" i="8"/>
  <c r="F14" i="5" s="1"/>
  <c r="AG899" i="8"/>
  <c r="M901" i="8"/>
  <c r="AP951" i="8"/>
  <c r="P904" i="8"/>
  <c r="O904" i="8"/>
  <c r="M904" i="8"/>
  <c r="P901" i="8"/>
  <c r="AS899" i="8"/>
  <c r="M900" i="8"/>
  <c r="B1113" i="6"/>
  <c r="H1165" i="6" s="1"/>
  <c r="N901" i="8"/>
  <c r="N902" i="8"/>
  <c r="Q901" i="8"/>
  <c r="AJ899" i="8"/>
  <c r="B1111" i="6"/>
  <c r="H1163" i="6" s="1"/>
  <c r="AF899" i="8"/>
  <c r="AF901" i="8"/>
  <c r="P903" i="8"/>
  <c r="O901" i="8"/>
  <c r="AT899" i="8"/>
  <c r="O903" i="8"/>
  <c r="AI901" i="8"/>
  <c r="AR901" i="8"/>
  <c r="M899" i="8"/>
  <c r="V951" i="8" s="1"/>
  <c r="AF951" i="8" s="1"/>
  <c r="B1112" i="6"/>
  <c r="H1164" i="6" s="1"/>
  <c r="AI900" i="8"/>
  <c r="AQ899" i="8"/>
  <c r="N899" i="8"/>
  <c r="W951" i="8" s="1"/>
  <c r="AG951" i="8" s="1"/>
  <c r="F15" i="5" s="1"/>
  <c r="Q900" i="8"/>
  <c r="Q899" i="8"/>
  <c r="Z951" i="8" s="1"/>
  <c r="AJ951" i="8" s="1"/>
  <c r="I15" i="5" s="1"/>
  <c r="AP900" i="8"/>
  <c r="AP899" i="8"/>
  <c r="AC951" i="8" l="1"/>
  <c r="E15" i="5"/>
  <c r="E14" i="5"/>
  <c r="AM951" i="8"/>
  <c r="F1113" i="6"/>
  <c r="H1113" i="6"/>
  <c r="AM901" i="8" s="1"/>
  <c r="C1116" i="6"/>
  <c r="D1168" i="6" s="1"/>
  <c r="I1113" i="6"/>
  <c r="G1113" i="6"/>
  <c r="G1114" i="6"/>
  <c r="C1115" i="6"/>
  <c r="D1167" i="6" s="1"/>
  <c r="F1112" i="6"/>
  <c r="G1112" i="6"/>
  <c r="I1112" i="6"/>
  <c r="AC900" i="8" s="1"/>
  <c r="H1112" i="6"/>
  <c r="AM900" i="8" s="1"/>
  <c r="AC901" i="8"/>
  <c r="C1111" i="6"/>
  <c r="D1163" i="6" s="1"/>
  <c r="C1114" i="6"/>
  <c r="D1166" i="6" s="1"/>
  <c r="C1113" i="6"/>
  <c r="D1165" i="6" s="1"/>
  <c r="H1111" i="6"/>
  <c r="AM899" i="8" s="1"/>
  <c r="C1112" i="6"/>
  <c r="D1164" i="6" s="1"/>
  <c r="G1111" i="6"/>
  <c r="I1111" i="6"/>
  <c r="AC899" i="8" s="1"/>
  <c r="F1111" i="6"/>
  <c r="F1168" i="6" l="1"/>
  <c r="I1168" i="6"/>
  <c r="I1167" i="6"/>
  <c r="F1167" i="6"/>
  <c r="F1165" i="6"/>
  <c r="I1165" i="6"/>
  <c r="I1166" i="6"/>
  <c r="F1166" i="6"/>
  <c r="F1164" i="6"/>
  <c r="I1164" i="6"/>
  <c r="F1163" i="6"/>
  <c r="I116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Marathon</author>
  </authors>
  <commentList>
    <comment ref="AM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NICK Marathon: This field should always equal 0, and is used to verify the data-  Other users do not need to use this field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<sst xmlns="http://schemas.openxmlformats.org/spreadsheetml/2006/main" count="341" uniqueCount="86">
  <si>
    <t>CAR-MEM</t>
  </si>
  <si>
    <t>CINC</t>
  </si>
  <si>
    <t>DATE</t>
  </si>
  <si>
    <t>ILL</t>
  </si>
  <si>
    <t>LOH</t>
  </si>
  <si>
    <t>MM</t>
  </si>
  <si>
    <t>MONTH</t>
  </si>
  <si>
    <t>ST LOUIS</t>
  </si>
  <si>
    <t>TWC</t>
  </si>
  <si>
    <t>MEM-SO</t>
  </si>
  <si>
    <t xml:space="preserve"> </t>
  </si>
  <si>
    <t>St. Louis</t>
  </si>
  <si>
    <t>Cairo-Memphis</t>
  </si>
  <si>
    <t>Ill Rivr</t>
  </si>
  <si>
    <t>Weekly rate</t>
  </si>
  <si>
    <t>Date</t>
  </si>
  <si>
    <t>4-wk running avg</t>
  </si>
  <si>
    <t>Barge Spot Rate Quotes - Weekly Average from Survey Quotes and 3-yr Average</t>
  </si>
  <si>
    <t>---</t>
  </si>
  <si>
    <t>Difference to 3 yr. avg.</t>
  </si>
  <si>
    <t>$/ton</t>
  </si>
  <si>
    <t>Benchmark Tariff Rates</t>
  </si>
  <si>
    <t>IN %:  change</t>
  </si>
  <si>
    <t>last week</t>
  </si>
  <si>
    <t>last year</t>
  </si>
  <si>
    <t>3-yr avg</t>
  </si>
  <si>
    <t>for the text box:</t>
  </si>
  <si>
    <t>All Points</t>
  </si>
  <si>
    <t>Table 9</t>
  </si>
  <si>
    <t>Twin         Cities</t>
  </si>
  <si>
    <t>Cincinnati</t>
  </si>
  <si>
    <t>Lower         Ohio</t>
  </si>
  <si>
    <t>Current week % change from the same week:</t>
  </si>
  <si>
    <t>Last year</t>
  </si>
  <si>
    <r>
      <t xml:space="preserve">3-year avg. </t>
    </r>
    <r>
      <rPr>
        <vertAlign val="superscript"/>
        <sz val="10"/>
        <rFont val="Times New Roman"/>
        <family val="1"/>
      </rPr>
      <t>2</t>
    </r>
  </si>
  <si>
    <t>Barge Spot Rate Quotes - 4-wk running average</t>
  </si>
  <si>
    <t>Barge Spot Rate Quotes - 4-wk running average, 3-year average</t>
  </si>
  <si>
    <t>% CHANGE This Week from 3-year average of the 4-week running average</t>
  </si>
  <si>
    <t>Barge Spot Rate Quotes - Weekly Average from Survey Quotes</t>
  </si>
  <si>
    <t>Barge Spot Rate Quotes - Weekly Average from Survey Quotes, 4-wk running average, 3-yr average of the 4-wk running average, % change from 3-year average of the 4-wk running average, and % change of the same week last year</t>
  </si>
  <si>
    <t>% CHANGE This Week from last year same week</t>
  </si>
  <si>
    <r>
      <t>Rate</t>
    </r>
    <r>
      <rPr>
        <b/>
        <vertAlign val="superscript"/>
        <sz val="10"/>
        <rFont val="Times New Roman"/>
        <family val="1"/>
      </rPr>
      <t>1</t>
    </r>
  </si>
  <si>
    <r>
      <t>1</t>
    </r>
    <r>
      <rPr>
        <sz val="8"/>
        <rFont val="Times New Roman"/>
        <family val="1"/>
      </rPr>
      <t xml:space="preserve">Rate = percent of 1976 tariff benchmark index (1976 = 100 percent); 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4-week moving average of the 3-year average.</t>
    </r>
  </si>
  <si>
    <t>Figure 8</t>
  </si>
  <si>
    <t>Weekly Barge Rates for Major Grain Shipping Points on the Mississippi, Ohio, and Arkansas Rivers</t>
  </si>
  <si>
    <t>Weekly Barge Rates for Illinois River</t>
  </si>
  <si>
    <t>Data checking field - value should always = 0</t>
  </si>
  <si>
    <t>Data begins in 2006</t>
  </si>
  <si>
    <t>This field is used by the USDA to check data (should always be 0)</t>
  </si>
  <si>
    <t>data begins in 2007</t>
  </si>
  <si>
    <t>estimated</t>
  </si>
  <si>
    <t>missing value filled in to complete running averages</t>
  </si>
  <si>
    <t>Flood</t>
  </si>
  <si>
    <t>River reopened</t>
  </si>
  <si>
    <t>River closed MM 675</t>
  </si>
  <si>
    <t>flooding</t>
  </si>
  <si>
    <t>-</t>
  </si>
  <si>
    <t>ST LOUIS CLOSED</t>
  </si>
  <si>
    <t xml:space="preserve">Mid-Mississippi </t>
  </si>
  <si>
    <t xml:space="preserve">Lower Illinois         River </t>
  </si>
  <si>
    <t>3-year average for the week</t>
  </si>
  <si>
    <t>Source: USDA, Agricultural Marketing Service.</t>
  </si>
  <si>
    <t>Weekly barge freight rates:  Southbound only</t>
  </si>
  <si>
    <t>Current Week</t>
  </si>
  <si>
    <t>Rate</t>
  </si>
  <si>
    <t>3-year average</t>
  </si>
  <si>
    <t>Change</t>
  </si>
  <si>
    <t>Last Week</t>
  </si>
  <si>
    <t>Last Year</t>
  </si>
  <si>
    <t>3-year avg</t>
  </si>
  <si>
    <r>
      <t>Illinois River barge freight rate</t>
    </r>
    <r>
      <rPr>
        <b/>
        <vertAlign val="superscript"/>
        <sz val="10"/>
        <rFont val="Times New Roman"/>
        <family val="1"/>
      </rPr>
      <t>1,2,3</t>
    </r>
  </si>
  <si>
    <r>
      <t>3</t>
    </r>
    <r>
      <rPr>
        <sz val="8"/>
        <rFont val="Times New Roman"/>
        <family val="1"/>
      </rPr>
      <t>No rates data from 06/23/20 to 9/29/20 due to the lock closure for rehabilitation and replacement of lock machinery.</t>
    </r>
  </si>
  <si>
    <t xml:space="preserve">March </t>
  </si>
  <si>
    <t>May</t>
  </si>
  <si>
    <t>For the week ending January 0:  last week,  last year, and  the 3-year average.</t>
  </si>
  <si>
    <t>percent lower than</t>
  </si>
  <si>
    <t>percent higher than</t>
  </si>
  <si>
    <t>For the week ending February 9: Rate not available due to closure</t>
  </si>
  <si>
    <t>update 2/10/21</t>
  </si>
  <si>
    <t>update 2/10/22</t>
  </si>
  <si>
    <t>update 2/10/23</t>
  </si>
  <si>
    <t xml:space="preserve">Source:  USDA, Agricultural Marketing Service. </t>
  </si>
  <si>
    <r>
      <t>1</t>
    </r>
    <r>
      <rPr>
        <sz val="8"/>
        <rFont val="Times New Roman"/>
        <family val="1"/>
      </rPr>
      <t xml:space="preserve">Rate = percent of 1976 tariff benchmark index (1976 = 100 percent); 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4-week moving average; ton = 2,000 pounds; "-"  not available due to lock closure.</t>
    </r>
  </si>
  <si>
    <t>Note: Adjusted C Column due to the missing value.</t>
  </si>
  <si>
    <t>Remember to adjust for the missing value for b and c columns</t>
  </si>
  <si>
    <t>For the week ending June 29: 5 percent lower than last week and 32 percent lower than the 3-year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</si>
</sst>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.000000"/>
    <numFmt numFmtId="165" formatCode="m/d/yy;@"/>
    <numFmt numFmtId="166" formatCode="0.000"/>
    <numFmt numFmtId="167" formatCode="[$-409]mmmmm;@"/>
  </numFmts>
  <fonts count="33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u/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8"/>
      <name val="Times New Roman"/>
      <family val="1"/>
    </font>
    <font>
      <b/>
      <sz val="10"/>
      <color indexed="12"/>
      <name val="Times New Roman"/>
      <family val="1"/>
    </font>
    <font>
      <b/>
      <sz val="11"/>
      <name val="Times New Roman"/>
      <family val="1"/>
    </font>
    <font>
      <vertAlign val="superscript"/>
      <sz val="10"/>
      <name val="Times New Roman"/>
      <family val="1"/>
    </font>
    <font>
      <b/>
      <u/>
      <sz val="10"/>
      <name val="Times New Roman"/>
      <family val="1"/>
    </font>
    <font>
      <sz val="8"/>
      <name val="Verdana"/>
      <family val="2"/>
    </font>
    <font>
      <sz val="11"/>
      <name val="Times New Roman"/>
      <family val="1"/>
    </font>
    <font>
      <sz val="11"/>
      <color indexed="6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58"/>
      <name val="Times New Roman"/>
      <family val="1"/>
    </font>
    <font>
      <sz val="11"/>
      <name val="Arial"/>
      <family val="2"/>
    </font>
    <font>
      <sz val="8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" fontId="10" fillId="0" borderId="0"/>
    <xf numFmtId="3" fontId="10" fillId="0" borderId="0"/>
    <xf numFmtId="5" fontId="10" fillId="0" borderId="0"/>
    <xf numFmtId="14" fontId="10" fillId="0" borderId="0"/>
    <xf numFmtId="2" fontId="10" fillId="0" borderId="0"/>
    <xf numFmtId="0" fontId="1" fillId="0" borderId="0"/>
    <xf numFmtId="0" fontId="2" fillId="0" borderId="0"/>
    <xf numFmtId="0" fontId="10" fillId="0" borderId="1"/>
  </cellStyleXfs>
  <cellXfs count="164">
    <xf numFmtId="0" fontId="0" fillId="0" borderId="0" xfId="0"/>
    <xf numFmtId="0" fontId="4" fillId="2" borderId="0" xfId="0" applyFont="1" applyFill="1"/>
    <xf numFmtId="0" fontId="7" fillId="2" borderId="0" xfId="0" applyFont="1" applyFill="1"/>
    <xf numFmtId="0" fontId="8" fillId="0" borderId="0" xfId="0" applyFont="1"/>
    <xf numFmtId="0" fontId="5" fillId="2" borderId="0" xfId="0" applyFont="1" applyFill="1" applyBorder="1"/>
    <xf numFmtId="0" fontId="0" fillId="2" borderId="0" xfId="0" applyFill="1"/>
    <xf numFmtId="0" fontId="0" fillId="2" borderId="0" xfId="0" applyFill="1" applyBorder="1"/>
    <xf numFmtId="0" fontId="4" fillId="0" borderId="0" xfId="0" applyFont="1"/>
    <xf numFmtId="1" fontId="4" fillId="0" borderId="0" xfId="0" applyNumberFormat="1" applyFont="1"/>
    <xf numFmtId="0" fontId="9" fillId="0" borderId="0" xfId="0" applyFont="1"/>
    <xf numFmtId="1" fontId="9" fillId="0" borderId="0" xfId="0" applyNumberFormat="1" applyFont="1"/>
    <xf numFmtId="2" fontId="9" fillId="0" borderId="0" xfId="0" applyNumberFormat="1" applyFont="1"/>
    <xf numFmtId="0" fontId="4" fillId="0" borderId="0" xfId="0" quotePrefix="1" applyFont="1" applyAlignment="1">
      <alignment horizontal="center"/>
    </xf>
    <xf numFmtId="14" fontId="4" fillId="0" borderId="0" xfId="0" applyNumberFormat="1" applyFont="1"/>
    <xf numFmtId="0" fontId="5" fillId="2" borderId="0" xfId="0" applyFont="1" applyFill="1"/>
    <xf numFmtId="0" fontId="0" fillId="4" borderId="0" xfId="0" applyFill="1"/>
    <xf numFmtId="0" fontId="7" fillId="5" borderId="0" xfId="0" applyFont="1" applyFill="1"/>
    <xf numFmtId="0" fontId="4" fillId="5" borderId="0" xfId="0" applyFont="1" applyFill="1"/>
    <xf numFmtId="0" fontId="9" fillId="5" borderId="0" xfId="0" applyFont="1" applyFill="1"/>
    <xf numFmtId="1" fontId="14" fillId="0" borderId="0" xfId="0" applyNumberFormat="1" applyFont="1"/>
    <xf numFmtId="1" fontId="0" fillId="0" borderId="0" xfId="0" applyNumberFormat="1"/>
    <xf numFmtId="0" fontId="7" fillId="2" borderId="0" xfId="0" applyFont="1" applyFill="1" applyBorder="1"/>
    <xf numFmtId="0" fontId="15" fillId="2" borderId="0" xfId="0" applyFont="1" applyFill="1" applyBorder="1"/>
    <xf numFmtId="0" fontId="4" fillId="2" borderId="0" xfId="0" applyFont="1" applyFill="1" applyBorder="1"/>
    <xf numFmtId="0" fontId="0" fillId="4" borderId="2" xfId="0" applyFill="1" applyBorder="1"/>
    <xf numFmtId="0" fontId="4" fillId="5" borderId="3" xfId="0" applyFont="1" applyFill="1" applyBorder="1"/>
    <xf numFmtId="0" fontId="9" fillId="5" borderId="3" xfId="0" applyFont="1" applyFill="1" applyBorder="1" applyAlignment="1">
      <alignment horizontal="right" wrapText="1"/>
    </xf>
    <xf numFmtId="0" fontId="0" fillId="5" borderId="3" xfId="0" applyFill="1" applyBorder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0" fillId="4" borderId="0" xfId="0" applyFill="1" applyBorder="1"/>
    <xf numFmtId="0" fontId="9" fillId="2" borderId="0" xfId="0" applyFont="1" applyFill="1"/>
    <xf numFmtId="14" fontId="4" fillId="2" borderId="0" xfId="0" applyNumberFormat="1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right"/>
    </xf>
    <xf numFmtId="14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9" fillId="2" borderId="0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 applyBorder="1" applyAlignment="1"/>
    <xf numFmtId="1" fontId="4" fillId="2" borderId="0" xfId="0" applyNumberFormat="1" applyFont="1" applyFill="1" applyBorder="1" applyAlignment="1">
      <alignment horizontal="right"/>
    </xf>
    <xf numFmtId="0" fontId="4" fillId="2" borderId="2" xfId="0" applyFont="1" applyFill="1" applyBorder="1"/>
    <xf numFmtId="0" fontId="13" fillId="2" borderId="0" xfId="0" applyFont="1" applyFill="1" applyBorder="1"/>
    <xf numFmtId="4" fontId="4" fillId="3" borderId="0" xfId="1" applyFont="1" applyFill="1" applyAlignment="1">
      <alignment horizontal="right"/>
    </xf>
    <xf numFmtId="4" fontId="4" fillId="3" borderId="0" xfId="1" applyFont="1" applyFill="1" applyAlignment="1">
      <alignment horizontal="center"/>
    </xf>
    <xf numFmtId="0" fontId="11" fillId="7" borderId="0" xfId="0" applyFont="1" applyFill="1" applyBorder="1"/>
    <xf numFmtId="0" fontId="0" fillId="7" borderId="0" xfId="0" applyFill="1"/>
    <xf numFmtId="14" fontId="14" fillId="0" borderId="0" xfId="0" applyNumberFormat="1" applyFont="1"/>
    <xf numFmtId="14" fontId="9" fillId="6" borderId="0" xfId="0" applyNumberFormat="1" applyFont="1" applyFill="1"/>
    <xf numFmtId="14" fontId="9" fillId="0" borderId="0" xfId="0" applyNumberFormat="1" applyFont="1"/>
    <xf numFmtId="0" fontId="4" fillId="2" borderId="0" xfId="0" applyFont="1" applyFill="1" applyBorder="1" applyAlignment="1">
      <alignment horizontal="center"/>
    </xf>
    <xf numFmtId="1" fontId="4" fillId="2" borderId="2" xfId="0" quotePrefix="1" applyNumberFormat="1" applyFont="1" applyFill="1" applyBorder="1" applyAlignment="1">
      <alignment horizontal="right"/>
    </xf>
    <xf numFmtId="0" fontId="0" fillId="0" borderId="0" xfId="0"/>
    <xf numFmtId="0" fontId="3" fillId="0" borderId="0" xfId="0" applyFont="1"/>
    <xf numFmtId="0" fontId="19" fillId="0" borderId="0" xfId="0" applyFont="1"/>
    <xf numFmtId="0" fontId="19" fillId="2" borderId="0" xfId="0" applyFont="1" applyFill="1"/>
    <xf numFmtId="4" fontId="19" fillId="3" borderId="0" xfId="1" applyFont="1" applyFill="1"/>
    <xf numFmtId="14" fontId="19" fillId="0" borderId="0" xfId="1" applyNumberFormat="1" applyFont="1"/>
    <xf numFmtId="3" fontId="19" fillId="0" borderId="0" xfId="0" applyNumberFormat="1" applyFont="1"/>
    <xf numFmtId="1" fontId="19" fillId="0" borderId="0" xfId="0" applyNumberFormat="1" applyFont="1"/>
    <xf numFmtId="14" fontId="19" fillId="0" borderId="0" xfId="0" applyNumberFormat="1" applyFont="1"/>
    <xf numFmtId="14" fontId="19" fillId="0" borderId="0" xfId="1" quotePrefix="1" applyNumberFormat="1" applyFont="1"/>
    <xf numFmtId="0" fontId="19" fillId="0" borderId="0" xfId="0" applyFont="1" applyAlignment="1">
      <alignment horizontal="right"/>
    </xf>
    <xf numFmtId="14" fontId="19" fillId="0" borderId="2" xfId="1" applyNumberFormat="1" applyFont="1" applyBorder="1"/>
    <xf numFmtId="0" fontId="19" fillId="0" borderId="2" xfId="0" applyFont="1" applyBorder="1"/>
    <xf numFmtId="14" fontId="19" fillId="0" borderId="0" xfId="1" applyNumberFormat="1" applyFont="1" applyBorder="1"/>
    <xf numFmtId="0" fontId="19" fillId="0" borderId="0" xfId="0" applyFont="1" applyBorder="1"/>
    <xf numFmtId="4" fontId="19" fillId="0" borderId="0" xfId="0" applyNumberFormat="1" applyFont="1"/>
    <xf numFmtId="1" fontId="15" fillId="0" borderId="0" xfId="0" applyNumberFormat="1" applyFont="1"/>
    <xf numFmtId="14" fontId="19" fillId="0" borderId="2" xfId="0" applyNumberFormat="1" applyFont="1" applyBorder="1"/>
    <xf numFmtId="1" fontId="19" fillId="0" borderId="2" xfId="0" applyNumberFormat="1" applyFont="1" applyBorder="1"/>
    <xf numFmtId="1" fontId="20" fillId="0" borderId="0" xfId="0" applyNumberFormat="1" applyFont="1"/>
    <xf numFmtId="1" fontId="19" fillId="0" borderId="0" xfId="0" applyNumberFormat="1" applyFont="1" applyAlignment="1">
      <alignment horizontal="right"/>
    </xf>
    <xf numFmtId="164" fontId="19" fillId="0" borderId="0" xfId="0" applyNumberFormat="1" applyFont="1"/>
    <xf numFmtId="4" fontId="19" fillId="0" borderId="0" xfId="1" applyFont="1"/>
    <xf numFmtId="0" fontId="19" fillId="0" borderId="0" xfId="0" applyFont="1" applyFill="1" applyBorder="1"/>
    <xf numFmtId="0" fontId="19" fillId="0" borderId="0" xfId="0" applyFont="1" applyAlignment="1">
      <alignment horizontal="center"/>
    </xf>
    <xf numFmtId="1" fontId="19" fillId="0" borderId="0" xfId="0" applyNumberFormat="1" applyFont="1" applyFill="1" applyBorder="1"/>
    <xf numFmtId="1" fontId="19" fillId="0" borderId="0" xfId="1" applyNumberFormat="1" applyFont="1"/>
    <xf numFmtId="3" fontId="4" fillId="0" borderId="0" xfId="0" applyNumberFormat="1" applyFont="1"/>
    <xf numFmtId="3" fontId="4" fillId="2" borderId="0" xfId="0" applyNumberFormat="1" applyFont="1" applyFill="1"/>
    <xf numFmtId="3" fontId="17" fillId="9" borderId="0" xfId="0" applyNumberFormat="1" applyFont="1" applyFill="1"/>
    <xf numFmtId="3" fontId="11" fillId="9" borderId="0" xfId="0" applyNumberFormat="1" applyFont="1" applyFill="1"/>
    <xf numFmtId="3" fontId="4" fillId="9" borderId="0" xfId="0" applyNumberFormat="1" applyFont="1" applyFill="1"/>
    <xf numFmtId="3" fontId="17" fillId="5" borderId="0" xfId="0" applyNumberFormat="1" applyFont="1" applyFill="1"/>
    <xf numFmtId="3" fontId="4" fillId="5" borderId="0" xfId="0" applyNumberFormat="1" applyFont="1" applyFill="1"/>
    <xf numFmtId="3" fontId="17" fillId="7" borderId="0" xfId="0" applyNumberFormat="1" applyFont="1" applyFill="1"/>
    <xf numFmtId="3" fontId="4" fillId="7" borderId="0" xfId="0" applyNumberFormat="1" applyFont="1" applyFill="1"/>
    <xf numFmtId="3" fontId="17" fillId="11" borderId="0" xfId="0" applyNumberFormat="1" applyFont="1" applyFill="1"/>
    <xf numFmtId="3" fontId="4" fillId="11" borderId="0" xfId="0" applyNumberFormat="1" applyFont="1" applyFill="1"/>
    <xf numFmtId="3" fontId="17" fillId="15" borderId="0" xfId="0" applyNumberFormat="1" applyFont="1" applyFill="1"/>
    <xf numFmtId="3" fontId="4" fillId="15" borderId="0" xfId="0" applyNumberFormat="1" applyFont="1" applyFill="1"/>
    <xf numFmtId="3" fontId="4" fillId="10" borderId="0" xfId="1" applyNumberFormat="1" applyFont="1" applyFill="1"/>
    <xf numFmtId="3" fontId="4" fillId="8" borderId="0" xfId="1" applyNumberFormat="1" applyFont="1" applyFill="1"/>
    <xf numFmtId="3" fontId="4" fillId="13" borderId="0" xfId="1" applyNumberFormat="1" applyFont="1" applyFill="1"/>
    <xf numFmtId="3" fontId="4" fillId="3" borderId="0" xfId="1" applyNumberFormat="1" applyFont="1" applyFill="1"/>
    <xf numFmtId="3" fontId="4" fillId="12" borderId="0" xfId="1" applyNumberFormat="1" applyFont="1" applyFill="1"/>
    <xf numFmtId="3" fontId="4" fillId="16" borderId="0" xfId="1" applyNumberFormat="1" applyFont="1" applyFill="1"/>
    <xf numFmtId="3" fontId="4" fillId="0" borderId="0" xfId="1" applyNumberFormat="1" applyFont="1"/>
    <xf numFmtId="3" fontId="4" fillId="14" borderId="0" xfId="0" applyNumberFormat="1" applyFont="1" applyFill="1"/>
    <xf numFmtId="1" fontId="4" fillId="0" borderId="0" xfId="0" applyNumberFormat="1" applyFont="1" applyFill="1" applyBorder="1"/>
    <xf numFmtId="1" fontId="19" fillId="0" borderId="0" xfId="0" applyNumberFormat="1" applyFont="1" applyBorder="1"/>
    <xf numFmtId="1" fontId="0" fillId="0" borderId="0" xfId="0" applyNumberFormat="1" applyBorder="1"/>
    <xf numFmtId="1" fontId="0" fillId="0" borderId="0" xfId="0" applyNumberFormat="1" applyFont="1" applyFill="1" applyBorder="1"/>
    <xf numFmtId="1" fontId="0" fillId="0" borderId="0" xfId="0" applyNumberFormat="1" applyBorder="1"/>
    <xf numFmtId="1" fontId="3" fillId="0" borderId="0" xfId="0" applyNumberFormat="1" applyFont="1" applyFill="1" applyBorder="1"/>
    <xf numFmtId="1" fontId="0" fillId="0" borderId="0" xfId="0" applyNumberFormat="1" applyFill="1" applyBorder="1"/>
    <xf numFmtId="0" fontId="7" fillId="2" borderId="0" xfId="0" quotePrefix="1" applyFont="1" applyFill="1" applyBorder="1"/>
    <xf numFmtId="1" fontId="3" fillId="0" borderId="0" xfId="0" applyNumberFormat="1" applyFont="1" applyBorder="1"/>
    <xf numFmtId="1" fontId="0" fillId="0" borderId="0" xfId="0" applyNumberFormat="1" applyBorder="1"/>
    <xf numFmtId="14" fontId="3" fillId="0" borderId="0" xfId="0" applyNumberFormat="1" applyFont="1"/>
    <xf numFmtId="14" fontId="0" fillId="0" borderId="0" xfId="0" applyNumberFormat="1"/>
    <xf numFmtId="1" fontId="0" fillId="0" borderId="0" xfId="0" applyNumberFormat="1" applyAlignment="1">
      <alignment horizontal="right"/>
    </xf>
    <xf numFmtId="1" fontId="24" fillId="0" borderId="0" xfId="0" applyNumberFormat="1" applyFont="1"/>
    <xf numFmtId="1" fontId="4" fillId="2" borderId="0" xfId="0" quotePrefix="1" applyNumberFormat="1" applyFont="1" applyFill="1" applyBorder="1" applyAlignment="1">
      <alignment horizontal="right"/>
    </xf>
    <xf numFmtId="1" fontId="0" fillId="17" borderId="0" xfId="0" applyNumberFormat="1" applyFill="1" applyBorder="1"/>
    <xf numFmtId="0" fontId="0" fillId="17" borderId="0" xfId="0" applyFill="1"/>
    <xf numFmtId="0" fontId="25" fillId="0" borderId="0" xfId="0" applyFont="1" applyAlignment="1">
      <alignment horizontal="left" vertical="center" readingOrder="1"/>
    </xf>
    <xf numFmtId="1" fontId="0" fillId="0" borderId="0" xfId="0" applyNumberFormat="1"/>
    <xf numFmtId="14" fontId="0" fillId="0" borderId="0" xfId="0" applyNumberFormat="1"/>
    <xf numFmtId="3" fontId="4" fillId="17" borderId="0" xfId="0" applyNumberFormat="1" applyFont="1" applyFill="1"/>
    <xf numFmtId="1" fontId="14" fillId="17" borderId="0" xfId="0" applyNumberFormat="1" applyFont="1" applyFill="1"/>
    <xf numFmtId="1" fontId="4" fillId="17" borderId="0" xfId="0" applyNumberFormat="1" applyFont="1" applyFill="1"/>
    <xf numFmtId="1" fontId="14" fillId="0" borderId="0" xfId="0" applyNumberFormat="1" applyFont="1" applyFill="1"/>
    <xf numFmtId="1" fontId="14" fillId="3" borderId="0" xfId="1" applyNumberFormat="1" applyFont="1" applyFill="1" applyAlignment="1">
      <alignment horizontal="right"/>
    </xf>
    <xf numFmtId="1" fontId="14" fillId="0" borderId="0" xfId="0" applyNumberFormat="1" applyFont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0" fontId="9" fillId="5" borderId="3" xfId="0" applyFont="1" applyFill="1" applyBorder="1" applyAlignment="1">
      <alignment wrapText="1"/>
    </xf>
    <xf numFmtId="10" fontId="0" fillId="0" borderId="0" xfId="0" applyNumberFormat="1"/>
    <xf numFmtId="1" fontId="0" fillId="0" borderId="5" xfId="0" applyNumberFormat="1" applyBorder="1"/>
    <xf numFmtId="0" fontId="18" fillId="4" borderId="0" xfId="0" applyFont="1" applyFill="1"/>
    <xf numFmtId="14" fontId="4" fillId="4" borderId="0" xfId="0" applyNumberFormat="1" applyFont="1" applyFill="1" applyAlignment="1">
      <alignment horizontal="left"/>
    </xf>
    <xf numFmtId="4" fontId="0" fillId="4" borderId="0" xfId="0" applyNumberFormat="1" applyFill="1" applyAlignment="1">
      <alignment horizontal="right"/>
    </xf>
    <xf numFmtId="1" fontId="0" fillId="4" borderId="0" xfId="0" applyNumberFormat="1" applyFill="1"/>
    <xf numFmtId="0" fontId="19" fillId="4" borderId="0" xfId="0" applyFont="1" applyFill="1"/>
    <xf numFmtId="1" fontId="19" fillId="4" borderId="0" xfId="0" applyNumberFormat="1" applyFont="1" applyFill="1"/>
    <xf numFmtId="0" fontId="9" fillId="5" borderId="3" xfId="0" applyFont="1" applyFill="1" applyBorder="1" applyAlignment="1">
      <alignment horizontal="center" wrapText="1"/>
    </xf>
    <xf numFmtId="165" fontId="0" fillId="0" borderId="0" xfId="0" applyNumberFormat="1"/>
    <xf numFmtId="2" fontId="0" fillId="0" borderId="0" xfId="0" applyNumberFormat="1"/>
    <xf numFmtId="0" fontId="27" fillId="0" borderId="0" xfId="0" applyFont="1"/>
    <xf numFmtId="1" fontId="28" fillId="0" borderId="0" xfId="0" applyNumberFormat="1" applyFont="1"/>
    <xf numFmtId="0" fontId="29" fillId="0" borderId="0" xfId="0" applyFont="1"/>
    <xf numFmtId="166" fontId="28" fillId="0" borderId="0" xfId="0" applyNumberFormat="1" applyFont="1"/>
    <xf numFmtId="1" fontId="28" fillId="0" borderId="0" xfId="0" applyNumberFormat="1" applyFont="1" applyAlignment="1">
      <alignment horizontal="right"/>
    </xf>
    <xf numFmtId="0" fontId="5" fillId="0" borderId="0" xfId="0" applyFont="1"/>
    <xf numFmtId="0" fontId="0" fillId="0" borderId="6" xfId="0" applyBorder="1"/>
    <xf numFmtId="14" fontId="0" fillId="17" borderId="7" xfId="0" applyNumberFormat="1" applyFill="1" applyBorder="1"/>
    <xf numFmtId="167" fontId="19" fillId="0" borderId="0" xfId="0" applyNumberFormat="1" applyFont="1"/>
    <xf numFmtId="14" fontId="4" fillId="17" borderId="0" xfId="0" applyNumberFormat="1" applyFont="1" applyFill="1"/>
    <xf numFmtId="0" fontId="19" fillId="17" borderId="0" xfId="0" applyFont="1" applyFill="1"/>
    <xf numFmtId="0" fontId="30" fillId="0" borderId="0" xfId="0" applyFont="1"/>
    <xf numFmtId="14" fontId="19" fillId="0" borderId="0" xfId="0" applyNumberFormat="1" applyFont="1" applyFill="1"/>
    <xf numFmtId="0" fontId="4" fillId="0" borderId="0" xfId="0" applyFont="1" applyFill="1"/>
    <xf numFmtId="1" fontId="4" fillId="0" borderId="0" xfId="0" applyNumberFormat="1" applyFont="1" applyFill="1"/>
    <xf numFmtId="0" fontId="31" fillId="0" borderId="0" xfId="0" applyFont="1" applyFill="1"/>
    <xf numFmtId="1" fontId="32" fillId="0" borderId="0" xfId="0" quotePrefix="1" applyNumberFormat="1" applyFont="1" applyFill="1" applyBorder="1" applyAlignment="1">
      <alignment horizontal="right"/>
    </xf>
    <xf numFmtId="1" fontId="14" fillId="0" borderId="0" xfId="0" applyNumberFormat="1" applyFont="1" applyBorder="1" applyAlignment="1">
      <alignment horizontal="center"/>
    </xf>
    <xf numFmtId="0" fontId="26" fillId="18" borderId="0" xfId="0" applyNumberFormat="1" applyFont="1" applyFill="1" applyAlignment="1">
      <alignment horizontal="center"/>
    </xf>
    <xf numFmtId="3" fontId="23" fillId="14" borderId="0" xfId="0" applyNumberFormat="1" applyFont="1" applyFill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4" fillId="17" borderId="0" xfId="0" applyNumberFormat="1" applyFont="1" applyFill="1" applyAlignment="1"/>
    <xf numFmtId="0" fontId="0" fillId="17" borderId="0" xfId="0" applyFill="1" applyAlignment="1"/>
    <xf numFmtId="0" fontId="13" fillId="2" borderId="4" xfId="0" applyFont="1" applyFill="1" applyBorder="1" applyAlignment="1">
      <alignment horizontal="left" wrapText="1"/>
    </xf>
    <xf numFmtId="0" fontId="0" fillId="4" borderId="0" xfId="0" applyFill="1" applyAlignment="1">
      <alignment horizontal="left" wrapText="1"/>
    </xf>
  </cellXfs>
  <cellStyles count="9">
    <cellStyle name="Comma" xfId="1" builtinId="3"/>
    <cellStyle name="Comma0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Normal" xfId="0" builtinId="0"/>
    <cellStyle name="Total" xfId="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1966023251396E-2"/>
          <c:y val="0.12647218131275378"/>
          <c:w val="0.88816759016234081"/>
          <c:h val="0.65969316596931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8_data'!$B$3</c:f>
              <c:strCache>
                <c:ptCount val="1"/>
                <c:pt idx="0">
                  <c:v>Weekly rate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numRef>
              <c:f>'Figure 8_data'!$A$1131:$A$1183</c:f>
              <c:numCache>
                <c:formatCode>m/d/yyyy</c:formatCode>
                <c:ptCount val="53"/>
                <c:pt idx="0">
                  <c:v>44012</c:v>
                </c:pt>
                <c:pt idx="1">
                  <c:v>44019</c:v>
                </c:pt>
                <c:pt idx="2">
                  <c:v>44026</c:v>
                </c:pt>
                <c:pt idx="3">
                  <c:v>44033</c:v>
                </c:pt>
                <c:pt idx="4">
                  <c:v>44040</c:v>
                </c:pt>
                <c:pt idx="5">
                  <c:v>44047</c:v>
                </c:pt>
                <c:pt idx="6">
                  <c:v>44054</c:v>
                </c:pt>
                <c:pt idx="7">
                  <c:v>44061</c:v>
                </c:pt>
                <c:pt idx="8">
                  <c:v>44068</c:v>
                </c:pt>
                <c:pt idx="9">
                  <c:v>44075</c:v>
                </c:pt>
                <c:pt idx="10">
                  <c:v>44082</c:v>
                </c:pt>
                <c:pt idx="11">
                  <c:v>44089</c:v>
                </c:pt>
                <c:pt idx="12">
                  <c:v>44096</c:v>
                </c:pt>
                <c:pt idx="13">
                  <c:v>44103</c:v>
                </c:pt>
                <c:pt idx="14">
                  <c:v>44110</c:v>
                </c:pt>
                <c:pt idx="15">
                  <c:v>44117</c:v>
                </c:pt>
                <c:pt idx="16">
                  <c:v>44124</c:v>
                </c:pt>
                <c:pt idx="17">
                  <c:v>44131</c:v>
                </c:pt>
                <c:pt idx="18">
                  <c:v>44138</c:v>
                </c:pt>
                <c:pt idx="19">
                  <c:v>44145</c:v>
                </c:pt>
                <c:pt idx="20">
                  <c:v>44152</c:v>
                </c:pt>
                <c:pt idx="21">
                  <c:v>44159</c:v>
                </c:pt>
                <c:pt idx="22">
                  <c:v>44166</c:v>
                </c:pt>
                <c:pt idx="23">
                  <c:v>44173</c:v>
                </c:pt>
                <c:pt idx="24">
                  <c:v>44180</c:v>
                </c:pt>
                <c:pt idx="25">
                  <c:v>44187</c:v>
                </c:pt>
                <c:pt idx="26">
                  <c:v>44194</c:v>
                </c:pt>
                <c:pt idx="27">
                  <c:v>44201</c:v>
                </c:pt>
                <c:pt idx="28">
                  <c:v>44208</c:v>
                </c:pt>
                <c:pt idx="29">
                  <c:v>44215</c:v>
                </c:pt>
                <c:pt idx="30">
                  <c:v>44222</c:v>
                </c:pt>
                <c:pt idx="31">
                  <c:v>44229</c:v>
                </c:pt>
                <c:pt idx="32">
                  <c:v>44236</c:v>
                </c:pt>
                <c:pt idx="33">
                  <c:v>44243</c:v>
                </c:pt>
                <c:pt idx="34">
                  <c:v>44250</c:v>
                </c:pt>
                <c:pt idx="35">
                  <c:v>44257</c:v>
                </c:pt>
                <c:pt idx="36">
                  <c:v>44264</c:v>
                </c:pt>
                <c:pt idx="37">
                  <c:v>44271</c:v>
                </c:pt>
                <c:pt idx="38">
                  <c:v>44278</c:v>
                </c:pt>
                <c:pt idx="39">
                  <c:v>44285</c:v>
                </c:pt>
                <c:pt idx="40">
                  <c:v>44292</c:v>
                </c:pt>
                <c:pt idx="41">
                  <c:v>44299</c:v>
                </c:pt>
                <c:pt idx="42">
                  <c:v>44306</c:v>
                </c:pt>
                <c:pt idx="43">
                  <c:v>44313</c:v>
                </c:pt>
                <c:pt idx="44">
                  <c:v>44320</c:v>
                </c:pt>
                <c:pt idx="45">
                  <c:v>44327</c:v>
                </c:pt>
                <c:pt idx="46">
                  <c:v>44334</c:v>
                </c:pt>
                <c:pt idx="47">
                  <c:v>44341</c:v>
                </c:pt>
                <c:pt idx="48">
                  <c:v>44348</c:v>
                </c:pt>
                <c:pt idx="49">
                  <c:v>44355</c:v>
                </c:pt>
                <c:pt idx="50">
                  <c:v>44362</c:v>
                </c:pt>
                <c:pt idx="51">
                  <c:v>44369</c:v>
                </c:pt>
                <c:pt idx="52">
                  <c:v>44376</c:v>
                </c:pt>
              </c:numCache>
            </c:numRef>
          </c:cat>
          <c:val>
            <c:numRef>
              <c:f>'Figure 8_data'!$B$1131:$B$1183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510</c:v>
                </c:pt>
                <c:pt idx="15">
                  <c:v>634</c:v>
                </c:pt>
                <c:pt idx="16">
                  <c:v>628.75</c:v>
                </c:pt>
                <c:pt idx="17">
                  <c:v>515.71428571428567</c:v>
                </c:pt>
                <c:pt idx="18">
                  <c:v>595.83333333333337</c:v>
                </c:pt>
                <c:pt idx="19">
                  <c:v>665</c:v>
                </c:pt>
                <c:pt idx="20">
                  <c:v>515</c:v>
                </c:pt>
                <c:pt idx="21">
                  <c:v>463.33333333333331</c:v>
                </c:pt>
                <c:pt idx="22">
                  <c:v>465</c:v>
                </c:pt>
                <c:pt idx="23">
                  <c:v>417</c:v>
                </c:pt>
                <c:pt idx="24">
                  <c:v>431</c:v>
                </c:pt>
                <c:pt idx="25">
                  <c:v>412.5</c:v>
                </c:pt>
                <c:pt idx="26">
                  <c:v>417.5</c:v>
                </c:pt>
                <c:pt idx="27">
                  <c:v>417.5</c:v>
                </c:pt>
                <c:pt idx="28">
                  <c:v>445</c:v>
                </c:pt>
                <c:pt idx="29">
                  <c:v>460</c:v>
                </c:pt>
                <c:pt idx="30">
                  <c:v>395</c:v>
                </c:pt>
                <c:pt idx="31">
                  <c:v>420</c:v>
                </c:pt>
                <c:pt idx="32">
                  <c:v>416</c:v>
                </c:pt>
                <c:pt idx="33" formatCode="0">
                  <c:v>433.75</c:v>
                </c:pt>
                <c:pt idx="34" formatCode="0">
                  <c:v>433.75</c:v>
                </c:pt>
                <c:pt idx="35" formatCode="0">
                  <c:v>381.25</c:v>
                </c:pt>
                <c:pt idx="36" formatCode="0">
                  <c:v>372</c:v>
                </c:pt>
                <c:pt idx="37" formatCode="0">
                  <c:v>381.25</c:v>
                </c:pt>
                <c:pt idx="38" formatCode="0">
                  <c:v>377.5</c:v>
                </c:pt>
                <c:pt idx="39" formatCode="0">
                  <c:v>371.66666666666669</c:v>
                </c:pt>
                <c:pt idx="40" formatCode="0">
                  <c:v>359</c:v>
                </c:pt>
                <c:pt idx="41" formatCode="0">
                  <c:v>337.5</c:v>
                </c:pt>
                <c:pt idx="42" formatCode="0">
                  <c:v>345</c:v>
                </c:pt>
                <c:pt idx="43" formatCode="0">
                  <c:v>345.83333333333331</c:v>
                </c:pt>
                <c:pt idx="44" formatCode="0">
                  <c:v>340</c:v>
                </c:pt>
                <c:pt idx="45" formatCode="0">
                  <c:v>388</c:v>
                </c:pt>
                <c:pt idx="46" formatCode="0">
                  <c:v>373.75</c:v>
                </c:pt>
                <c:pt idx="47" formatCode="0">
                  <c:v>378</c:v>
                </c:pt>
                <c:pt idx="48" formatCode="0">
                  <c:v>332.5</c:v>
                </c:pt>
                <c:pt idx="49" formatCode="0">
                  <c:v>308</c:v>
                </c:pt>
                <c:pt idx="50" formatCode="0">
                  <c:v>303.75</c:v>
                </c:pt>
                <c:pt idx="51" formatCode="0">
                  <c:v>295</c:v>
                </c:pt>
                <c:pt idx="52" formatCode="0">
                  <c:v>281.25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E-45DD-A48D-A2260DB4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632152"/>
        <c:axId val="561632544"/>
      </c:barChart>
      <c:lineChart>
        <c:grouping val="standard"/>
        <c:varyColors val="0"/>
        <c:ser>
          <c:idx val="0"/>
          <c:order val="1"/>
          <c:tx>
            <c:v>3-year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'Figure 8_data'!$A$1117:$A$1170</c:f>
              <c:numCache>
                <c:formatCode>m/d/yyyy</c:formatCode>
                <c:ptCount val="54"/>
                <c:pt idx="0">
                  <c:v>43914</c:v>
                </c:pt>
                <c:pt idx="1">
                  <c:v>43921</c:v>
                </c:pt>
                <c:pt idx="2">
                  <c:v>43928</c:v>
                </c:pt>
                <c:pt idx="3">
                  <c:v>43935</c:v>
                </c:pt>
                <c:pt idx="4">
                  <c:v>43942</c:v>
                </c:pt>
                <c:pt idx="5">
                  <c:v>43949</c:v>
                </c:pt>
                <c:pt idx="6">
                  <c:v>43956</c:v>
                </c:pt>
                <c:pt idx="7">
                  <c:v>43963</c:v>
                </c:pt>
                <c:pt idx="8">
                  <c:v>43970</c:v>
                </c:pt>
                <c:pt idx="9">
                  <c:v>43977</c:v>
                </c:pt>
                <c:pt idx="10">
                  <c:v>43984</c:v>
                </c:pt>
                <c:pt idx="11">
                  <c:v>43991</c:v>
                </c:pt>
                <c:pt idx="12">
                  <c:v>43998</c:v>
                </c:pt>
                <c:pt idx="13">
                  <c:v>44005</c:v>
                </c:pt>
                <c:pt idx="14">
                  <c:v>44012</c:v>
                </c:pt>
                <c:pt idx="15">
                  <c:v>44019</c:v>
                </c:pt>
                <c:pt idx="16">
                  <c:v>44026</c:v>
                </c:pt>
                <c:pt idx="17">
                  <c:v>44033</c:v>
                </c:pt>
                <c:pt idx="18">
                  <c:v>44040</c:v>
                </c:pt>
                <c:pt idx="19">
                  <c:v>44047</c:v>
                </c:pt>
                <c:pt idx="20">
                  <c:v>44054</c:v>
                </c:pt>
                <c:pt idx="21">
                  <c:v>44061</c:v>
                </c:pt>
                <c:pt idx="22">
                  <c:v>44068</c:v>
                </c:pt>
                <c:pt idx="23">
                  <c:v>44075</c:v>
                </c:pt>
                <c:pt idx="24">
                  <c:v>44082</c:v>
                </c:pt>
                <c:pt idx="25">
                  <c:v>44089</c:v>
                </c:pt>
                <c:pt idx="26">
                  <c:v>44096</c:v>
                </c:pt>
                <c:pt idx="27">
                  <c:v>44103</c:v>
                </c:pt>
                <c:pt idx="28">
                  <c:v>44110</c:v>
                </c:pt>
                <c:pt idx="29">
                  <c:v>44117</c:v>
                </c:pt>
                <c:pt idx="30">
                  <c:v>44124</c:v>
                </c:pt>
                <c:pt idx="31">
                  <c:v>44131</c:v>
                </c:pt>
                <c:pt idx="32">
                  <c:v>44138</c:v>
                </c:pt>
                <c:pt idx="33">
                  <c:v>44145</c:v>
                </c:pt>
                <c:pt idx="34">
                  <c:v>44152</c:v>
                </c:pt>
                <c:pt idx="35">
                  <c:v>44159</c:v>
                </c:pt>
                <c:pt idx="36">
                  <c:v>44166</c:v>
                </c:pt>
                <c:pt idx="37">
                  <c:v>44173</c:v>
                </c:pt>
                <c:pt idx="38">
                  <c:v>44180</c:v>
                </c:pt>
                <c:pt idx="39">
                  <c:v>44187</c:v>
                </c:pt>
                <c:pt idx="40">
                  <c:v>44194</c:v>
                </c:pt>
                <c:pt idx="41">
                  <c:v>44201</c:v>
                </c:pt>
                <c:pt idx="42">
                  <c:v>44208</c:v>
                </c:pt>
                <c:pt idx="43">
                  <c:v>44215</c:v>
                </c:pt>
                <c:pt idx="44">
                  <c:v>44222</c:v>
                </c:pt>
                <c:pt idx="45">
                  <c:v>44229</c:v>
                </c:pt>
                <c:pt idx="46">
                  <c:v>44236</c:v>
                </c:pt>
                <c:pt idx="47">
                  <c:v>44243</c:v>
                </c:pt>
                <c:pt idx="48">
                  <c:v>44250</c:v>
                </c:pt>
                <c:pt idx="49">
                  <c:v>44257</c:v>
                </c:pt>
                <c:pt idx="50">
                  <c:v>44264</c:v>
                </c:pt>
                <c:pt idx="51">
                  <c:v>44271</c:v>
                </c:pt>
                <c:pt idx="52">
                  <c:v>44278</c:v>
                </c:pt>
                <c:pt idx="53">
                  <c:v>44285</c:v>
                </c:pt>
              </c:numCache>
            </c:numRef>
          </c:cat>
          <c:val>
            <c:numRef>
              <c:f>'Figure 8_data'!$D$1131:$D$1183</c:f>
              <c:numCache>
                <c:formatCode>0</c:formatCode>
                <c:ptCount val="53"/>
                <c:pt idx="0">
                  <c:v>417.9375</c:v>
                </c:pt>
                <c:pt idx="1">
                  <c:v>406.77083333333331</c:v>
                </c:pt>
                <c:pt idx="2">
                  <c:v>401.875</c:v>
                </c:pt>
                <c:pt idx="3">
                  <c:v>405.97222222222217</c:v>
                </c:pt>
                <c:pt idx="4">
                  <c:v>419.33333333333331</c:v>
                </c:pt>
                <c:pt idx="5">
                  <c:v>439.91666666666669</c:v>
                </c:pt>
                <c:pt idx="6">
                  <c:v>450.875</c:v>
                </c:pt>
                <c:pt idx="7">
                  <c:v>451.02777777777777</c:v>
                </c:pt>
                <c:pt idx="8">
                  <c:v>454.45833333333331</c:v>
                </c:pt>
                <c:pt idx="9">
                  <c:v>444.95833333333331</c:v>
                </c:pt>
                <c:pt idx="10">
                  <c:v>434.45833333333331</c:v>
                </c:pt>
                <c:pt idx="11">
                  <c:v>438.94444444444451</c:v>
                </c:pt>
                <c:pt idx="12">
                  <c:v>444.83333333333331</c:v>
                </c:pt>
                <c:pt idx="13">
                  <c:v>473.45833333333331</c:v>
                </c:pt>
                <c:pt idx="14">
                  <c:v>479.375</c:v>
                </c:pt>
                <c:pt idx="15">
                  <c:v>477.02777777777777</c:v>
                </c:pt>
                <c:pt idx="16">
                  <c:v>463.23611111111109</c:v>
                </c:pt>
                <c:pt idx="17">
                  <c:v>432.15277777777777</c:v>
                </c:pt>
                <c:pt idx="18">
                  <c:v>415.90277777777777</c:v>
                </c:pt>
                <c:pt idx="19">
                  <c:v>400.45833333333331</c:v>
                </c:pt>
                <c:pt idx="20">
                  <c:v>377.70833333333331</c:v>
                </c:pt>
                <c:pt idx="21">
                  <c:v>353.45833333333331</c:v>
                </c:pt>
                <c:pt idx="22">
                  <c:v>343</c:v>
                </c:pt>
                <c:pt idx="23">
                  <c:v>335.91666666666669</c:v>
                </c:pt>
                <c:pt idx="24">
                  <c:v>339.0694444444444</c:v>
                </c:pt>
                <c:pt idx="25">
                  <c:v>339.02777777777777</c:v>
                </c:pt>
                <c:pt idx="26">
                  <c:v>344.36111111111109</c:v>
                </c:pt>
                <c:pt idx="27">
                  <c:v>350.08333333333331</c:v>
                </c:pt>
                <c:pt idx="28">
                  <c:v>358.84722222222223</c:v>
                </c:pt>
                <c:pt idx="29">
                  <c:v>368.70138888888891</c:v>
                </c:pt>
                <c:pt idx="30">
                  <c:v>374.40972222222223</c:v>
                </c:pt>
                <c:pt idx="31">
                  <c:v>375.89583333333331</c:v>
                </c:pt>
                <c:pt idx="32">
                  <c:v>378.84027777777777</c:v>
                </c:pt>
                <c:pt idx="33">
                  <c:v>385.98611111111109</c:v>
                </c:pt>
                <c:pt idx="34">
                  <c:v>399.77777777777777</c:v>
                </c:pt>
                <c:pt idx="35">
                  <c:v>413.76388888888886</c:v>
                </c:pt>
                <c:pt idx="36">
                  <c:v>424.86111111111109</c:v>
                </c:pt>
                <c:pt idx="37">
                  <c:v>427.02777777777777</c:v>
                </c:pt>
                <c:pt idx="38">
                  <c:v>430.5694444444444</c:v>
                </c:pt>
                <c:pt idx="39">
                  <c:v>434.81944444444451</c:v>
                </c:pt>
                <c:pt idx="40">
                  <c:v>433.5694444444444</c:v>
                </c:pt>
                <c:pt idx="41">
                  <c:v>442.73611111111109</c:v>
                </c:pt>
                <c:pt idx="42">
                  <c:v>432.30555555555549</c:v>
                </c:pt>
                <c:pt idx="43">
                  <c:v>411.90277777777777</c:v>
                </c:pt>
                <c:pt idx="44">
                  <c:v>393.2037037037037</c:v>
                </c:pt>
                <c:pt idx="45">
                  <c:v>375.13888888888886</c:v>
                </c:pt>
                <c:pt idx="46">
                  <c:v>376.58333333333331</c:v>
                </c:pt>
                <c:pt idx="47">
                  <c:v>387.04166666666669</c:v>
                </c:pt>
                <c:pt idx="48">
                  <c:v>395.25</c:v>
                </c:pt>
                <c:pt idx="49">
                  <c:v>405.875</c:v>
                </c:pt>
                <c:pt idx="50">
                  <c:v>440.97916666666669</c:v>
                </c:pt>
                <c:pt idx="51">
                  <c:v>426.00694444444451</c:v>
                </c:pt>
                <c:pt idx="52">
                  <c:v>415.28472222222223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E-45DD-A48D-A2260DB4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31760"/>
        <c:axId val="561628232"/>
      </c:lineChart>
      <c:catAx>
        <c:axId val="561632152"/>
        <c:scaling>
          <c:orientation val="minMax"/>
        </c:scaling>
        <c:delete val="0"/>
        <c:axPos val="b"/>
        <c:numFmt formatCode="mm/dd/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9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1632544"/>
        <c:crosses val="autoZero"/>
        <c:auto val="0"/>
        <c:lblAlgn val="ctr"/>
        <c:lblOffset val="90"/>
        <c:tickMarkSkip val="1"/>
        <c:noMultiLvlLbl val="0"/>
      </c:catAx>
      <c:valAx>
        <c:axId val="561632544"/>
        <c:scaling>
          <c:orientation val="minMax"/>
          <c:max val="12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Percent of tariff</a:t>
                </a:r>
              </a:p>
            </c:rich>
          </c:tx>
          <c:layout>
            <c:manualLayout>
              <c:xMode val="edge"/>
              <c:yMode val="edge"/>
              <c:x val="1.9912051467121925E-3"/>
              <c:y val="0.194665052747472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1632152"/>
        <c:crossesAt val="1"/>
        <c:crossBetween val="between"/>
      </c:valAx>
      <c:catAx>
        <c:axId val="561631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561628232"/>
        <c:crosses val="autoZero"/>
        <c:auto val="0"/>
        <c:lblAlgn val="ctr"/>
        <c:lblOffset val="100"/>
        <c:noMultiLvlLbl val="0"/>
      </c:catAx>
      <c:valAx>
        <c:axId val="56162823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561631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42971211514892"/>
          <c:y val="0.16695375414628033"/>
          <c:w val="0.16277315841511009"/>
          <c:h val="0.20807740348636355"/>
        </c:manualLayout>
      </c:layout>
      <c:overlay val="0"/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72941"/>
                <a:invGamma/>
              </a:srgbClr>
            </a:gs>
          </a:gsLst>
          <a:lin ang="5400000" scaled="1"/>
        </a:gra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255" r="0.7500000000000125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'Figure 8_data'!$B$3</c:f>
              <c:strCache>
                <c:ptCount val="1"/>
                <c:pt idx="0">
                  <c:v>Weekly rate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numRef>
              <c:f>'Figure 8_data'!$A$271:$A$322</c:f>
              <c:numCache>
                <c:formatCode>m/d/yyyy</c:formatCode>
                <c:ptCount val="52"/>
                <c:pt idx="0">
                  <c:v>37993</c:v>
                </c:pt>
                <c:pt idx="1">
                  <c:v>38000</c:v>
                </c:pt>
                <c:pt idx="2">
                  <c:v>38007</c:v>
                </c:pt>
                <c:pt idx="3">
                  <c:v>38014</c:v>
                </c:pt>
                <c:pt idx="4">
                  <c:v>38021</c:v>
                </c:pt>
                <c:pt idx="5">
                  <c:v>38028</c:v>
                </c:pt>
                <c:pt idx="6">
                  <c:v>38035</c:v>
                </c:pt>
                <c:pt idx="7">
                  <c:v>38042</c:v>
                </c:pt>
                <c:pt idx="8">
                  <c:v>38049</c:v>
                </c:pt>
                <c:pt idx="9">
                  <c:v>38056</c:v>
                </c:pt>
                <c:pt idx="10">
                  <c:v>38063</c:v>
                </c:pt>
                <c:pt idx="11">
                  <c:v>38070</c:v>
                </c:pt>
                <c:pt idx="12">
                  <c:v>38077</c:v>
                </c:pt>
                <c:pt idx="13">
                  <c:v>38084</c:v>
                </c:pt>
                <c:pt idx="14">
                  <c:v>38091</c:v>
                </c:pt>
                <c:pt idx="15">
                  <c:v>38098</c:v>
                </c:pt>
                <c:pt idx="16">
                  <c:v>38105</c:v>
                </c:pt>
                <c:pt idx="17">
                  <c:v>38112</c:v>
                </c:pt>
                <c:pt idx="18">
                  <c:v>38119</c:v>
                </c:pt>
                <c:pt idx="19">
                  <c:v>38126</c:v>
                </c:pt>
                <c:pt idx="20">
                  <c:v>38133</c:v>
                </c:pt>
                <c:pt idx="21">
                  <c:v>38140</c:v>
                </c:pt>
                <c:pt idx="22">
                  <c:v>38147</c:v>
                </c:pt>
                <c:pt idx="23">
                  <c:v>38154</c:v>
                </c:pt>
                <c:pt idx="24">
                  <c:v>38161</c:v>
                </c:pt>
                <c:pt idx="25">
                  <c:v>38168</c:v>
                </c:pt>
                <c:pt idx="26">
                  <c:v>38175</c:v>
                </c:pt>
                <c:pt idx="27">
                  <c:v>38182</c:v>
                </c:pt>
                <c:pt idx="28">
                  <c:v>38189</c:v>
                </c:pt>
                <c:pt idx="29">
                  <c:v>38196</c:v>
                </c:pt>
                <c:pt idx="30">
                  <c:v>38203</c:v>
                </c:pt>
                <c:pt idx="31">
                  <c:v>38210</c:v>
                </c:pt>
                <c:pt idx="32">
                  <c:v>38217</c:v>
                </c:pt>
                <c:pt idx="33">
                  <c:v>38224</c:v>
                </c:pt>
                <c:pt idx="34">
                  <c:v>38231</c:v>
                </c:pt>
                <c:pt idx="35">
                  <c:v>38238</c:v>
                </c:pt>
                <c:pt idx="36">
                  <c:v>38245</c:v>
                </c:pt>
                <c:pt idx="37">
                  <c:v>38252</c:v>
                </c:pt>
                <c:pt idx="38">
                  <c:v>38259</c:v>
                </c:pt>
                <c:pt idx="39">
                  <c:v>38266</c:v>
                </c:pt>
                <c:pt idx="40">
                  <c:v>38273</c:v>
                </c:pt>
                <c:pt idx="41">
                  <c:v>38280</c:v>
                </c:pt>
                <c:pt idx="42">
                  <c:v>38287</c:v>
                </c:pt>
                <c:pt idx="43">
                  <c:v>38294</c:v>
                </c:pt>
                <c:pt idx="44">
                  <c:v>38301</c:v>
                </c:pt>
                <c:pt idx="45">
                  <c:v>38308</c:v>
                </c:pt>
                <c:pt idx="46">
                  <c:v>38315</c:v>
                </c:pt>
                <c:pt idx="47">
                  <c:v>38322</c:v>
                </c:pt>
                <c:pt idx="48">
                  <c:v>38329</c:v>
                </c:pt>
                <c:pt idx="49">
                  <c:v>38336</c:v>
                </c:pt>
                <c:pt idx="50">
                  <c:v>38343</c:v>
                </c:pt>
                <c:pt idx="51">
                  <c:v>38350</c:v>
                </c:pt>
              </c:numCache>
            </c:numRef>
          </c:cat>
          <c:val>
            <c:numRef>
              <c:f>'Figure 8_data'!$C$272:$C$279</c:f>
              <c:numCache>
                <c:formatCode>0</c:formatCode>
                <c:ptCount val="8"/>
                <c:pt idx="0">
                  <c:v>204</c:v>
                </c:pt>
                <c:pt idx="1">
                  <c:v>198.75</c:v>
                </c:pt>
                <c:pt idx="2">
                  <c:v>200.5</c:v>
                </c:pt>
                <c:pt idx="3">
                  <c:v>204</c:v>
                </c:pt>
                <c:pt idx="4">
                  <c:v>199.75</c:v>
                </c:pt>
                <c:pt idx="5">
                  <c:v>196.5</c:v>
                </c:pt>
                <c:pt idx="6">
                  <c:v>184.75</c:v>
                </c:pt>
                <c:pt idx="7">
                  <c:v>171.25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E-4EFB-8D2A-F02CC97C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630192"/>
        <c:axId val="517397528"/>
      </c:barChart>
      <c:lineChart>
        <c:grouping val="standard"/>
        <c:varyColors val="0"/>
        <c:ser>
          <c:idx val="0"/>
          <c:order val="1"/>
          <c:tx>
            <c:strRef>
              <c:f>'Figure 8_data'!$D$5</c:f>
              <c:strCache>
                <c:ptCount val="1"/>
                <c:pt idx="0">
                  <c:v>3-year average for the week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'Figure 8_data'!$D$271:$D$322</c:f>
              <c:numCache>
                <c:formatCode>0</c:formatCode>
                <c:ptCount val="52"/>
                <c:pt idx="0">
                  <c:v>201.75</c:v>
                </c:pt>
                <c:pt idx="1">
                  <c:v>197.91666666666666</c:v>
                </c:pt>
                <c:pt idx="2">
                  <c:v>203.5</c:v>
                </c:pt>
                <c:pt idx="3">
                  <c:v>204.83333333333334</c:v>
                </c:pt>
                <c:pt idx="4">
                  <c:v>202.41666666666666</c:v>
                </c:pt>
                <c:pt idx="5">
                  <c:v>202.08333333333334</c:v>
                </c:pt>
                <c:pt idx="6">
                  <c:v>190.33333333333334</c:v>
                </c:pt>
                <c:pt idx="7">
                  <c:v>177.08333333333334</c:v>
                </c:pt>
                <c:pt idx="8">
                  <c:v>170.58333333333334</c:v>
                </c:pt>
                <c:pt idx="9">
                  <c:v>167.25</c:v>
                </c:pt>
                <c:pt idx="10">
                  <c:v>168.16666666666666</c:v>
                </c:pt>
                <c:pt idx="11">
                  <c:v>171.25</c:v>
                </c:pt>
                <c:pt idx="12">
                  <c:v>170.33333333333334</c:v>
                </c:pt>
                <c:pt idx="13">
                  <c:v>164.33333333333334</c:v>
                </c:pt>
                <c:pt idx="14">
                  <c:v>156.33333333333334</c:v>
                </c:pt>
                <c:pt idx="15">
                  <c:v>147.58333333333334</c:v>
                </c:pt>
                <c:pt idx="16">
                  <c:v>139.08333333333334</c:v>
                </c:pt>
                <c:pt idx="17">
                  <c:v>134</c:v>
                </c:pt>
                <c:pt idx="18">
                  <c:v>131.5</c:v>
                </c:pt>
                <c:pt idx="19">
                  <c:v>134.41666666666666</c:v>
                </c:pt>
                <c:pt idx="20">
                  <c:v>140.08333333333334</c:v>
                </c:pt>
                <c:pt idx="21">
                  <c:v>143.66666666666666</c:v>
                </c:pt>
                <c:pt idx="22">
                  <c:v>146.41666666666666</c:v>
                </c:pt>
                <c:pt idx="23">
                  <c:v>146.91666666666666</c:v>
                </c:pt>
                <c:pt idx="24">
                  <c:v>146.83333333333334</c:v>
                </c:pt>
                <c:pt idx="25">
                  <c:v>150.91666666666666</c:v>
                </c:pt>
                <c:pt idx="26">
                  <c:v>155.16666666666666</c:v>
                </c:pt>
                <c:pt idx="27">
                  <c:v>156.33333333333334</c:v>
                </c:pt>
                <c:pt idx="28">
                  <c:v>157.41666666666666</c:v>
                </c:pt>
                <c:pt idx="29">
                  <c:v>155.25</c:v>
                </c:pt>
                <c:pt idx="30">
                  <c:v>152.25</c:v>
                </c:pt>
                <c:pt idx="31">
                  <c:v>149.66666666666666</c:v>
                </c:pt>
                <c:pt idx="32">
                  <c:v>149.5</c:v>
                </c:pt>
                <c:pt idx="33">
                  <c:v>151.41666666666666</c:v>
                </c:pt>
                <c:pt idx="34">
                  <c:v>157.58333333333334</c:v>
                </c:pt>
                <c:pt idx="35">
                  <c:v>166.25</c:v>
                </c:pt>
                <c:pt idx="36">
                  <c:v>171.33333333333334</c:v>
                </c:pt>
                <c:pt idx="37">
                  <c:v>179.66666666666666</c:v>
                </c:pt>
                <c:pt idx="38">
                  <c:v>190.25</c:v>
                </c:pt>
                <c:pt idx="39">
                  <c:v>203.66666666666666</c:v>
                </c:pt>
                <c:pt idx="40">
                  <c:v>218.16666666666666</c:v>
                </c:pt>
                <c:pt idx="41">
                  <c:v>226.16666666666666</c:v>
                </c:pt>
                <c:pt idx="42">
                  <c:v>236.16666666666666</c:v>
                </c:pt>
                <c:pt idx="43">
                  <c:v>246.33333333333334</c:v>
                </c:pt>
                <c:pt idx="44">
                  <c:v>243.91666666666666</c:v>
                </c:pt>
                <c:pt idx="45">
                  <c:v>235.66666666666666</c:v>
                </c:pt>
                <c:pt idx="46">
                  <c:v>218.91666666666666</c:v>
                </c:pt>
                <c:pt idx="47">
                  <c:v>198.75</c:v>
                </c:pt>
                <c:pt idx="48">
                  <c:v>191.08333333333334</c:v>
                </c:pt>
                <c:pt idx="49">
                  <c:v>195.5</c:v>
                </c:pt>
                <c:pt idx="50">
                  <c:v>195</c:v>
                </c:pt>
                <c:pt idx="51">
                  <c:v>194.75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E-4EFB-8D2A-F02CC97C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95568"/>
        <c:axId val="517391648"/>
      </c:lineChart>
      <c:catAx>
        <c:axId val="56163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39752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517397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 - 4-week running average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630192"/>
        <c:crosses val="autoZero"/>
        <c:crossBetween val="between"/>
      </c:valAx>
      <c:catAx>
        <c:axId val="517395568"/>
        <c:scaling>
          <c:orientation val="minMax"/>
        </c:scaling>
        <c:delete val="1"/>
        <c:axPos val="b"/>
        <c:majorTickMark val="out"/>
        <c:minorTickMark val="none"/>
        <c:tickLblPos val="none"/>
        <c:crossAx val="517391648"/>
        <c:crosses val="autoZero"/>
        <c:auto val="0"/>
        <c:lblAlgn val="ctr"/>
        <c:lblOffset val="100"/>
        <c:noMultiLvlLbl val="0"/>
      </c:catAx>
      <c:valAx>
        <c:axId val="517391648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517395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1255" r="0.750000000000012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44663</xdr:rowOff>
    </xdr:from>
    <xdr:to>
      <xdr:col>9</xdr:col>
      <xdr:colOff>12700</xdr:colOff>
      <xdr:row>15</xdr:row>
      <xdr:rowOff>15240</xdr:rowOff>
    </xdr:to>
    <xdr:graphicFrame macro="">
      <xdr:nvGraphicFramePr>
        <xdr:cNvPr id="3188" name="Chart 1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678180</xdr:colOff>
      <xdr:row>4</xdr:row>
      <xdr:rowOff>148590</xdr:rowOff>
    </xdr:from>
    <xdr:to>
      <xdr:col>8</xdr:col>
      <xdr:colOff>68580</xdr:colOff>
      <xdr:row>6</xdr:row>
      <xdr:rowOff>45720</xdr:rowOff>
    </xdr:to>
    <xdr:sp macro="" textlink="'figure text'!$A$1">
      <xdr:nvSpPr>
        <xdr:cNvPr id="3076" name="Text Box 4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ChangeArrowheads="1"/>
        </xdr:cNvSpPr>
      </xdr:nvSpPr>
      <xdr:spPr bwMode="auto">
        <a:xfrm>
          <a:off x="2735580" y="712470"/>
          <a:ext cx="2819400" cy="29337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5949FBFE-E3CE-46FB-9D32-84A9D72ECE27}" type="TxLink">
            <a:rPr lang="en-US" sz="800" b="0" i="0" u="none" strike="noStrike" baseline="0">
              <a:solidFill>
                <a:srgbClr val="000000"/>
              </a:solidFill>
              <a:effectLst/>
              <a:latin typeface="Times New Roman"/>
              <a:cs typeface="Times New Roman"/>
            </a:rPr>
            <a:pPr algn="l" rtl="0">
              <a:defRPr sz="1000"/>
            </a:pPr>
            <a:t>For the week ending June 29: 5 percent lower than last week and 32 percent lower than the 3-year average.</a:t>
          </a:fld>
          <a:endParaRPr lang="en-US" sz="800" b="0" i="0" u="none" strike="noStrike" baseline="0">
            <a:solidFill>
              <a:srgbClr val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0</xdr:colOff>
      <xdr:row>0</xdr:row>
      <xdr:rowOff>0</xdr:rowOff>
    </xdr:to>
    <xdr:graphicFrame macro="">
      <xdr:nvGraphicFramePr>
        <xdr:cNvPr id="1082" name="Chart 2"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gure8Table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hang\Desktop\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8_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8a_data"/>
      <sheetName val="New Figure 8a"/>
      <sheetName val="figure text (2)"/>
      <sheetName val="TWK"/>
      <sheetName val="NXTMONTH"/>
      <sheetName val="THREEMONTH"/>
      <sheetName val="New Figure 8"/>
      <sheetName val="Figure 8_data"/>
      <sheetName val="figure text"/>
      <sheetName val="Table 9_data"/>
      <sheetName val="New Table 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Barge Spot Rate Quotes - Weekly Average from Survey Quotes and 3-yr Average</v>
          </cell>
          <cell r="B1"/>
        </row>
        <row r="2">
          <cell r="A2"/>
          <cell r="B2"/>
        </row>
        <row r="3">
          <cell r="A3" t="str">
            <v>Ill Rivr</v>
          </cell>
          <cell r="B3" t="str">
            <v>Weekly rate</v>
          </cell>
        </row>
        <row r="4">
          <cell r="A4" t="str">
            <v>Date</v>
          </cell>
        </row>
        <row r="5">
          <cell r="A5">
            <v>36131</v>
          </cell>
          <cell r="B5">
            <v>142</v>
          </cell>
          <cell r="D5" t="str">
            <v>3-year average for the week</v>
          </cell>
        </row>
        <row r="6">
          <cell r="A6">
            <v>36138</v>
          </cell>
          <cell r="B6">
            <v>126</v>
          </cell>
          <cell r="D6" t="str">
            <v>---</v>
          </cell>
        </row>
        <row r="7">
          <cell r="A7">
            <v>36145</v>
          </cell>
          <cell r="B7">
            <v>126</v>
          </cell>
          <cell r="D7" t="str">
            <v>---</v>
          </cell>
        </row>
        <row r="8">
          <cell r="A8">
            <v>36152</v>
          </cell>
          <cell r="B8">
            <v>144</v>
          </cell>
          <cell r="D8" t="str">
            <v>---</v>
          </cell>
        </row>
        <row r="9">
          <cell r="A9">
            <v>36159</v>
          </cell>
          <cell r="B9">
            <v>161</v>
          </cell>
          <cell r="D9" t="str">
            <v>---</v>
          </cell>
        </row>
        <row r="10">
          <cell r="A10">
            <v>36166</v>
          </cell>
          <cell r="B10">
            <v>221</v>
          </cell>
          <cell r="D10" t="str">
            <v>---</v>
          </cell>
        </row>
        <row r="11">
          <cell r="A11">
            <v>36173</v>
          </cell>
          <cell r="B11">
            <v>187</v>
          </cell>
          <cell r="D11" t="str">
            <v>---</v>
          </cell>
        </row>
        <row r="12">
          <cell r="A12">
            <v>36180</v>
          </cell>
          <cell r="B12">
            <v>164</v>
          </cell>
          <cell r="D12" t="str">
            <v>---</v>
          </cell>
        </row>
        <row r="13">
          <cell r="A13">
            <v>36187</v>
          </cell>
          <cell r="B13">
            <v>158</v>
          </cell>
          <cell r="D13" t="str">
            <v>---</v>
          </cell>
        </row>
        <row r="14">
          <cell r="A14">
            <v>36194</v>
          </cell>
          <cell r="B14">
            <v>157</v>
          </cell>
          <cell r="D14" t="str">
            <v>---</v>
          </cell>
        </row>
        <row r="15">
          <cell r="A15">
            <v>36201</v>
          </cell>
          <cell r="B15">
            <v>154</v>
          </cell>
          <cell r="D15" t="str">
            <v>---</v>
          </cell>
        </row>
        <row r="16">
          <cell r="A16">
            <v>36208</v>
          </cell>
          <cell r="B16">
            <v>141</v>
          </cell>
          <cell r="D16" t="str">
            <v>---</v>
          </cell>
        </row>
        <row r="17">
          <cell r="A17">
            <v>36215</v>
          </cell>
          <cell r="B17">
            <v>127</v>
          </cell>
          <cell r="D17" t="str">
            <v>---</v>
          </cell>
        </row>
        <row r="18">
          <cell r="A18">
            <v>36222</v>
          </cell>
          <cell r="B18">
            <v>140</v>
          </cell>
          <cell r="D18" t="str">
            <v>---</v>
          </cell>
        </row>
        <row r="19">
          <cell r="A19">
            <v>36229</v>
          </cell>
          <cell r="B19">
            <v>134</v>
          </cell>
          <cell r="D19" t="str">
            <v>---</v>
          </cell>
        </row>
        <row r="20">
          <cell r="A20">
            <v>36236</v>
          </cell>
          <cell r="B20">
            <v>154</v>
          </cell>
          <cell r="D20" t="str">
            <v>---</v>
          </cell>
        </row>
        <row r="21">
          <cell r="A21">
            <v>36243</v>
          </cell>
          <cell r="B21">
            <v>183</v>
          </cell>
          <cell r="D21" t="str">
            <v>---</v>
          </cell>
        </row>
        <row r="22">
          <cell r="A22">
            <v>36250</v>
          </cell>
          <cell r="B22">
            <v>155</v>
          </cell>
          <cell r="D22" t="str">
            <v>---</v>
          </cell>
        </row>
        <row r="23">
          <cell r="A23">
            <v>36257</v>
          </cell>
          <cell r="B23">
            <v>139</v>
          </cell>
          <cell r="D23" t="str">
            <v>---</v>
          </cell>
        </row>
        <row r="24">
          <cell r="A24">
            <v>36264</v>
          </cell>
          <cell r="B24">
            <v>140</v>
          </cell>
          <cell r="D24" t="str">
            <v>---</v>
          </cell>
        </row>
        <row r="25">
          <cell r="A25">
            <v>36271</v>
          </cell>
          <cell r="B25">
            <v>134</v>
          </cell>
          <cell r="D25" t="str">
            <v>---</v>
          </cell>
        </row>
        <row r="26">
          <cell r="A26">
            <v>36278</v>
          </cell>
          <cell r="B26">
            <v>128</v>
          </cell>
          <cell r="D26" t="str">
            <v>---</v>
          </cell>
        </row>
        <row r="27">
          <cell r="A27">
            <v>36285</v>
          </cell>
          <cell r="B27">
            <v>131</v>
          </cell>
          <cell r="D27" t="str">
            <v>---</v>
          </cell>
        </row>
        <row r="28">
          <cell r="A28">
            <v>36292</v>
          </cell>
          <cell r="B28">
            <v>121</v>
          </cell>
          <cell r="D28" t="str">
            <v>---</v>
          </cell>
        </row>
        <row r="29">
          <cell r="A29">
            <v>36299</v>
          </cell>
          <cell r="B29">
            <v>126</v>
          </cell>
          <cell r="D29" t="str">
            <v>---</v>
          </cell>
        </row>
        <row r="30">
          <cell r="A30">
            <v>36306</v>
          </cell>
          <cell r="B30">
            <v>130</v>
          </cell>
          <cell r="D30" t="str">
            <v>---</v>
          </cell>
        </row>
        <row r="31">
          <cell r="A31">
            <v>36313</v>
          </cell>
          <cell r="B31">
            <v>129</v>
          </cell>
          <cell r="D31" t="str">
            <v>---</v>
          </cell>
        </row>
        <row r="32">
          <cell r="A32">
            <v>36320</v>
          </cell>
          <cell r="B32">
            <v>160</v>
          </cell>
          <cell r="D32" t="str">
            <v>---</v>
          </cell>
        </row>
        <row r="33">
          <cell r="A33">
            <v>36327</v>
          </cell>
          <cell r="B33">
            <v>179</v>
          </cell>
          <cell r="D33" t="str">
            <v>---</v>
          </cell>
        </row>
        <row r="34">
          <cell r="A34">
            <v>36334</v>
          </cell>
          <cell r="B34">
            <v>184</v>
          </cell>
          <cell r="D34" t="str">
            <v>---</v>
          </cell>
        </row>
        <row r="35">
          <cell r="A35">
            <v>36341</v>
          </cell>
          <cell r="B35">
            <v>189</v>
          </cell>
          <cell r="D35" t="str">
            <v>---</v>
          </cell>
        </row>
        <row r="36">
          <cell r="A36">
            <v>36348</v>
          </cell>
          <cell r="B36">
            <v>207</v>
          </cell>
          <cell r="D36" t="str">
            <v>---</v>
          </cell>
        </row>
        <row r="37">
          <cell r="A37">
            <v>36355</v>
          </cell>
          <cell r="B37">
            <v>238</v>
          </cell>
          <cell r="D37" t="str">
            <v>---</v>
          </cell>
        </row>
        <row r="38">
          <cell r="A38">
            <v>36362</v>
          </cell>
          <cell r="B38">
            <v>279</v>
          </cell>
          <cell r="D38" t="str">
            <v>---</v>
          </cell>
        </row>
        <row r="39">
          <cell r="A39">
            <v>36369</v>
          </cell>
          <cell r="B39">
            <v>237</v>
          </cell>
          <cell r="D39" t="str">
            <v>---</v>
          </cell>
        </row>
        <row r="40">
          <cell r="A40">
            <v>36376</v>
          </cell>
          <cell r="B40">
            <v>239</v>
          </cell>
          <cell r="D40" t="str">
            <v>---</v>
          </cell>
        </row>
        <row r="41">
          <cell r="A41">
            <v>36383</v>
          </cell>
          <cell r="B41">
            <v>211</v>
          </cell>
          <cell r="D41" t="str">
            <v>---</v>
          </cell>
        </row>
        <row r="42">
          <cell r="A42">
            <v>36390</v>
          </cell>
          <cell r="B42">
            <v>233</v>
          </cell>
          <cell r="D42" t="str">
            <v>---</v>
          </cell>
        </row>
        <row r="43">
          <cell r="A43">
            <v>36397</v>
          </cell>
          <cell r="B43">
            <v>213</v>
          </cell>
          <cell r="D43" t="str">
            <v>---</v>
          </cell>
        </row>
        <row r="44">
          <cell r="A44">
            <v>36404</v>
          </cell>
          <cell r="B44">
            <v>233</v>
          </cell>
          <cell r="D44" t="str">
            <v>---</v>
          </cell>
        </row>
        <row r="45">
          <cell r="A45">
            <v>36411</v>
          </cell>
          <cell r="B45">
            <v>238</v>
          </cell>
          <cell r="D45" t="str">
            <v>---</v>
          </cell>
        </row>
        <row r="46">
          <cell r="A46">
            <v>36418</v>
          </cell>
          <cell r="B46">
            <v>239</v>
          </cell>
          <cell r="D46" t="str">
            <v>---</v>
          </cell>
        </row>
        <row r="47">
          <cell r="A47">
            <v>36425</v>
          </cell>
          <cell r="B47">
            <v>271</v>
          </cell>
          <cell r="D47" t="str">
            <v>---</v>
          </cell>
        </row>
        <row r="48">
          <cell r="A48">
            <v>36432</v>
          </cell>
          <cell r="B48">
            <v>244</v>
          </cell>
          <cell r="D48" t="str">
            <v>---</v>
          </cell>
        </row>
        <row r="49">
          <cell r="A49">
            <v>36439</v>
          </cell>
          <cell r="B49">
            <v>268</v>
          </cell>
          <cell r="D49" t="str">
            <v>---</v>
          </cell>
        </row>
        <row r="50">
          <cell r="A50">
            <v>36446</v>
          </cell>
          <cell r="B50">
            <v>270</v>
          </cell>
          <cell r="D50" t="str">
            <v>---</v>
          </cell>
        </row>
        <row r="51">
          <cell r="A51">
            <v>36453</v>
          </cell>
          <cell r="B51">
            <v>260</v>
          </cell>
          <cell r="D51" t="str">
            <v>---</v>
          </cell>
        </row>
        <row r="52">
          <cell r="A52">
            <v>36460</v>
          </cell>
          <cell r="B52">
            <v>243</v>
          </cell>
          <cell r="D52" t="str">
            <v>---</v>
          </cell>
        </row>
        <row r="53">
          <cell r="A53">
            <v>36467</v>
          </cell>
          <cell r="B53">
            <v>193</v>
          </cell>
          <cell r="D53" t="str">
            <v>---</v>
          </cell>
        </row>
        <row r="54">
          <cell r="A54">
            <v>36474</v>
          </cell>
          <cell r="B54">
            <v>163</v>
          </cell>
          <cell r="D54" t="str">
            <v>---</v>
          </cell>
        </row>
        <row r="55">
          <cell r="A55">
            <v>36481</v>
          </cell>
          <cell r="B55">
            <v>149</v>
          </cell>
          <cell r="D55" t="str">
            <v>---</v>
          </cell>
        </row>
        <row r="56">
          <cell r="A56">
            <v>36488</v>
          </cell>
          <cell r="B56">
            <v>130</v>
          </cell>
          <cell r="D56" t="str">
            <v>---</v>
          </cell>
        </row>
        <row r="57">
          <cell r="A57">
            <v>36495</v>
          </cell>
          <cell r="B57">
            <v>141</v>
          </cell>
          <cell r="D57" t="str">
            <v>---</v>
          </cell>
        </row>
        <row r="58">
          <cell r="A58">
            <v>36502</v>
          </cell>
          <cell r="B58">
            <v>160</v>
          </cell>
          <cell r="D58" t="str">
            <v>---</v>
          </cell>
        </row>
        <row r="59">
          <cell r="A59">
            <v>36509</v>
          </cell>
          <cell r="B59">
            <v>163</v>
          </cell>
          <cell r="D59" t="str">
            <v>---</v>
          </cell>
        </row>
        <row r="60">
          <cell r="A60">
            <v>36516</v>
          </cell>
          <cell r="B60">
            <v>202</v>
          </cell>
          <cell r="D60" t="str">
            <v>---</v>
          </cell>
        </row>
        <row r="61">
          <cell r="A61">
            <v>36523</v>
          </cell>
          <cell r="B61">
            <v>176</v>
          </cell>
          <cell r="D61" t="str">
            <v>---</v>
          </cell>
        </row>
        <row r="62">
          <cell r="A62">
            <v>36530</v>
          </cell>
          <cell r="B62">
            <v>167</v>
          </cell>
          <cell r="D62" t="str">
            <v>---</v>
          </cell>
        </row>
        <row r="63">
          <cell r="A63">
            <v>36537</v>
          </cell>
          <cell r="B63">
            <v>184</v>
          </cell>
          <cell r="D63" t="str">
            <v>---</v>
          </cell>
        </row>
        <row r="64">
          <cell r="A64">
            <v>36544</v>
          </cell>
          <cell r="B64">
            <v>190</v>
          </cell>
          <cell r="D64" t="str">
            <v>---</v>
          </cell>
        </row>
        <row r="65">
          <cell r="A65">
            <v>36551</v>
          </cell>
          <cell r="B65">
            <v>276</v>
          </cell>
          <cell r="D65" t="str">
            <v>---</v>
          </cell>
        </row>
        <row r="66">
          <cell r="A66">
            <v>36558</v>
          </cell>
          <cell r="B66">
            <v>221</v>
          </cell>
          <cell r="D66" t="str">
            <v>---</v>
          </cell>
        </row>
        <row r="67">
          <cell r="A67">
            <v>36565</v>
          </cell>
          <cell r="B67">
            <v>161</v>
          </cell>
          <cell r="D67" t="str">
            <v>---</v>
          </cell>
        </row>
        <row r="68">
          <cell r="A68">
            <v>36572</v>
          </cell>
          <cell r="B68">
            <v>188</v>
          </cell>
          <cell r="D68" t="str">
            <v>---</v>
          </cell>
        </row>
        <row r="69">
          <cell r="A69">
            <v>36579</v>
          </cell>
          <cell r="B69">
            <v>171</v>
          </cell>
          <cell r="D69" t="str">
            <v>---</v>
          </cell>
        </row>
        <row r="70">
          <cell r="A70">
            <v>36586</v>
          </cell>
          <cell r="B70">
            <v>168</v>
          </cell>
          <cell r="D70" t="str">
            <v>---</v>
          </cell>
        </row>
        <row r="71">
          <cell r="A71">
            <v>36593</v>
          </cell>
          <cell r="B71">
            <v>183</v>
          </cell>
          <cell r="D71" t="str">
            <v>---</v>
          </cell>
        </row>
        <row r="72">
          <cell r="A72">
            <v>36600</v>
          </cell>
          <cell r="B72">
            <v>177</v>
          </cell>
          <cell r="D72" t="str">
            <v>---</v>
          </cell>
        </row>
        <row r="73">
          <cell r="A73">
            <v>36607</v>
          </cell>
          <cell r="B73">
            <v>165</v>
          </cell>
          <cell r="D73" t="str">
            <v>---</v>
          </cell>
        </row>
        <row r="74">
          <cell r="A74">
            <v>36614</v>
          </cell>
          <cell r="B74">
            <v>143</v>
          </cell>
          <cell r="D74" t="str">
            <v>---</v>
          </cell>
        </row>
        <row r="75">
          <cell r="A75">
            <v>36621</v>
          </cell>
          <cell r="B75">
            <v>140</v>
          </cell>
          <cell r="D75" t="str">
            <v>---</v>
          </cell>
        </row>
        <row r="76">
          <cell r="A76">
            <v>36628</v>
          </cell>
          <cell r="B76">
            <v>134</v>
          </cell>
          <cell r="D76" t="str">
            <v>---</v>
          </cell>
        </row>
        <row r="77">
          <cell r="A77">
            <v>36635</v>
          </cell>
          <cell r="B77">
            <v>134</v>
          </cell>
          <cell r="D77" t="str">
            <v>---</v>
          </cell>
        </row>
        <row r="78">
          <cell r="A78">
            <v>36642</v>
          </cell>
          <cell r="B78">
            <v>134</v>
          </cell>
          <cell r="D78" t="str">
            <v>---</v>
          </cell>
        </row>
        <row r="79">
          <cell r="A79">
            <v>36649</v>
          </cell>
          <cell r="B79">
            <v>136</v>
          </cell>
          <cell r="D79" t="str">
            <v>---</v>
          </cell>
        </row>
        <row r="80">
          <cell r="A80">
            <v>36656</v>
          </cell>
          <cell r="B80">
            <v>127</v>
          </cell>
          <cell r="D80" t="str">
            <v>---</v>
          </cell>
        </row>
        <row r="81">
          <cell r="A81">
            <v>36663</v>
          </cell>
          <cell r="B81">
            <v>121</v>
          </cell>
          <cell r="D81" t="str">
            <v>---</v>
          </cell>
        </row>
        <row r="82">
          <cell r="A82">
            <v>36670</v>
          </cell>
          <cell r="B82">
            <v>122</v>
          </cell>
          <cell r="D82" t="str">
            <v>---</v>
          </cell>
        </row>
        <row r="83">
          <cell r="A83">
            <v>36677</v>
          </cell>
          <cell r="B83">
            <v>119</v>
          </cell>
          <cell r="D83" t="str">
            <v>---</v>
          </cell>
        </row>
        <row r="84">
          <cell r="A84">
            <v>36684</v>
          </cell>
          <cell r="B84">
            <v>115</v>
          </cell>
          <cell r="D84" t="str">
            <v>---</v>
          </cell>
        </row>
        <row r="85">
          <cell r="A85">
            <v>36691</v>
          </cell>
          <cell r="B85">
            <v>138</v>
          </cell>
          <cell r="D85" t="str">
            <v>---</v>
          </cell>
        </row>
        <row r="86">
          <cell r="A86">
            <v>36698</v>
          </cell>
          <cell r="B86">
            <v>142</v>
          </cell>
          <cell r="D86" t="str">
            <v>---</v>
          </cell>
        </row>
        <row r="87">
          <cell r="A87">
            <v>36705</v>
          </cell>
          <cell r="B87">
            <v>178</v>
          </cell>
          <cell r="D87" t="str">
            <v>---</v>
          </cell>
        </row>
        <row r="88">
          <cell r="A88">
            <v>36712</v>
          </cell>
          <cell r="B88">
            <v>178</v>
          </cell>
          <cell r="D88" t="str">
            <v>---</v>
          </cell>
        </row>
        <row r="89">
          <cell r="A89">
            <v>36719</v>
          </cell>
          <cell r="B89">
            <v>183</v>
          </cell>
          <cell r="D89" t="str">
            <v>---</v>
          </cell>
        </row>
        <row r="90">
          <cell r="A90">
            <v>36726</v>
          </cell>
          <cell r="B90">
            <v>195</v>
          </cell>
          <cell r="D90" t="str">
            <v>---</v>
          </cell>
        </row>
        <row r="91">
          <cell r="A91">
            <v>36733</v>
          </cell>
          <cell r="B91">
            <v>213</v>
          </cell>
          <cell r="D91" t="str">
            <v>---</v>
          </cell>
        </row>
        <row r="92">
          <cell r="A92">
            <v>36740</v>
          </cell>
          <cell r="B92">
            <v>186</v>
          </cell>
          <cell r="D92" t="str">
            <v>---</v>
          </cell>
        </row>
        <row r="93">
          <cell r="A93">
            <v>36747</v>
          </cell>
          <cell r="B93">
            <v>170</v>
          </cell>
          <cell r="D93" t="str">
            <v>---</v>
          </cell>
        </row>
        <row r="94">
          <cell r="A94">
            <v>36754</v>
          </cell>
          <cell r="B94">
            <v>163</v>
          </cell>
          <cell r="D94" t="str">
            <v>---</v>
          </cell>
        </row>
        <row r="95">
          <cell r="A95">
            <v>36761</v>
          </cell>
          <cell r="B95">
            <v>206</v>
          </cell>
          <cell r="D95" t="str">
            <v>---</v>
          </cell>
        </row>
        <row r="96">
          <cell r="A96">
            <v>36768</v>
          </cell>
          <cell r="B96">
            <v>239</v>
          </cell>
          <cell r="D96" t="str">
            <v>---</v>
          </cell>
        </row>
        <row r="97">
          <cell r="A97">
            <v>36775</v>
          </cell>
          <cell r="B97">
            <v>249</v>
          </cell>
          <cell r="D97" t="str">
            <v>---</v>
          </cell>
        </row>
        <row r="98">
          <cell r="A98">
            <v>36782</v>
          </cell>
          <cell r="B98">
            <v>270</v>
          </cell>
          <cell r="D98" t="str">
            <v>---</v>
          </cell>
        </row>
        <row r="99">
          <cell r="A99">
            <v>36789</v>
          </cell>
          <cell r="B99">
            <v>320</v>
          </cell>
          <cell r="D99" t="str">
            <v>---</v>
          </cell>
        </row>
        <row r="100">
          <cell r="A100">
            <v>36796</v>
          </cell>
          <cell r="B100">
            <v>307</v>
          </cell>
          <cell r="D100" t="str">
            <v>---</v>
          </cell>
        </row>
        <row r="101">
          <cell r="A101">
            <v>36803</v>
          </cell>
          <cell r="B101">
            <v>227</v>
          </cell>
          <cell r="D101" t="str">
            <v>---</v>
          </cell>
        </row>
        <row r="102">
          <cell r="A102">
            <v>36810</v>
          </cell>
          <cell r="B102">
            <v>197</v>
          </cell>
          <cell r="D102" t="str">
            <v>---</v>
          </cell>
        </row>
        <row r="103">
          <cell r="A103">
            <v>36817</v>
          </cell>
          <cell r="B103">
            <v>174</v>
          </cell>
          <cell r="D103" t="str">
            <v>---</v>
          </cell>
        </row>
        <row r="104">
          <cell r="A104">
            <v>36824</v>
          </cell>
          <cell r="B104">
            <v>154</v>
          </cell>
          <cell r="D104" t="str">
            <v>---</v>
          </cell>
        </row>
        <row r="105">
          <cell r="A105">
            <v>36831</v>
          </cell>
          <cell r="B105">
            <v>158</v>
          </cell>
          <cell r="D105" t="str">
            <v>---</v>
          </cell>
        </row>
        <row r="106">
          <cell r="A106">
            <v>36838</v>
          </cell>
          <cell r="B106">
            <v>154</v>
          </cell>
          <cell r="D106" t="str">
            <v>---</v>
          </cell>
        </row>
        <row r="107">
          <cell r="A107">
            <v>36845</v>
          </cell>
          <cell r="B107">
            <v>132</v>
          </cell>
          <cell r="D107" t="str">
            <v>---</v>
          </cell>
        </row>
        <row r="108">
          <cell r="A108">
            <v>36852</v>
          </cell>
          <cell r="B108">
            <v>138</v>
          </cell>
          <cell r="D108" t="str">
            <v>---</v>
          </cell>
        </row>
        <row r="109">
          <cell r="A109">
            <v>36859</v>
          </cell>
          <cell r="B109">
            <v>142</v>
          </cell>
          <cell r="D109" t="str">
            <v>---</v>
          </cell>
        </row>
        <row r="110">
          <cell r="A110">
            <v>36866</v>
          </cell>
          <cell r="B110">
            <v>177</v>
          </cell>
          <cell r="D110" t="str">
            <v>---</v>
          </cell>
        </row>
        <row r="111">
          <cell r="A111">
            <v>36873</v>
          </cell>
          <cell r="B111">
            <v>202</v>
          </cell>
          <cell r="D111" t="str">
            <v>---</v>
          </cell>
        </row>
        <row r="112">
          <cell r="A112">
            <v>36880</v>
          </cell>
          <cell r="B112">
            <v>241</v>
          </cell>
          <cell r="D112" t="str">
            <v>---</v>
          </cell>
        </row>
        <row r="113">
          <cell r="A113">
            <v>36887</v>
          </cell>
          <cell r="B113">
            <v>260</v>
          </cell>
          <cell r="D113" t="str">
            <v>---</v>
          </cell>
        </row>
        <row r="114">
          <cell r="A114">
            <v>36894</v>
          </cell>
          <cell r="B114">
            <v>255</v>
          </cell>
          <cell r="D114" t="str">
            <v>---</v>
          </cell>
        </row>
        <row r="115">
          <cell r="A115">
            <v>36901</v>
          </cell>
          <cell r="B115">
            <v>233</v>
          </cell>
          <cell r="D115" t="str">
            <v>---</v>
          </cell>
        </row>
        <row r="116">
          <cell r="A116">
            <v>36908</v>
          </cell>
          <cell r="B116">
            <v>238</v>
          </cell>
          <cell r="D116" t="str">
            <v>---</v>
          </cell>
        </row>
        <row r="117">
          <cell r="A117">
            <v>36915</v>
          </cell>
          <cell r="B117">
            <v>240</v>
          </cell>
          <cell r="D117" t="str">
            <v>---</v>
          </cell>
        </row>
        <row r="118">
          <cell r="A118">
            <v>36922</v>
          </cell>
          <cell r="B118">
            <v>204</v>
          </cell>
          <cell r="D118" t="str">
            <v>---</v>
          </cell>
        </row>
        <row r="119">
          <cell r="A119">
            <v>36929</v>
          </cell>
          <cell r="B119">
            <v>209</v>
          </cell>
          <cell r="D119" t="str">
            <v>---</v>
          </cell>
        </row>
        <row r="120">
          <cell r="A120">
            <v>36936</v>
          </cell>
          <cell r="B120">
            <v>184</v>
          </cell>
          <cell r="D120" t="str">
            <v>---</v>
          </cell>
        </row>
        <row r="121">
          <cell r="A121">
            <v>36943</v>
          </cell>
          <cell r="B121">
            <v>167</v>
          </cell>
          <cell r="D121" t="str">
            <v>---</v>
          </cell>
        </row>
        <row r="122">
          <cell r="A122">
            <v>36950</v>
          </cell>
          <cell r="B122">
            <v>193</v>
          </cell>
          <cell r="D122" t="str">
            <v>---</v>
          </cell>
        </row>
        <row r="123">
          <cell r="A123">
            <v>36957</v>
          </cell>
          <cell r="B123">
            <v>198</v>
          </cell>
          <cell r="D123" t="str">
            <v>---</v>
          </cell>
        </row>
        <row r="124">
          <cell r="A124">
            <v>36964</v>
          </cell>
          <cell r="B124">
            <v>195</v>
          </cell>
          <cell r="D124" t="str">
            <v>---</v>
          </cell>
        </row>
        <row r="125">
          <cell r="A125">
            <v>36971</v>
          </cell>
          <cell r="B125">
            <v>206</v>
          </cell>
          <cell r="D125" t="str">
            <v>---</v>
          </cell>
        </row>
        <row r="126">
          <cell r="A126">
            <v>36978</v>
          </cell>
          <cell r="B126">
            <v>208</v>
          </cell>
          <cell r="D126" t="str">
            <v>---</v>
          </cell>
        </row>
        <row r="127">
          <cell r="A127">
            <v>36985</v>
          </cell>
          <cell r="B127">
            <v>178</v>
          </cell>
          <cell r="D127" t="str">
            <v>---</v>
          </cell>
        </row>
        <row r="128">
          <cell r="A128">
            <v>36992</v>
          </cell>
          <cell r="B128">
            <v>158</v>
          </cell>
          <cell r="D128" t="str">
            <v>---</v>
          </cell>
        </row>
        <row r="129">
          <cell r="A129">
            <v>36999</v>
          </cell>
          <cell r="B129">
            <v>153</v>
          </cell>
          <cell r="D129" t="str">
            <v>---</v>
          </cell>
        </row>
        <row r="130">
          <cell r="A130">
            <v>37006</v>
          </cell>
          <cell r="B130">
            <v>145</v>
          </cell>
          <cell r="D130" t="str">
            <v>---</v>
          </cell>
        </row>
        <row r="131">
          <cell r="A131">
            <v>37013</v>
          </cell>
          <cell r="B131">
            <v>140</v>
          </cell>
          <cell r="D131" t="str">
            <v>---</v>
          </cell>
        </row>
        <row r="132">
          <cell r="A132">
            <v>37020</v>
          </cell>
          <cell r="B132">
            <v>136</v>
          </cell>
          <cell r="D132" t="str">
            <v>---</v>
          </cell>
        </row>
        <row r="133">
          <cell r="A133">
            <v>37027</v>
          </cell>
          <cell r="B133">
            <v>151</v>
          </cell>
          <cell r="D133" t="str">
            <v>---</v>
          </cell>
        </row>
        <row r="134">
          <cell r="A134">
            <v>37034</v>
          </cell>
          <cell r="B134">
            <v>168</v>
          </cell>
          <cell r="D134" t="str">
            <v>---</v>
          </cell>
        </row>
        <row r="135">
          <cell r="A135">
            <v>37041</v>
          </cell>
          <cell r="B135">
            <v>164</v>
          </cell>
          <cell r="D135" t="str">
            <v>---</v>
          </cell>
        </row>
        <row r="136">
          <cell r="A136">
            <v>37048</v>
          </cell>
          <cell r="B136">
            <v>161</v>
          </cell>
          <cell r="D136" t="str">
            <v>---</v>
          </cell>
        </row>
        <row r="137">
          <cell r="A137">
            <v>37055</v>
          </cell>
          <cell r="B137">
            <v>180</v>
          </cell>
          <cell r="D137" t="str">
            <v>---</v>
          </cell>
        </row>
        <row r="138">
          <cell r="A138">
            <v>37062</v>
          </cell>
          <cell r="B138">
            <v>168</v>
          </cell>
          <cell r="D138" t="str">
            <v>---</v>
          </cell>
        </row>
        <row r="139">
          <cell r="A139">
            <v>37069</v>
          </cell>
          <cell r="B139">
            <v>171</v>
          </cell>
          <cell r="D139" t="str">
            <v>---</v>
          </cell>
        </row>
        <row r="140">
          <cell r="A140">
            <v>37076</v>
          </cell>
          <cell r="B140">
            <v>169</v>
          </cell>
          <cell r="D140" t="str">
            <v>---</v>
          </cell>
        </row>
        <row r="141">
          <cell r="A141">
            <v>37083</v>
          </cell>
          <cell r="B141">
            <v>171</v>
          </cell>
          <cell r="D141" t="str">
            <v>---</v>
          </cell>
        </row>
        <row r="142">
          <cell r="A142">
            <v>37090</v>
          </cell>
          <cell r="B142">
            <v>181</v>
          </cell>
          <cell r="D142" t="str">
            <v>---</v>
          </cell>
        </row>
        <row r="143">
          <cell r="A143">
            <v>37097</v>
          </cell>
          <cell r="B143">
            <v>175</v>
          </cell>
          <cell r="D143" t="str">
            <v>---</v>
          </cell>
        </row>
        <row r="144">
          <cell r="A144">
            <v>37104</v>
          </cell>
          <cell r="B144">
            <v>168</v>
          </cell>
          <cell r="D144" t="str">
            <v>---</v>
          </cell>
        </row>
        <row r="145">
          <cell r="A145">
            <v>37111</v>
          </cell>
          <cell r="B145">
            <v>163</v>
          </cell>
          <cell r="D145" t="str">
            <v>---</v>
          </cell>
        </row>
        <row r="146">
          <cell r="A146">
            <v>37118</v>
          </cell>
          <cell r="B146">
            <v>187</v>
          </cell>
          <cell r="D146" t="str">
            <v>---</v>
          </cell>
        </row>
        <row r="147">
          <cell r="A147">
            <v>37125</v>
          </cell>
          <cell r="B147">
            <v>178</v>
          </cell>
          <cell r="D147" t="str">
            <v>---</v>
          </cell>
        </row>
        <row r="148">
          <cell r="A148">
            <v>37132</v>
          </cell>
          <cell r="B148">
            <v>198</v>
          </cell>
          <cell r="D148" t="str">
            <v>---</v>
          </cell>
        </row>
        <row r="149">
          <cell r="A149">
            <v>37139</v>
          </cell>
          <cell r="B149">
            <v>209</v>
          </cell>
          <cell r="D149" t="str">
            <v>---</v>
          </cell>
        </row>
        <row r="150">
          <cell r="A150">
            <v>37146</v>
          </cell>
          <cell r="B150">
            <v>185</v>
          </cell>
          <cell r="D150" t="str">
            <v>---</v>
          </cell>
        </row>
        <row r="151">
          <cell r="A151">
            <v>37153</v>
          </cell>
          <cell r="B151">
            <v>178</v>
          </cell>
          <cell r="D151" t="str">
            <v>---</v>
          </cell>
        </row>
        <row r="152">
          <cell r="A152">
            <v>37160</v>
          </cell>
          <cell r="B152">
            <v>209</v>
          </cell>
          <cell r="D152" t="str">
            <v>---</v>
          </cell>
        </row>
        <row r="153">
          <cell r="A153">
            <v>37167</v>
          </cell>
          <cell r="B153">
            <v>218</v>
          </cell>
        </row>
        <row r="154">
          <cell r="A154">
            <v>37174</v>
          </cell>
          <cell r="B154">
            <v>204</v>
          </cell>
          <cell r="D154"/>
        </row>
        <row r="155">
          <cell r="A155">
            <v>37181</v>
          </cell>
          <cell r="B155">
            <v>198</v>
          </cell>
          <cell r="D155"/>
        </row>
        <row r="156">
          <cell r="A156">
            <v>37188</v>
          </cell>
          <cell r="B156">
            <v>248</v>
          </cell>
          <cell r="D156"/>
        </row>
        <row r="157">
          <cell r="A157">
            <v>37195</v>
          </cell>
          <cell r="B157">
            <v>260</v>
          </cell>
          <cell r="D157"/>
        </row>
        <row r="158">
          <cell r="A158">
            <v>37202</v>
          </cell>
          <cell r="B158">
            <v>179</v>
          </cell>
          <cell r="D158"/>
        </row>
        <row r="159">
          <cell r="A159">
            <v>37209</v>
          </cell>
          <cell r="B159">
            <v>136</v>
          </cell>
          <cell r="D159"/>
        </row>
        <row r="160">
          <cell r="A160">
            <v>37216</v>
          </cell>
          <cell r="B160">
            <v>153</v>
          </cell>
          <cell r="D160"/>
        </row>
        <row r="161">
          <cell r="A161">
            <v>37223</v>
          </cell>
          <cell r="B161">
            <v>150</v>
          </cell>
          <cell r="D161"/>
        </row>
        <row r="162">
          <cell r="A162">
            <v>37230</v>
          </cell>
          <cell r="B162">
            <v>165</v>
          </cell>
          <cell r="D162"/>
        </row>
        <row r="163">
          <cell r="A163">
            <v>37237</v>
          </cell>
          <cell r="B163">
            <v>180</v>
          </cell>
          <cell r="D163"/>
        </row>
        <row r="164">
          <cell r="A164">
            <v>37244</v>
          </cell>
          <cell r="B164">
            <v>167</v>
          </cell>
          <cell r="D164">
            <v>163.83333333333334</v>
          </cell>
        </row>
        <row r="165">
          <cell r="A165">
            <v>37251</v>
          </cell>
          <cell r="B165">
            <v>195</v>
          </cell>
          <cell r="D165">
            <v>178.16666666666666</v>
          </cell>
        </row>
        <row r="166">
          <cell r="A166">
            <v>37258</v>
          </cell>
          <cell r="B166">
            <v>194</v>
          </cell>
          <cell r="D166">
            <v>193.16666666666666</v>
          </cell>
        </row>
        <row r="167">
          <cell r="A167">
            <v>37265</v>
          </cell>
          <cell r="B167">
            <v>171</v>
          </cell>
          <cell r="D167">
            <v>202.58333333333334</v>
          </cell>
        </row>
        <row r="168">
          <cell r="A168">
            <v>37272</v>
          </cell>
          <cell r="B168">
            <v>173</v>
          </cell>
          <cell r="D168">
            <v>203</v>
          </cell>
        </row>
        <row r="169">
          <cell r="A169">
            <v>37279</v>
          </cell>
          <cell r="B169">
            <v>158</v>
          </cell>
          <cell r="D169">
            <v>209.41666666666666</v>
          </cell>
        </row>
        <row r="170">
          <cell r="A170">
            <v>37286</v>
          </cell>
          <cell r="B170">
            <v>153</v>
          </cell>
          <cell r="D170">
            <v>204.33333333333334</v>
          </cell>
        </row>
        <row r="171">
          <cell r="A171">
            <v>37293</v>
          </cell>
          <cell r="B171">
            <v>146</v>
          </cell>
          <cell r="D171">
            <v>197.66666666666666</v>
          </cell>
        </row>
        <row r="172">
          <cell r="A172">
            <v>37300</v>
          </cell>
          <cell r="B172">
            <v>145</v>
          </cell>
          <cell r="D172">
            <v>191.08333333333334</v>
          </cell>
        </row>
        <row r="173">
          <cell r="A173">
            <v>37307</v>
          </cell>
          <cell r="B173">
            <v>146</v>
          </cell>
          <cell r="D173">
            <v>173.66666666666666</v>
          </cell>
        </row>
        <row r="174">
          <cell r="A174">
            <v>37314</v>
          </cell>
          <cell r="B174">
            <v>141</v>
          </cell>
          <cell r="D174">
            <v>166.91666666666666</v>
          </cell>
        </row>
        <row r="175">
          <cell r="A175">
            <v>37321</v>
          </cell>
          <cell r="B175">
            <v>140</v>
          </cell>
          <cell r="D175">
            <v>166.16666666666666</v>
          </cell>
        </row>
        <row r="176">
          <cell r="A176">
            <v>37328</v>
          </cell>
          <cell r="B176">
            <v>134</v>
          </cell>
          <cell r="D176">
            <v>167.25</v>
          </cell>
        </row>
        <row r="177">
          <cell r="A177">
            <v>37335</v>
          </cell>
          <cell r="B177">
            <v>134</v>
          </cell>
          <cell r="D177">
            <v>174.66666666666666</v>
          </cell>
        </row>
        <row r="178">
          <cell r="A178">
            <v>37342</v>
          </cell>
          <cell r="B178">
            <v>129</v>
          </cell>
          <cell r="D178">
            <v>175.08333333333334</v>
          </cell>
        </row>
        <row r="179">
          <cell r="A179">
            <v>37349</v>
          </cell>
          <cell r="B179">
            <v>125</v>
          </cell>
          <cell r="D179">
            <v>170.25</v>
          </cell>
        </row>
        <row r="180">
          <cell r="A180">
            <v>37356</v>
          </cell>
          <cell r="B180">
            <v>121</v>
          </cell>
          <cell r="D180">
            <v>162.41666666666666</v>
          </cell>
        </row>
        <row r="181">
          <cell r="A181">
            <v>37363</v>
          </cell>
          <cell r="B181">
            <v>119</v>
          </cell>
          <cell r="D181">
            <v>151.33333333333334</v>
          </cell>
        </row>
        <row r="182">
          <cell r="A182">
            <v>37370</v>
          </cell>
          <cell r="B182">
            <v>115</v>
          </cell>
          <cell r="D182">
            <v>143.08333333333334</v>
          </cell>
        </row>
        <row r="183">
          <cell r="A183">
            <v>37377</v>
          </cell>
          <cell r="B183">
            <v>121</v>
          </cell>
          <cell r="D183">
            <v>138.91666666666666</v>
          </cell>
        </row>
        <row r="184">
          <cell r="A184">
            <v>37384</v>
          </cell>
          <cell r="B184">
            <v>128</v>
          </cell>
          <cell r="D184">
            <v>134.91666666666666</v>
          </cell>
        </row>
        <row r="185">
          <cell r="A185">
            <v>37391</v>
          </cell>
          <cell r="B185">
            <v>146</v>
          </cell>
          <cell r="D185">
            <v>133</v>
          </cell>
        </row>
        <row r="186">
          <cell r="A186">
            <v>37398</v>
          </cell>
          <cell r="B186">
            <v>148</v>
          </cell>
          <cell r="D186">
            <v>134.08333333333334</v>
          </cell>
        </row>
        <row r="187">
          <cell r="A187">
            <v>37405</v>
          </cell>
          <cell r="B187">
            <v>131</v>
          </cell>
          <cell r="D187">
            <v>134.5</v>
          </cell>
        </row>
        <row r="188">
          <cell r="A188">
            <v>37412</v>
          </cell>
          <cell r="B188">
            <v>131</v>
          </cell>
          <cell r="D188">
            <v>138.83333333333334</v>
          </cell>
        </row>
        <row r="189">
          <cell r="A189">
            <v>37419</v>
          </cell>
          <cell r="B189">
            <v>131</v>
          </cell>
          <cell r="D189">
            <v>147.08333333333334</v>
          </cell>
        </row>
        <row r="190">
          <cell r="A190">
            <v>37426</v>
          </cell>
          <cell r="B190">
            <v>138</v>
          </cell>
          <cell r="D190">
            <v>153.25</v>
          </cell>
        </row>
        <row r="191">
          <cell r="A191">
            <v>37433</v>
          </cell>
          <cell r="B191">
            <v>151</v>
          </cell>
          <cell r="D191">
            <v>163.75</v>
          </cell>
        </row>
        <row r="192">
          <cell r="A192">
            <v>37440</v>
          </cell>
          <cell r="B192">
            <v>147</v>
          </cell>
          <cell r="D192">
            <v>173.58333333333334</v>
          </cell>
        </row>
        <row r="193">
          <cell r="A193">
            <v>37447</v>
          </cell>
          <cell r="B193">
            <v>139</v>
          </cell>
          <cell r="D193">
            <v>181.5</v>
          </cell>
        </row>
        <row r="194">
          <cell r="A194">
            <v>37454</v>
          </cell>
          <cell r="B194">
            <v>134</v>
          </cell>
          <cell r="D194">
            <v>194.91666666666666</v>
          </cell>
        </row>
        <row r="195">
          <cell r="A195">
            <v>37461</v>
          </cell>
          <cell r="B195">
            <v>130</v>
          </cell>
          <cell r="D195">
            <v>202.16666666666666</v>
          </cell>
        </row>
        <row r="196">
          <cell r="A196">
            <v>37468</v>
          </cell>
          <cell r="B196">
            <v>121</v>
          </cell>
          <cell r="D196">
            <v>205.41666666666666</v>
          </cell>
        </row>
        <row r="197">
          <cell r="A197">
            <v>37475</v>
          </cell>
          <cell r="B197">
            <v>120</v>
          </cell>
          <cell r="D197">
            <v>201.41666666666666</v>
          </cell>
        </row>
        <row r="198">
          <cell r="A198">
            <v>37482</v>
          </cell>
          <cell r="B198">
            <v>120</v>
          </cell>
          <cell r="D198">
            <v>195.41666666666666</v>
          </cell>
        </row>
        <row r="199">
          <cell r="A199">
            <v>37489</v>
          </cell>
          <cell r="B199">
            <v>128</v>
          </cell>
          <cell r="D199">
            <v>193.08333333333334</v>
          </cell>
        </row>
        <row r="200">
          <cell r="A200">
            <v>37496</v>
          </cell>
          <cell r="B200">
            <v>128</v>
          </cell>
          <cell r="D200">
            <v>199.5</v>
          </cell>
        </row>
        <row r="201">
          <cell r="A201">
            <v>37503</v>
          </cell>
          <cell r="B201">
            <v>139</v>
          </cell>
          <cell r="D201">
            <v>212.16666666666666</v>
          </cell>
        </row>
        <row r="202">
          <cell r="A202">
            <v>37510</v>
          </cell>
          <cell r="B202">
            <v>145</v>
          </cell>
          <cell r="D202">
            <v>221.41666666666666</v>
          </cell>
        </row>
        <row r="203">
          <cell r="A203">
            <v>37517</v>
          </cell>
          <cell r="B203">
            <v>150</v>
          </cell>
          <cell r="D203">
            <v>235.75</v>
          </cell>
        </row>
        <row r="204">
          <cell r="A204">
            <v>37524</v>
          </cell>
          <cell r="B204">
            <v>157</v>
          </cell>
          <cell r="D204">
            <v>243.25</v>
          </cell>
        </row>
        <row r="205">
          <cell r="A205">
            <v>37531</v>
          </cell>
          <cell r="B205">
            <v>178</v>
          </cell>
          <cell r="D205">
            <v>244.66666666666666</v>
          </cell>
        </row>
        <row r="206">
          <cell r="A206">
            <v>37538</v>
          </cell>
          <cell r="B206">
            <v>200</v>
          </cell>
          <cell r="D206">
            <v>242.75</v>
          </cell>
        </row>
        <row r="207">
          <cell r="A207">
            <v>37545</v>
          </cell>
          <cell r="B207">
            <v>206</v>
          </cell>
          <cell r="D207">
            <v>231.33333333333334</v>
          </cell>
        </row>
        <row r="208">
          <cell r="A208">
            <v>37552</v>
          </cell>
          <cell r="B208">
            <v>209</v>
          </cell>
          <cell r="D208">
            <v>221.75</v>
          </cell>
        </row>
        <row r="209">
          <cell r="A209">
            <v>37559</v>
          </cell>
          <cell r="B209">
            <v>209</v>
          </cell>
          <cell r="D209">
            <v>213.25</v>
          </cell>
        </row>
        <row r="210">
          <cell r="A210">
            <v>37566</v>
          </cell>
          <cell r="B210">
            <v>217</v>
          </cell>
          <cell r="D210">
            <v>198.66666666666666</v>
          </cell>
        </row>
        <row r="211">
          <cell r="A211">
            <v>37573</v>
          </cell>
          <cell r="B211">
            <v>223</v>
          </cell>
          <cell r="D211">
            <v>180.75</v>
          </cell>
        </row>
        <row r="212">
          <cell r="A212">
            <v>37580</v>
          </cell>
          <cell r="B212">
            <v>214</v>
          </cell>
          <cell r="D212">
            <v>162.08333333333334</v>
          </cell>
        </row>
        <row r="213">
          <cell r="A213">
            <v>37587</v>
          </cell>
          <cell r="B213">
            <v>241</v>
          </cell>
          <cell r="D213">
            <v>147.25</v>
          </cell>
        </row>
        <row r="214">
          <cell r="A214">
            <v>37594</v>
          </cell>
          <cell r="B214">
            <v>216</v>
          </cell>
          <cell r="D214">
            <v>147.75</v>
          </cell>
        </row>
        <row r="215">
          <cell r="A215">
            <v>37601</v>
          </cell>
          <cell r="B215">
            <v>228</v>
          </cell>
          <cell r="D215">
            <v>158.41666666666666</v>
          </cell>
        </row>
        <row r="216">
          <cell r="A216">
            <v>37608</v>
          </cell>
          <cell r="B216">
            <v>173</v>
          </cell>
          <cell r="D216">
            <v>174.16666666666666</v>
          </cell>
        </row>
        <row r="217">
          <cell r="A217">
            <v>37615</v>
          </cell>
          <cell r="B217">
            <v>166</v>
          </cell>
          <cell r="D217">
            <v>190.66666666666666</v>
          </cell>
        </row>
        <row r="218">
          <cell r="A218">
            <v>37622</v>
          </cell>
          <cell r="B218">
            <v>160</v>
          </cell>
          <cell r="D218">
            <v>200.16666666666666</v>
          </cell>
        </row>
        <row r="219">
          <cell r="A219">
            <v>37629</v>
          </cell>
          <cell r="B219">
            <v>160</v>
          </cell>
          <cell r="D219">
            <v>203.75</v>
          </cell>
        </row>
        <row r="220">
          <cell r="A220">
            <v>37636</v>
          </cell>
          <cell r="B220">
            <v>237</v>
          </cell>
          <cell r="D220">
            <v>203</v>
          </cell>
        </row>
        <row r="221">
          <cell r="A221">
            <v>37643</v>
          </cell>
          <cell r="B221">
            <v>239</v>
          </cell>
          <cell r="D221">
            <v>206.58333333333334</v>
          </cell>
        </row>
        <row r="222">
          <cell r="A222">
            <v>37650</v>
          </cell>
          <cell r="B222">
            <v>223</v>
          </cell>
          <cell r="D222">
            <v>203.41666666666666</v>
          </cell>
        </row>
        <row r="223">
          <cell r="A223">
            <v>37657</v>
          </cell>
          <cell r="B223">
            <v>205</v>
          </cell>
          <cell r="D223">
            <v>197.41666666666666</v>
          </cell>
        </row>
        <row r="224">
          <cell r="A224">
            <v>37664</v>
          </cell>
          <cell r="B224">
            <v>178</v>
          </cell>
          <cell r="D224">
            <v>190.41666666666666</v>
          </cell>
        </row>
        <row r="225">
          <cell r="A225">
            <v>37671</v>
          </cell>
          <cell r="B225">
            <v>165</v>
          </cell>
          <cell r="D225">
            <v>174.58333333333334</v>
          </cell>
        </row>
        <row r="226">
          <cell r="A226">
            <v>37678</v>
          </cell>
          <cell r="B226">
            <v>168</v>
          </cell>
          <cell r="D226">
            <v>168.25</v>
          </cell>
        </row>
        <row r="227">
          <cell r="A227">
            <v>37685</v>
          </cell>
          <cell r="B227">
            <v>182</v>
          </cell>
          <cell r="D227">
            <v>168.66666666666666</v>
          </cell>
        </row>
        <row r="228">
          <cell r="A228">
            <v>37692</v>
          </cell>
          <cell r="B228">
            <v>189</v>
          </cell>
          <cell r="D228">
            <v>167.75</v>
          </cell>
        </row>
        <row r="229">
          <cell r="A229">
            <v>37699</v>
          </cell>
          <cell r="B229">
            <v>175</v>
          </cell>
          <cell r="D229">
            <v>169.5</v>
          </cell>
        </row>
        <row r="230">
          <cell r="A230">
            <v>37706</v>
          </cell>
          <cell r="B230">
            <v>154</v>
          </cell>
          <cell r="D230">
            <v>167.66666666666666</v>
          </cell>
        </row>
        <row r="231">
          <cell r="A231">
            <v>37713</v>
          </cell>
          <cell r="B231">
            <v>145</v>
          </cell>
          <cell r="D231">
            <v>161.16666666666666</v>
          </cell>
        </row>
        <row r="232">
          <cell r="A232">
            <v>37720</v>
          </cell>
          <cell r="B232">
            <v>143</v>
          </cell>
          <cell r="D232">
            <v>153.41666666666666</v>
          </cell>
        </row>
        <row r="233">
          <cell r="A233">
            <v>37727</v>
          </cell>
          <cell r="B233">
            <v>138</v>
          </cell>
          <cell r="D233">
            <v>145.16666666666666</v>
          </cell>
        </row>
        <row r="234">
          <cell r="A234">
            <v>37734</v>
          </cell>
          <cell r="B234">
            <v>129</v>
          </cell>
          <cell r="D234">
            <v>138</v>
          </cell>
        </row>
        <row r="235">
          <cell r="A235">
            <v>37741</v>
          </cell>
          <cell r="B235">
            <v>126</v>
          </cell>
          <cell r="D235">
            <v>134.16666666666666</v>
          </cell>
        </row>
        <row r="236">
          <cell r="A236">
            <v>37748</v>
          </cell>
          <cell r="B236">
            <v>128</v>
          </cell>
          <cell r="D236">
            <v>132.33333333333334</v>
          </cell>
        </row>
        <row r="237">
          <cell r="A237">
            <v>37755</v>
          </cell>
          <cell r="B237">
            <v>148</v>
          </cell>
          <cell r="D237">
            <v>133.33333333333334</v>
          </cell>
        </row>
        <row r="238">
          <cell r="A238">
            <v>37762</v>
          </cell>
          <cell r="B238">
            <v>141</v>
          </cell>
          <cell r="D238">
            <v>137</v>
          </cell>
        </row>
        <row r="239">
          <cell r="A239">
            <v>37769</v>
          </cell>
          <cell r="B239">
            <v>135</v>
          </cell>
          <cell r="D239">
            <v>138.41666666666666</v>
          </cell>
        </row>
        <row r="240">
          <cell r="A240">
            <v>37776</v>
          </cell>
          <cell r="B240">
            <v>133</v>
          </cell>
          <cell r="D240">
            <v>139.75</v>
          </cell>
        </row>
        <row r="241">
          <cell r="A241">
            <v>37783</v>
          </cell>
          <cell r="B241">
            <v>140</v>
          </cell>
          <cell r="D241">
            <v>142.33333333333334</v>
          </cell>
        </row>
        <row r="242">
          <cell r="A242">
            <v>37790</v>
          </cell>
          <cell r="B242">
            <v>150</v>
          </cell>
          <cell r="D242">
            <v>143.16666666666666</v>
          </cell>
        </row>
        <row r="243">
          <cell r="A243">
            <v>37797</v>
          </cell>
          <cell r="B243">
            <v>157</v>
          </cell>
          <cell r="D243">
            <v>150.33333333333334</v>
          </cell>
        </row>
        <row r="244">
          <cell r="A244">
            <v>37804</v>
          </cell>
          <cell r="B244">
            <v>160</v>
          </cell>
          <cell r="D244">
            <v>157.58333333333334</v>
          </cell>
        </row>
        <row r="245">
          <cell r="A245">
            <v>37811</v>
          </cell>
          <cell r="B245">
            <v>155</v>
          </cell>
          <cell r="D245">
            <v>161.25</v>
          </cell>
        </row>
        <row r="246">
          <cell r="A246">
            <v>37818</v>
          </cell>
          <cell r="B246">
            <v>154</v>
          </cell>
          <cell r="D246">
            <v>166.41666666666666</v>
          </cell>
        </row>
        <row r="247">
          <cell r="A247">
            <v>37825</v>
          </cell>
          <cell r="B247">
            <v>148</v>
          </cell>
          <cell r="D247">
            <v>167.91666666666666</v>
          </cell>
        </row>
        <row r="248">
          <cell r="A248">
            <v>37832</v>
          </cell>
          <cell r="B248">
            <v>151</v>
          </cell>
          <cell r="D248">
            <v>166.33333333333334</v>
          </cell>
        </row>
        <row r="249">
          <cell r="A249">
            <v>37839</v>
          </cell>
          <cell r="B249">
            <v>151</v>
          </cell>
          <cell r="D249">
            <v>163</v>
          </cell>
        </row>
        <row r="250">
          <cell r="A250">
            <v>37846</v>
          </cell>
          <cell r="B250">
            <v>160</v>
          </cell>
          <cell r="D250">
            <v>159.66666666666666</v>
          </cell>
        </row>
        <row r="251">
          <cell r="A251">
            <v>37853</v>
          </cell>
          <cell r="B251">
            <v>170</v>
          </cell>
          <cell r="D251">
            <v>159.16666666666666</v>
          </cell>
        </row>
        <row r="252">
          <cell r="A252">
            <v>37860</v>
          </cell>
          <cell r="B252">
            <v>188</v>
          </cell>
          <cell r="D252">
            <v>166.66666666666666</v>
          </cell>
        </row>
        <row r="253">
          <cell r="A253">
            <v>37867</v>
          </cell>
          <cell r="B253">
            <v>190</v>
          </cell>
          <cell r="D253">
            <v>178.66666666666666</v>
          </cell>
        </row>
        <row r="254">
          <cell r="A254">
            <v>37874</v>
          </cell>
          <cell r="B254">
            <v>198</v>
          </cell>
          <cell r="D254">
            <v>189.5</v>
          </cell>
        </row>
        <row r="255">
          <cell r="A255">
            <v>37881</v>
          </cell>
          <cell r="B255">
            <v>248</v>
          </cell>
          <cell r="D255">
            <v>200.83333333333334</v>
          </cell>
        </row>
        <row r="256">
          <cell r="A256">
            <v>37888</v>
          </cell>
          <cell r="B256">
            <v>275</v>
          </cell>
          <cell r="D256">
            <v>209.83333333333334</v>
          </cell>
        </row>
        <row r="257">
          <cell r="A257">
            <v>37895</v>
          </cell>
          <cell r="B257">
            <v>303</v>
          </cell>
          <cell r="D257">
            <v>212</v>
          </cell>
        </row>
        <row r="258">
          <cell r="A258">
            <v>37902</v>
          </cell>
          <cell r="B258">
            <v>298</v>
          </cell>
          <cell r="D258">
            <v>212.08333333333334</v>
          </cell>
        </row>
        <row r="259">
          <cell r="A259">
            <v>37909</v>
          </cell>
          <cell r="B259">
            <v>268</v>
          </cell>
          <cell r="D259">
            <v>206.25</v>
          </cell>
        </row>
        <row r="260">
          <cell r="A260">
            <v>37916</v>
          </cell>
          <cell r="B260">
            <v>304</v>
          </cell>
          <cell r="D260">
            <v>201.08333333333334</v>
          </cell>
        </row>
        <row r="261">
          <cell r="A261">
            <v>37923</v>
          </cell>
          <cell r="B261">
            <v>352</v>
          </cell>
          <cell r="D261">
            <v>201.41666666666666</v>
          </cell>
        </row>
        <row r="262">
          <cell r="A262">
            <v>37930</v>
          </cell>
          <cell r="B262">
            <v>277</v>
          </cell>
          <cell r="D262">
            <v>197.16666666666666</v>
          </cell>
        </row>
        <row r="263">
          <cell r="A263">
            <v>37937</v>
          </cell>
          <cell r="B263">
            <v>214</v>
          </cell>
          <cell r="D263">
            <v>189.91666666666666</v>
          </cell>
        </row>
        <row r="264">
          <cell r="A264">
            <v>37944</v>
          </cell>
          <cell r="B264">
            <v>193</v>
          </cell>
          <cell r="D264">
            <v>181.08333333333334</v>
          </cell>
        </row>
        <row r="265">
          <cell r="A265">
            <v>37951</v>
          </cell>
          <cell r="B265">
            <v>188</v>
          </cell>
          <cell r="D265">
            <v>173.25</v>
          </cell>
        </row>
        <row r="266">
          <cell r="A266">
            <v>37958</v>
          </cell>
          <cell r="B266">
            <v>200</v>
          </cell>
          <cell r="D266">
            <v>173.91666666666666</v>
          </cell>
        </row>
        <row r="267">
          <cell r="A267">
            <v>37965</v>
          </cell>
          <cell r="B267">
            <v>218</v>
          </cell>
          <cell r="D267">
            <v>183.83333333333334</v>
          </cell>
        </row>
        <row r="268">
          <cell r="A268">
            <v>37972</v>
          </cell>
          <cell r="B268">
            <v>214</v>
          </cell>
          <cell r="D268">
            <v>190.16666666666666</v>
          </cell>
        </row>
        <row r="269">
          <cell r="A269">
            <v>37979</v>
          </cell>
          <cell r="B269">
            <v>215</v>
          </cell>
          <cell r="D269">
            <v>197.5</v>
          </cell>
        </row>
        <row r="270">
          <cell r="A270">
            <v>37986</v>
          </cell>
          <cell r="B270">
            <v>201</v>
          </cell>
          <cell r="D270">
            <v>201.75</v>
          </cell>
        </row>
        <row r="271">
          <cell r="A271">
            <v>37993</v>
          </cell>
          <cell r="B271">
            <v>200</v>
          </cell>
          <cell r="D271">
            <v>201.75</v>
          </cell>
        </row>
        <row r="272">
          <cell r="A272">
            <v>38000</v>
          </cell>
          <cell r="B272">
            <v>200</v>
          </cell>
          <cell r="D272">
            <v>197.91666666666666</v>
          </cell>
        </row>
        <row r="273">
          <cell r="A273">
            <v>38007</v>
          </cell>
          <cell r="B273">
            <v>194</v>
          </cell>
          <cell r="D273">
            <v>203.5</v>
          </cell>
        </row>
        <row r="274">
          <cell r="A274">
            <v>38014</v>
          </cell>
          <cell r="B274">
            <v>208</v>
          </cell>
          <cell r="D274">
            <v>204.83333333333334</v>
          </cell>
        </row>
        <row r="275">
          <cell r="A275">
            <v>38021</v>
          </cell>
          <cell r="B275">
            <v>214</v>
          </cell>
          <cell r="D275">
            <v>202.41666666666666</v>
          </cell>
        </row>
        <row r="276">
          <cell r="A276">
            <v>38028</v>
          </cell>
          <cell r="B276">
            <v>183</v>
          </cell>
          <cell r="D276">
            <v>202.08333333333334</v>
          </cell>
        </row>
        <row r="277">
          <cell r="A277">
            <v>38035</v>
          </cell>
          <cell r="B277">
            <v>181</v>
          </cell>
          <cell r="D277">
            <v>190.33333333333334</v>
          </cell>
        </row>
        <row r="278">
          <cell r="A278">
            <v>38042</v>
          </cell>
          <cell r="B278">
            <v>161</v>
          </cell>
          <cell r="D278">
            <v>177.08333333333334</v>
          </cell>
        </row>
        <row r="279">
          <cell r="A279">
            <v>38049</v>
          </cell>
          <cell r="B279">
            <v>160</v>
          </cell>
          <cell r="D279">
            <v>170.58333333333334</v>
          </cell>
        </row>
        <row r="280">
          <cell r="A280">
            <v>38056</v>
          </cell>
          <cell r="B280">
            <v>149</v>
          </cell>
          <cell r="D280">
            <v>167.25</v>
          </cell>
        </row>
        <row r="281">
          <cell r="A281">
            <v>38063</v>
          </cell>
          <cell r="B281">
            <v>151</v>
          </cell>
          <cell r="D281">
            <v>168.16666666666666</v>
          </cell>
        </row>
        <row r="282">
          <cell r="A282">
            <v>38070</v>
          </cell>
          <cell r="B282">
            <v>143</v>
          </cell>
          <cell r="D282">
            <v>171.25</v>
          </cell>
        </row>
        <row r="283">
          <cell r="A283">
            <v>38077</v>
          </cell>
          <cell r="B283">
            <v>151</v>
          </cell>
          <cell r="D283">
            <v>170.33333333333334</v>
          </cell>
        </row>
        <row r="284">
          <cell r="A284">
            <v>38084</v>
          </cell>
          <cell r="B284">
            <v>147</v>
          </cell>
          <cell r="D284">
            <v>164.33333333333334</v>
          </cell>
        </row>
        <row r="285">
          <cell r="A285">
            <v>38091</v>
          </cell>
          <cell r="B285">
            <v>146</v>
          </cell>
          <cell r="D285">
            <v>156.33333333333334</v>
          </cell>
        </row>
        <row r="286">
          <cell r="A286">
            <v>38098</v>
          </cell>
          <cell r="B286">
            <v>140</v>
          </cell>
          <cell r="D286">
            <v>147.58333333333334</v>
          </cell>
        </row>
        <row r="287">
          <cell r="A287">
            <v>38105</v>
          </cell>
          <cell r="B287">
            <v>136</v>
          </cell>
          <cell r="D287">
            <v>139.08333333333334</v>
          </cell>
        </row>
        <row r="288">
          <cell r="A288">
            <v>38112</v>
          </cell>
          <cell r="B288">
            <v>136</v>
          </cell>
          <cell r="D288">
            <v>134</v>
          </cell>
        </row>
        <row r="289">
          <cell r="A289">
            <v>38119</v>
          </cell>
          <cell r="B289">
            <v>152</v>
          </cell>
          <cell r="D289">
            <v>131.5</v>
          </cell>
        </row>
        <row r="290">
          <cell r="A290">
            <v>38126</v>
          </cell>
          <cell r="B290">
            <v>169</v>
          </cell>
          <cell r="D290">
            <v>134.41666666666666</v>
          </cell>
        </row>
        <row r="291">
          <cell r="A291">
            <v>38133</v>
          </cell>
          <cell r="B291">
            <v>174</v>
          </cell>
          <cell r="D291">
            <v>140.08333333333334</v>
          </cell>
        </row>
        <row r="292">
          <cell r="A292">
            <v>38140</v>
          </cell>
          <cell r="B292">
            <v>169</v>
          </cell>
          <cell r="D292">
            <v>143.66666666666666</v>
          </cell>
        </row>
        <row r="293">
          <cell r="A293">
            <v>38147</v>
          </cell>
          <cell r="B293">
            <v>163</v>
          </cell>
          <cell r="D293">
            <v>146.41666666666666</v>
          </cell>
        </row>
        <row r="294">
          <cell r="A294">
            <v>38154</v>
          </cell>
          <cell r="B294">
            <v>152</v>
          </cell>
          <cell r="D294">
            <v>146.91666666666666</v>
          </cell>
        </row>
        <row r="295">
          <cell r="A295">
            <v>38161</v>
          </cell>
          <cell r="B295">
            <v>150</v>
          </cell>
          <cell r="D295">
            <v>146.83333333333334</v>
          </cell>
        </row>
        <row r="296">
          <cell r="A296">
            <v>38168</v>
          </cell>
          <cell r="B296">
            <v>151</v>
          </cell>
          <cell r="D296">
            <v>150.91666666666666</v>
          </cell>
        </row>
        <row r="297">
          <cell r="A297">
            <v>38175</v>
          </cell>
          <cell r="B297">
            <v>151</v>
          </cell>
          <cell r="D297">
            <v>155.16666666666666</v>
          </cell>
        </row>
        <row r="298">
          <cell r="A298">
            <v>38182</v>
          </cell>
          <cell r="B298">
            <v>146</v>
          </cell>
          <cell r="D298">
            <v>156.33333333333334</v>
          </cell>
        </row>
        <row r="299">
          <cell r="A299">
            <v>38189</v>
          </cell>
          <cell r="B299">
            <v>153</v>
          </cell>
          <cell r="D299">
            <v>157.41666666666666</v>
          </cell>
        </row>
        <row r="300">
          <cell r="A300">
            <v>38196</v>
          </cell>
          <cell r="B300">
            <v>194</v>
          </cell>
          <cell r="D300">
            <v>155.25</v>
          </cell>
        </row>
        <row r="301">
          <cell r="A301">
            <v>38203</v>
          </cell>
          <cell r="B301">
            <v>210</v>
          </cell>
          <cell r="D301">
            <v>152.25</v>
          </cell>
        </row>
        <row r="302">
          <cell r="A302">
            <v>38210</v>
          </cell>
          <cell r="B302">
            <v>220</v>
          </cell>
          <cell r="D302">
            <v>149.66666666666666</v>
          </cell>
        </row>
        <row r="303">
          <cell r="A303">
            <v>38217</v>
          </cell>
          <cell r="B303">
            <v>228</v>
          </cell>
          <cell r="D303">
            <v>149.5</v>
          </cell>
        </row>
        <row r="304">
          <cell r="A304">
            <v>38224</v>
          </cell>
          <cell r="B304">
            <v>224</v>
          </cell>
          <cell r="D304">
            <v>151.41666666666666</v>
          </cell>
        </row>
        <row r="305">
          <cell r="A305">
            <v>38231</v>
          </cell>
          <cell r="B305">
            <v>221</v>
          </cell>
          <cell r="D305">
            <v>157.58333333333334</v>
          </cell>
        </row>
        <row r="306">
          <cell r="A306">
            <v>38238</v>
          </cell>
          <cell r="B306">
            <v>228</v>
          </cell>
          <cell r="D306">
            <v>166.25</v>
          </cell>
        </row>
        <row r="307">
          <cell r="A307">
            <v>38245</v>
          </cell>
          <cell r="B307">
            <v>355</v>
          </cell>
          <cell r="D307">
            <v>171.33333333333334</v>
          </cell>
        </row>
        <row r="308">
          <cell r="A308">
            <v>38252</v>
          </cell>
          <cell r="B308">
            <v>383</v>
          </cell>
          <cell r="D308">
            <v>179.66666666666666</v>
          </cell>
        </row>
        <row r="309">
          <cell r="A309">
            <v>38259</v>
          </cell>
          <cell r="B309">
            <v>426</v>
          </cell>
          <cell r="D309">
            <v>190.25</v>
          </cell>
        </row>
        <row r="310">
          <cell r="A310">
            <v>38266</v>
          </cell>
          <cell r="B310">
            <v>419</v>
          </cell>
          <cell r="D310">
            <v>203.66666666666666</v>
          </cell>
        </row>
        <row r="311">
          <cell r="A311">
            <v>38273</v>
          </cell>
          <cell r="B311">
            <v>340</v>
          </cell>
          <cell r="D311">
            <v>218.16666666666666</v>
          </cell>
        </row>
        <row r="312">
          <cell r="A312">
            <v>38280</v>
          </cell>
          <cell r="B312">
            <v>333</v>
          </cell>
          <cell r="D312">
            <v>226.16666666666666</v>
          </cell>
        </row>
        <row r="313">
          <cell r="A313">
            <v>38287</v>
          </cell>
          <cell r="B313">
            <v>423</v>
          </cell>
          <cell r="D313">
            <v>236.16666666666666</v>
          </cell>
        </row>
        <row r="314">
          <cell r="A314">
            <v>38294</v>
          </cell>
          <cell r="B314">
            <v>369</v>
          </cell>
          <cell r="D314">
            <v>246.33333333333334</v>
          </cell>
        </row>
        <row r="315">
          <cell r="A315">
            <v>38301</v>
          </cell>
          <cell r="B315">
            <v>371</v>
          </cell>
          <cell r="D315">
            <v>243.91666666666666</v>
          </cell>
        </row>
        <row r="316">
          <cell r="A316">
            <v>38308</v>
          </cell>
          <cell r="B316">
            <v>298</v>
          </cell>
          <cell r="D316">
            <v>235.66666666666666</v>
          </cell>
        </row>
        <row r="317">
          <cell r="A317">
            <v>38315</v>
          </cell>
          <cell r="B317">
            <v>236</v>
          </cell>
          <cell r="D317">
            <v>218.91666666666666</v>
          </cell>
        </row>
        <row r="318">
          <cell r="A318">
            <v>38322</v>
          </cell>
          <cell r="B318">
            <v>240</v>
          </cell>
          <cell r="D318">
            <v>198.75</v>
          </cell>
        </row>
        <row r="319">
          <cell r="A319">
            <v>38329</v>
          </cell>
          <cell r="B319">
            <v>245</v>
          </cell>
          <cell r="D319">
            <v>191.08333333333334</v>
          </cell>
        </row>
        <row r="320">
          <cell r="A320">
            <v>38336</v>
          </cell>
          <cell r="B320">
            <v>301</v>
          </cell>
          <cell r="D320">
            <v>195.5</v>
          </cell>
        </row>
        <row r="321">
          <cell r="A321">
            <v>38343</v>
          </cell>
          <cell r="B321">
            <v>346</v>
          </cell>
          <cell r="D321">
            <v>195</v>
          </cell>
        </row>
        <row r="322">
          <cell r="A322">
            <v>38350</v>
          </cell>
          <cell r="B322">
            <v>300</v>
          </cell>
          <cell r="D322">
            <v>194.75</v>
          </cell>
        </row>
        <row r="323">
          <cell r="A323">
            <v>38357</v>
          </cell>
          <cell r="B323">
            <v>261</v>
          </cell>
          <cell r="D323">
            <v>192.58333333333334</v>
          </cell>
        </row>
        <row r="324">
          <cell r="A324">
            <v>38364</v>
          </cell>
          <cell r="B324">
            <v>324</v>
          </cell>
          <cell r="D324">
            <v>184.66666666666666</v>
          </cell>
        </row>
        <row r="325">
          <cell r="A325">
            <v>38371</v>
          </cell>
          <cell r="B325">
            <v>361</v>
          </cell>
          <cell r="D325">
            <v>189.33333333333334</v>
          </cell>
        </row>
        <row r="326">
          <cell r="A326">
            <v>38378</v>
          </cell>
          <cell r="B326">
            <v>293</v>
          </cell>
          <cell r="D326">
            <v>190.58333333333334</v>
          </cell>
        </row>
        <row r="327">
          <cell r="A327">
            <v>38385</v>
          </cell>
          <cell r="B327">
            <v>263</v>
          </cell>
          <cell r="D327">
            <v>193</v>
          </cell>
        </row>
        <row r="328">
          <cell r="A328">
            <v>38392</v>
          </cell>
          <cell r="B328">
            <v>233</v>
          </cell>
          <cell r="D328">
            <v>195.83333333333334</v>
          </cell>
        </row>
        <row r="329">
          <cell r="A329">
            <v>38399</v>
          </cell>
          <cell r="B329">
            <v>278</v>
          </cell>
          <cell r="D329">
            <v>187.16666666666666</v>
          </cell>
        </row>
        <row r="330">
          <cell r="A330">
            <v>38406</v>
          </cell>
          <cell r="B330">
            <v>320</v>
          </cell>
          <cell r="D330">
            <v>178.91666666666666</v>
          </cell>
        </row>
        <row r="331">
          <cell r="A331">
            <v>38413</v>
          </cell>
          <cell r="B331">
            <v>369</v>
          </cell>
          <cell r="D331">
            <v>169.41666666666666</v>
          </cell>
        </row>
        <row r="332">
          <cell r="A332">
            <v>38420</v>
          </cell>
          <cell r="B332">
            <v>278</v>
          </cell>
          <cell r="D332">
            <v>162.5</v>
          </cell>
        </row>
        <row r="333">
          <cell r="A333">
            <v>38427</v>
          </cell>
          <cell r="B333">
            <v>344</v>
          </cell>
          <cell r="D333">
            <v>159.66666666666666</v>
          </cell>
        </row>
        <row r="334">
          <cell r="A334">
            <v>38434</v>
          </cell>
          <cell r="B334">
            <v>250</v>
          </cell>
          <cell r="D334">
            <v>157</v>
          </cell>
        </row>
        <row r="335">
          <cell r="A335">
            <v>38441</v>
          </cell>
          <cell r="B335">
            <v>231</v>
          </cell>
          <cell r="D335">
            <v>153.33333333333334</v>
          </cell>
        </row>
        <row r="336">
          <cell r="A336">
            <v>38448</v>
          </cell>
          <cell r="B336">
            <v>313</v>
          </cell>
          <cell r="D336">
            <v>148.25</v>
          </cell>
        </row>
        <row r="337">
          <cell r="A337">
            <v>38455</v>
          </cell>
          <cell r="B337">
            <v>241</v>
          </cell>
          <cell r="D337">
            <v>143.16666666666666</v>
          </cell>
        </row>
        <row r="338">
          <cell r="A338">
            <v>38462</v>
          </cell>
          <cell r="B338">
            <v>238</v>
          </cell>
          <cell r="D338">
            <v>138.41666666666666</v>
          </cell>
        </row>
        <row r="339">
          <cell r="A339">
            <v>38469</v>
          </cell>
          <cell r="B339">
            <v>223</v>
          </cell>
          <cell r="D339">
            <v>134.91666666666666</v>
          </cell>
        </row>
        <row r="340">
          <cell r="A340">
            <v>38476</v>
          </cell>
          <cell r="B340">
            <v>245</v>
          </cell>
          <cell r="D340">
            <v>131.75</v>
          </cell>
        </row>
        <row r="341">
          <cell r="A341">
            <v>38483</v>
          </cell>
          <cell r="B341">
            <v>229</v>
          </cell>
          <cell r="D341">
            <v>130.16666666666666</v>
          </cell>
        </row>
        <row r="342">
          <cell r="A342">
            <v>38490</v>
          </cell>
          <cell r="B342">
            <v>249</v>
          </cell>
          <cell r="D342">
            <v>133.75</v>
          </cell>
        </row>
        <row r="343">
          <cell r="A343">
            <v>38497</v>
          </cell>
          <cell r="B343">
            <v>265</v>
          </cell>
          <cell r="D343">
            <v>139.91666666666666</v>
          </cell>
        </row>
        <row r="344">
          <cell r="A344">
            <v>38504</v>
          </cell>
          <cell r="B344">
            <v>253</v>
          </cell>
          <cell r="D344">
            <v>144.66666666666666</v>
          </cell>
        </row>
        <row r="345">
          <cell r="A345">
            <v>38511</v>
          </cell>
          <cell r="B345">
            <v>233</v>
          </cell>
          <cell r="D345">
            <v>148.08333333333334</v>
          </cell>
        </row>
        <row r="346">
          <cell r="A346">
            <v>38518</v>
          </cell>
          <cell r="B346">
            <v>221</v>
          </cell>
          <cell r="D346">
            <v>147.08333333333334</v>
          </cell>
        </row>
        <row r="347">
          <cell r="A347">
            <v>38525</v>
          </cell>
          <cell r="B347">
            <v>209</v>
          </cell>
          <cell r="D347">
            <v>145.58333333333334</v>
          </cell>
        </row>
        <row r="348">
          <cell r="A348">
            <v>38532</v>
          </cell>
          <cell r="B348">
            <v>236</v>
          </cell>
          <cell r="D348">
            <v>147.08333333333334</v>
          </cell>
        </row>
        <row r="349">
          <cell r="A349">
            <v>38539</v>
          </cell>
          <cell r="B349">
            <v>248</v>
          </cell>
          <cell r="D349">
            <v>149.16666666666666</v>
          </cell>
        </row>
        <row r="350">
          <cell r="A350">
            <v>38546</v>
          </cell>
          <cell r="B350">
            <v>258</v>
          </cell>
          <cell r="D350">
            <v>150.08333333333334</v>
          </cell>
        </row>
        <row r="351">
          <cell r="A351">
            <v>38553</v>
          </cell>
          <cell r="B351">
            <v>311</v>
          </cell>
          <cell r="D351">
            <v>149.58333333333334</v>
          </cell>
        </row>
        <row r="352">
          <cell r="A352">
            <v>38560</v>
          </cell>
          <cell r="B352">
            <v>276</v>
          </cell>
          <cell r="D352">
            <v>147.33333333333334</v>
          </cell>
        </row>
        <row r="353">
          <cell r="A353">
            <v>38567</v>
          </cell>
          <cell r="B353">
            <v>253</v>
          </cell>
          <cell r="D353">
            <v>148</v>
          </cell>
        </row>
        <row r="354">
          <cell r="A354">
            <v>38574</v>
          </cell>
          <cell r="B354">
            <v>273</v>
          </cell>
          <cell r="D354">
            <v>151</v>
          </cell>
        </row>
        <row r="355">
          <cell r="A355">
            <v>38581</v>
          </cell>
          <cell r="B355">
            <v>317</v>
          </cell>
          <cell r="D355">
            <v>156.5</v>
          </cell>
        </row>
        <row r="356">
          <cell r="A356">
            <v>38588</v>
          </cell>
          <cell r="B356">
            <v>328</v>
          </cell>
          <cell r="D356">
            <v>164.41666666666666</v>
          </cell>
        </row>
        <row r="357">
          <cell r="A357">
            <v>38595</v>
          </cell>
          <cell r="B357">
            <v>500</v>
          </cell>
          <cell r="D357">
            <v>170.58333333333334</v>
          </cell>
        </row>
        <row r="358">
          <cell r="A358">
            <v>38602</v>
          </cell>
          <cell r="B358">
            <v>560</v>
          </cell>
          <cell r="D358">
            <v>176.33333333333334</v>
          </cell>
        </row>
        <row r="359">
          <cell r="A359">
            <v>38609</v>
          </cell>
          <cell r="B359">
            <v>670</v>
          </cell>
          <cell r="D359">
            <v>182.25</v>
          </cell>
        </row>
        <row r="360">
          <cell r="A360">
            <v>38616</v>
          </cell>
          <cell r="B360">
            <v>542</v>
          </cell>
          <cell r="D360">
            <v>201.16666666666666</v>
          </cell>
        </row>
        <row r="361">
          <cell r="A361">
            <v>38623</v>
          </cell>
          <cell r="B361">
            <v>633</v>
          </cell>
          <cell r="D361">
            <v>224.08333333333334</v>
          </cell>
        </row>
        <row r="362">
          <cell r="A362">
            <v>38630</v>
          </cell>
          <cell r="B362">
            <v>717</v>
          </cell>
          <cell r="D362">
            <v>253.83333333333334</v>
          </cell>
        </row>
        <row r="363">
          <cell r="A363">
            <v>38637</v>
          </cell>
          <cell r="B363">
            <v>838</v>
          </cell>
          <cell r="D363">
            <v>282.66666666666669</v>
          </cell>
        </row>
        <row r="364">
          <cell r="A364">
            <v>38644</v>
          </cell>
          <cell r="B364">
            <v>654</v>
          </cell>
          <cell r="D364">
            <v>287.75</v>
          </cell>
        </row>
        <row r="365">
          <cell r="A365">
            <v>38651</v>
          </cell>
          <cell r="B365">
            <v>586</v>
          </cell>
          <cell r="D365">
            <v>290.33333333333331</v>
          </cell>
        </row>
        <row r="366">
          <cell r="A366">
            <v>38658</v>
          </cell>
          <cell r="B366">
            <v>450</v>
          </cell>
          <cell r="D366">
            <v>296.75</v>
          </cell>
        </row>
        <row r="367">
          <cell r="A367">
            <v>38665</v>
          </cell>
          <cell r="B367">
            <v>359</v>
          </cell>
          <cell r="D367">
            <v>292.25</v>
          </cell>
        </row>
        <row r="368">
          <cell r="A368">
            <v>38672</v>
          </cell>
          <cell r="B368">
            <v>375</v>
          </cell>
          <cell r="D368">
            <v>291.75</v>
          </cell>
        </row>
        <row r="369">
          <cell r="A369">
            <v>38679</v>
          </cell>
          <cell r="B369">
            <v>367</v>
          </cell>
          <cell r="D369">
            <v>280</v>
          </cell>
        </row>
        <row r="370">
          <cell r="A370">
            <v>38686</v>
          </cell>
          <cell r="B370">
            <v>366</v>
          </cell>
          <cell r="D370">
            <v>253.41666666666666</v>
          </cell>
        </row>
        <row r="371">
          <cell r="A371">
            <v>38693</v>
          </cell>
          <cell r="B371">
            <v>478</v>
          </cell>
          <cell r="D371">
            <v>236.16666666666666</v>
          </cell>
        </row>
        <row r="372">
          <cell r="A372">
            <v>38700</v>
          </cell>
          <cell r="B372">
            <v>552</v>
          </cell>
          <cell r="D372">
            <v>226.41666666666666</v>
          </cell>
        </row>
        <row r="373">
          <cell r="A373">
            <v>38707</v>
          </cell>
          <cell r="B373">
            <v>508</v>
          </cell>
          <cell r="D373">
            <v>225</v>
          </cell>
        </row>
        <row r="374">
          <cell r="A374">
            <v>38714</v>
          </cell>
          <cell r="B374">
            <v>443</v>
          </cell>
          <cell r="D374">
            <v>230.16666666666666</v>
          </cell>
        </row>
        <row r="375">
          <cell r="A375">
            <v>38721</v>
          </cell>
          <cell r="B375">
            <v>409</v>
          </cell>
          <cell r="D375">
            <v>230.58333333333334</v>
          </cell>
        </row>
        <row r="376">
          <cell r="A376">
            <v>38728</v>
          </cell>
          <cell r="B376">
            <v>379</v>
          </cell>
          <cell r="D376">
            <v>224.75</v>
          </cell>
        </row>
        <row r="377">
          <cell r="A377">
            <v>38735</v>
          </cell>
          <cell r="B377">
            <v>400</v>
          </cell>
          <cell r="D377">
            <v>230.83333333333334</v>
          </cell>
        </row>
        <row r="378">
          <cell r="A378">
            <v>38742</v>
          </cell>
          <cell r="B378">
            <v>383</v>
          </cell>
          <cell r="D378">
            <v>236.41666666666666</v>
          </cell>
        </row>
        <row r="379">
          <cell r="A379">
            <v>38749</v>
          </cell>
          <cell r="B379">
            <v>413</v>
          </cell>
          <cell r="D379">
            <v>241.66666666666666</v>
          </cell>
        </row>
        <row r="380">
          <cell r="A380">
            <v>38756</v>
          </cell>
          <cell r="B380">
            <v>475</v>
          </cell>
          <cell r="D380">
            <v>246.75</v>
          </cell>
        </row>
        <row r="381">
          <cell r="A381">
            <v>38763</v>
          </cell>
          <cell r="B381">
            <v>427</v>
          </cell>
          <cell r="D381">
            <v>232.83333333333334</v>
          </cell>
        </row>
        <row r="382">
          <cell r="A382">
            <v>38770</v>
          </cell>
          <cell r="B382">
            <v>375</v>
          </cell>
          <cell r="D382">
            <v>218.66666666666666</v>
          </cell>
        </row>
        <row r="383">
          <cell r="A383">
            <v>38777</v>
          </cell>
          <cell r="B383">
            <v>384</v>
          </cell>
          <cell r="D383">
            <v>212.41666666666666</v>
          </cell>
        </row>
        <row r="384">
          <cell r="A384">
            <v>38784</v>
          </cell>
          <cell r="B384">
            <v>377</v>
          </cell>
          <cell r="D384">
            <v>214.83333333333334</v>
          </cell>
        </row>
        <row r="385">
          <cell r="A385">
            <v>38791</v>
          </cell>
          <cell r="B385">
            <v>337</v>
          </cell>
          <cell r="D385">
            <v>216.66666666666666</v>
          </cell>
        </row>
        <row r="386">
          <cell r="A386">
            <v>38798</v>
          </cell>
          <cell r="B386">
            <v>333</v>
          </cell>
          <cell r="D386">
            <v>220.5</v>
          </cell>
        </row>
        <row r="387">
          <cell r="A387">
            <v>38805</v>
          </cell>
          <cell r="B387">
            <v>322</v>
          </cell>
          <cell r="D387">
            <v>212</v>
          </cell>
        </row>
        <row r="388">
          <cell r="A388">
            <v>38812</v>
          </cell>
          <cell r="B388">
            <v>343</v>
          </cell>
          <cell r="D388">
            <v>196.66666666666666</v>
          </cell>
        </row>
        <row r="389">
          <cell r="A389">
            <v>38819</v>
          </cell>
          <cell r="B389">
            <v>328</v>
          </cell>
          <cell r="D389">
            <v>183.5</v>
          </cell>
        </row>
        <row r="390">
          <cell r="A390">
            <v>38826</v>
          </cell>
          <cell r="B390">
            <v>295</v>
          </cell>
          <cell r="D390">
            <v>180.16666666666666</v>
          </cell>
        </row>
        <row r="391">
          <cell r="A391">
            <v>38833</v>
          </cell>
          <cell r="B391">
            <v>288</v>
          </cell>
          <cell r="D391">
            <v>176.66666666666666</v>
          </cell>
        </row>
        <row r="392">
          <cell r="A392">
            <v>38840</v>
          </cell>
          <cell r="B392">
            <v>311</v>
          </cell>
          <cell r="D392">
            <v>168.83333333333334</v>
          </cell>
        </row>
        <row r="393">
          <cell r="A393">
            <v>38847</v>
          </cell>
          <cell r="B393">
            <v>354</v>
          </cell>
          <cell r="D393">
            <v>169.16666666666666</v>
          </cell>
        </row>
        <row r="394">
          <cell r="A394">
            <v>38854</v>
          </cell>
          <cell r="B394">
            <v>393</v>
          </cell>
          <cell r="D394">
            <v>173.5</v>
          </cell>
        </row>
        <row r="395">
          <cell r="A395">
            <v>38861</v>
          </cell>
          <cell r="B395">
            <v>384</v>
          </cell>
          <cell r="D395">
            <v>180.91666666666666</v>
          </cell>
        </row>
        <row r="396">
          <cell r="A396">
            <v>38868</v>
          </cell>
          <cell r="B396">
            <v>351</v>
          </cell>
          <cell r="D396">
            <v>184.75</v>
          </cell>
        </row>
        <row r="397">
          <cell r="A397">
            <v>38875</v>
          </cell>
          <cell r="B397">
            <v>374</v>
          </cell>
          <cell r="D397">
            <v>185.33333333333334</v>
          </cell>
        </row>
        <row r="398">
          <cell r="A398">
            <v>38882</v>
          </cell>
          <cell r="B398">
            <v>387</v>
          </cell>
          <cell r="D398">
            <v>182.33333333333334</v>
          </cell>
        </row>
        <row r="399">
          <cell r="A399">
            <v>38889</v>
          </cell>
          <cell r="B399">
            <v>382</v>
          </cell>
          <cell r="D399">
            <v>177.5</v>
          </cell>
        </row>
        <row r="400">
          <cell r="A400">
            <v>38896</v>
          </cell>
          <cell r="B400">
            <v>416</v>
          </cell>
          <cell r="D400">
            <v>176.83333333333334</v>
          </cell>
        </row>
        <row r="401">
          <cell r="A401">
            <v>38903</v>
          </cell>
          <cell r="B401">
            <v>443</v>
          </cell>
          <cell r="D401">
            <v>178.33333333333334</v>
          </cell>
        </row>
        <row r="402">
          <cell r="A402">
            <v>38910</v>
          </cell>
          <cell r="B402">
            <v>493</v>
          </cell>
          <cell r="D402">
            <v>181.25</v>
          </cell>
        </row>
        <row r="403">
          <cell r="A403">
            <v>38917</v>
          </cell>
          <cell r="B403">
            <v>526</v>
          </cell>
          <cell r="D403">
            <v>189.25</v>
          </cell>
        </row>
        <row r="404">
          <cell r="A404">
            <v>38924</v>
          </cell>
          <cell r="B404">
            <v>495</v>
          </cell>
          <cell r="D404">
            <v>195.41666666666666</v>
          </cell>
        </row>
        <row r="405">
          <cell r="A405">
            <v>38931</v>
          </cell>
          <cell r="B405">
            <v>498</v>
          </cell>
          <cell r="D405">
            <v>200.41666666666666</v>
          </cell>
        </row>
        <row r="406">
          <cell r="A406">
            <v>38938</v>
          </cell>
          <cell r="B406">
            <v>572</v>
          </cell>
          <cell r="D406">
            <v>208.33333333333334</v>
          </cell>
        </row>
        <row r="407">
          <cell r="A407">
            <v>38945</v>
          </cell>
          <cell r="B407">
            <v>569</v>
          </cell>
          <cell r="D407">
            <v>216.91666666666666</v>
          </cell>
        </row>
        <row r="408">
          <cell r="A408">
            <v>38952</v>
          </cell>
          <cell r="B408">
            <v>579</v>
          </cell>
          <cell r="D408">
            <v>226.83333333333334</v>
          </cell>
        </row>
        <row r="409">
          <cell r="A409">
            <v>38959</v>
          </cell>
          <cell r="B409">
            <v>569</v>
          </cell>
          <cell r="D409">
            <v>251.58333333333334</v>
          </cell>
        </row>
        <row r="410">
          <cell r="A410">
            <v>38966</v>
          </cell>
          <cell r="B410">
            <v>504</v>
          </cell>
          <cell r="D410">
            <v>279.33333333333331</v>
          </cell>
        </row>
        <row r="411">
          <cell r="A411">
            <v>38973</v>
          </cell>
          <cell r="B411">
            <v>514</v>
          </cell>
          <cell r="D411">
            <v>325.83333333333331</v>
          </cell>
        </row>
        <row r="412">
          <cell r="A412">
            <v>38980</v>
          </cell>
          <cell r="B412">
            <v>540</v>
          </cell>
          <cell r="D412">
            <v>364.16666666666669</v>
          </cell>
        </row>
        <row r="413">
          <cell r="A413">
            <v>38986</v>
          </cell>
          <cell r="B413">
            <v>581</v>
          </cell>
          <cell r="D413">
            <v>401.75</v>
          </cell>
        </row>
        <row r="414">
          <cell r="A414">
            <v>38993</v>
          </cell>
          <cell r="B414">
            <v>608</v>
          </cell>
          <cell r="D414">
            <v>439.08333333333331</v>
          </cell>
        </row>
        <row r="415">
          <cell r="A415">
            <v>39000</v>
          </cell>
          <cell r="B415">
            <v>562</v>
          </cell>
          <cell r="D415">
            <v>453.5</v>
          </cell>
        </row>
        <row r="416">
          <cell r="A416">
            <v>39007</v>
          </cell>
          <cell r="B416">
            <v>554</v>
          </cell>
          <cell r="D416">
            <v>461.08333333333331</v>
          </cell>
        </row>
        <row r="417">
          <cell r="A417">
            <v>39014</v>
          </cell>
          <cell r="B417">
            <v>450</v>
          </cell>
          <cell r="D417">
            <v>461</v>
          </cell>
        </row>
        <row r="418">
          <cell r="A418">
            <v>39021</v>
          </cell>
          <cell r="B418">
            <v>528</v>
          </cell>
          <cell r="D418">
            <v>432.83333333333331</v>
          </cell>
        </row>
        <row r="419">
          <cell r="A419">
            <v>39028</v>
          </cell>
          <cell r="B419">
            <v>459</v>
          </cell>
          <cell r="D419">
            <v>391</v>
          </cell>
        </row>
        <row r="420">
          <cell r="A420">
            <v>39035</v>
          </cell>
          <cell r="B420">
            <v>445</v>
          </cell>
          <cell r="D420">
            <v>355.58333333333331</v>
          </cell>
        </row>
        <row r="421">
          <cell r="A421">
            <v>39042</v>
          </cell>
          <cell r="B421">
            <v>464</v>
          </cell>
          <cell r="D421">
            <v>308.08333333333331</v>
          </cell>
        </row>
        <row r="422">
          <cell r="A422">
            <v>39049</v>
          </cell>
          <cell r="B422">
            <v>445</v>
          </cell>
          <cell r="D422">
            <v>283.91666666666669</v>
          </cell>
        </row>
        <row r="423">
          <cell r="A423">
            <v>39056</v>
          </cell>
          <cell r="B423">
            <v>377</v>
          </cell>
          <cell r="D423">
            <v>283.66666666666669</v>
          </cell>
        </row>
        <row r="424">
          <cell r="A424">
            <v>39063</v>
          </cell>
          <cell r="B424">
            <v>378</v>
          </cell>
          <cell r="D424">
            <v>300.41666666666669</v>
          </cell>
        </row>
        <row r="425">
          <cell r="A425">
            <v>39070</v>
          </cell>
          <cell r="B425">
            <v>285</v>
          </cell>
          <cell r="D425">
            <v>323.58333333333331</v>
          </cell>
        </row>
        <row r="426">
          <cell r="A426">
            <v>39077</v>
          </cell>
          <cell r="B426">
            <v>274</v>
          </cell>
          <cell r="D426">
            <v>335.08333333333331</v>
          </cell>
        </row>
        <row r="427">
          <cell r="A427">
            <v>39084</v>
          </cell>
          <cell r="B427">
            <v>268</v>
          </cell>
          <cell r="D427">
            <v>329.16666666666669</v>
          </cell>
        </row>
        <row r="428">
          <cell r="A428">
            <v>39091</v>
          </cell>
          <cell r="B428">
            <v>268</v>
          </cell>
          <cell r="D428">
            <v>315.5</v>
          </cell>
        </row>
        <row r="429">
          <cell r="A429">
            <v>39098</v>
          </cell>
          <cell r="B429">
            <v>393</v>
          </cell>
          <cell r="D429">
            <v>306</v>
          </cell>
        </row>
        <row r="430">
          <cell r="A430">
            <v>39105</v>
          </cell>
          <cell r="B430">
            <v>286</v>
          </cell>
          <cell r="D430">
            <v>301</v>
          </cell>
        </row>
        <row r="431">
          <cell r="A431">
            <v>39112</v>
          </cell>
          <cell r="B431">
            <v>312</v>
          </cell>
          <cell r="D431">
            <v>302.66666666666669</v>
          </cell>
        </row>
        <row r="432">
          <cell r="A432">
            <v>39119</v>
          </cell>
          <cell r="B432">
            <v>358</v>
          </cell>
          <cell r="D432">
            <v>301.66666666666669</v>
          </cell>
        </row>
        <row r="433">
          <cell r="A433">
            <v>39126</v>
          </cell>
          <cell r="B433">
            <v>370</v>
          </cell>
          <cell r="D433">
            <v>295.91666666666669</v>
          </cell>
        </row>
        <row r="434">
          <cell r="A434">
            <v>39133</v>
          </cell>
          <cell r="B434">
            <v>364</v>
          </cell>
          <cell r="D434">
            <v>293.58333333333331</v>
          </cell>
        </row>
        <row r="435">
          <cell r="A435">
            <v>39140</v>
          </cell>
          <cell r="B435">
            <v>320</v>
          </cell>
          <cell r="D435">
            <v>295.5</v>
          </cell>
        </row>
        <row r="436">
          <cell r="A436">
            <v>39147</v>
          </cell>
          <cell r="B436">
            <v>285</v>
          </cell>
          <cell r="D436">
            <v>288.25</v>
          </cell>
        </row>
        <row r="437">
          <cell r="A437">
            <v>39154</v>
          </cell>
          <cell r="B437">
            <v>297</v>
          </cell>
          <cell r="D437">
            <v>283.75</v>
          </cell>
        </row>
        <row r="438">
          <cell r="A438">
            <v>39161</v>
          </cell>
          <cell r="B438">
            <v>268</v>
          </cell>
          <cell r="D438">
            <v>272.91666666666669</v>
          </cell>
        </row>
        <row r="439">
          <cell r="A439">
            <v>39168</v>
          </cell>
          <cell r="B439">
            <v>244</v>
          </cell>
          <cell r="D439">
            <v>255.5</v>
          </cell>
        </row>
        <row r="440">
          <cell r="A440">
            <v>39175</v>
          </cell>
          <cell r="B440">
            <v>237</v>
          </cell>
          <cell r="D440">
            <v>255.41666666666666</v>
          </cell>
        </row>
        <row r="441">
          <cell r="A441">
            <v>39182</v>
          </cell>
          <cell r="B441">
            <v>231.25</v>
          </cell>
          <cell r="D441">
            <v>245.66666666666666</v>
          </cell>
        </row>
        <row r="442">
          <cell r="A442">
            <v>39189</v>
          </cell>
          <cell r="B442">
            <v>224</v>
          </cell>
          <cell r="D442">
            <v>241.25</v>
          </cell>
        </row>
        <row r="443">
          <cell r="A443">
            <v>39196</v>
          </cell>
          <cell r="B443">
            <v>213</v>
          </cell>
          <cell r="D443">
            <v>236.5</v>
          </cell>
        </row>
        <row r="444">
          <cell r="A444">
            <v>39203</v>
          </cell>
          <cell r="B444">
            <v>214.16666666666666</v>
          </cell>
          <cell r="D444">
            <v>227.25</v>
          </cell>
        </row>
        <row r="445">
          <cell r="A445">
            <v>39210</v>
          </cell>
          <cell r="B445">
            <v>209.16666666666666</v>
          </cell>
          <cell r="D445">
            <v>228.91666666666666</v>
          </cell>
        </row>
        <row r="446">
          <cell r="A446">
            <v>39217</v>
          </cell>
          <cell r="B446">
            <v>227</v>
          </cell>
          <cell r="D446">
            <v>240.41666666666666</v>
          </cell>
        </row>
        <row r="447">
          <cell r="A447">
            <v>39224</v>
          </cell>
          <cell r="B447">
            <v>275</v>
          </cell>
          <cell r="D447">
            <v>255.08333333333334</v>
          </cell>
        </row>
        <row r="448">
          <cell r="A448">
            <v>39231</v>
          </cell>
          <cell r="B448">
            <v>326</v>
          </cell>
          <cell r="D448">
            <v>261.83333333333331</v>
          </cell>
        </row>
        <row r="449">
          <cell r="A449">
            <v>39238</v>
          </cell>
          <cell r="B449">
            <v>353.75</v>
          </cell>
          <cell r="D449">
            <v>264.75</v>
          </cell>
        </row>
        <row r="450">
          <cell r="A450">
            <v>39245</v>
          </cell>
          <cell r="B450">
            <v>330</v>
          </cell>
          <cell r="D450">
            <v>260.5</v>
          </cell>
        </row>
        <row r="451">
          <cell r="A451">
            <v>39252</v>
          </cell>
          <cell r="B451">
            <v>345</v>
          </cell>
          <cell r="D451">
            <v>253.66666666666666</v>
          </cell>
        </row>
        <row r="452">
          <cell r="A452">
            <v>39259</v>
          </cell>
          <cell r="B452">
            <v>369</v>
          </cell>
          <cell r="D452">
            <v>256.16666666666669</v>
          </cell>
        </row>
        <row r="453">
          <cell r="A453">
            <v>39266</v>
          </cell>
          <cell r="B453">
            <v>360</v>
          </cell>
          <cell r="D453">
            <v>262.16666666666669</v>
          </cell>
        </row>
        <row r="454">
          <cell r="A454">
            <v>39273</v>
          </cell>
          <cell r="B454">
            <v>356</v>
          </cell>
          <cell r="D454">
            <v>273.58333333333331</v>
          </cell>
        </row>
        <row r="455">
          <cell r="A455">
            <v>39280</v>
          </cell>
          <cell r="B455">
            <v>439</v>
          </cell>
          <cell r="D455">
            <v>294.33333333333331</v>
          </cell>
        </row>
        <row r="456">
          <cell r="A456">
            <v>39287</v>
          </cell>
          <cell r="B456">
            <v>458</v>
          </cell>
          <cell r="D456">
            <v>307.83333333333331</v>
          </cell>
        </row>
        <row r="457">
          <cell r="A457">
            <v>39294</v>
          </cell>
          <cell r="B457">
            <v>395</v>
          </cell>
          <cell r="D457">
            <v>317.75</v>
          </cell>
        </row>
        <row r="458">
          <cell r="A458">
            <v>39301</v>
          </cell>
          <cell r="B458">
            <v>446</v>
          </cell>
          <cell r="D458">
            <v>331.75</v>
          </cell>
        </row>
        <row r="459">
          <cell r="A459">
            <v>39308</v>
          </cell>
          <cell r="B459">
            <v>531</v>
          </cell>
          <cell r="D459">
            <v>342.08333333333331</v>
          </cell>
        </row>
        <row r="460">
          <cell r="A460">
            <v>39315</v>
          </cell>
          <cell r="B460">
            <v>578</v>
          </cell>
          <cell r="D460">
            <v>355.91666666666669</v>
          </cell>
        </row>
        <row r="461">
          <cell r="A461">
            <v>39322</v>
          </cell>
          <cell r="B461">
            <v>698</v>
          </cell>
          <cell r="D461">
            <v>383.33333333333331</v>
          </cell>
        </row>
        <row r="462">
          <cell r="A462">
            <v>39329</v>
          </cell>
          <cell r="B462">
            <v>810</v>
          </cell>
          <cell r="D462">
            <v>402.25</v>
          </cell>
        </row>
        <row r="463">
          <cell r="A463">
            <v>39336</v>
          </cell>
          <cell r="B463">
            <v>688</v>
          </cell>
          <cell r="D463">
            <v>437.66666666666669</v>
          </cell>
        </row>
        <row r="464">
          <cell r="A464">
            <v>39343</v>
          </cell>
          <cell r="B464">
            <v>746</v>
          </cell>
          <cell r="D464">
            <v>465.5</v>
          </cell>
        </row>
        <row r="465">
          <cell r="A465">
            <v>39350</v>
          </cell>
          <cell r="B465">
            <v>653</v>
          </cell>
          <cell r="D465">
            <v>494.66666666666669</v>
          </cell>
        </row>
        <row r="466">
          <cell r="A466">
            <v>39357</v>
          </cell>
          <cell r="B466">
            <v>671</v>
          </cell>
          <cell r="D466">
            <v>532.33333333333337</v>
          </cell>
        </row>
        <row r="467">
          <cell r="A467">
            <v>39364</v>
          </cell>
          <cell r="B467">
            <v>640</v>
          </cell>
          <cell r="D467">
            <v>549.08333333333337</v>
          </cell>
        </row>
        <row r="468">
          <cell r="A468">
            <v>39371</v>
          </cell>
          <cell r="B468">
            <v>526</v>
          </cell>
          <cell r="D468">
            <v>555.41666666666663</v>
          </cell>
        </row>
        <row r="469">
          <cell r="A469">
            <v>39378</v>
          </cell>
          <cell r="B469">
            <v>533.33333333333337</v>
          </cell>
          <cell r="D469">
            <v>540.33333333333337</v>
          </cell>
        </row>
        <row r="470">
          <cell r="A470">
            <v>39385</v>
          </cell>
          <cell r="B470">
            <v>456</v>
          </cell>
          <cell r="D470">
            <v>507.25</v>
          </cell>
        </row>
        <row r="471">
          <cell r="A471">
            <v>39392</v>
          </cell>
          <cell r="B471">
            <v>417.5</v>
          </cell>
          <cell r="D471">
            <v>461.33333333333331</v>
          </cell>
        </row>
        <row r="472">
          <cell r="A472">
            <v>39399</v>
          </cell>
          <cell r="B472">
            <v>438</v>
          </cell>
          <cell r="D472">
            <v>426.08333333333331</v>
          </cell>
        </row>
        <row r="473">
          <cell r="A473">
            <v>39406</v>
          </cell>
          <cell r="B473">
            <v>406</v>
          </cell>
          <cell r="D473">
            <v>393.41666666666669</v>
          </cell>
        </row>
        <row r="474">
          <cell r="A474">
            <v>39413</v>
          </cell>
          <cell r="B474">
            <v>387</v>
          </cell>
          <cell r="D474">
            <v>368.75</v>
          </cell>
        </row>
        <row r="475">
          <cell r="A475">
            <v>39420</v>
          </cell>
          <cell r="B475">
            <v>386.66666666666669</v>
          </cell>
          <cell r="D475">
            <v>361.33333333333331</v>
          </cell>
        </row>
        <row r="476">
          <cell r="A476">
            <v>39427</v>
          </cell>
          <cell r="B476">
            <v>400</v>
          </cell>
          <cell r="D476">
            <v>370.75</v>
          </cell>
        </row>
        <row r="477">
          <cell r="A477">
            <v>39434</v>
          </cell>
          <cell r="B477">
            <v>377</v>
          </cell>
          <cell r="D477">
            <v>376.75</v>
          </cell>
        </row>
        <row r="478">
          <cell r="A478">
            <v>39441</v>
          </cell>
          <cell r="B478">
            <v>367</v>
          </cell>
          <cell r="D478">
            <v>373.91666666666669</v>
          </cell>
        </row>
        <row r="479">
          <cell r="A479">
            <v>39448</v>
          </cell>
          <cell r="B479">
            <v>360</v>
          </cell>
          <cell r="D479">
            <v>360.41666666666669</v>
          </cell>
        </row>
        <row r="480">
          <cell r="A480">
            <v>39455</v>
          </cell>
          <cell r="B480">
            <v>351</v>
          </cell>
          <cell r="D480">
            <v>338.75</v>
          </cell>
        </row>
        <row r="481">
          <cell r="A481">
            <v>39462</v>
          </cell>
          <cell r="B481">
            <v>325</v>
          </cell>
          <cell r="D481">
            <v>340</v>
          </cell>
        </row>
        <row r="482">
          <cell r="A482">
            <v>39469</v>
          </cell>
          <cell r="B482">
            <v>428</v>
          </cell>
          <cell r="D482">
            <v>335.41666666666669</v>
          </cell>
        </row>
        <row r="483">
          <cell r="A483">
            <v>39476</v>
          </cell>
          <cell r="B483">
            <v>446</v>
          </cell>
          <cell r="D483">
            <v>339.58333333333331</v>
          </cell>
        </row>
        <row r="484">
          <cell r="A484">
            <v>39483</v>
          </cell>
          <cell r="B484">
            <v>498</v>
          </cell>
          <cell r="D484">
            <v>347.5</v>
          </cell>
        </row>
        <row r="485">
          <cell r="A485">
            <v>39490</v>
          </cell>
          <cell r="B485">
            <v>470</v>
          </cell>
          <cell r="D485">
            <v>340.91666666666669</v>
          </cell>
        </row>
        <row r="486">
          <cell r="A486">
            <v>39497</v>
          </cell>
          <cell r="B486">
            <v>500</v>
          </cell>
          <cell r="D486">
            <v>349</v>
          </cell>
        </row>
        <row r="487">
          <cell r="A487">
            <v>39504</v>
          </cell>
          <cell r="B487">
            <v>529</v>
          </cell>
          <cell r="D487">
            <v>356.08333333333331</v>
          </cell>
        </row>
        <row r="488">
          <cell r="A488">
            <v>39511</v>
          </cell>
          <cell r="B488">
            <v>443.75</v>
          </cell>
          <cell r="D488">
            <v>345.58333333333331</v>
          </cell>
        </row>
        <row r="489">
          <cell r="A489">
            <v>39518</v>
          </cell>
          <cell r="B489">
            <v>485</v>
          </cell>
          <cell r="D489">
            <v>337.5</v>
          </cell>
        </row>
        <row r="490">
          <cell r="A490">
            <v>39525</v>
          </cell>
          <cell r="B490">
            <v>430</v>
          </cell>
          <cell r="D490">
            <v>320.16666666666669</v>
          </cell>
        </row>
        <row r="491">
          <cell r="A491">
            <v>39532</v>
          </cell>
          <cell r="B491">
            <v>469</v>
          </cell>
          <cell r="D491">
            <v>297.16666666666669</v>
          </cell>
        </row>
        <row r="492">
          <cell r="A492">
            <v>39539</v>
          </cell>
          <cell r="B492">
            <v>434</v>
          </cell>
          <cell r="D492">
            <v>293.25</v>
          </cell>
        </row>
        <row r="493">
          <cell r="A493">
            <v>39546</v>
          </cell>
          <cell r="B493">
            <v>416.25</v>
          </cell>
          <cell r="D493">
            <v>278.4375</v>
          </cell>
        </row>
        <row r="494">
          <cell r="A494">
            <v>39553</v>
          </cell>
          <cell r="B494">
            <v>407.5</v>
          </cell>
          <cell r="D494">
            <v>270.60416666666669</v>
          </cell>
        </row>
        <row r="495">
          <cell r="A495">
            <v>39560</v>
          </cell>
          <cell r="B495">
            <v>421</v>
          </cell>
          <cell r="D495">
            <v>264.52083333333331</v>
          </cell>
        </row>
        <row r="496">
          <cell r="A496">
            <v>39567</v>
          </cell>
          <cell r="B496">
            <v>388</v>
          </cell>
          <cell r="D496">
            <v>254.2847222222222</v>
          </cell>
        </row>
        <row r="497">
          <cell r="A497">
            <v>39574</v>
          </cell>
          <cell r="B497">
            <v>383</v>
          </cell>
          <cell r="D497">
            <v>253.61111111111109</v>
          </cell>
        </row>
        <row r="498">
          <cell r="A498">
            <v>39581</v>
          </cell>
          <cell r="B498">
            <v>377</v>
          </cell>
          <cell r="D498">
            <v>262.9444444444444</v>
          </cell>
        </row>
        <row r="499">
          <cell r="A499">
            <v>39588</v>
          </cell>
          <cell r="B499">
            <v>381</v>
          </cell>
          <cell r="D499">
            <v>279.61111111111109</v>
          </cell>
        </row>
        <row r="500">
          <cell r="A500">
            <v>39595</v>
          </cell>
          <cell r="B500">
            <v>405</v>
          </cell>
          <cell r="D500">
            <v>292.93055555555554</v>
          </cell>
        </row>
        <row r="501">
          <cell r="A501">
            <v>39602</v>
          </cell>
          <cell r="B501">
            <v>431</v>
          </cell>
          <cell r="D501">
            <v>306.97916666666669</v>
          </cell>
        </row>
        <row r="502">
          <cell r="A502">
            <v>39609</v>
          </cell>
          <cell r="B502">
            <v>527</v>
          </cell>
          <cell r="D502">
            <v>312.72916666666669</v>
          </cell>
        </row>
        <row r="503">
          <cell r="A503">
            <v>39616</v>
          </cell>
          <cell r="B503">
            <v>644</v>
          </cell>
          <cell r="D503">
            <v>313.72916666666669</v>
          </cell>
        </row>
        <row r="504">
          <cell r="A504">
            <v>39623</v>
          </cell>
          <cell r="B504">
            <v>558</v>
          </cell>
          <cell r="D504">
            <v>321.3125</v>
          </cell>
        </row>
        <row r="505">
          <cell r="A505">
            <v>39630</v>
          </cell>
          <cell r="B505">
            <v>604</v>
          </cell>
          <cell r="D505">
            <v>328.83333333333331</v>
          </cell>
        </row>
        <row r="506">
          <cell r="A506">
            <v>39637</v>
          </cell>
          <cell r="B506">
            <v>548</v>
          </cell>
          <cell r="D506">
            <v>342.91666666666669</v>
          </cell>
        </row>
        <row r="507">
          <cell r="A507">
            <v>39644</v>
          </cell>
          <cell r="B507">
            <v>466</v>
          </cell>
          <cell r="D507">
            <v>371.25</v>
          </cell>
        </row>
        <row r="508">
          <cell r="A508">
            <v>39651</v>
          </cell>
          <cell r="B508">
            <v>453</v>
          </cell>
          <cell r="D508">
            <v>388.58333333333331</v>
          </cell>
        </row>
        <row r="509">
          <cell r="A509">
            <v>39658</v>
          </cell>
          <cell r="B509">
            <v>492</v>
          </cell>
          <cell r="D509">
            <v>396.5</v>
          </cell>
        </row>
        <row r="510">
          <cell r="A510">
            <v>39665</v>
          </cell>
          <cell r="B510">
            <v>485</v>
          </cell>
          <cell r="D510">
            <v>411.83333333333331</v>
          </cell>
        </row>
        <row r="511">
          <cell r="A511">
            <v>39672</v>
          </cell>
          <cell r="B511">
            <v>460</v>
          </cell>
          <cell r="D511">
            <v>423.58333333333331</v>
          </cell>
        </row>
        <row r="512">
          <cell r="A512">
            <v>39679</v>
          </cell>
          <cell r="B512">
            <v>515</v>
          </cell>
          <cell r="D512">
            <v>444.91666666666669</v>
          </cell>
        </row>
        <row r="513">
          <cell r="A513">
            <v>39686</v>
          </cell>
          <cell r="B513">
            <v>566</v>
          </cell>
          <cell r="D513">
            <v>496.66666666666669</v>
          </cell>
        </row>
        <row r="514">
          <cell r="A514">
            <v>39693</v>
          </cell>
          <cell r="B514">
            <v>595</v>
          </cell>
          <cell r="D514">
            <v>545.25</v>
          </cell>
        </row>
        <row r="515">
          <cell r="A515">
            <v>39700</v>
          </cell>
          <cell r="B515">
            <v>609</v>
          </cell>
          <cell r="D515">
            <v>583.16666666666663</v>
          </cell>
        </row>
        <row r="516">
          <cell r="A516">
            <v>39707</v>
          </cell>
          <cell r="B516">
            <v>612</v>
          </cell>
          <cell r="D516">
            <v>611.75</v>
          </cell>
        </row>
        <row r="517">
          <cell r="A517">
            <v>39714</v>
          </cell>
          <cell r="B517">
            <v>596</v>
          </cell>
          <cell r="D517">
            <v>620.08333333333337</v>
          </cell>
        </row>
        <row r="518">
          <cell r="A518">
            <v>39721</v>
          </cell>
          <cell r="B518">
            <v>625</v>
          </cell>
          <cell r="D518">
            <v>630.25</v>
          </cell>
        </row>
        <row r="519">
          <cell r="A519">
            <v>39728</v>
          </cell>
          <cell r="B519">
            <v>750</v>
          </cell>
          <cell r="D519">
            <v>644.25</v>
          </cell>
        </row>
        <row r="520">
          <cell r="A520">
            <v>39735</v>
          </cell>
          <cell r="B520">
            <v>660</v>
          </cell>
          <cell r="D520">
            <v>636.41666666666663</v>
          </cell>
        </row>
        <row r="521">
          <cell r="A521">
            <v>39742</v>
          </cell>
          <cell r="B521">
            <v>571</v>
          </cell>
          <cell r="D521">
            <v>611.6111111111112</v>
          </cell>
        </row>
        <row r="522">
          <cell r="A522">
            <v>39749</v>
          </cell>
          <cell r="B522">
            <v>694</v>
          </cell>
          <cell r="D522">
            <v>564.77777777777783</v>
          </cell>
        </row>
        <row r="523">
          <cell r="A523">
            <v>39756</v>
          </cell>
          <cell r="B523">
            <v>1050</v>
          </cell>
          <cell r="D523">
            <v>497.73611111111114</v>
          </cell>
        </row>
        <row r="524">
          <cell r="A524">
            <v>39763</v>
          </cell>
          <cell r="B524">
            <v>550</v>
          </cell>
          <cell r="D524">
            <v>458.06944444444451</v>
          </cell>
        </row>
        <row r="525">
          <cell r="A525">
            <v>39770</v>
          </cell>
          <cell r="B525">
            <v>479</v>
          </cell>
          <cell r="D525">
            <v>430.375</v>
          </cell>
        </row>
        <row r="526">
          <cell r="A526">
            <v>39777</v>
          </cell>
          <cell r="B526">
            <v>395</v>
          </cell>
          <cell r="D526">
            <v>410.70833333333331</v>
          </cell>
        </row>
        <row r="527">
          <cell r="A527">
            <v>39784</v>
          </cell>
          <cell r="B527">
            <v>400</v>
          </cell>
          <cell r="D527">
            <v>411.22222222222223</v>
          </cell>
        </row>
        <row r="528">
          <cell r="A528">
            <v>39791</v>
          </cell>
          <cell r="B528">
            <v>500</v>
          </cell>
          <cell r="D528">
            <v>417.22222222222223</v>
          </cell>
        </row>
        <row r="529">
          <cell r="A529">
            <v>39798</v>
          </cell>
          <cell r="B529">
            <v>470</v>
          </cell>
          <cell r="D529">
            <v>411.63888888888891</v>
          </cell>
        </row>
        <row r="530">
          <cell r="A530">
            <v>39805</v>
          </cell>
          <cell r="B530">
            <v>518.75</v>
          </cell>
          <cell r="D530">
            <v>402.13888888888891</v>
          </cell>
        </row>
        <row r="531">
          <cell r="A531">
            <v>39812</v>
          </cell>
          <cell r="B531">
            <v>441</v>
          </cell>
          <cell r="D531">
            <v>385.08333333333331</v>
          </cell>
        </row>
        <row r="532">
          <cell r="A532">
            <v>39819</v>
          </cell>
          <cell r="B532">
            <v>371</v>
          </cell>
          <cell r="D532">
            <v>357.41666666666669</v>
          </cell>
        </row>
        <row r="533">
          <cell r="A533">
            <v>39826</v>
          </cell>
          <cell r="B533">
            <v>550</v>
          </cell>
          <cell r="D533">
            <v>353.08333333333331</v>
          </cell>
        </row>
        <row r="534">
          <cell r="A534">
            <v>39833</v>
          </cell>
          <cell r="B534">
            <v>563</v>
          </cell>
          <cell r="D534">
            <v>354.16666666666669</v>
          </cell>
        </row>
        <row r="535">
          <cell r="A535">
            <v>39840</v>
          </cell>
          <cell r="B535">
            <v>560</v>
          </cell>
          <cell r="D535">
            <v>365.33333333333331</v>
          </cell>
        </row>
        <row r="536">
          <cell r="A536">
            <v>39847</v>
          </cell>
          <cell r="B536">
            <v>456</v>
          </cell>
          <cell r="D536">
            <v>393.08333333333331</v>
          </cell>
        </row>
        <row r="537">
          <cell r="A537">
            <v>39854</v>
          </cell>
          <cell r="B537">
            <v>356</v>
          </cell>
          <cell r="D537">
            <v>405.5</v>
          </cell>
        </row>
        <row r="538">
          <cell r="A538">
            <v>39861</v>
          </cell>
          <cell r="B538">
            <v>310</v>
          </cell>
          <cell r="D538">
            <v>417.33333333333331</v>
          </cell>
        </row>
        <row r="539">
          <cell r="A539">
            <v>39868</v>
          </cell>
          <cell r="B539">
            <v>305</v>
          </cell>
          <cell r="D539">
            <v>422.5</v>
          </cell>
        </row>
        <row r="540">
          <cell r="A540">
            <v>39875</v>
          </cell>
          <cell r="B540">
            <v>282</v>
          </cell>
          <cell r="D540">
            <v>403.72916666666669</v>
          </cell>
        </row>
        <row r="541">
          <cell r="A541">
            <v>39882</v>
          </cell>
          <cell r="B541">
            <v>267</v>
          </cell>
          <cell r="D541">
            <v>391.39583333333331</v>
          </cell>
        </row>
        <row r="542">
          <cell r="A542">
            <v>39889</v>
          </cell>
          <cell r="B542">
            <v>265</v>
          </cell>
          <cell r="D542">
            <v>374.0625</v>
          </cell>
        </row>
        <row r="543">
          <cell r="A543">
            <v>39896</v>
          </cell>
          <cell r="B543">
            <v>271</v>
          </cell>
          <cell r="D543">
            <v>357.5625</v>
          </cell>
        </row>
        <row r="544">
          <cell r="A544">
            <v>39903</v>
          </cell>
          <cell r="B544">
            <v>248.75</v>
          </cell>
          <cell r="D544">
            <v>349.91666666666669</v>
          </cell>
        </row>
        <row r="545">
          <cell r="A545">
            <v>39910</v>
          </cell>
          <cell r="B545">
            <v>253</v>
          </cell>
          <cell r="D545">
            <v>337.95833333333331</v>
          </cell>
        </row>
        <row r="546">
          <cell r="A546">
            <v>39917</v>
          </cell>
          <cell r="B546">
            <v>262.5</v>
          </cell>
          <cell r="D546">
            <v>329.25</v>
          </cell>
        </row>
        <row r="547">
          <cell r="A547">
            <v>39924</v>
          </cell>
          <cell r="B547">
            <v>258.75</v>
          </cell>
          <cell r="D547">
            <v>319.83333333333331</v>
          </cell>
        </row>
        <row r="548">
          <cell r="A548">
            <v>39931</v>
          </cell>
          <cell r="B548">
            <v>249</v>
          </cell>
          <cell r="D548">
            <v>311.43055555555554</v>
          </cell>
        </row>
        <row r="549">
          <cell r="A549">
            <v>39938</v>
          </cell>
          <cell r="B549">
            <v>249</v>
          </cell>
          <cell r="D549">
            <v>308.98611111111109</v>
          </cell>
        </row>
        <row r="550">
          <cell r="A550">
            <v>39945</v>
          </cell>
          <cell r="B550">
            <v>273</v>
          </cell>
          <cell r="D550">
            <v>314.86111111111109</v>
          </cell>
        </row>
        <row r="551">
          <cell r="A551">
            <v>39952</v>
          </cell>
          <cell r="B551">
            <v>271.66666666666669</v>
          </cell>
          <cell r="D551">
            <v>324.6944444444444</v>
          </cell>
        </row>
        <row r="552">
          <cell r="A552">
            <v>39959</v>
          </cell>
          <cell r="B552">
            <v>271.25</v>
          </cell>
          <cell r="D552">
            <v>338.76388888888886</v>
          </cell>
        </row>
        <row r="553">
          <cell r="A553">
            <v>39966</v>
          </cell>
          <cell r="B553">
            <v>263.75</v>
          </cell>
          <cell r="D553">
            <v>356.47916666666669</v>
          </cell>
        </row>
        <row r="554">
          <cell r="A554">
            <v>39973</v>
          </cell>
          <cell r="B554">
            <v>268.33333333333331</v>
          </cell>
          <cell r="D554">
            <v>377.0625</v>
          </cell>
        </row>
        <row r="555">
          <cell r="A555">
            <v>39980</v>
          </cell>
          <cell r="B555">
            <v>290</v>
          </cell>
          <cell r="D555">
            <v>404.64583333333331</v>
          </cell>
        </row>
        <row r="556">
          <cell r="A556">
            <v>39987</v>
          </cell>
          <cell r="B556">
            <v>276.25</v>
          </cell>
          <cell r="D556">
            <v>426.39583333333331</v>
          </cell>
        </row>
        <row r="557">
          <cell r="A557">
            <v>39994</v>
          </cell>
          <cell r="B557">
            <v>263</v>
          </cell>
          <cell r="D557">
            <v>447.08333333333331</v>
          </cell>
        </row>
        <row r="558">
          <cell r="A558">
            <v>40001</v>
          </cell>
          <cell r="B558">
            <v>249</v>
          </cell>
          <cell r="D558">
            <v>459.83333333333331</v>
          </cell>
        </row>
        <row r="559">
          <cell r="A559">
            <v>40008</v>
          </cell>
          <cell r="B559">
            <v>270</v>
          </cell>
          <cell r="D559">
            <v>464.83333333333331</v>
          </cell>
        </row>
        <row r="560">
          <cell r="A560">
            <v>40015</v>
          </cell>
          <cell r="B560">
            <v>298</v>
          </cell>
          <cell r="D560">
            <v>470.08333333333331</v>
          </cell>
        </row>
        <row r="561">
          <cell r="A561">
            <v>40022</v>
          </cell>
          <cell r="B561">
            <v>287.5</v>
          </cell>
          <cell r="D561">
            <v>468.25</v>
          </cell>
        </row>
        <row r="562">
          <cell r="A562">
            <v>40029</v>
          </cell>
          <cell r="B562">
            <v>276.25</v>
          </cell>
          <cell r="D562">
            <v>477.08333333333331</v>
          </cell>
        </row>
        <row r="563">
          <cell r="A563">
            <v>40036</v>
          </cell>
          <cell r="B563">
            <v>280</v>
          </cell>
          <cell r="D563">
            <v>487.83333333333331</v>
          </cell>
        </row>
        <row r="564">
          <cell r="A564">
            <v>40043</v>
          </cell>
          <cell r="B564">
            <v>322</v>
          </cell>
          <cell r="D564">
            <v>510</v>
          </cell>
        </row>
        <row r="565">
          <cell r="A565">
            <v>40050</v>
          </cell>
          <cell r="B565">
            <v>340</v>
          </cell>
          <cell r="D565">
            <v>547.33333333333337</v>
          </cell>
        </row>
        <row r="566">
          <cell r="A566">
            <v>40057</v>
          </cell>
          <cell r="B566">
            <v>355</v>
          </cell>
          <cell r="D566">
            <v>581.16666666666663</v>
          </cell>
        </row>
        <row r="567">
          <cell r="A567">
            <v>40064</v>
          </cell>
          <cell r="B567">
            <v>336.25</v>
          </cell>
          <cell r="D567">
            <v>602.08333333333337</v>
          </cell>
        </row>
        <row r="568">
          <cell r="A568">
            <v>40071</v>
          </cell>
          <cell r="B568">
            <v>335</v>
          </cell>
          <cell r="D568">
            <v>620.91666666666663</v>
          </cell>
        </row>
        <row r="569">
          <cell r="A569">
            <v>40078</v>
          </cell>
          <cell r="B569">
            <v>388.75</v>
          </cell>
          <cell r="D569">
            <v>620.66666666666663</v>
          </cell>
        </row>
        <row r="570">
          <cell r="A570">
            <v>40085</v>
          </cell>
          <cell r="B570">
            <v>447.5</v>
          </cell>
          <cell r="D570">
            <v>620.25</v>
          </cell>
        </row>
        <row r="571">
          <cell r="A571">
            <v>40092</v>
          </cell>
          <cell r="B571">
            <v>467</v>
          </cell>
          <cell r="D571">
            <v>632</v>
          </cell>
        </row>
        <row r="572">
          <cell r="A572">
            <v>40099</v>
          </cell>
          <cell r="B572">
            <v>427</v>
          </cell>
          <cell r="D572">
            <v>618.83333333333337</v>
          </cell>
        </row>
        <row r="573">
          <cell r="A573">
            <v>40106</v>
          </cell>
          <cell r="B573">
            <v>451.25</v>
          </cell>
          <cell r="D573">
            <v>595.8611111111112</v>
          </cell>
        </row>
        <row r="574">
          <cell r="A574">
            <v>40113</v>
          </cell>
          <cell r="B574">
            <v>453.75</v>
          </cell>
          <cell r="D574">
            <v>577.02777777777783</v>
          </cell>
        </row>
        <row r="575">
          <cell r="A575">
            <v>40120</v>
          </cell>
          <cell r="B575">
            <v>437.5</v>
          </cell>
          <cell r="D575">
            <v>574.90277777777783</v>
          </cell>
        </row>
        <row r="576">
          <cell r="A576">
            <v>40127</v>
          </cell>
          <cell r="B576">
            <v>650</v>
          </cell>
          <cell r="D576">
            <v>549.31944444444446</v>
          </cell>
        </row>
        <row r="577">
          <cell r="A577">
            <v>40134</v>
          </cell>
          <cell r="B577">
            <v>426.25</v>
          </cell>
          <cell r="D577">
            <v>532.20833333333337</v>
          </cell>
        </row>
        <row r="578">
          <cell r="A578">
            <v>40141</v>
          </cell>
          <cell r="B578">
            <v>403.75</v>
          </cell>
          <cell r="D578">
            <v>494.625</v>
          </cell>
        </row>
        <row r="579">
          <cell r="A579">
            <v>40148</v>
          </cell>
          <cell r="B579">
            <v>400</v>
          </cell>
          <cell r="D579">
            <v>431.0555555555556</v>
          </cell>
        </row>
        <row r="580">
          <cell r="A580">
            <v>40155</v>
          </cell>
          <cell r="B580">
            <v>390</v>
          </cell>
          <cell r="D580">
            <v>418.13888888888891</v>
          </cell>
        </row>
        <row r="581">
          <cell r="A581">
            <v>40162</v>
          </cell>
          <cell r="B581">
            <v>361.66666666666669</v>
          </cell>
          <cell r="D581">
            <v>400.0555555555556</v>
          </cell>
        </row>
        <row r="582">
          <cell r="A582">
            <v>40169</v>
          </cell>
          <cell r="B582">
            <v>360</v>
          </cell>
          <cell r="D582">
            <v>394.45138888888891</v>
          </cell>
        </row>
        <row r="583">
          <cell r="A583">
            <v>40176</v>
          </cell>
          <cell r="B583">
            <v>360</v>
          </cell>
          <cell r="D583">
            <v>386.5625</v>
          </cell>
        </row>
        <row r="584">
          <cell r="A584">
            <v>40183</v>
          </cell>
          <cell r="B584">
            <v>380</v>
          </cell>
          <cell r="D584">
            <v>362.5625</v>
          </cell>
        </row>
        <row r="585">
          <cell r="A585">
            <v>40190</v>
          </cell>
          <cell r="B585">
            <v>386.25</v>
          </cell>
          <cell r="D585">
            <v>373.89583333333331</v>
          </cell>
        </row>
        <row r="586">
          <cell r="A586">
            <v>40197</v>
          </cell>
          <cell r="B586">
            <v>391.25</v>
          </cell>
          <cell r="D586">
            <v>383.66666666666669</v>
          </cell>
        </row>
        <row r="587">
          <cell r="A587">
            <v>40204</v>
          </cell>
          <cell r="B587">
            <v>410</v>
          </cell>
          <cell r="D587">
            <v>404.41666666666669</v>
          </cell>
        </row>
        <row r="588">
          <cell r="A588">
            <v>40211</v>
          </cell>
          <cell r="B588">
            <v>400</v>
          </cell>
          <cell r="D588">
            <v>431.25</v>
          </cell>
        </row>
        <row r="589">
          <cell r="A589">
            <v>40218</v>
          </cell>
          <cell r="B589">
            <v>358</v>
          </cell>
          <cell r="D589">
            <v>425.25</v>
          </cell>
        </row>
        <row r="590">
          <cell r="A590">
            <v>40225</v>
          </cell>
          <cell r="B590">
            <v>305</v>
          </cell>
          <cell r="D590">
            <v>416.66666666666669</v>
          </cell>
        </row>
        <row r="591">
          <cell r="A591">
            <v>40232</v>
          </cell>
          <cell r="B591">
            <v>317</v>
          </cell>
          <cell r="D591">
            <v>403</v>
          </cell>
        </row>
        <row r="592">
          <cell r="A592">
            <v>40239</v>
          </cell>
          <cell r="B592">
            <v>345</v>
          </cell>
          <cell r="D592">
            <v>377.89583333333331</v>
          </cell>
        </row>
        <row r="593">
          <cell r="A593">
            <v>40246</v>
          </cell>
          <cell r="B593">
            <v>312.5</v>
          </cell>
          <cell r="D593">
            <v>365.64583333333331</v>
          </cell>
        </row>
        <row r="594">
          <cell r="A594">
            <v>40253</v>
          </cell>
          <cell r="B594">
            <v>282.5</v>
          </cell>
          <cell r="D594">
            <v>348.0625</v>
          </cell>
        </row>
        <row r="595">
          <cell r="A595">
            <v>40260</v>
          </cell>
          <cell r="B595">
            <v>276.66666666666669</v>
          </cell>
          <cell r="D595">
            <v>333.89583333333331</v>
          </cell>
        </row>
        <row r="596">
          <cell r="A596">
            <v>40267</v>
          </cell>
          <cell r="B596">
            <v>276.25</v>
          </cell>
          <cell r="D596">
            <v>326.3125</v>
          </cell>
        </row>
        <row r="597">
          <cell r="A597">
            <v>40274</v>
          </cell>
          <cell r="B597">
            <v>275</v>
          </cell>
          <cell r="D597">
            <v>313.9375</v>
          </cell>
        </row>
        <row r="598">
          <cell r="A598">
            <v>40281</v>
          </cell>
          <cell r="B598">
            <v>275</v>
          </cell>
          <cell r="D598">
            <v>308.1875</v>
          </cell>
        </row>
        <row r="599">
          <cell r="A599">
            <v>40288</v>
          </cell>
          <cell r="B599">
            <v>275</v>
          </cell>
          <cell r="D599">
            <v>300.58333333333331</v>
          </cell>
        </row>
        <row r="600">
          <cell r="A600">
            <v>40295</v>
          </cell>
          <cell r="B600">
            <v>308.33333333333331</v>
          </cell>
          <cell r="D600">
            <v>294.86805555555554</v>
          </cell>
        </row>
        <row r="601">
          <cell r="A601">
            <v>40302</v>
          </cell>
          <cell r="B601">
            <v>340</v>
          </cell>
          <cell r="D601">
            <v>289.92361111111109</v>
          </cell>
        </row>
        <row r="602">
          <cell r="A602">
            <v>40309</v>
          </cell>
          <cell r="B602">
            <v>382.5</v>
          </cell>
          <cell r="D602">
            <v>288.5069444444444</v>
          </cell>
        </row>
        <row r="603">
          <cell r="A603">
            <v>40316</v>
          </cell>
          <cell r="B603">
            <v>416.66666666666669</v>
          </cell>
          <cell r="D603">
            <v>291.41666666666669</v>
          </cell>
        </row>
        <row r="604">
          <cell r="A604">
            <v>40323</v>
          </cell>
          <cell r="B604">
            <v>337.5</v>
          </cell>
          <cell r="D604">
            <v>304.0069444444444</v>
          </cell>
        </row>
        <row r="605">
          <cell r="A605">
            <v>40330</v>
          </cell>
          <cell r="B605">
            <v>314</v>
          </cell>
          <cell r="D605">
            <v>321.28472222222223</v>
          </cell>
        </row>
        <row r="606">
          <cell r="A606">
            <v>40337</v>
          </cell>
          <cell r="B606">
            <v>293.75</v>
          </cell>
          <cell r="D606">
            <v>341.97916666666669</v>
          </cell>
        </row>
        <row r="607">
          <cell r="A607">
            <v>40344</v>
          </cell>
          <cell r="B607">
            <v>298.75</v>
          </cell>
          <cell r="D607">
            <v>371.2569444444444</v>
          </cell>
        </row>
        <row r="608">
          <cell r="A608">
            <v>40351</v>
          </cell>
          <cell r="B608">
            <v>298.33333333333331</v>
          </cell>
          <cell r="D608">
            <v>388.0069444444444</v>
          </cell>
        </row>
        <row r="609">
          <cell r="A609">
            <v>40358</v>
          </cell>
          <cell r="B609">
            <v>296</v>
          </cell>
          <cell r="D609">
            <v>402.8819444444444</v>
          </cell>
        </row>
        <row r="610">
          <cell r="A610">
            <v>40365</v>
          </cell>
          <cell r="B610">
            <v>325</v>
          </cell>
          <cell r="D610">
            <v>405.1875</v>
          </cell>
        </row>
        <row r="611">
          <cell r="A611">
            <v>40372</v>
          </cell>
          <cell r="B611">
            <v>387.5</v>
          </cell>
          <cell r="D611">
            <v>396.52083333333331</v>
          </cell>
        </row>
        <row r="612">
          <cell r="A612">
            <v>40379</v>
          </cell>
          <cell r="B612">
            <v>425</v>
          </cell>
          <cell r="D612">
            <v>397</v>
          </cell>
        </row>
        <row r="613">
          <cell r="A613">
            <v>40386</v>
          </cell>
          <cell r="B613">
            <v>388.33333333333331</v>
          </cell>
          <cell r="D613">
            <v>392.625</v>
          </cell>
        </row>
        <row r="614">
          <cell r="A614">
            <v>40393</v>
          </cell>
          <cell r="B614">
            <v>371.25</v>
          </cell>
          <cell r="D614">
            <v>397.14583333333331</v>
          </cell>
        </row>
        <row r="615">
          <cell r="A615">
            <v>40400</v>
          </cell>
          <cell r="B615">
            <v>433</v>
          </cell>
          <cell r="D615">
            <v>405.14583333333331</v>
          </cell>
        </row>
        <row r="616">
          <cell r="A616">
            <v>40407</v>
          </cell>
          <cell r="B616">
            <v>437</v>
          </cell>
          <cell r="D616">
            <v>422.3125</v>
          </cell>
        </row>
        <row r="617">
          <cell r="A617">
            <v>40414</v>
          </cell>
          <cell r="B617">
            <v>456.25</v>
          </cell>
          <cell r="D617">
            <v>458.10416666666669</v>
          </cell>
        </row>
        <row r="618">
          <cell r="A618">
            <v>40421</v>
          </cell>
          <cell r="B618">
            <v>506.25</v>
          </cell>
          <cell r="D618">
            <v>504.16666666666669</v>
          </cell>
        </row>
        <row r="619">
          <cell r="A619">
            <v>40428</v>
          </cell>
          <cell r="B619">
            <v>495</v>
          </cell>
          <cell r="D619">
            <v>534.35416666666663</v>
          </cell>
        </row>
        <row r="620">
          <cell r="A620">
            <v>40435</v>
          </cell>
          <cell r="B620">
            <v>483.75</v>
          </cell>
          <cell r="D620">
            <v>557.52083333333337</v>
          </cell>
        </row>
        <row r="621">
          <cell r="A621">
            <v>40442</v>
          </cell>
          <cell r="B621">
            <v>545</v>
          </cell>
          <cell r="D621">
            <v>560.33333333333337</v>
          </cell>
        </row>
        <row r="622">
          <cell r="A622">
            <v>40449</v>
          </cell>
          <cell r="B622">
            <v>558.75</v>
          </cell>
          <cell r="D622">
            <v>558.95833333333337</v>
          </cell>
        </row>
        <row r="623">
          <cell r="A623">
            <v>40456</v>
          </cell>
          <cell r="B623">
            <v>643.75</v>
          </cell>
          <cell r="D623">
            <v>577.60416666666663</v>
          </cell>
        </row>
        <row r="624">
          <cell r="A624">
            <v>40463</v>
          </cell>
          <cell r="B624">
            <v>593.75</v>
          </cell>
          <cell r="D624">
            <v>570.9375</v>
          </cell>
        </row>
        <row r="625">
          <cell r="A625">
            <v>40470</v>
          </cell>
          <cell r="B625">
            <v>552.5</v>
          </cell>
          <cell r="D625">
            <v>564.09027777777783</v>
          </cell>
        </row>
        <row r="626">
          <cell r="A626">
            <v>40477</v>
          </cell>
          <cell r="B626">
            <v>491.25</v>
          </cell>
          <cell r="D626">
            <v>552.44444444444446</v>
          </cell>
        </row>
        <row r="627">
          <cell r="A627">
            <v>40484</v>
          </cell>
          <cell r="B627">
            <v>443.75</v>
          </cell>
          <cell r="D627">
            <v>556.44444444444446</v>
          </cell>
        </row>
        <row r="628">
          <cell r="A628">
            <v>40491</v>
          </cell>
          <cell r="B628">
            <v>458.33333333333331</v>
          </cell>
          <cell r="D628">
            <v>558.52777777777783</v>
          </cell>
        </row>
        <row r="629">
          <cell r="A629">
            <v>40498</v>
          </cell>
          <cell r="B629">
            <v>410</v>
          </cell>
          <cell r="D629">
            <v>538.16666666666663</v>
          </cell>
        </row>
        <row r="630">
          <cell r="A630">
            <v>40505</v>
          </cell>
          <cell r="B630">
            <v>460</v>
          </cell>
          <cell r="D630">
            <v>503.33333333333331</v>
          </cell>
        </row>
        <row r="631">
          <cell r="A631">
            <v>40512</v>
          </cell>
          <cell r="B631">
            <v>466.25</v>
          </cell>
          <cell r="D631">
            <v>443.47222222222223</v>
          </cell>
        </row>
        <row r="632">
          <cell r="A632">
            <v>40519</v>
          </cell>
          <cell r="B632">
            <v>559</v>
          </cell>
          <cell r="D632">
            <v>414.47222222222223</v>
          </cell>
        </row>
        <row r="633">
          <cell r="A633">
            <v>40526</v>
          </cell>
          <cell r="B633">
            <v>581.25</v>
          </cell>
          <cell r="D633">
            <v>405.92361111111114</v>
          </cell>
        </row>
        <row r="634">
          <cell r="A634">
            <v>40533</v>
          </cell>
          <cell r="B634">
            <v>517.5</v>
          </cell>
          <cell r="D634">
            <v>410.92361111111114</v>
          </cell>
        </row>
        <row r="635">
          <cell r="A635">
            <v>40540</v>
          </cell>
          <cell r="B635">
            <v>483.33333333333331</v>
          </cell>
          <cell r="D635">
            <v>408.78472222222223</v>
          </cell>
        </row>
        <row r="636">
          <cell r="A636">
            <v>40547</v>
          </cell>
          <cell r="B636">
            <v>412.5</v>
          </cell>
          <cell r="D636">
            <v>393.1180555555556</v>
          </cell>
        </row>
        <row r="637">
          <cell r="A637">
            <v>40554</v>
          </cell>
          <cell r="B637">
            <v>450</v>
          </cell>
          <cell r="D637">
            <v>397.5</v>
          </cell>
        </row>
        <row r="638">
          <cell r="A638">
            <v>40561</v>
          </cell>
          <cell r="B638">
            <v>457.5</v>
          </cell>
          <cell r="D638">
            <v>408.875</v>
          </cell>
        </row>
        <row r="639">
          <cell r="A639">
            <v>40568</v>
          </cell>
          <cell r="B639">
            <v>456.25</v>
          </cell>
          <cell r="D639">
            <v>430.125</v>
          </cell>
        </row>
        <row r="640">
          <cell r="A640">
            <v>40575</v>
          </cell>
          <cell r="B640">
            <v>550</v>
          </cell>
          <cell r="D640">
            <v>451.125</v>
          </cell>
        </row>
        <row r="641">
          <cell r="A641">
            <v>40582</v>
          </cell>
          <cell r="B641">
            <v>537.5</v>
          </cell>
          <cell r="D641">
            <v>444.6875</v>
          </cell>
        </row>
        <row r="642">
          <cell r="A642">
            <v>40589</v>
          </cell>
          <cell r="B642">
            <v>583.75</v>
          </cell>
          <cell r="D642">
            <v>422.41666666666669</v>
          </cell>
        </row>
        <row r="643">
          <cell r="A643">
            <v>40596</v>
          </cell>
          <cell r="B643">
            <v>537.5</v>
          </cell>
          <cell r="D643">
            <v>400.33333333333331</v>
          </cell>
        </row>
        <row r="644">
          <cell r="A644">
            <v>40603</v>
          </cell>
          <cell r="B644">
            <v>497.5</v>
          </cell>
          <cell r="D644">
            <v>376.72916666666669</v>
          </cell>
        </row>
        <row r="645">
          <cell r="A645">
            <v>40610</v>
          </cell>
          <cell r="B645">
            <v>633.33333333333337</v>
          </cell>
          <cell r="D645">
            <v>366.77083333333331</v>
          </cell>
        </row>
        <row r="646">
          <cell r="A646">
            <v>40617</v>
          </cell>
          <cell r="B646">
            <v>556.25</v>
          </cell>
          <cell r="D646">
            <v>355.3125</v>
          </cell>
        </row>
        <row r="647">
          <cell r="A647">
            <v>40624</v>
          </cell>
          <cell r="B647">
            <v>491.25</v>
          </cell>
          <cell r="D647">
            <v>344.1180555555556</v>
          </cell>
        </row>
        <row r="648">
          <cell r="A648">
            <v>40631</v>
          </cell>
          <cell r="B648">
            <v>506.66666666666669</v>
          </cell>
          <cell r="D648">
            <v>334.8055555555556</v>
          </cell>
        </row>
        <row r="649">
          <cell r="A649">
            <v>40638</v>
          </cell>
          <cell r="B649">
            <v>471.66666666666669</v>
          </cell>
          <cell r="D649">
            <v>324.78472222222223</v>
          </cell>
        </row>
        <row r="650">
          <cell r="A650">
            <v>40645</v>
          </cell>
          <cell r="B650">
            <v>428.75</v>
          </cell>
          <cell r="D650">
            <v>322.07638888888891</v>
          </cell>
        </row>
        <row r="651">
          <cell r="A651">
            <v>40652</v>
          </cell>
          <cell r="B651">
            <v>413.33333333333331</v>
          </cell>
          <cell r="D651">
            <v>316.91666666666669</v>
          </cell>
        </row>
        <row r="652">
          <cell r="A652">
            <v>40659</v>
          </cell>
          <cell r="B652">
            <v>402</v>
          </cell>
          <cell r="D652">
            <v>315.77777777777777</v>
          </cell>
        </row>
        <row r="653">
          <cell r="A653">
            <v>40666</v>
          </cell>
          <cell r="B653">
            <v>460</v>
          </cell>
          <cell r="D653">
            <v>318.09027777777777</v>
          </cell>
        </row>
        <row r="654">
          <cell r="A654">
            <v>40673</v>
          </cell>
          <cell r="B654">
            <v>425</v>
          </cell>
          <cell r="D654">
            <v>325.3819444444444</v>
          </cell>
        </row>
        <row r="655">
          <cell r="A655">
            <v>40680</v>
          </cell>
          <cell r="B655">
            <v>421.66666666666669</v>
          </cell>
          <cell r="D655">
            <v>334.9305555555556</v>
          </cell>
        </row>
        <row r="656">
          <cell r="A656">
            <v>40687</v>
          </cell>
          <cell r="B656">
            <v>448.75</v>
          </cell>
          <cell r="D656">
            <v>340.63194444444451</v>
          </cell>
        </row>
        <row r="657">
          <cell r="A657">
            <v>40694</v>
          </cell>
          <cell r="B657">
            <v>463</v>
          </cell>
          <cell r="D657">
            <v>343.69444444444451</v>
          </cell>
        </row>
        <row r="658">
          <cell r="A658">
            <v>40701</v>
          </cell>
          <cell r="B658">
            <v>446.66666666666669</v>
          </cell>
          <cell r="D658">
            <v>348.40972222222223</v>
          </cell>
        </row>
        <row r="659">
          <cell r="A659">
            <v>40708</v>
          </cell>
          <cell r="B659">
            <v>446.25</v>
          </cell>
          <cell r="D659">
            <v>362.02777777777777</v>
          </cell>
        </row>
        <row r="660">
          <cell r="A660">
            <v>40715</v>
          </cell>
          <cell r="B660">
            <v>450</v>
          </cell>
          <cell r="D660">
            <v>371.93055555555549</v>
          </cell>
        </row>
        <row r="661">
          <cell r="A661">
            <v>40722</v>
          </cell>
          <cell r="B661">
            <v>445</v>
          </cell>
          <cell r="D661">
            <v>384.78472222222217</v>
          </cell>
        </row>
        <row r="662">
          <cell r="A662">
            <v>40729</v>
          </cell>
          <cell r="B662">
            <v>460</v>
          </cell>
          <cell r="D662">
            <v>387.52777777777777</v>
          </cell>
        </row>
        <row r="663">
          <cell r="A663">
            <v>40736</v>
          </cell>
          <cell r="B663">
            <v>448.75</v>
          </cell>
          <cell r="D663">
            <v>378.42361111111109</v>
          </cell>
        </row>
        <row r="664">
          <cell r="A664">
            <v>40743</v>
          </cell>
          <cell r="B664">
            <v>431</v>
          </cell>
          <cell r="D664">
            <v>382.04166666666669</v>
          </cell>
        </row>
        <row r="665">
          <cell r="A665">
            <v>40750</v>
          </cell>
          <cell r="B665">
            <v>390</v>
          </cell>
          <cell r="D665">
            <v>382.4444444444444</v>
          </cell>
        </row>
        <row r="666">
          <cell r="A666">
            <v>40757</v>
          </cell>
          <cell r="B666">
            <v>361.66666666666669</v>
          </cell>
          <cell r="D666">
            <v>383.3194444444444</v>
          </cell>
        </row>
        <row r="667">
          <cell r="A667">
            <v>40764</v>
          </cell>
          <cell r="B667">
            <v>376.66666666666669</v>
          </cell>
          <cell r="D667">
            <v>387.4444444444444</v>
          </cell>
        </row>
        <row r="668">
          <cell r="A668">
            <v>40771</v>
          </cell>
          <cell r="B668">
            <v>422.5</v>
          </cell>
          <cell r="D668">
            <v>395.61111111111109</v>
          </cell>
        </row>
        <row r="669">
          <cell r="A669">
            <v>40778</v>
          </cell>
          <cell r="B669">
            <v>435</v>
          </cell>
          <cell r="D669">
            <v>411.8125</v>
          </cell>
        </row>
        <row r="670">
          <cell r="A670">
            <v>40785</v>
          </cell>
          <cell r="B670">
            <v>458.33333333333331</v>
          </cell>
          <cell r="D670">
            <v>438.79166666666669</v>
          </cell>
        </row>
        <row r="671">
          <cell r="A671">
            <v>40792</v>
          </cell>
          <cell r="B671">
            <v>460</v>
          </cell>
          <cell r="D671">
            <v>461.0625</v>
          </cell>
        </row>
        <row r="672">
          <cell r="A672">
            <v>40799</v>
          </cell>
          <cell r="B672">
            <v>475</v>
          </cell>
          <cell r="D672">
            <v>474.125</v>
          </cell>
        </row>
        <row r="673">
          <cell r="A673">
            <v>40806</v>
          </cell>
          <cell r="B673">
            <v>518.33333333333337</v>
          </cell>
          <cell r="D673">
            <v>488.08333333333331</v>
          </cell>
        </row>
        <row r="674">
          <cell r="A674">
            <v>40813</v>
          </cell>
          <cell r="B674">
            <v>563.33333333333337</v>
          </cell>
          <cell r="D674">
            <v>502.66666666666669</v>
          </cell>
        </row>
        <row r="675">
          <cell r="A675">
            <v>40820</v>
          </cell>
          <cell r="B675">
            <v>561.66666666666663</v>
          </cell>
          <cell r="D675">
            <v>537.70833333333337</v>
          </cell>
        </row>
        <row r="676">
          <cell r="A676">
            <v>40827</v>
          </cell>
          <cell r="B676">
            <v>525</v>
          </cell>
          <cell r="D676">
            <v>558.54166666666663</v>
          </cell>
        </row>
        <row r="677">
          <cell r="A677">
            <v>40834</v>
          </cell>
          <cell r="B677">
            <v>496</v>
          </cell>
          <cell r="D677">
            <v>562.29166666666663</v>
          </cell>
        </row>
        <row r="678">
          <cell r="A678">
            <v>40841</v>
          </cell>
          <cell r="B678">
            <v>492.5</v>
          </cell>
          <cell r="D678">
            <v>562.9375</v>
          </cell>
        </row>
        <row r="679">
          <cell r="A679">
            <v>40848</v>
          </cell>
          <cell r="B679">
            <v>485</v>
          </cell>
          <cell r="D679">
            <v>568.8125</v>
          </cell>
        </row>
        <row r="680">
          <cell r="A680">
            <v>40855</v>
          </cell>
          <cell r="B680">
            <v>443.33333333333331</v>
          </cell>
          <cell r="D680">
            <v>566.94444444444446</v>
          </cell>
        </row>
        <row r="681">
          <cell r="A681">
            <v>40862</v>
          </cell>
          <cell r="B681">
            <v>443.33333333333331</v>
          </cell>
          <cell r="D681">
            <v>545.31944444444446</v>
          </cell>
        </row>
        <row r="682">
          <cell r="A682">
            <v>40869</v>
          </cell>
          <cell r="B682">
            <v>423</v>
          </cell>
          <cell r="D682">
            <v>513.63194444444446</v>
          </cell>
        </row>
        <row r="683">
          <cell r="A683">
            <v>40876</v>
          </cell>
          <cell r="B683">
            <v>405</v>
          </cell>
          <cell r="D683">
            <v>458.21527777777777</v>
          </cell>
        </row>
        <row r="684">
          <cell r="A684">
            <v>40883</v>
          </cell>
          <cell r="B684">
            <v>420</v>
          </cell>
          <cell r="D684">
            <v>440.77083333333331</v>
          </cell>
        </row>
        <row r="685">
          <cell r="A685">
            <v>40890</v>
          </cell>
          <cell r="B685">
            <v>380</v>
          </cell>
          <cell r="D685">
            <v>448.90972222222223</v>
          </cell>
        </row>
        <row r="686">
          <cell r="A686">
            <v>40897</v>
          </cell>
          <cell r="B686">
            <v>353</v>
          </cell>
          <cell r="D686">
            <v>460.3680555555556</v>
          </cell>
        </row>
        <row r="687">
          <cell r="A687">
            <v>40904</v>
          </cell>
          <cell r="B687">
            <v>341.66666666666669</v>
          </cell>
          <cell r="D687">
            <v>461.875</v>
          </cell>
        </row>
        <row r="688">
          <cell r="A688">
            <v>40911</v>
          </cell>
          <cell r="B688">
            <v>343.33333333333331</v>
          </cell>
          <cell r="D688">
            <v>438.08333333333331</v>
          </cell>
        </row>
        <row r="689">
          <cell r="A689">
            <v>40918</v>
          </cell>
          <cell r="B689">
            <v>363.33333333333331</v>
          </cell>
          <cell r="D689">
            <v>435.86111111111109</v>
          </cell>
        </row>
        <row r="690">
          <cell r="A690">
            <v>40925</v>
          </cell>
          <cell r="B690">
            <v>361.66666666666669</v>
          </cell>
          <cell r="D690">
            <v>437.15277777777777</v>
          </cell>
        </row>
        <row r="691">
          <cell r="A691">
            <v>40932</v>
          </cell>
          <cell r="B691">
            <v>385</v>
          </cell>
          <cell r="D691">
            <v>448.97916666666669</v>
          </cell>
        </row>
        <row r="692">
          <cell r="A692">
            <v>40939</v>
          </cell>
          <cell r="B692">
            <v>462</v>
          </cell>
          <cell r="D692">
            <v>469.1875</v>
          </cell>
        </row>
        <row r="693">
          <cell r="A693">
            <v>40946</v>
          </cell>
          <cell r="B693">
            <v>395</v>
          </cell>
          <cell r="D693">
            <v>457.95833333333331</v>
          </cell>
        </row>
        <row r="694">
          <cell r="A694">
            <v>40953</v>
          </cell>
          <cell r="B694">
            <v>423.33333333333331</v>
          </cell>
          <cell r="D694">
            <v>440.20833333333331</v>
          </cell>
        </row>
        <row r="695">
          <cell r="A695">
            <v>40960</v>
          </cell>
          <cell r="B695">
            <v>405</v>
          </cell>
          <cell r="D695">
            <v>417.97916666666669</v>
          </cell>
        </row>
        <row r="696">
          <cell r="A696">
            <v>40967</v>
          </cell>
          <cell r="B696">
            <v>383</v>
          </cell>
          <cell r="D696">
            <v>394.52083333333331</v>
          </cell>
        </row>
        <row r="697">
          <cell r="A697">
            <v>40974</v>
          </cell>
          <cell r="B697">
            <v>347</v>
          </cell>
          <cell r="D697">
            <v>391.29861111111114</v>
          </cell>
        </row>
        <row r="698">
          <cell r="A698">
            <v>40981</v>
          </cell>
          <cell r="B698">
            <v>345</v>
          </cell>
          <cell r="D698">
            <v>383.38194444444451</v>
          </cell>
        </row>
        <row r="699">
          <cell r="A699">
            <v>40988</v>
          </cell>
          <cell r="B699">
            <v>362</v>
          </cell>
          <cell r="D699">
            <v>373.33333333333331</v>
          </cell>
        </row>
        <row r="700">
          <cell r="A700">
            <v>40995</v>
          </cell>
          <cell r="B700">
            <v>353</v>
          </cell>
          <cell r="D700">
            <v>365.59722222222223</v>
          </cell>
        </row>
        <row r="701">
          <cell r="A701">
            <v>41002</v>
          </cell>
          <cell r="B701">
            <v>325</v>
          </cell>
          <cell r="D701">
            <v>347.83333333333331</v>
          </cell>
        </row>
        <row r="702">
          <cell r="A702">
            <v>41009</v>
          </cell>
          <cell r="B702">
            <v>320</v>
          </cell>
          <cell r="D702">
            <v>336.37500000000006</v>
          </cell>
        </row>
        <row r="703">
          <cell r="A703">
            <v>41016</v>
          </cell>
          <cell r="B703">
            <v>328</v>
          </cell>
          <cell r="D703">
            <v>328.72222222222223</v>
          </cell>
        </row>
        <row r="704">
          <cell r="A704">
            <v>41023</v>
          </cell>
          <cell r="B704">
            <v>323.33333333333331</v>
          </cell>
          <cell r="D704">
            <v>322.6944444444444</v>
          </cell>
        </row>
        <row r="705">
          <cell r="A705">
            <v>41030</v>
          </cell>
          <cell r="B705">
            <v>337</v>
          </cell>
          <cell r="D705">
            <v>326.80555555555549</v>
          </cell>
        </row>
        <row r="706">
          <cell r="A706">
            <v>41037</v>
          </cell>
          <cell r="B706">
            <v>350</v>
          </cell>
          <cell r="D706">
            <v>336.32638888888886</v>
          </cell>
        </row>
        <row r="707">
          <cell r="A707">
            <v>41044</v>
          </cell>
          <cell r="B707">
            <v>343.33333333333331</v>
          </cell>
          <cell r="D707">
            <v>349.90277777777783</v>
          </cell>
        </row>
        <row r="708">
          <cell r="A708">
            <v>41051</v>
          </cell>
          <cell r="B708">
            <v>323</v>
          </cell>
          <cell r="D708">
            <v>358.08333333333331</v>
          </cell>
        </row>
        <row r="709">
          <cell r="A709">
            <v>41058</v>
          </cell>
          <cell r="B709">
            <v>330</v>
          </cell>
          <cell r="D709">
            <v>357.39583333333331</v>
          </cell>
        </row>
        <row r="710">
          <cell r="A710">
            <v>41065</v>
          </cell>
          <cell r="B710">
            <v>285</v>
          </cell>
          <cell r="D710">
            <v>351.41666666666669</v>
          </cell>
        </row>
        <row r="711">
          <cell r="A711">
            <v>41072</v>
          </cell>
          <cell r="B711">
            <v>283.75</v>
          </cell>
          <cell r="D711">
            <v>345.16666666666669</v>
          </cell>
        </row>
        <row r="712">
          <cell r="A712">
            <v>41079</v>
          </cell>
          <cell r="B712">
            <v>276.66666666666669</v>
          </cell>
          <cell r="D712">
            <v>342.42361111111109</v>
          </cell>
        </row>
        <row r="713">
          <cell r="A713">
            <v>41086</v>
          </cell>
          <cell r="B713">
            <v>270</v>
          </cell>
          <cell r="D713">
            <v>339.36111111111109</v>
          </cell>
        </row>
        <row r="714">
          <cell r="A714">
            <v>41093</v>
          </cell>
          <cell r="B714">
            <v>320</v>
          </cell>
          <cell r="D714">
            <v>341.46527777777777</v>
          </cell>
        </row>
        <row r="715">
          <cell r="A715">
            <v>41100</v>
          </cell>
          <cell r="B715">
            <v>353.33333333333331</v>
          </cell>
          <cell r="D715">
            <v>347.40277777777777</v>
          </cell>
        </row>
        <row r="716">
          <cell r="A716">
            <v>41107</v>
          </cell>
          <cell r="B716">
            <v>408.75</v>
          </cell>
          <cell r="D716">
            <v>358.1875</v>
          </cell>
        </row>
        <row r="717">
          <cell r="A717">
            <v>41114</v>
          </cell>
          <cell r="B717">
            <v>356.66666666666669</v>
          </cell>
          <cell r="D717">
            <v>363.34027777777777</v>
          </cell>
        </row>
        <row r="718">
          <cell r="A718">
            <v>41121</v>
          </cell>
          <cell r="B718">
            <v>355</v>
          </cell>
          <cell r="D718">
            <v>361.27083333333331</v>
          </cell>
        </row>
        <row r="719">
          <cell r="A719">
            <v>41128</v>
          </cell>
          <cell r="B719">
            <v>305</v>
          </cell>
          <cell r="D719">
            <v>359.88888888888886</v>
          </cell>
        </row>
        <row r="720">
          <cell r="A720">
            <v>41135</v>
          </cell>
          <cell r="B720">
            <v>365</v>
          </cell>
          <cell r="D720">
            <v>362.18055555555549</v>
          </cell>
        </row>
        <row r="721">
          <cell r="A721">
            <v>41142</v>
          </cell>
          <cell r="B721">
            <v>330</v>
          </cell>
          <cell r="D721">
            <v>375.96527777777783</v>
          </cell>
        </row>
        <row r="722">
          <cell r="A722">
            <v>41149</v>
          </cell>
          <cell r="B722">
            <v>437.5</v>
          </cell>
          <cell r="D722">
            <v>401.83333333333331</v>
          </cell>
        </row>
        <row r="723">
          <cell r="A723">
            <v>41156</v>
          </cell>
          <cell r="B723">
            <v>500</v>
          </cell>
          <cell r="D723">
            <v>418.6319444444444</v>
          </cell>
        </row>
        <row r="724">
          <cell r="A724">
            <v>41163</v>
          </cell>
          <cell r="B724">
            <v>550</v>
          </cell>
          <cell r="D724">
            <v>427.98611111111109</v>
          </cell>
        </row>
        <row r="725">
          <cell r="A725">
            <v>41170</v>
          </cell>
          <cell r="B725">
            <v>625</v>
          </cell>
          <cell r="D725">
            <v>446.38888888888886</v>
          </cell>
        </row>
        <row r="726">
          <cell r="A726">
            <v>41177</v>
          </cell>
          <cell r="B726">
            <v>608.33333333333337</v>
          </cell>
          <cell r="D726">
            <v>467.22222222222223</v>
          </cell>
        </row>
        <row r="727">
          <cell r="A727">
            <v>41184</v>
          </cell>
          <cell r="B727">
            <v>633.33333333333337</v>
          </cell>
          <cell r="D727">
            <v>498.98611111111114</v>
          </cell>
        </row>
        <row r="728">
          <cell r="A728">
            <v>41191</v>
          </cell>
          <cell r="B728">
            <v>512.5</v>
          </cell>
          <cell r="D728">
            <v>519.9861111111112</v>
          </cell>
        </row>
        <row r="729">
          <cell r="A729">
            <v>41198</v>
          </cell>
          <cell r="B729">
            <v>500</v>
          </cell>
          <cell r="D729">
            <v>523.95833333333337</v>
          </cell>
        </row>
        <row r="730">
          <cell r="A730">
            <v>41205</v>
          </cell>
          <cell r="B730">
            <v>587.5</v>
          </cell>
          <cell r="D730">
            <v>512.9513888888888</v>
          </cell>
        </row>
        <row r="731">
          <cell r="A731">
            <v>41212</v>
          </cell>
          <cell r="B731">
            <v>546.66666666666663</v>
          </cell>
          <cell r="D731">
            <v>487.4375</v>
          </cell>
        </row>
        <row r="732">
          <cell r="A732">
            <v>41219</v>
          </cell>
          <cell r="B732">
            <v>595</v>
          </cell>
          <cell r="D732">
            <v>487.93055555555549</v>
          </cell>
        </row>
        <row r="733">
          <cell r="A733">
            <v>41226</v>
          </cell>
          <cell r="B733">
            <v>533.33333333333337</v>
          </cell>
          <cell r="D733">
            <v>469.58333333333331</v>
          </cell>
        </row>
        <row r="734">
          <cell r="A734">
            <v>41233</v>
          </cell>
          <cell r="B734">
            <v>600</v>
          </cell>
          <cell r="D734">
            <v>457.02083333333331</v>
          </cell>
        </row>
        <row r="735">
          <cell r="A735">
            <v>41240</v>
          </cell>
          <cell r="B735">
            <v>613</v>
          </cell>
          <cell r="D735">
            <v>449.10416666666669</v>
          </cell>
        </row>
        <row r="736">
          <cell r="A736">
            <v>41247</v>
          </cell>
          <cell r="B736">
            <v>575</v>
          </cell>
          <cell r="D736">
            <v>433.8819444444444</v>
          </cell>
        </row>
        <row r="737">
          <cell r="A737">
            <v>41254</v>
          </cell>
          <cell r="B737">
            <v>600</v>
          </cell>
          <cell r="D737">
            <v>437.4930555555556</v>
          </cell>
        </row>
        <row r="738">
          <cell r="A738">
            <v>41261</v>
          </cell>
          <cell r="B738">
            <v>575</v>
          </cell>
          <cell r="D738">
            <v>432.8055555555556</v>
          </cell>
        </row>
        <row r="739">
          <cell r="A739">
            <v>41268</v>
          </cell>
          <cell r="B739">
            <v>563</v>
          </cell>
          <cell r="D739">
            <v>425.6180555555556</v>
          </cell>
        </row>
        <row r="740">
          <cell r="A740">
            <v>41275</v>
          </cell>
          <cell r="B740">
            <v>500</v>
          </cell>
          <cell r="D740">
            <v>406.1875</v>
          </cell>
        </row>
        <row r="741">
          <cell r="A741">
            <v>41282</v>
          </cell>
          <cell r="B741">
            <v>372.5</v>
          </cell>
          <cell r="D741">
            <v>395.90972222222217</v>
          </cell>
        </row>
        <row r="742">
          <cell r="A742">
            <v>41289</v>
          </cell>
          <cell r="B742">
            <v>347.5</v>
          </cell>
          <cell r="D742">
            <v>394.23611111111109</v>
          </cell>
        </row>
        <row r="743">
          <cell r="A743">
            <v>41296</v>
          </cell>
          <cell r="B743">
            <v>333</v>
          </cell>
          <cell r="D743">
            <v>399.7569444444444</v>
          </cell>
        </row>
        <row r="744">
          <cell r="A744">
            <v>41303</v>
          </cell>
          <cell r="B744">
            <v>330</v>
          </cell>
          <cell r="D744">
            <v>422.77083333333331</v>
          </cell>
        </row>
        <row r="745">
          <cell r="A745">
            <v>41310</v>
          </cell>
          <cell r="B745">
            <v>323.33333333333331</v>
          </cell>
          <cell r="D745">
            <v>430.34722222222223</v>
          </cell>
        </row>
        <row r="746">
          <cell r="A746">
            <v>41317</v>
          </cell>
          <cell r="B746">
            <v>325</v>
          </cell>
          <cell r="D746">
            <v>438.8194444444444</v>
          </cell>
        </row>
        <row r="747">
          <cell r="A747">
            <v>41324</v>
          </cell>
          <cell r="B747">
            <v>325</v>
          </cell>
          <cell r="D747">
            <v>439.5069444444444</v>
          </cell>
        </row>
        <row r="748">
          <cell r="A748">
            <v>41331</v>
          </cell>
          <cell r="B748">
            <v>326.66666666666669</v>
          </cell>
          <cell r="D748">
            <v>423.96527777777777</v>
          </cell>
        </row>
        <row r="749">
          <cell r="A749">
            <v>41338</v>
          </cell>
          <cell r="B749">
            <v>325</v>
          </cell>
          <cell r="D749">
            <v>424.15972222222223</v>
          </cell>
        </row>
        <row r="750">
          <cell r="A750">
            <v>41345</v>
          </cell>
          <cell r="B750">
            <v>325</v>
          </cell>
          <cell r="D750">
            <v>413.46527777777783</v>
          </cell>
        </row>
        <row r="751">
          <cell r="A751">
            <v>41352</v>
          </cell>
          <cell r="B751">
            <v>307</v>
          </cell>
          <cell r="D751">
            <v>402.66666666666669</v>
          </cell>
        </row>
        <row r="752">
          <cell r="A752">
            <v>41359</v>
          </cell>
          <cell r="B752">
            <v>293.33333333333331</v>
          </cell>
          <cell r="D752">
            <v>395.20138888888891</v>
          </cell>
        </row>
        <row r="753">
          <cell r="A753">
            <v>41366</v>
          </cell>
          <cell r="B753">
            <v>262.5</v>
          </cell>
          <cell r="D753">
            <v>376.77083333333331</v>
          </cell>
        </row>
        <row r="754">
          <cell r="A754">
            <v>41373</v>
          </cell>
          <cell r="B754">
            <v>285</v>
          </cell>
          <cell r="D754">
            <v>363.4375</v>
          </cell>
        </row>
        <row r="755">
          <cell r="A755">
            <v>41380</v>
          </cell>
          <cell r="B755">
            <v>273.33333333333331</v>
          </cell>
          <cell r="D755">
            <v>353.97222222222223</v>
          </cell>
        </row>
        <row r="756">
          <cell r="A756">
            <v>41387</v>
          </cell>
          <cell r="B756">
            <v>280.41666666666663</v>
          </cell>
          <cell r="D756">
            <v>345.45138888888886</v>
          </cell>
        </row>
        <row r="757">
          <cell r="A757">
            <v>41394</v>
          </cell>
          <cell r="B757">
            <v>280.41666666666663</v>
          </cell>
          <cell r="D757">
            <v>350.89583333333331</v>
          </cell>
        </row>
        <row r="758">
          <cell r="A758">
            <v>41401</v>
          </cell>
          <cell r="B758">
            <v>287.5</v>
          </cell>
          <cell r="D758">
            <v>362.04166666666669</v>
          </cell>
        </row>
        <row r="759">
          <cell r="A759">
            <v>41408</v>
          </cell>
          <cell r="B759">
            <v>277.5</v>
          </cell>
          <cell r="D759">
            <v>375.81944444444451</v>
          </cell>
        </row>
        <row r="760">
          <cell r="A760">
            <v>41415</v>
          </cell>
          <cell r="B760">
            <v>273.33333333333331</v>
          </cell>
          <cell r="D760">
            <v>382.1180555555556</v>
          </cell>
        </row>
        <row r="761">
          <cell r="A761">
            <v>41422</v>
          </cell>
          <cell r="B761">
            <v>310</v>
          </cell>
          <cell r="D761">
            <v>379.6180555555556</v>
          </cell>
        </row>
        <row r="762">
          <cell r="A762">
            <v>41429</v>
          </cell>
          <cell r="B762">
            <v>315</v>
          </cell>
          <cell r="D762">
            <v>368.61111111111109</v>
          </cell>
        </row>
        <row r="763">
          <cell r="A763">
            <v>41436</v>
          </cell>
          <cell r="B763">
            <v>292.5</v>
          </cell>
          <cell r="D763">
            <v>355.8680555555556</v>
          </cell>
        </row>
        <row r="764">
          <cell r="A764">
            <v>41443</v>
          </cell>
          <cell r="B764">
            <v>295</v>
          </cell>
          <cell r="D764">
            <v>348.84722222222223</v>
          </cell>
        </row>
        <row r="765">
          <cell r="A765">
            <v>41450</v>
          </cell>
          <cell r="B765">
            <v>323.33333333333331</v>
          </cell>
          <cell r="D765">
            <v>340.84722222222223</v>
          </cell>
        </row>
        <row r="766">
          <cell r="A766">
            <v>41457</v>
          </cell>
          <cell r="B766">
            <v>306.66666666666669</v>
          </cell>
          <cell r="D766">
            <v>347.47916666666669</v>
          </cell>
        </row>
        <row r="767">
          <cell r="A767">
            <v>41464</v>
          </cell>
          <cell r="B767">
            <v>288.33333333333331</v>
          </cell>
          <cell r="D767">
            <v>360.8819444444444</v>
          </cell>
        </row>
        <row r="768">
          <cell r="A768">
            <v>41471</v>
          </cell>
          <cell r="B768">
            <v>281.66666666666669</v>
          </cell>
          <cell r="D768">
            <v>380.86111111111109</v>
          </cell>
        </row>
        <row r="769">
          <cell r="A769">
            <v>41478</v>
          </cell>
          <cell r="B769">
            <v>265</v>
          </cell>
          <cell r="D769">
            <v>391.1944444444444</v>
          </cell>
        </row>
        <row r="770">
          <cell r="A770">
            <v>41485</v>
          </cell>
          <cell r="B770">
            <v>258.33333333333331</v>
          </cell>
          <cell r="D770">
            <v>389.77083333333331</v>
          </cell>
        </row>
        <row r="771">
          <cell r="A771">
            <v>41492</v>
          </cell>
          <cell r="B771">
            <v>285</v>
          </cell>
          <cell r="D771">
            <v>383.52777777777783</v>
          </cell>
        </row>
        <row r="772">
          <cell r="A772">
            <v>41499</v>
          </cell>
          <cell r="B772">
            <v>351.66666666666669</v>
          </cell>
          <cell r="D772">
            <v>380.17361111111114</v>
          </cell>
        </row>
        <row r="773">
          <cell r="A773">
            <v>41506</v>
          </cell>
          <cell r="B773">
            <v>355</v>
          </cell>
          <cell r="D773">
            <v>387.36111111111114</v>
          </cell>
        </row>
        <row r="774">
          <cell r="A774">
            <v>41513</v>
          </cell>
          <cell r="B774">
            <v>391.66666666666669</v>
          </cell>
          <cell r="D774">
            <v>413.54166666666669</v>
          </cell>
        </row>
        <row r="775">
          <cell r="A775">
            <v>41520</v>
          </cell>
          <cell r="B775">
            <v>425</v>
          </cell>
          <cell r="D775">
            <v>441.90277777777777</v>
          </cell>
        </row>
        <row r="776">
          <cell r="A776">
            <v>41527</v>
          </cell>
          <cell r="B776">
            <v>453.33333333333331</v>
          </cell>
          <cell r="D776">
            <v>465.59027777777777</v>
          </cell>
        </row>
        <row r="777">
          <cell r="A777">
            <v>41534</v>
          </cell>
          <cell r="B777">
            <v>550</v>
          </cell>
          <cell r="D777">
            <v>504.51388888888886</v>
          </cell>
        </row>
        <row r="778">
          <cell r="A778">
            <v>41541</v>
          </cell>
          <cell r="B778">
            <v>558.33333333333337</v>
          </cell>
          <cell r="D778">
            <v>531.875</v>
          </cell>
        </row>
        <row r="779">
          <cell r="A779">
            <v>41548</v>
          </cell>
          <cell r="B779">
            <v>595</v>
          </cell>
          <cell r="D779">
            <v>563.85416666666674</v>
          </cell>
        </row>
        <row r="780">
          <cell r="A780">
            <v>41555</v>
          </cell>
          <cell r="B780">
            <v>550</v>
          </cell>
          <cell r="D780">
            <v>574.06250000000011</v>
          </cell>
        </row>
        <row r="781">
          <cell r="A781">
            <v>41562</v>
          </cell>
          <cell r="B781">
            <v>625</v>
          </cell>
          <cell r="D781">
            <v>562.40972222222229</v>
          </cell>
        </row>
        <row r="782">
          <cell r="A782">
            <v>41569</v>
          </cell>
          <cell r="B782">
            <v>640.66666666666663</v>
          </cell>
          <cell r="D782">
            <v>549.14583333333337</v>
          </cell>
        </row>
        <row r="783">
          <cell r="A783">
            <v>41576</v>
          </cell>
          <cell r="B783">
            <v>618.33333333333337</v>
          </cell>
          <cell r="D783">
            <v>518.86805555555554</v>
          </cell>
        </row>
        <row r="784">
          <cell r="A784">
            <v>41583</v>
          </cell>
          <cell r="B784">
            <v>583.33333333333337</v>
          </cell>
          <cell r="D784">
            <v>507.65277777777777</v>
          </cell>
        </row>
        <row r="785">
          <cell r="A785">
            <v>41590</v>
          </cell>
          <cell r="B785">
            <v>691.66666666666663</v>
          </cell>
          <cell r="D785">
            <v>494.16666666666669</v>
          </cell>
        </row>
        <row r="786">
          <cell r="A786">
            <v>41597</v>
          </cell>
          <cell r="B786">
            <v>650</v>
          </cell>
          <cell r="D786">
            <v>486.8125</v>
          </cell>
        </row>
        <row r="787">
          <cell r="A787">
            <v>41604</v>
          </cell>
          <cell r="B787">
            <v>530</v>
          </cell>
          <cell r="D787">
            <v>487.54861111111114</v>
          </cell>
        </row>
        <row r="788">
          <cell r="A788">
            <v>41611</v>
          </cell>
          <cell r="B788">
            <v>541.66666666666663</v>
          </cell>
          <cell r="D788">
            <v>492.32638888888886</v>
          </cell>
        </row>
        <row r="789">
          <cell r="A789">
            <v>41618</v>
          </cell>
          <cell r="B789">
            <v>538.33333333333337</v>
          </cell>
          <cell r="D789">
            <v>506.875</v>
          </cell>
        </row>
        <row r="790">
          <cell r="A790">
            <v>41625</v>
          </cell>
          <cell r="B790">
            <v>576.66666666666663</v>
          </cell>
          <cell r="D790">
            <v>503.75</v>
          </cell>
        </row>
        <row r="791">
          <cell r="A791">
            <v>41632</v>
          </cell>
          <cell r="B791">
            <v>590</v>
          </cell>
          <cell r="D791">
            <v>495.72916666666669</v>
          </cell>
        </row>
        <row r="792">
          <cell r="A792">
            <v>41639</v>
          </cell>
          <cell r="B792">
            <v>586.66666666666663</v>
          </cell>
          <cell r="D792">
            <v>470.8819444444444</v>
          </cell>
        </row>
        <row r="793">
          <cell r="A793">
            <v>41646</v>
          </cell>
          <cell r="B793">
            <v>567.5</v>
          </cell>
          <cell r="D793">
            <v>439.59722222222217</v>
          </cell>
        </row>
        <row r="794">
          <cell r="A794">
            <v>41653</v>
          </cell>
          <cell r="B794">
            <v>560</v>
          </cell>
          <cell r="D794">
            <v>416.36111111111109</v>
          </cell>
        </row>
        <row r="795">
          <cell r="A795">
            <v>41660</v>
          </cell>
          <cell r="B795">
            <v>555</v>
          </cell>
          <cell r="D795">
            <v>398.54861111111109</v>
          </cell>
        </row>
        <row r="796">
          <cell r="A796">
            <v>41667</v>
          </cell>
          <cell r="B796">
            <v>590</v>
          </cell>
          <cell r="D796">
            <v>405.72916666666669</v>
          </cell>
        </row>
        <row r="797">
          <cell r="A797">
            <v>41674</v>
          </cell>
          <cell r="B797">
            <v>0</v>
          </cell>
          <cell r="D797">
            <v>411.5625</v>
          </cell>
        </row>
        <row r="798">
          <cell r="A798">
            <v>41681</v>
          </cell>
          <cell r="B798">
            <v>597</v>
          </cell>
          <cell r="D798">
            <v>425.34722222222217</v>
          </cell>
        </row>
        <row r="799">
          <cell r="A799">
            <v>41688</v>
          </cell>
          <cell r="B799">
            <v>600</v>
          </cell>
          <cell r="D799">
            <v>433.11805555555549</v>
          </cell>
        </row>
        <row r="800">
          <cell r="A800">
            <v>41695</v>
          </cell>
          <cell r="B800">
            <v>591.66666666666663</v>
          </cell>
          <cell r="D800">
            <v>421.8819444444444</v>
          </cell>
        </row>
        <row r="801">
          <cell r="A801">
            <v>41702</v>
          </cell>
          <cell r="B801">
            <v>620</v>
          </cell>
          <cell r="D801">
            <v>426.00694444444451</v>
          </cell>
        </row>
        <row r="802">
          <cell r="A802">
            <v>41709</v>
          </cell>
          <cell r="B802">
            <v>625</v>
          </cell>
          <cell r="D802">
            <v>417.1875</v>
          </cell>
        </row>
        <row r="803">
          <cell r="A803">
            <v>41716</v>
          </cell>
          <cell r="B803">
            <v>578.33333333333337</v>
          </cell>
          <cell r="D803">
            <v>408.25</v>
          </cell>
        </row>
        <row r="804">
          <cell r="A804">
            <v>41723</v>
          </cell>
          <cell r="B804">
            <v>468.75</v>
          </cell>
          <cell r="D804">
            <v>403.73611111111109</v>
          </cell>
        </row>
        <row r="805">
          <cell r="A805">
            <v>41730</v>
          </cell>
          <cell r="B805">
            <v>416.25</v>
          </cell>
          <cell r="D805">
            <v>383.22222222222223</v>
          </cell>
        </row>
        <row r="806">
          <cell r="A806">
            <v>41737</v>
          </cell>
          <cell r="B806">
            <v>370</v>
          </cell>
          <cell r="D806">
            <v>367.1805555555556</v>
          </cell>
        </row>
        <row r="807">
          <cell r="A807">
            <v>41744</v>
          </cell>
          <cell r="B807">
            <v>383.75</v>
          </cell>
          <cell r="D807">
            <v>355.04861111111114</v>
          </cell>
        </row>
        <row r="808">
          <cell r="A808">
            <v>41751</v>
          </cell>
          <cell r="B808">
            <v>377</v>
          </cell>
          <cell r="D808">
            <v>342.77777777777777</v>
          </cell>
        </row>
        <row r="809">
          <cell r="A809">
            <v>41758</v>
          </cell>
          <cell r="B809">
            <v>360</v>
          </cell>
          <cell r="D809">
            <v>344.29861111111109</v>
          </cell>
        </row>
        <row r="810">
          <cell r="A810">
            <v>41765</v>
          </cell>
          <cell r="B810">
            <v>365</v>
          </cell>
          <cell r="D810">
            <v>346.6944444444444</v>
          </cell>
        </row>
        <row r="811">
          <cell r="A811">
            <v>41772</v>
          </cell>
          <cell r="B811">
            <v>355</v>
          </cell>
          <cell r="D811">
            <v>349.01388888888886</v>
          </cell>
        </row>
        <row r="812">
          <cell r="A812">
            <v>41779</v>
          </cell>
          <cell r="B812">
            <v>372.5</v>
          </cell>
          <cell r="D812">
            <v>352.29166666666669</v>
          </cell>
        </row>
        <row r="813">
          <cell r="A813">
            <v>41786</v>
          </cell>
          <cell r="B813">
            <v>360</v>
          </cell>
          <cell r="D813">
            <v>354.42361111111109</v>
          </cell>
        </row>
        <row r="814">
          <cell r="A814">
            <v>41793</v>
          </cell>
          <cell r="B814">
            <v>353.33333333333331</v>
          </cell>
          <cell r="D814">
            <v>353.10416666666669</v>
          </cell>
        </row>
        <row r="815">
          <cell r="A815">
            <v>41800</v>
          </cell>
          <cell r="B815">
            <v>373.33333333333331</v>
          </cell>
          <cell r="D815">
            <v>351.4375</v>
          </cell>
        </row>
        <row r="816">
          <cell r="A816">
            <v>41807</v>
          </cell>
          <cell r="B816">
            <v>366.66666666666669</v>
          </cell>
          <cell r="D816">
            <v>349.48611111111114</v>
          </cell>
        </row>
        <row r="817">
          <cell r="A817">
            <v>41814</v>
          </cell>
          <cell r="B817">
            <v>368.75</v>
          </cell>
          <cell r="D817">
            <v>344.09722222222223</v>
          </cell>
        </row>
        <row r="818">
          <cell r="A818">
            <v>41821</v>
          </cell>
          <cell r="B818">
            <v>378.33333333333331</v>
          </cell>
          <cell r="D818">
            <v>347.4305555555556</v>
          </cell>
        </row>
        <row r="819">
          <cell r="A819">
            <v>41828</v>
          </cell>
          <cell r="B819">
            <v>345</v>
          </cell>
          <cell r="D819">
            <v>353.09027777777777</v>
          </cell>
        </row>
        <row r="820">
          <cell r="A820">
            <v>41835</v>
          </cell>
          <cell r="B820">
            <v>405</v>
          </cell>
          <cell r="D820">
            <v>361.40277777777777</v>
          </cell>
        </row>
        <row r="821">
          <cell r="A821">
            <v>41842</v>
          </cell>
          <cell r="B821">
            <v>546.66666666666663</v>
          </cell>
          <cell r="D821">
            <v>359.1805555555556</v>
          </cell>
        </row>
        <row r="822">
          <cell r="A822">
            <v>41849</v>
          </cell>
          <cell r="B822">
            <v>560</v>
          </cell>
          <cell r="D822">
            <v>349.875</v>
          </cell>
        </row>
        <row r="823">
          <cell r="A823">
            <v>41856</v>
          </cell>
          <cell r="B823">
            <v>467.5</v>
          </cell>
          <cell r="D823">
            <v>339.5625</v>
          </cell>
        </row>
        <row r="824">
          <cell r="A824">
            <v>41863</v>
          </cell>
          <cell r="B824">
            <v>441.66666666666669</v>
          </cell>
          <cell r="D824">
            <v>341.04166666666669</v>
          </cell>
        </row>
        <row r="825">
          <cell r="A825">
            <v>41870</v>
          </cell>
          <cell r="B825">
            <v>466.66666666666669</v>
          </cell>
          <cell r="D825">
            <v>350.06944444444451</v>
          </cell>
        </row>
        <row r="826">
          <cell r="A826">
            <v>41877</v>
          </cell>
          <cell r="B826">
            <v>468.75</v>
          </cell>
          <cell r="D826">
            <v>376.11111111111114</v>
          </cell>
        </row>
        <row r="827">
          <cell r="A827">
            <v>41884</v>
          </cell>
          <cell r="B827">
            <v>596.25</v>
          </cell>
          <cell r="D827">
            <v>410.97222222222217</v>
          </cell>
        </row>
        <row r="828">
          <cell r="A828">
            <v>41891</v>
          </cell>
          <cell r="B828">
            <v>666.66666666666663</v>
          </cell>
          <cell r="D828">
            <v>439.23611111111109</v>
          </cell>
        </row>
        <row r="829">
          <cell r="A829">
            <v>41898</v>
          </cell>
          <cell r="B829">
            <v>633.33333333333337</v>
          </cell>
          <cell r="D829">
            <v>487.01388888888886</v>
          </cell>
        </row>
        <row r="830">
          <cell r="A830">
            <v>41905</v>
          </cell>
          <cell r="B830">
            <v>825</v>
          </cell>
          <cell r="D830">
            <v>523.8888888888888</v>
          </cell>
        </row>
        <row r="831">
          <cell r="A831">
            <v>41912</v>
          </cell>
          <cell r="B831">
            <v>1066.6666666666667</v>
          </cell>
          <cell r="D831">
            <v>557.6388888888888</v>
          </cell>
        </row>
        <row r="832">
          <cell r="A832">
            <v>41919</v>
          </cell>
          <cell r="B832">
            <v>891.66666666666663</v>
          </cell>
          <cell r="D832">
            <v>566.7361111111112</v>
          </cell>
        </row>
        <row r="833">
          <cell r="A833">
            <v>41926</v>
          </cell>
          <cell r="B833">
            <v>833.33333333333337</v>
          </cell>
          <cell r="D833">
            <v>560.70833333333337</v>
          </cell>
        </row>
        <row r="834">
          <cell r="A834">
            <v>41933</v>
          </cell>
          <cell r="B834">
            <v>872.5</v>
          </cell>
          <cell r="D834">
            <v>559.93055555555554</v>
          </cell>
        </row>
        <row r="835">
          <cell r="A835">
            <v>41940</v>
          </cell>
          <cell r="B835">
            <v>875</v>
          </cell>
          <cell r="D835">
            <v>548.2638888888888</v>
          </cell>
        </row>
        <row r="836">
          <cell r="A836">
            <v>41947</v>
          </cell>
          <cell r="B836">
            <v>850</v>
          </cell>
          <cell r="D836">
            <v>551.1111111111112</v>
          </cell>
        </row>
        <row r="837">
          <cell r="A837">
            <v>41954</v>
          </cell>
          <cell r="B837">
            <v>766.66666666666663</v>
          </cell>
          <cell r="D837">
            <v>555.05555555555554</v>
          </cell>
        </row>
        <row r="838">
          <cell r="A838">
            <v>41961</v>
          </cell>
          <cell r="B838">
            <v>668.75</v>
          </cell>
          <cell r="D838">
            <v>551.08333333333337</v>
          </cell>
        </row>
        <row r="839">
          <cell r="A839">
            <v>41968</v>
          </cell>
          <cell r="B839">
            <v>550</v>
          </cell>
          <cell r="D839">
            <v>542.58333333333337</v>
          </cell>
        </row>
        <row r="840">
          <cell r="A840">
            <v>41975</v>
          </cell>
          <cell r="B840">
            <v>575</v>
          </cell>
          <cell r="D840">
            <v>535.5</v>
          </cell>
        </row>
        <row r="841">
          <cell r="A841">
            <v>41982</v>
          </cell>
          <cell r="B841">
            <v>503.33333333333331</v>
          </cell>
          <cell r="D841">
            <v>523</v>
          </cell>
        </row>
        <row r="842">
          <cell r="A842">
            <v>41989</v>
          </cell>
          <cell r="B842">
            <v>495</v>
          </cell>
          <cell r="D842">
            <v>508.97222222222217</v>
          </cell>
        </row>
        <row r="843">
          <cell r="A843">
            <v>41996</v>
          </cell>
          <cell r="B843">
            <v>446.66666666666669</v>
          </cell>
          <cell r="D843">
            <v>504.52777777777783</v>
          </cell>
        </row>
        <row r="844">
          <cell r="A844">
            <v>42003</v>
          </cell>
          <cell r="B844">
            <v>390</v>
          </cell>
          <cell r="D844">
            <v>495.63888888888886</v>
          </cell>
        </row>
        <row r="845">
          <cell r="A845">
            <v>42010</v>
          </cell>
          <cell r="B845">
            <v>400</v>
          </cell>
          <cell r="D845">
            <v>477.72222222222217</v>
          </cell>
        </row>
        <row r="846">
          <cell r="A846">
            <v>42017</v>
          </cell>
          <cell r="B846">
            <v>471.66666666666669</v>
          </cell>
          <cell r="D846">
            <v>458.09722222222217</v>
          </cell>
        </row>
        <row r="847">
          <cell r="A847">
            <v>42024</v>
          </cell>
          <cell r="B847">
            <v>500</v>
          </cell>
          <cell r="D847">
            <v>439.625</v>
          </cell>
        </row>
        <row r="848">
          <cell r="A848">
            <v>42031</v>
          </cell>
          <cell r="B848">
            <v>470</v>
          </cell>
          <cell r="D848">
            <v>435.625</v>
          </cell>
        </row>
        <row r="849">
          <cell r="A849">
            <v>42038</v>
          </cell>
          <cell r="B849">
            <v>440</v>
          </cell>
          <cell r="D849">
            <v>386.875</v>
          </cell>
        </row>
        <row r="850">
          <cell r="A850">
            <v>42045</v>
          </cell>
          <cell r="B850">
            <v>410</v>
          </cell>
          <cell r="D850">
            <v>393.22222222222217</v>
          </cell>
        </row>
        <row r="851">
          <cell r="A851">
            <v>42052</v>
          </cell>
          <cell r="B851">
            <v>420</v>
          </cell>
          <cell r="D851">
            <v>397.97222222222217</v>
          </cell>
        </row>
        <row r="852">
          <cell r="A852">
            <v>42059</v>
          </cell>
          <cell r="B852">
            <v>450</v>
          </cell>
          <cell r="D852">
            <v>391.25</v>
          </cell>
        </row>
        <row r="853">
          <cell r="A853">
            <v>42066</v>
          </cell>
          <cell r="B853">
            <v>393.33333333333331</v>
          </cell>
          <cell r="D853">
            <v>439.05555555555549</v>
          </cell>
        </row>
        <row r="854">
          <cell r="A854">
            <v>42073</v>
          </cell>
          <cell r="B854">
            <v>365</v>
          </cell>
          <cell r="D854">
            <v>434.86111111111114</v>
          </cell>
        </row>
        <row r="855">
          <cell r="A855">
            <v>42080</v>
          </cell>
          <cell r="B855">
            <v>396.66666666666669</v>
          </cell>
          <cell r="D855">
            <v>427.97222222222223</v>
          </cell>
        </row>
        <row r="856">
          <cell r="A856">
            <v>42087</v>
          </cell>
          <cell r="B856">
            <v>435</v>
          </cell>
          <cell r="D856">
            <v>412.45138888888886</v>
          </cell>
        </row>
        <row r="857">
          <cell r="A857">
            <v>42094</v>
          </cell>
          <cell r="B857">
            <v>422.5</v>
          </cell>
          <cell r="D857">
            <v>388.43055555555549</v>
          </cell>
        </row>
        <row r="858">
          <cell r="A858">
            <v>42101</v>
          </cell>
          <cell r="B858">
            <v>440</v>
          </cell>
          <cell r="D858">
            <v>361.76388888888886</v>
          </cell>
        </row>
        <row r="859">
          <cell r="A859">
            <v>42108</v>
          </cell>
          <cell r="B859">
            <v>466.66666666666669</v>
          </cell>
          <cell r="D859">
            <v>339.90972222222223</v>
          </cell>
        </row>
        <row r="860">
          <cell r="A860">
            <v>42115</v>
          </cell>
          <cell r="B860">
            <v>405</v>
          </cell>
          <cell r="D860">
            <v>328.71527777777777</v>
          </cell>
        </row>
        <row r="861">
          <cell r="A861">
            <v>42122</v>
          </cell>
          <cell r="B861">
            <v>405</v>
          </cell>
          <cell r="D861">
            <v>326.52083333333331</v>
          </cell>
        </row>
        <row r="862">
          <cell r="A862">
            <v>42129</v>
          </cell>
          <cell r="B862">
            <v>395</v>
          </cell>
          <cell r="D862">
            <v>328.8125</v>
          </cell>
        </row>
        <row r="863">
          <cell r="A863">
            <v>42136</v>
          </cell>
          <cell r="B863">
            <v>407.5</v>
          </cell>
          <cell r="D863">
            <v>328.04166666666669</v>
          </cell>
        </row>
        <row r="864">
          <cell r="A864">
            <v>42143</v>
          </cell>
          <cell r="B864">
            <v>380</v>
          </cell>
          <cell r="D864">
            <v>327.04861111111109</v>
          </cell>
        </row>
        <row r="865">
          <cell r="A865">
            <v>42150</v>
          </cell>
          <cell r="B865">
            <v>368.33333333333331</v>
          </cell>
          <cell r="D865">
            <v>328.93055555555554</v>
          </cell>
        </row>
        <row r="866">
          <cell r="A866">
            <v>42157</v>
          </cell>
          <cell r="B866">
            <v>372.5</v>
          </cell>
          <cell r="D866">
            <v>324.83333333333331</v>
          </cell>
        </row>
        <row r="867">
          <cell r="A867">
            <v>42164</v>
          </cell>
          <cell r="B867">
            <v>370</v>
          </cell>
          <cell r="D867">
            <v>322.64583333333331</v>
          </cell>
        </row>
        <row r="868">
          <cell r="A868">
            <v>42171</v>
          </cell>
          <cell r="B868">
            <v>395</v>
          </cell>
          <cell r="D868">
            <v>320.10416666666669</v>
          </cell>
        </row>
        <row r="869">
          <cell r="A869">
            <v>42178</v>
          </cell>
          <cell r="B869">
            <v>0</v>
          </cell>
          <cell r="D869">
            <v>316.9444444444444</v>
          </cell>
        </row>
        <row r="870">
          <cell r="A870">
            <v>42185</v>
          </cell>
          <cell r="B870">
            <v>0</v>
          </cell>
          <cell r="D870">
            <v>321.25</v>
          </cell>
        </row>
        <row r="871">
          <cell r="A871">
            <v>42192</v>
          </cell>
          <cell r="B871">
            <v>425</v>
          </cell>
          <cell r="D871">
            <v>324.34027777777777</v>
          </cell>
        </row>
        <row r="872">
          <cell r="A872">
            <v>42199</v>
          </cell>
          <cell r="B872">
            <v>381.66666666666669</v>
          </cell>
          <cell r="D872">
            <v>337.43055555555549</v>
          </cell>
        </row>
        <row r="873">
          <cell r="A873">
            <v>42206</v>
          </cell>
          <cell r="B873">
            <v>375</v>
          </cell>
          <cell r="D873">
            <v>354.6180555555556</v>
          </cell>
        </row>
        <row r="874">
          <cell r="A874">
            <v>42213</v>
          </cell>
          <cell r="B874">
            <v>350</v>
          </cell>
          <cell r="D874">
            <v>368.64583333333331</v>
          </cell>
        </row>
        <row r="875">
          <cell r="A875">
            <v>42220</v>
          </cell>
          <cell r="B875">
            <v>328.33333333333331</v>
          </cell>
          <cell r="D875">
            <v>374.54861111111114</v>
          </cell>
        </row>
        <row r="876">
          <cell r="A876">
            <v>42227</v>
          </cell>
          <cell r="B876">
            <v>336.66666666666669</v>
          </cell>
          <cell r="D876">
            <v>379.79166666666669</v>
          </cell>
        </row>
        <row r="877">
          <cell r="A877">
            <v>42234</v>
          </cell>
          <cell r="B877">
            <v>316.66666666666669</v>
          </cell>
          <cell r="D877">
            <v>378.40277777777783</v>
          </cell>
        </row>
        <row r="878">
          <cell r="A878">
            <v>42241</v>
          </cell>
          <cell r="B878">
            <v>340</v>
          </cell>
          <cell r="D878">
            <v>388.78472222222223</v>
          </cell>
        </row>
        <row r="879">
          <cell r="A879">
            <v>42248</v>
          </cell>
          <cell r="B879">
            <v>400</v>
          </cell>
          <cell r="D879">
            <v>427.4305555555556</v>
          </cell>
        </row>
        <row r="880">
          <cell r="A880">
            <v>42255</v>
          </cell>
          <cell r="B880">
            <v>442.5</v>
          </cell>
          <cell r="D880">
            <v>470.06944444444451</v>
          </cell>
        </row>
        <row r="881">
          <cell r="A881">
            <v>42262</v>
          </cell>
          <cell r="B881">
            <v>500</v>
          </cell>
          <cell r="D881">
            <v>524.79166666666663</v>
          </cell>
        </row>
        <row r="882">
          <cell r="A882">
            <v>42269</v>
          </cell>
          <cell r="B882">
            <v>602.5</v>
          </cell>
          <cell r="D882">
            <v>582.60416666666663</v>
          </cell>
        </row>
        <row r="883">
          <cell r="A883">
            <v>42276</v>
          </cell>
          <cell r="B883">
            <v>646.66666666666663</v>
          </cell>
          <cell r="D883">
            <v>647.08333333333337</v>
          </cell>
        </row>
        <row r="884">
          <cell r="A884">
            <v>42283</v>
          </cell>
          <cell r="B884">
            <v>591.66666666666663</v>
          </cell>
          <cell r="D884">
            <v>670.7638888888888</v>
          </cell>
        </row>
        <row r="885">
          <cell r="A885">
            <v>42290</v>
          </cell>
          <cell r="B885">
            <v>500</v>
          </cell>
          <cell r="D885">
            <v>683.26388888888903</v>
          </cell>
        </row>
        <row r="886">
          <cell r="A886">
            <v>42297</v>
          </cell>
          <cell r="B886">
            <v>516.66666666666663</v>
          </cell>
          <cell r="D886">
            <v>692.34722222222229</v>
          </cell>
        </row>
        <row r="887">
          <cell r="A887">
            <v>42304</v>
          </cell>
          <cell r="B887">
            <v>420</v>
          </cell>
          <cell r="D887">
            <v>671.09722222222217</v>
          </cell>
        </row>
        <row r="888">
          <cell r="A888">
            <v>42311</v>
          </cell>
          <cell r="B888">
            <v>361.66666666666669</v>
          </cell>
          <cell r="D888">
            <v>677.27777777777783</v>
          </cell>
        </row>
        <row r="889">
          <cell r="A889">
            <v>42318</v>
          </cell>
          <cell r="B889">
            <v>312.5</v>
          </cell>
          <cell r="D889">
            <v>680.05555555555554</v>
          </cell>
        </row>
        <row r="890">
          <cell r="A890">
            <v>42325</v>
          </cell>
          <cell r="B890">
            <v>340</v>
          </cell>
          <cell r="D890">
            <v>664.89583333333337</v>
          </cell>
        </row>
        <row r="891">
          <cell r="A891">
            <v>42332</v>
          </cell>
          <cell r="B891">
            <v>275</v>
          </cell>
          <cell r="D891">
            <v>635.97916666666663</v>
          </cell>
        </row>
        <row r="892">
          <cell r="A892">
            <v>42339</v>
          </cell>
          <cell r="B892">
            <v>280</v>
          </cell>
          <cell r="D892">
            <v>607.92361111111097</v>
          </cell>
        </row>
        <row r="893">
          <cell r="A893">
            <v>42346</v>
          </cell>
          <cell r="B893">
            <v>280</v>
          </cell>
          <cell r="D893">
            <v>578.75694444444446</v>
          </cell>
        </row>
        <row r="894">
          <cell r="A894">
            <v>42353</v>
          </cell>
          <cell r="B894">
            <v>290</v>
          </cell>
          <cell r="D894">
            <v>556.08333333333326</v>
          </cell>
        </row>
        <row r="895">
          <cell r="A895">
            <v>42360</v>
          </cell>
          <cell r="B895">
            <v>275</v>
          </cell>
          <cell r="D895">
            <v>548.30555555555554</v>
          </cell>
        </row>
        <row r="896">
          <cell r="A896">
            <v>42367</v>
          </cell>
          <cell r="B896">
            <v>283</v>
          </cell>
          <cell r="D896">
            <v>530.3888888888888</v>
          </cell>
        </row>
        <row r="897">
          <cell r="A897">
            <v>42374</v>
          </cell>
          <cell r="B897">
            <v>300</v>
          </cell>
          <cell r="D897">
            <v>505.25</v>
          </cell>
        </row>
        <row r="898">
          <cell r="A898">
            <v>42381</v>
          </cell>
          <cell r="B898">
            <v>285</v>
          </cell>
          <cell r="D898">
            <v>482.95833333333331</v>
          </cell>
        </row>
        <row r="899">
          <cell r="A899">
            <v>42388</v>
          </cell>
          <cell r="B899">
            <v>280</v>
          </cell>
          <cell r="D899">
            <v>465.3194444444444</v>
          </cell>
        </row>
        <row r="900">
          <cell r="A900">
            <v>42395</v>
          </cell>
          <cell r="B900">
            <v>305</v>
          </cell>
          <cell r="D900">
            <v>458.09722222222223</v>
          </cell>
        </row>
        <row r="901">
          <cell r="A901">
            <v>42402</v>
          </cell>
          <cell r="B901">
            <v>296.25</v>
          </cell>
          <cell r="D901">
            <v>410.04166666666669</v>
          </cell>
        </row>
        <row r="902">
          <cell r="A902">
            <v>42409</v>
          </cell>
          <cell r="B902">
            <v>276.66666666666669</v>
          </cell>
          <cell r="D902">
            <v>406.11111111111109</v>
          </cell>
        </row>
        <row r="903">
          <cell r="A903">
            <v>42416</v>
          </cell>
          <cell r="B903">
            <v>257.5</v>
          </cell>
          <cell r="D903">
            <v>402.52777777777777</v>
          </cell>
        </row>
        <row r="904">
          <cell r="A904">
            <v>42423</v>
          </cell>
          <cell r="B904">
            <v>255</v>
          </cell>
          <cell r="D904">
            <v>400.72222222222217</v>
          </cell>
        </row>
        <row r="905">
          <cell r="A905">
            <v>42430</v>
          </cell>
          <cell r="B905">
            <v>230</v>
          </cell>
          <cell r="D905">
            <v>448.63888888888886</v>
          </cell>
        </row>
        <row r="906">
          <cell r="A906">
            <v>42437</v>
          </cell>
          <cell r="B906">
            <v>225</v>
          </cell>
          <cell r="D906">
            <v>447.22222222222217</v>
          </cell>
        </row>
        <row r="907">
          <cell r="A907">
            <v>42444</v>
          </cell>
          <cell r="B907">
            <v>232.5</v>
          </cell>
          <cell r="D907">
            <v>441.97222222222223</v>
          </cell>
        </row>
        <row r="908">
          <cell r="A908">
            <v>42451</v>
          </cell>
          <cell r="B908">
            <v>248</v>
          </cell>
          <cell r="D908">
            <v>427.70138888888891</v>
          </cell>
        </row>
        <row r="909">
          <cell r="A909">
            <v>42458</v>
          </cell>
          <cell r="B909">
            <v>280</v>
          </cell>
          <cell r="D909">
            <v>407.94444444444451</v>
          </cell>
        </row>
        <row r="910">
          <cell r="A910">
            <v>42465</v>
          </cell>
          <cell r="B910">
            <v>280</v>
          </cell>
          <cell r="D910">
            <v>389.61111111111114</v>
          </cell>
        </row>
        <row r="911">
          <cell r="A911">
            <v>42472</v>
          </cell>
          <cell r="B911">
            <v>277.5</v>
          </cell>
          <cell r="D911">
            <v>376.42361111111109</v>
          </cell>
        </row>
        <row r="912">
          <cell r="A912">
            <v>42479</v>
          </cell>
          <cell r="B912">
            <v>287.5</v>
          </cell>
          <cell r="D912">
            <v>365.20138888888891</v>
          </cell>
        </row>
        <row r="913">
          <cell r="A913">
            <v>42486</v>
          </cell>
          <cell r="B913">
            <v>267.5</v>
          </cell>
          <cell r="D913">
            <v>360.54861111111109</v>
          </cell>
        </row>
        <row r="914">
          <cell r="A914">
            <v>42493</v>
          </cell>
          <cell r="B914">
            <v>262.5</v>
          </cell>
          <cell r="D914">
            <v>356.59027777777777</v>
          </cell>
        </row>
        <row r="915">
          <cell r="A915">
            <v>42500</v>
          </cell>
          <cell r="B915">
            <v>260</v>
          </cell>
          <cell r="D915">
            <v>349.61111111111109</v>
          </cell>
        </row>
        <row r="916">
          <cell r="A916">
            <v>42507</v>
          </cell>
          <cell r="B916">
            <v>258.33333333333331</v>
          </cell>
          <cell r="D916">
            <v>346.5625</v>
          </cell>
        </row>
        <row r="917">
          <cell r="A917">
            <v>42514</v>
          </cell>
          <cell r="B917">
            <v>235</v>
          </cell>
          <cell r="D917">
            <v>345.97222222222217</v>
          </cell>
        </row>
        <row r="918">
          <cell r="A918">
            <v>42521</v>
          </cell>
          <cell r="B918">
            <v>241.66666666666666</v>
          </cell>
          <cell r="D918">
            <v>345.41666666666669</v>
          </cell>
        </row>
        <row r="919">
          <cell r="A919">
            <v>42528</v>
          </cell>
          <cell r="B919">
            <v>273.33333333333331</v>
          </cell>
          <cell r="D919">
            <v>345.0694444444444</v>
          </cell>
        </row>
        <row r="920">
          <cell r="A920">
            <v>42535</v>
          </cell>
          <cell r="B920">
            <v>312.5</v>
          </cell>
          <cell r="D920">
            <v>347.63888888888886</v>
          </cell>
        </row>
        <row r="921">
          <cell r="A921">
            <v>42542</v>
          </cell>
          <cell r="B921">
            <v>405</v>
          </cell>
          <cell r="D921">
            <v>318.78472222222223</v>
          </cell>
        </row>
        <row r="922">
          <cell r="A922">
            <v>42549</v>
          </cell>
          <cell r="B922">
            <v>400</v>
          </cell>
          <cell r="D922">
            <v>320.17361111111109</v>
          </cell>
        </row>
        <row r="923">
          <cell r="A923">
            <v>42556</v>
          </cell>
          <cell r="B923">
            <v>452.5</v>
          </cell>
          <cell r="D923">
            <v>291.0069444444444</v>
          </cell>
        </row>
        <row r="924">
          <cell r="A924">
            <v>42563</v>
          </cell>
          <cell r="B924">
            <v>387.5</v>
          </cell>
          <cell r="D924">
            <v>291.97916666666669</v>
          </cell>
        </row>
        <row r="925">
          <cell r="A925">
            <v>42570</v>
          </cell>
          <cell r="B925">
            <v>421.83333333333331</v>
          </cell>
          <cell r="D925">
            <v>333.19444444444451</v>
          </cell>
        </row>
        <row r="926">
          <cell r="A926">
            <v>42577</v>
          </cell>
          <cell r="B926">
            <v>395</v>
          </cell>
          <cell r="D926">
            <v>373.47222222222223</v>
          </cell>
        </row>
        <row r="927">
          <cell r="A927">
            <v>42584</v>
          </cell>
          <cell r="B927">
            <v>392.5</v>
          </cell>
          <cell r="D927">
            <v>375.34722222222217</v>
          </cell>
        </row>
        <row r="928">
          <cell r="A928">
            <v>42591</v>
          </cell>
          <cell r="B928">
            <v>362.5</v>
          </cell>
          <cell r="D928">
            <v>380.48611111111109</v>
          </cell>
        </row>
        <row r="929">
          <cell r="A929">
            <v>42598</v>
          </cell>
          <cell r="B929">
            <v>390</v>
          </cell>
          <cell r="D929">
            <v>376.45833333333331</v>
          </cell>
        </row>
        <row r="930">
          <cell r="A930">
            <v>42605</v>
          </cell>
          <cell r="B930">
            <v>390</v>
          </cell>
          <cell r="D930">
            <v>379.13194444444451</v>
          </cell>
        </row>
        <row r="931">
          <cell r="A931">
            <v>42612</v>
          </cell>
          <cell r="B931">
            <v>385</v>
          </cell>
          <cell r="D931">
            <v>407.5</v>
          </cell>
        </row>
        <row r="932">
          <cell r="A932">
            <v>42619</v>
          </cell>
          <cell r="B932">
            <v>405</v>
          </cell>
          <cell r="D932">
            <v>443.54166666666669</v>
          </cell>
        </row>
        <row r="933">
          <cell r="A933">
            <v>42626</v>
          </cell>
          <cell r="B933">
            <v>433.33333333333331</v>
          </cell>
          <cell r="D933">
            <v>488.95833333333331</v>
          </cell>
        </row>
        <row r="934">
          <cell r="A934">
            <v>42633</v>
          </cell>
          <cell r="B934">
            <v>417.5</v>
          </cell>
          <cell r="D934">
            <v>554.40972222222217</v>
          </cell>
        </row>
        <row r="935">
          <cell r="A935">
            <v>42640</v>
          </cell>
          <cell r="B935">
            <v>535</v>
          </cell>
          <cell r="D935">
            <v>628.33333333333337</v>
          </cell>
        </row>
        <row r="936">
          <cell r="A936">
            <v>42647</v>
          </cell>
          <cell r="B936">
            <v>438</v>
          </cell>
          <cell r="D936">
            <v>667.56944444444446</v>
          </cell>
        </row>
        <row r="937">
          <cell r="A937">
            <v>42654</v>
          </cell>
          <cell r="B937">
            <v>345</v>
          </cell>
          <cell r="D937">
            <v>690.48611111111097</v>
          </cell>
        </row>
        <row r="938">
          <cell r="A938">
            <v>42661</v>
          </cell>
          <cell r="B938">
            <v>367.5</v>
          </cell>
          <cell r="D938">
            <v>694.15277777777783</v>
          </cell>
        </row>
        <row r="939">
          <cell r="A939">
            <v>42668</v>
          </cell>
          <cell r="B939">
            <v>512.5</v>
          </cell>
          <cell r="D939">
            <v>661.23611111111109</v>
          </cell>
        </row>
        <row r="940">
          <cell r="A940">
            <v>42675</v>
          </cell>
          <cell r="B940">
            <v>450</v>
          </cell>
          <cell r="D940">
            <v>641.375</v>
          </cell>
        </row>
        <row r="941">
          <cell r="A941">
            <v>42682</v>
          </cell>
          <cell r="B941">
            <v>300</v>
          </cell>
          <cell r="D941">
            <v>625.74999999999989</v>
          </cell>
        </row>
        <row r="942">
          <cell r="A942">
            <v>42689</v>
          </cell>
          <cell r="B942">
            <v>257.5</v>
          </cell>
          <cell r="D942">
            <v>594.82638888888891</v>
          </cell>
        </row>
        <row r="943">
          <cell r="A943">
            <v>42696</v>
          </cell>
          <cell r="B943">
            <v>245</v>
          </cell>
          <cell r="D943">
            <v>548.29861111111109</v>
          </cell>
        </row>
        <row r="944">
          <cell r="A944">
            <v>42703</v>
          </cell>
          <cell r="B944">
            <v>240</v>
          </cell>
          <cell r="D944">
            <v>515.10416666666663</v>
          </cell>
        </row>
        <row r="945">
          <cell r="A945">
            <v>42710</v>
          </cell>
          <cell r="B945">
            <v>232.5</v>
          </cell>
          <cell r="D945">
            <v>477.67361111111114</v>
          </cell>
        </row>
        <row r="946">
          <cell r="A946">
            <v>42717</v>
          </cell>
          <cell r="B946">
            <v>260</v>
          </cell>
          <cell r="D946">
            <v>452.91666666666669</v>
          </cell>
        </row>
        <row r="947">
          <cell r="A947">
            <v>42724</v>
          </cell>
          <cell r="B947">
            <v>277.5</v>
          </cell>
          <cell r="D947">
            <v>449.30555555555549</v>
          </cell>
        </row>
        <row r="948">
          <cell r="A948">
            <v>42731</v>
          </cell>
          <cell r="B948">
            <v>272.5</v>
          </cell>
          <cell r="D948">
            <v>437.88888888888886</v>
          </cell>
        </row>
        <row r="949">
          <cell r="A949">
            <v>42738</v>
          </cell>
          <cell r="B949">
            <v>267.5</v>
          </cell>
          <cell r="D949">
            <v>433.375</v>
          </cell>
        </row>
        <row r="950">
          <cell r="A950">
            <v>42745</v>
          </cell>
          <cell r="B950">
            <v>320</v>
          </cell>
          <cell r="D950">
            <v>429.625</v>
          </cell>
        </row>
        <row r="951">
          <cell r="A951">
            <v>42752</v>
          </cell>
          <cell r="B951">
            <v>345</v>
          </cell>
          <cell r="D951">
            <v>431.5694444444444</v>
          </cell>
        </row>
        <row r="952">
          <cell r="A952">
            <v>42759</v>
          </cell>
          <cell r="B952">
            <v>375</v>
          </cell>
          <cell r="D952">
            <v>440.34722222222223</v>
          </cell>
        </row>
        <row r="953">
          <cell r="A953">
            <v>42766</v>
          </cell>
          <cell r="B953">
            <v>308.33333333333331</v>
          </cell>
          <cell r="D953">
            <v>396.07638888888891</v>
          </cell>
        </row>
        <row r="954">
          <cell r="A954">
            <v>42773</v>
          </cell>
          <cell r="B954">
            <v>345</v>
          </cell>
          <cell r="D954">
            <v>393.32638888888891</v>
          </cell>
        </row>
        <row r="955">
          <cell r="A955">
            <v>42780</v>
          </cell>
          <cell r="B955">
            <v>315</v>
          </cell>
          <cell r="D955">
            <v>388.53472222222223</v>
          </cell>
        </row>
        <row r="956">
          <cell r="A956">
            <v>42787</v>
          </cell>
          <cell r="B956">
            <v>290</v>
          </cell>
          <cell r="D956">
            <v>382.84027777777777</v>
          </cell>
        </row>
        <row r="957">
          <cell r="A957">
            <v>42794</v>
          </cell>
          <cell r="B957">
            <v>307.5</v>
          </cell>
          <cell r="D957">
            <v>425.09722222222223</v>
          </cell>
        </row>
        <row r="958">
          <cell r="A958">
            <v>42801</v>
          </cell>
          <cell r="B958">
            <v>306.75</v>
          </cell>
          <cell r="D958">
            <v>419.375</v>
          </cell>
        </row>
        <row r="959">
          <cell r="A959">
            <v>42808</v>
          </cell>
          <cell r="B959">
            <v>310</v>
          </cell>
          <cell r="D959">
            <v>413.54166666666669</v>
          </cell>
        </row>
        <row r="960">
          <cell r="A960">
            <v>42815</v>
          </cell>
          <cell r="B960">
            <v>267.5</v>
          </cell>
          <cell r="D960">
            <v>401.46527777777783</v>
          </cell>
        </row>
        <row r="961">
          <cell r="A961">
            <v>42822</v>
          </cell>
          <cell r="B961">
            <v>255</v>
          </cell>
          <cell r="D961">
            <v>391.08333333333331</v>
          </cell>
        </row>
        <row r="962">
          <cell r="A962">
            <v>42829</v>
          </cell>
          <cell r="B962">
            <v>255</v>
          </cell>
          <cell r="D962">
            <v>380.66666666666669</v>
          </cell>
        </row>
        <row r="963">
          <cell r="A963">
            <v>42836</v>
          </cell>
          <cell r="B963">
            <v>242.5</v>
          </cell>
          <cell r="D963">
            <v>374.03472222222223</v>
          </cell>
        </row>
        <row r="964">
          <cell r="A964">
            <v>42843</v>
          </cell>
          <cell r="B964">
            <v>245</v>
          </cell>
          <cell r="D964">
            <v>367.1805555555556</v>
          </cell>
        </row>
        <row r="965">
          <cell r="A965">
            <v>42850</v>
          </cell>
          <cell r="B965">
            <v>237.5</v>
          </cell>
          <cell r="D965">
            <v>359.9930555555556</v>
          </cell>
        </row>
        <row r="966">
          <cell r="A966">
            <v>42857</v>
          </cell>
          <cell r="B966">
            <v>265</v>
          </cell>
          <cell r="D966">
            <v>354.3680555555556</v>
          </cell>
        </row>
        <row r="967">
          <cell r="A967">
            <v>42864</v>
          </cell>
          <cell r="B967">
            <v>305</v>
          </cell>
          <cell r="D967">
            <v>345.58333333333331</v>
          </cell>
        </row>
        <row r="968">
          <cell r="A968">
            <v>42871</v>
          </cell>
          <cell r="B968">
            <v>265</v>
          </cell>
          <cell r="D968">
            <v>340.6944444444444</v>
          </cell>
        </row>
        <row r="969">
          <cell r="A969">
            <v>42878</v>
          </cell>
          <cell r="B969">
            <v>263.33333333333331</v>
          </cell>
          <cell r="D969">
            <v>334.93055555555549</v>
          </cell>
        </row>
        <row r="970">
          <cell r="A970">
            <v>42885</v>
          </cell>
          <cell r="B970">
            <v>277.5</v>
          </cell>
          <cell r="D970">
            <v>330.34722222222223</v>
          </cell>
        </row>
        <row r="971">
          <cell r="A971">
            <v>42892</v>
          </cell>
          <cell r="B971">
            <v>267.5</v>
          </cell>
          <cell r="D971">
            <v>329.86111111111109</v>
          </cell>
        </row>
        <row r="972">
          <cell r="A972">
            <v>42899</v>
          </cell>
          <cell r="B972">
            <v>255</v>
          </cell>
          <cell r="D972">
            <v>335.13888888888886</v>
          </cell>
        </row>
        <row r="973">
          <cell r="A973">
            <v>42906</v>
          </cell>
          <cell r="B973">
            <v>295</v>
          </cell>
          <cell r="D973">
            <v>319.34027777777777</v>
          </cell>
        </row>
        <row r="974">
          <cell r="A974">
            <v>42913</v>
          </cell>
          <cell r="B974">
            <v>317.5</v>
          </cell>
          <cell r="D974">
            <v>334.61805555555549</v>
          </cell>
        </row>
        <row r="975">
          <cell r="A975">
            <v>42920</v>
          </cell>
          <cell r="B975">
            <v>288.33333333333331</v>
          </cell>
          <cell r="D975">
            <v>320.72916666666669</v>
          </cell>
        </row>
        <row r="976">
          <cell r="A976">
            <v>42927</v>
          </cell>
          <cell r="B976">
            <v>311.66666666666669</v>
          </cell>
          <cell r="D976">
            <v>329.0625</v>
          </cell>
        </row>
        <row r="977">
          <cell r="A977">
            <v>42934</v>
          </cell>
          <cell r="B977">
            <v>307.5</v>
          </cell>
          <cell r="D977">
            <v>376.54166666666669</v>
          </cell>
        </row>
        <row r="978">
          <cell r="A978">
            <v>42941</v>
          </cell>
          <cell r="B978">
            <v>297.5</v>
          </cell>
          <cell r="D978">
            <v>420.43055555555549</v>
          </cell>
        </row>
        <row r="979">
          <cell r="A979">
            <v>42948</v>
          </cell>
          <cell r="B979">
            <v>297.5</v>
          </cell>
          <cell r="D979">
            <v>417.58333333333331</v>
          </cell>
        </row>
        <row r="980">
          <cell r="A980">
            <v>42955</v>
          </cell>
          <cell r="B980">
            <v>295</v>
          </cell>
          <cell r="D980">
            <v>414.80555555555549</v>
          </cell>
        </row>
        <row r="981">
          <cell r="A981">
            <v>42962</v>
          </cell>
          <cell r="B981">
            <v>307.5</v>
          </cell>
          <cell r="D981">
            <v>400.625</v>
          </cell>
        </row>
        <row r="982">
          <cell r="A982">
            <v>42969</v>
          </cell>
          <cell r="B982">
            <v>341.66666666666669</v>
          </cell>
          <cell r="D982">
            <v>391.77083333333331</v>
          </cell>
        </row>
        <row r="983">
          <cell r="A983">
            <v>42976</v>
          </cell>
          <cell r="B983">
            <v>335</v>
          </cell>
          <cell r="D983">
            <v>407.84722222222223</v>
          </cell>
        </row>
        <row r="984">
          <cell r="A984">
            <v>42983</v>
          </cell>
          <cell r="B984">
            <v>337.5</v>
          </cell>
          <cell r="D984">
            <v>438.95833333333331</v>
          </cell>
        </row>
        <row r="985">
          <cell r="A985">
            <v>42990</v>
          </cell>
          <cell r="B985">
            <v>345</v>
          </cell>
          <cell r="D985">
            <v>471.73611111111109</v>
          </cell>
        </row>
        <row r="986">
          <cell r="A986">
            <v>42997</v>
          </cell>
          <cell r="B986">
            <v>435</v>
          </cell>
          <cell r="D986">
            <v>525.59027777777771</v>
          </cell>
        </row>
        <row r="987">
          <cell r="A987">
            <v>43004</v>
          </cell>
          <cell r="B987">
            <v>612.5</v>
          </cell>
          <cell r="D987">
            <v>597.84722222222229</v>
          </cell>
        </row>
        <row r="988">
          <cell r="A988">
            <v>43011</v>
          </cell>
          <cell r="B988">
            <v>775</v>
          </cell>
          <cell r="D988">
            <v>631.77777777777771</v>
          </cell>
        </row>
        <row r="989">
          <cell r="A989">
            <v>43018</v>
          </cell>
          <cell r="B989">
            <v>412.5</v>
          </cell>
          <cell r="D989">
            <v>641.08333333333337</v>
          </cell>
        </row>
        <row r="990">
          <cell r="A990">
            <v>43025</v>
          </cell>
          <cell r="B990">
            <v>425</v>
          </cell>
          <cell r="D990">
            <v>633.72222222222229</v>
          </cell>
        </row>
        <row r="991">
          <cell r="A991">
            <v>43032</v>
          </cell>
          <cell r="B991">
            <v>400</v>
          </cell>
          <cell r="D991">
            <v>596.98611111111109</v>
          </cell>
        </row>
        <row r="992">
          <cell r="A992">
            <v>43039</v>
          </cell>
          <cell r="B992">
            <v>442.5</v>
          </cell>
          <cell r="D992">
            <v>575.34722222222229</v>
          </cell>
        </row>
        <row r="993">
          <cell r="A993">
            <v>43046</v>
          </cell>
          <cell r="B993">
            <v>400</v>
          </cell>
          <cell r="D993">
            <v>550.41666666666663</v>
          </cell>
        </row>
        <row r="994">
          <cell r="A994">
            <v>43053</v>
          </cell>
          <cell r="B994">
            <v>380</v>
          </cell>
          <cell r="D994">
            <v>509.54861111111109</v>
          </cell>
        </row>
        <row r="995">
          <cell r="A995">
            <v>43060</v>
          </cell>
          <cell r="B995">
            <v>312.5</v>
          </cell>
          <cell r="D995">
            <v>448.09027777777777</v>
          </cell>
        </row>
        <row r="996">
          <cell r="A996">
            <v>43067</v>
          </cell>
          <cell r="B996">
            <v>300</v>
          </cell>
          <cell r="D996">
            <v>400.86805555555549</v>
          </cell>
        </row>
        <row r="997">
          <cell r="A997">
            <v>43074</v>
          </cell>
          <cell r="B997">
            <v>285</v>
          </cell>
          <cell r="D997">
            <v>370.59027777777783</v>
          </cell>
        </row>
        <row r="998">
          <cell r="A998">
            <v>43081</v>
          </cell>
          <cell r="B998">
            <v>277.5</v>
          </cell>
          <cell r="D998">
            <v>352.15277777777777</v>
          </cell>
        </row>
        <row r="999">
          <cell r="A999">
            <v>43088</v>
          </cell>
          <cell r="B999">
            <v>278.33333333333331</v>
          </cell>
          <cell r="D999">
            <v>346.25</v>
          </cell>
        </row>
        <row r="1000">
          <cell r="A1000">
            <v>43095</v>
          </cell>
          <cell r="B1000">
            <v>292.5</v>
          </cell>
          <cell r="D1000">
            <v>333.79166666666669</v>
          </cell>
        </row>
        <row r="1001">
          <cell r="A1001">
            <v>43102</v>
          </cell>
          <cell r="B1001">
            <v>337.5</v>
          </cell>
          <cell r="D1001">
            <v>329.76388888888891</v>
          </cell>
        </row>
        <row r="1002">
          <cell r="A1002">
            <v>43109</v>
          </cell>
          <cell r="B1002">
            <v>391.66666666666669</v>
          </cell>
          <cell r="D1002">
            <v>332.40277777777777</v>
          </cell>
        </row>
        <row r="1003">
          <cell r="A1003">
            <v>43116</v>
          </cell>
          <cell r="B1003">
            <v>400</v>
          </cell>
          <cell r="D1003">
            <v>342.88888888888891</v>
          </cell>
        </row>
        <row r="1004">
          <cell r="A1004">
            <v>43123</v>
          </cell>
          <cell r="B1004">
            <v>328.75</v>
          </cell>
          <cell r="D1004">
            <v>359.9305555555556</v>
          </cell>
        </row>
        <row r="1005">
          <cell r="A1005">
            <v>43130</v>
          </cell>
          <cell r="B1005">
            <v>357.5</v>
          </cell>
          <cell r="D1005">
            <v>366.35416666666669</v>
          </cell>
        </row>
        <row r="1006">
          <cell r="A1006">
            <v>43137</v>
          </cell>
          <cell r="B1006">
            <v>362.5</v>
          </cell>
          <cell r="D1006">
            <v>362.60416666666669</v>
          </cell>
        </row>
        <row r="1007">
          <cell r="A1007">
            <v>43144</v>
          </cell>
          <cell r="B1007">
            <v>373.33333333333331</v>
          </cell>
          <cell r="D1007">
            <v>351.5625</v>
          </cell>
        </row>
        <row r="1008">
          <cell r="A1008">
            <v>43151</v>
          </cell>
          <cell r="B1008">
            <v>380</v>
          </cell>
          <cell r="D1008">
            <v>338.64583333333331</v>
          </cell>
        </row>
        <row r="1009">
          <cell r="A1009">
            <v>43158</v>
          </cell>
          <cell r="B1009">
            <v>390</v>
          </cell>
          <cell r="D1009">
            <v>329.16666666666669</v>
          </cell>
        </row>
        <row r="1010">
          <cell r="A1010">
            <v>43165</v>
          </cell>
          <cell r="B1010">
            <v>474.33333333333331</v>
          </cell>
          <cell r="D1010">
            <v>317.92361111111109</v>
          </cell>
        </row>
        <row r="1011">
          <cell r="A1011">
            <v>43172</v>
          </cell>
          <cell r="B1011">
            <v>570</v>
          </cell>
          <cell r="D1011">
            <v>313.47916666666669</v>
          </cell>
        </row>
        <row r="1012">
          <cell r="A1012">
            <v>43179</v>
          </cell>
          <cell r="B1012">
            <v>475</v>
          </cell>
          <cell r="D1012">
            <v>309.77083333333331</v>
          </cell>
        </row>
        <row r="1013">
          <cell r="A1013">
            <v>43186</v>
          </cell>
          <cell r="B1013">
            <v>487.5</v>
          </cell>
          <cell r="D1013">
            <v>311.9930555555556</v>
          </cell>
        </row>
        <row r="1014">
          <cell r="A1014">
            <v>43193</v>
          </cell>
          <cell r="B1014">
            <v>558.33333333333337</v>
          </cell>
          <cell r="D1014">
            <v>318.51388888888891</v>
          </cell>
        </row>
        <row r="1015">
          <cell r="A1015">
            <v>43200</v>
          </cell>
          <cell r="B1015">
            <v>591.66666666666663</v>
          </cell>
          <cell r="D1015">
            <v>322.47222222222223</v>
          </cell>
        </row>
        <row r="1016">
          <cell r="A1016">
            <v>43207</v>
          </cell>
          <cell r="B1016">
            <v>645</v>
          </cell>
          <cell r="D1016">
            <v>321.38888888888891</v>
          </cell>
        </row>
        <row r="1017">
          <cell r="A1017">
            <v>43214</v>
          </cell>
          <cell r="B1017">
            <v>530</v>
          </cell>
          <cell r="D1017">
            <v>317.4305555555556</v>
          </cell>
        </row>
        <row r="1018">
          <cell r="A1018">
            <v>43221</v>
          </cell>
          <cell r="B1018">
            <v>437.5</v>
          </cell>
          <cell r="D1018">
            <v>313.0555555555556</v>
          </cell>
        </row>
        <row r="1019">
          <cell r="A1019">
            <v>43228</v>
          </cell>
          <cell r="B1019">
            <v>462.5</v>
          </cell>
          <cell r="D1019">
            <v>311.875</v>
          </cell>
        </row>
        <row r="1020">
          <cell r="A1020">
            <v>43235</v>
          </cell>
          <cell r="B1020">
            <v>475</v>
          </cell>
          <cell r="D1020">
            <v>309.02777777777777</v>
          </cell>
        </row>
        <row r="1021">
          <cell r="A1021">
            <v>43242</v>
          </cell>
          <cell r="B1021">
            <v>482</v>
          </cell>
          <cell r="D1021">
            <v>305.41666666666669</v>
          </cell>
        </row>
        <row r="1022">
          <cell r="A1022">
            <v>43249</v>
          </cell>
          <cell r="B1022">
            <v>490</v>
          </cell>
          <cell r="D1022">
            <v>302.84722222222217</v>
          </cell>
        </row>
        <row r="1023">
          <cell r="A1023">
            <v>43256</v>
          </cell>
          <cell r="B1023">
            <v>535</v>
          </cell>
          <cell r="D1023">
            <v>297.70833333333331</v>
          </cell>
        </row>
        <row r="1024">
          <cell r="A1024">
            <v>43263</v>
          </cell>
          <cell r="B1024">
            <v>567.5</v>
          </cell>
          <cell r="D1024">
            <v>302.63888888888886</v>
          </cell>
        </row>
        <row r="1025">
          <cell r="A1025">
            <v>43270</v>
          </cell>
          <cell r="B1025">
            <v>456.25</v>
          </cell>
          <cell r="D1025">
            <v>288.75</v>
          </cell>
        </row>
        <row r="1026">
          <cell r="A1026">
            <v>43277</v>
          </cell>
          <cell r="B1026">
            <v>446.66666666666669</v>
          </cell>
          <cell r="D1026">
            <v>305.27777777777777</v>
          </cell>
        </row>
        <row r="1027">
          <cell r="A1027">
            <v>43284</v>
          </cell>
          <cell r="B1027">
            <v>419</v>
          </cell>
          <cell r="D1027">
            <v>295.48611111111109</v>
          </cell>
        </row>
        <row r="1028">
          <cell r="A1028">
            <v>43291</v>
          </cell>
          <cell r="B1028">
            <v>416</v>
          </cell>
          <cell r="D1028">
            <v>305.34722222222223</v>
          </cell>
        </row>
        <row r="1029">
          <cell r="A1029">
            <v>43298</v>
          </cell>
          <cell r="B1029">
            <v>412.5</v>
          </cell>
          <cell r="D1029">
            <v>339.04166666666669</v>
          </cell>
        </row>
        <row r="1030">
          <cell r="A1030">
            <v>43305</v>
          </cell>
          <cell r="B1030">
            <v>445</v>
          </cell>
          <cell r="D1030">
            <v>366.125</v>
          </cell>
        </row>
        <row r="1031">
          <cell r="A1031">
            <v>43312</v>
          </cell>
          <cell r="B1031">
            <v>541.66666666666663</v>
          </cell>
          <cell r="D1031">
            <v>353.83333333333331</v>
          </cell>
        </row>
        <row r="1032">
          <cell r="A1032">
            <v>43319</v>
          </cell>
          <cell r="B1032">
            <v>595</v>
          </cell>
          <cell r="D1032">
            <v>346.61111111111109</v>
          </cell>
        </row>
        <row r="1033">
          <cell r="A1033">
            <v>43326</v>
          </cell>
          <cell r="B1033">
            <v>525</v>
          </cell>
          <cell r="D1033">
            <v>339.09722222222223</v>
          </cell>
        </row>
        <row r="1034">
          <cell r="A1034">
            <v>43333</v>
          </cell>
          <cell r="B1034">
            <v>465</v>
          </cell>
          <cell r="D1034">
            <v>341.52777777777783</v>
          </cell>
        </row>
        <row r="1035">
          <cell r="A1035">
            <v>43340</v>
          </cell>
          <cell r="B1035">
            <v>593.33333333333337</v>
          </cell>
          <cell r="D1035">
            <v>350</v>
          </cell>
        </row>
        <row r="1036">
          <cell r="A1036">
            <v>43347</v>
          </cell>
          <cell r="B1036">
            <v>537.5</v>
          </cell>
          <cell r="D1036">
            <v>365.90277777777783</v>
          </cell>
        </row>
        <row r="1037">
          <cell r="A1037">
            <v>43354</v>
          </cell>
          <cell r="B1037">
            <v>487.5</v>
          </cell>
          <cell r="D1037">
            <v>387.91666666666669</v>
          </cell>
        </row>
        <row r="1038">
          <cell r="A1038">
            <v>43361</v>
          </cell>
          <cell r="B1038">
            <v>517.5</v>
          </cell>
          <cell r="D1038">
            <v>419.86111111111109</v>
          </cell>
        </row>
        <row r="1039">
          <cell r="A1039">
            <v>43368</v>
          </cell>
          <cell r="B1039">
            <v>482.5</v>
          </cell>
          <cell r="D1039">
            <v>476.04166666666669</v>
          </cell>
        </row>
        <row r="1040">
          <cell r="A1040">
            <v>43375</v>
          </cell>
          <cell r="B1040">
            <v>522.5</v>
          </cell>
          <cell r="D1040">
            <v>527.68055555555554</v>
          </cell>
        </row>
        <row r="1041">
          <cell r="A1041">
            <v>43382</v>
          </cell>
          <cell r="B1041">
            <v>500</v>
          </cell>
          <cell r="D1041">
            <v>525.94444444444446</v>
          </cell>
        </row>
        <row r="1042">
          <cell r="A1042">
            <v>43389</v>
          </cell>
          <cell r="B1042">
            <v>508.33333333333331</v>
          </cell>
          <cell r="D1042">
            <v>513.79166666666663</v>
          </cell>
        </row>
        <row r="1043">
          <cell r="A1043">
            <v>43396</v>
          </cell>
          <cell r="B1043">
            <v>507.5</v>
          </cell>
          <cell r="D1043">
            <v>475.3194444444444</v>
          </cell>
        </row>
        <row r="1044">
          <cell r="A1044">
            <v>43403</v>
          </cell>
          <cell r="B1044">
            <v>475</v>
          </cell>
          <cell r="D1044">
            <v>429.4444444444444</v>
          </cell>
        </row>
        <row r="1045">
          <cell r="A1045">
            <v>43410</v>
          </cell>
          <cell r="B1045">
            <v>357.5</v>
          </cell>
          <cell r="D1045">
            <v>409.02777777777777</v>
          </cell>
        </row>
        <row r="1046">
          <cell r="A1046">
            <v>43417</v>
          </cell>
          <cell r="B1046">
            <v>335</v>
          </cell>
          <cell r="D1046">
            <v>381.38888888888891</v>
          </cell>
        </row>
        <row r="1047">
          <cell r="A1047">
            <v>43424</v>
          </cell>
          <cell r="B1047">
            <v>320</v>
          </cell>
          <cell r="D1047">
            <v>339.72222222222223</v>
          </cell>
        </row>
        <row r="1048">
          <cell r="A1048">
            <v>43431</v>
          </cell>
          <cell r="B1048">
            <v>322.5</v>
          </cell>
          <cell r="D1048">
            <v>303.54166666666669</v>
          </cell>
        </row>
        <row r="1049">
          <cell r="A1049">
            <v>43438</v>
          </cell>
          <cell r="B1049">
            <v>340</v>
          </cell>
          <cell r="D1049">
            <v>285.625</v>
          </cell>
        </row>
        <row r="1050">
          <cell r="A1050">
            <v>43445</v>
          </cell>
          <cell r="B1050">
            <v>412.5</v>
          </cell>
          <cell r="D1050">
            <v>273.125</v>
          </cell>
        </row>
        <row r="1051">
          <cell r="A1051">
            <v>43452</v>
          </cell>
          <cell r="B1051">
            <v>450</v>
          </cell>
          <cell r="D1051">
            <v>272.98611111111109</v>
          </cell>
        </row>
        <row r="1052">
          <cell r="A1052">
            <v>43459</v>
          </cell>
          <cell r="B1052">
            <v>382.5</v>
          </cell>
          <cell r="D1052">
            <v>275.3194444444444</v>
          </cell>
        </row>
        <row r="1053">
          <cell r="A1053">
            <v>43466</v>
          </cell>
          <cell r="B1053">
            <v>387.5</v>
          </cell>
          <cell r="D1053">
            <v>284.27777777777777</v>
          </cell>
        </row>
        <row r="1054">
          <cell r="A1054">
            <v>43473</v>
          </cell>
          <cell r="B1054">
            <v>400</v>
          </cell>
          <cell r="D1054">
            <v>298.375</v>
          </cell>
        </row>
        <row r="1055">
          <cell r="A1055">
            <v>43480</v>
          </cell>
          <cell r="B1055">
            <v>437.5</v>
          </cell>
          <cell r="D1055">
            <v>314.5555555555556</v>
          </cell>
        </row>
        <row r="1056">
          <cell r="A1056">
            <v>43487</v>
          </cell>
          <cell r="B1056">
            <v>450</v>
          </cell>
          <cell r="D1056">
            <v>327.95138888888891</v>
          </cell>
        </row>
        <row r="1057">
          <cell r="A1057">
            <v>43494</v>
          </cell>
          <cell r="B1057">
            <v>425</v>
          </cell>
          <cell r="D1057">
            <v>332.70833333333331</v>
          </cell>
        </row>
        <row r="1058">
          <cell r="A1058">
            <v>43501</v>
          </cell>
          <cell r="B1058">
            <v>450</v>
          </cell>
          <cell r="D1058">
            <v>331.66666666666669</v>
          </cell>
        </row>
        <row r="1059">
          <cell r="A1059">
            <v>43508</v>
          </cell>
          <cell r="B1059">
            <v>537.5</v>
          </cell>
          <cell r="D1059">
            <v>325.0694444444444</v>
          </cell>
        </row>
        <row r="1060">
          <cell r="A1060">
            <v>43515</v>
          </cell>
          <cell r="B1060">
            <v>525</v>
          </cell>
          <cell r="D1060">
            <v>318.09027777777777</v>
          </cell>
        </row>
        <row r="1061">
          <cell r="A1061">
            <v>43522</v>
          </cell>
          <cell r="B1061">
            <v>600</v>
          </cell>
          <cell r="D1061">
            <v>315.20833333333331</v>
          </cell>
        </row>
        <row r="1062">
          <cell r="A1062">
            <v>43529</v>
          </cell>
          <cell r="B1062">
            <v>525</v>
          </cell>
          <cell r="D1062">
            <v>317.03472222222223</v>
          </cell>
        </row>
        <row r="1063">
          <cell r="A1063">
            <v>43536</v>
          </cell>
          <cell r="B1063">
            <v>495</v>
          </cell>
          <cell r="D1063">
            <v>330.92361111111109</v>
          </cell>
        </row>
        <row r="1064">
          <cell r="A1064">
            <v>43543</v>
          </cell>
          <cell r="B1064">
            <v>470</v>
          </cell>
          <cell r="D1064">
            <v>336.3819444444444</v>
          </cell>
        </row>
        <row r="1065">
          <cell r="A1065">
            <v>43550</v>
          </cell>
          <cell r="B1065">
            <v>525</v>
          </cell>
          <cell r="D1065">
            <v>344.29861111111109</v>
          </cell>
        </row>
        <row r="1066">
          <cell r="A1066">
            <v>43557</v>
          </cell>
          <cell r="B1066">
            <v>450</v>
          </cell>
          <cell r="D1066">
            <v>351.56944444444451</v>
          </cell>
        </row>
        <row r="1067">
          <cell r="A1067">
            <v>43564</v>
          </cell>
          <cell r="B1067">
            <v>403.33333333333331</v>
          </cell>
          <cell r="D1067">
            <v>351.5</v>
          </cell>
        </row>
        <row r="1068">
          <cell r="A1068">
            <v>43571</v>
          </cell>
          <cell r="B1068">
            <v>380</v>
          </cell>
          <cell r="D1068">
            <v>367.08333333333331</v>
          </cell>
        </row>
        <row r="1069">
          <cell r="A1069">
            <v>43578</v>
          </cell>
          <cell r="B1069">
            <v>378.33333333333331</v>
          </cell>
          <cell r="D1069">
            <v>368.125</v>
          </cell>
        </row>
        <row r="1070">
          <cell r="A1070">
            <v>43585</v>
          </cell>
          <cell r="B1070">
            <v>385</v>
          </cell>
          <cell r="D1070">
            <v>357.43055555555549</v>
          </cell>
        </row>
        <row r="1071">
          <cell r="A1071">
            <v>43592</v>
          </cell>
          <cell r="B1071" t="str">
            <v xml:space="preserve"> </v>
          </cell>
          <cell r="D1071">
            <v>350.41666666666669</v>
          </cell>
        </row>
        <row r="1072">
          <cell r="A1072">
            <v>43599</v>
          </cell>
          <cell r="B1072" t="str">
            <v xml:space="preserve"> </v>
          </cell>
          <cell r="D1072">
            <v>335.48611111111109</v>
          </cell>
        </row>
        <row r="1073">
          <cell r="A1073">
            <v>43606</v>
          </cell>
          <cell r="B1073">
            <v>413</v>
          </cell>
          <cell r="D1073">
            <v>330.93055555555554</v>
          </cell>
        </row>
        <row r="1074">
          <cell r="A1074">
            <v>43613</v>
          </cell>
          <cell r="B1074"/>
          <cell r="D1074">
            <v>334.61111111111109</v>
          </cell>
        </row>
        <row r="1075">
          <cell r="A1075">
            <v>43620</v>
          </cell>
          <cell r="B1075"/>
          <cell r="D1075">
            <v>338.63888888888886</v>
          </cell>
        </row>
        <row r="1076">
          <cell r="A1076">
            <v>43627</v>
          </cell>
          <cell r="B1076"/>
          <cell r="D1076">
            <v>350.02777777777777</v>
          </cell>
        </row>
        <row r="1077">
          <cell r="A1077">
            <v>43634</v>
          </cell>
          <cell r="B1077">
            <v>527.5</v>
          </cell>
          <cell r="D1077">
            <v>364.6875</v>
          </cell>
        </row>
        <row r="1078">
          <cell r="A1078">
            <v>43641</v>
          </cell>
          <cell r="B1078">
            <v>462.5</v>
          </cell>
          <cell r="D1078">
            <v>377.60416666666669</v>
          </cell>
        </row>
        <row r="1079">
          <cell r="A1079">
            <v>43648</v>
          </cell>
          <cell r="B1079">
            <v>487.5</v>
          </cell>
          <cell r="D1079">
            <v>384.60416666666669</v>
          </cell>
        </row>
        <row r="1080">
          <cell r="A1080">
            <v>43655</v>
          </cell>
          <cell r="B1080">
            <v>453.33333333333331</v>
          </cell>
          <cell r="D1080">
            <v>382.95138888888891</v>
          </cell>
        </row>
        <row r="1081">
          <cell r="A1081">
            <v>43662</v>
          </cell>
          <cell r="B1081">
            <v>500</v>
          </cell>
          <cell r="D1081">
            <v>381.75</v>
          </cell>
        </row>
        <row r="1082">
          <cell r="A1082">
            <v>43669</v>
          </cell>
          <cell r="B1082">
            <v>533.33333333333337</v>
          </cell>
          <cell r="D1082">
            <v>379.52777777777777</v>
          </cell>
        </row>
        <row r="1083">
          <cell r="A1083">
            <v>43676</v>
          </cell>
          <cell r="B1083">
            <v>516</v>
          </cell>
          <cell r="D1083">
            <v>385.51388888888886</v>
          </cell>
        </row>
        <row r="1084">
          <cell r="A1084">
            <v>43683</v>
          </cell>
          <cell r="B1084">
            <v>538</v>
          </cell>
          <cell r="D1084">
            <v>396.95833333333331</v>
          </cell>
        </row>
        <row r="1085">
          <cell r="A1085">
            <v>43690</v>
          </cell>
          <cell r="B1085">
            <v>519</v>
          </cell>
          <cell r="D1085">
            <v>403.68055555555549</v>
          </cell>
        </row>
        <row r="1086">
          <cell r="A1086">
            <v>43697</v>
          </cell>
          <cell r="B1086">
            <v>471</v>
          </cell>
          <cell r="D1086">
            <v>408.61111111111114</v>
          </cell>
        </row>
        <row r="1087">
          <cell r="A1087">
            <v>43704</v>
          </cell>
          <cell r="B1087">
            <v>468</v>
          </cell>
          <cell r="D1087">
            <v>415.41666666666669</v>
          </cell>
        </row>
        <row r="1088">
          <cell r="A1088">
            <v>43711</v>
          </cell>
          <cell r="B1088">
            <v>439</v>
          </cell>
          <cell r="D1088">
            <v>417.70833333333331</v>
          </cell>
        </row>
        <row r="1089">
          <cell r="A1089">
            <v>43718</v>
          </cell>
          <cell r="B1089">
            <v>393</v>
          </cell>
          <cell r="D1089">
            <v>421.31944444444451</v>
          </cell>
        </row>
        <row r="1090">
          <cell r="A1090">
            <v>43725</v>
          </cell>
          <cell r="B1090">
            <v>379</v>
          </cell>
          <cell r="D1090">
            <v>435.76388888888886</v>
          </cell>
        </row>
        <row r="1091">
          <cell r="A1091">
            <v>43732</v>
          </cell>
          <cell r="B1091">
            <v>372</v>
          </cell>
          <cell r="D1091">
            <v>462.15277777777777</v>
          </cell>
        </row>
        <row r="1092">
          <cell r="A1092">
            <v>43739</v>
          </cell>
          <cell r="B1092">
            <v>360</v>
          </cell>
          <cell r="D1092">
            <v>500.11111111111109</v>
          </cell>
        </row>
        <row r="1093">
          <cell r="A1093">
            <v>43746</v>
          </cell>
          <cell r="B1093">
            <v>384</v>
          </cell>
          <cell r="D1093">
            <v>499.41666666666669</v>
          </cell>
        </row>
        <row r="1094">
          <cell r="A1094">
            <v>43753</v>
          </cell>
          <cell r="B1094">
            <v>370</v>
          </cell>
          <cell r="D1094">
            <v>493.65277777777777</v>
          </cell>
        </row>
        <row r="1095">
          <cell r="A1095">
            <v>43760</v>
          </cell>
          <cell r="B1095">
            <v>394</v>
          </cell>
          <cell r="D1095">
            <v>476.15277777777777</v>
          </cell>
        </row>
        <row r="1096">
          <cell r="A1096">
            <v>43767</v>
          </cell>
          <cell r="B1096">
            <v>367</v>
          </cell>
          <cell r="D1096">
            <v>445.48611111111109</v>
          </cell>
        </row>
        <row r="1097">
          <cell r="A1097">
            <v>43774</v>
          </cell>
          <cell r="B1097">
            <v>344</v>
          </cell>
          <cell r="D1097">
            <v>428.8194444444444</v>
          </cell>
        </row>
        <row r="1098">
          <cell r="A1098">
            <v>43781</v>
          </cell>
          <cell r="B1098">
            <v>403</v>
          </cell>
          <cell r="D1098">
            <v>401.45833333333331</v>
          </cell>
        </row>
        <row r="1099">
          <cell r="A1099">
            <v>43788</v>
          </cell>
          <cell r="B1099">
            <v>396</v>
          </cell>
          <cell r="D1099">
            <v>356.25</v>
          </cell>
        </row>
        <row r="1100">
          <cell r="A1100">
            <v>43795</v>
          </cell>
          <cell r="B1100">
            <v>371</v>
          </cell>
          <cell r="D1100">
            <v>314.16666666666669</v>
          </cell>
        </row>
        <row r="1101">
          <cell r="A1101">
            <v>43802</v>
          </cell>
          <cell r="B1101">
            <v>351</v>
          </cell>
          <cell r="D1101">
            <v>297.5</v>
          </cell>
        </row>
        <row r="1102">
          <cell r="A1102">
            <v>43809</v>
          </cell>
          <cell r="B1102">
            <v>343</v>
          </cell>
          <cell r="D1102">
            <v>295.625</v>
          </cell>
        </row>
        <row r="1103">
          <cell r="A1103">
            <v>43816</v>
          </cell>
          <cell r="B1103">
            <v>338</v>
          </cell>
          <cell r="D1103">
            <v>306.3194444444444</v>
          </cell>
        </row>
        <row r="1104">
          <cell r="A1104">
            <v>43823</v>
          </cell>
          <cell r="B1104">
            <v>318</v>
          </cell>
          <cell r="D1104">
            <v>313.40277777777777</v>
          </cell>
        </row>
        <row r="1105">
          <cell r="A1105">
            <v>43830</v>
          </cell>
          <cell r="B1105">
            <v>315</v>
          </cell>
          <cell r="D1105">
            <v>324.65277777777777</v>
          </cell>
        </row>
        <row r="1106">
          <cell r="A1106">
            <v>43837</v>
          </cell>
          <cell r="B1106">
            <v>310</v>
          </cell>
          <cell r="D1106">
            <v>338.125</v>
          </cell>
        </row>
        <row r="1107">
          <cell r="A1107">
            <v>43844</v>
          </cell>
          <cell r="B1107">
            <v>334</v>
          </cell>
          <cell r="D1107">
            <v>352.84722222222223</v>
          </cell>
        </row>
        <row r="1108">
          <cell r="A1108">
            <v>43851</v>
          </cell>
          <cell r="B1108">
            <v>332.5</v>
          </cell>
          <cell r="D1108">
            <v>370.03472222222223</v>
          </cell>
        </row>
        <row r="1109">
          <cell r="A1109">
            <v>43858</v>
          </cell>
          <cell r="B1109">
            <v>326</v>
          </cell>
          <cell r="D1109">
            <v>378.22916666666669</v>
          </cell>
        </row>
        <row r="1110">
          <cell r="A1110">
            <v>43865</v>
          </cell>
          <cell r="B1110">
            <v>307</v>
          </cell>
          <cell r="D1110">
            <v>382.04861111111109</v>
          </cell>
        </row>
        <row r="1111">
          <cell r="A1111">
            <v>43872</v>
          </cell>
          <cell r="B1111">
            <v>394</v>
          </cell>
          <cell r="D1111">
            <v>385.65972222222217</v>
          </cell>
        </row>
        <row r="1112">
          <cell r="A1112">
            <v>43879</v>
          </cell>
          <cell r="B1112">
            <v>394</v>
          </cell>
          <cell r="D1112">
            <v>389.09722222222217</v>
          </cell>
        </row>
        <row r="1113">
          <cell r="A1113">
            <v>43886</v>
          </cell>
          <cell r="B1113">
            <v>394</v>
          </cell>
          <cell r="D1113">
            <v>406.3194444444444</v>
          </cell>
        </row>
        <row r="1114">
          <cell r="A1114">
            <v>43893</v>
          </cell>
          <cell r="B1114">
            <v>288</v>
          </cell>
          <cell r="D1114">
            <v>418.70138888888886</v>
          </cell>
        </row>
        <row r="1115">
          <cell r="A1115">
            <v>43900</v>
          </cell>
          <cell r="B1115">
            <v>275</v>
          </cell>
          <cell r="D1115">
            <v>431.1319444444444</v>
          </cell>
        </row>
        <row r="1116">
          <cell r="A1116">
            <v>43907</v>
          </cell>
          <cell r="B1116">
            <v>278</v>
          </cell>
          <cell r="D1116">
            <v>432.59027777777777</v>
          </cell>
        </row>
        <row r="1117">
          <cell r="A1117">
            <v>43914</v>
          </cell>
          <cell r="B1117">
            <v>304</v>
          </cell>
          <cell r="D1117">
            <v>430.09027777777777</v>
          </cell>
        </row>
        <row r="1118">
          <cell r="A1118">
            <v>43921</v>
          </cell>
          <cell r="B1118">
            <v>330</v>
          </cell>
          <cell r="D1118">
            <v>426.52777777777783</v>
          </cell>
        </row>
        <row r="1119">
          <cell r="A1119">
            <v>43928</v>
          </cell>
          <cell r="B1119">
            <v>330</v>
          </cell>
          <cell r="D1119">
            <v>415.0694444444444</v>
          </cell>
        </row>
        <row r="1120">
          <cell r="A1120">
            <v>43935</v>
          </cell>
          <cell r="B1120">
            <v>308</v>
          </cell>
          <cell r="D1120">
            <v>419.86111111111109</v>
          </cell>
        </row>
        <row r="1121">
          <cell r="A1121">
            <v>43942</v>
          </cell>
          <cell r="B1121">
            <v>283</v>
          </cell>
          <cell r="D1121">
            <v>409.72222222222217</v>
          </cell>
        </row>
        <row r="1122">
          <cell r="A1122">
            <v>43949</v>
          </cell>
          <cell r="B1122">
            <v>271</v>
          </cell>
          <cell r="D1122">
            <v>395.0694444444444</v>
          </cell>
        </row>
        <row r="1123">
          <cell r="A1123">
            <v>43956</v>
          </cell>
          <cell r="B1123">
            <v>257</v>
          </cell>
          <cell r="D1123">
            <v>387.66203703703701</v>
          </cell>
        </row>
        <row r="1124">
          <cell r="A1124">
            <v>43963</v>
          </cell>
          <cell r="B1124">
            <v>259</v>
          </cell>
          <cell r="D1124">
            <v>375.34722222222217</v>
          </cell>
        </row>
        <row r="1125">
          <cell r="A1125">
            <v>43970</v>
          </cell>
          <cell r="B1125">
            <v>279</v>
          </cell>
          <cell r="D1125">
            <v>379.27777777777777</v>
          </cell>
        </row>
        <row r="1126">
          <cell r="A1126">
            <v>43977</v>
          </cell>
          <cell r="B1126">
            <v>288</v>
          </cell>
          <cell r="D1126">
            <v>389.36111111111109</v>
          </cell>
        </row>
        <row r="1127">
          <cell r="A1127">
            <v>43984</v>
          </cell>
          <cell r="B1127">
            <v>283</v>
          </cell>
          <cell r="D1127">
            <v>392.27777777777777</v>
          </cell>
        </row>
        <row r="1128">
          <cell r="A1128">
            <v>43991</v>
          </cell>
          <cell r="B1128">
            <v>294</v>
          </cell>
          <cell r="D1128">
            <v>399.15277777777777</v>
          </cell>
        </row>
        <row r="1129">
          <cell r="A1129">
            <v>43998</v>
          </cell>
          <cell r="B1129">
            <v>268</v>
          </cell>
          <cell r="D1129">
            <v>437.8125</v>
          </cell>
        </row>
        <row r="1130">
          <cell r="A1130">
            <v>44005</v>
          </cell>
          <cell r="B1130">
            <v>0</v>
          </cell>
          <cell r="D1130">
            <v>426.70138888888891</v>
          </cell>
        </row>
        <row r="1131">
          <cell r="A1131">
            <v>44012</v>
          </cell>
          <cell r="B1131">
            <v>0</v>
          </cell>
          <cell r="D1131">
            <v>417.9375</v>
          </cell>
        </row>
        <row r="1132">
          <cell r="A1132">
            <v>44019</v>
          </cell>
          <cell r="B1132">
            <v>0</v>
          </cell>
          <cell r="D1132">
            <v>406.77083333333331</v>
          </cell>
        </row>
        <row r="1133">
          <cell r="A1133">
            <v>44026</v>
          </cell>
          <cell r="B1133">
            <v>0</v>
          </cell>
          <cell r="D1133">
            <v>401.875</v>
          </cell>
        </row>
        <row r="1134">
          <cell r="A1134">
            <v>44033</v>
          </cell>
          <cell r="B1134">
            <v>0</v>
          </cell>
          <cell r="D1134">
            <v>405.97222222222217</v>
          </cell>
        </row>
        <row r="1135">
          <cell r="A1135">
            <v>44040</v>
          </cell>
          <cell r="B1135">
            <v>0</v>
          </cell>
          <cell r="D1135">
            <v>419.33333333333331</v>
          </cell>
        </row>
        <row r="1136">
          <cell r="A1136">
            <v>44047</v>
          </cell>
          <cell r="B1136">
            <v>0</v>
          </cell>
          <cell r="D1136">
            <v>439.91666666666669</v>
          </cell>
        </row>
        <row r="1137">
          <cell r="A1137">
            <v>44054</v>
          </cell>
          <cell r="B1137">
            <v>0</v>
          </cell>
          <cell r="D1137">
            <v>450.875</v>
          </cell>
        </row>
        <row r="1138">
          <cell r="A1138">
            <v>44061</v>
          </cell>
          <cell r="B1138">
            <v>0</v>
          </cell>
          <cell r="D1138">
            <v>451.02777777777777</v>
          </cell>
        </row>
        <row r="1139">
          <cell r="A1139">
            <v>44068</v>
          </cell>
          <cell r="B1139">
            <v>0</v>
          </cell>
          <cell r="D1139">
            <v>454.45833333333331</v>
          </cell>
        </row>
        <row r="1140">
          <cell r="A1140">
            <v>44075</v>
          </cell>
          <cell r="B1140">
            <v>0</v>
          </cell>
          <cell r="D1140">
            <v>444.95833333333331</v>
          </cell>
        </row>
        <row r="1141">
          <cell r="A1141">
            <v>44082</v>
          </cell>
          <cell r="B1141">
            <v>0</v>
          </cell>
          <cell r="D1141">
            <v>434.45833333333331</v>
          </cell>
        </row>
        <row r="1142">
          <cell r="A1142">
            <v>44089</v>
          </cell>
          <cell r="B1142">
            <v>0</v>
          </cell>
          <cell r="D1142">
            <v>438.94444444444451</v>
          </cell>
        </row>
        <row r="1143">
          <cell r="A1143">
            <v>44096</v>
          </cell>
          <cell r="B1143">
            <v>0</v>
          </cell>
          <cell r="D1143">
            <v>444.83333333333331</v>
          </cell>
        </row>
        <row r="1144">
          <cell r="A1144">
            <v>44103</v>
          </cell>
          <cell r="B1144">
            <v>0</v>
          </cell>
          <cell r="D1144">
            <v>473.45833333333331</v>
          </cell>
        </row>
        <row r="1145">
          <cell r="A1145">
            <v>44110</v>
          </cell>
          <cell r="B1145">
            <v>510</v>
          </cell>
          <cell r="D1145">
            <v>479.375</v>
          </cell>
        </row>
        <row r="1146">
          <cell r="A1146">
            <v>44117</v>
          </cell>
          <cell r="B1146">
            <v>634</v>
          </cell>
          <cell r="D1146">
            <v>477.02777777777777</v>
          </cell>
        </row>
        <row r="1147">
          <cell r="A1147">
            <v>44124</v>
          </cell>
          <cell r="B1147">
            <v>628.75</v>
          </cell>
          <cell r="D1147">
            <v>463.23611111111109</v>
          </cell>
        </row>
        <row r="1148">
          <cell r="A1148">
            <v>44131</v>
          </cell>
          <cell r="B1148">
            <v>515.71428571428567</v>
          </cell>
          <cell r="D1148">
            <v>432.15277777777777</v>
          </cell>
        </row>
        <row r="1149">
          <cell r="A1149">
            <v>44138</v>
          </cell>
          <cell r="B1149">
            <v>595.83333333333337</v>
          </cell>
          <cell r="D1149">
            <v>415.90277777777777</v>
          </cell>
        </row>
        <row r="1150">
          <cell r="A1150">
            <v>44145</v>
          </cell>
          <cell r="B1150">
            <v>665</v>
          </cell>
          <cell r="D1150">
            <v>400.45833333333331</v>
          </cell>
        </row>
        <row r="1151">
          <cell r="A1151">
            <v>44152</v>
          </cell>
          <cell r="B1151">
            <v>515</v>
          </cell>
          <cell r="D1151">
            <v>377.70833333333331</v>
          </cell>
        </row>
        <row r="1152">
          <cell r="A1152">
            <v>44159</v>
          </cell>
          <cell r="B1152">
            <v>463.33333333333331</v>
          </cell>
          <cell r="D1152">
            <v>353.45833333333331</v>
          </cell>
        </row>
        <row r="1153">
          <cell r="A1153">
            <v>44166</v>
          </cell>
          <cell r="B1153">
            <v>465</v>
          </cell>
          <cell r="D1153">
            <v>343</v>
          </cell>
        </row>
        <row r="1154">
          <cell r="A1154">
            <v>44173</v>
          </cell>
          <cell r="B1154">
            <v>417</v>
          </cell>
          <cell r="D1154">
            <v>335.91666666666669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4"/>
  <sheetViews>
    <sheetView workbookViewId="0">
      <pane xSplit="1" ySplit="1" topLeftCell="B873" activePane="bottomRight" state="frozen"/>
      <selection pane="topRight" activeCell="B1" sqref="B1"/>
      <selection pane="bottomLeft" activeCell="A4" sqref="A4"/>
      <selection pane="bottomRight" activeCell="H914" sqref="H914"/>
    </sheetView>
  </sheetViews>
  <sheetFormatPr defaultColWidth="8.85546875" defaultRowHeight="15" x14ac:dyDescent="0.25"/>
  <cols>
    <col min="1" max="1" width="10.140625" style="54" bestFit="1" customWidth="1"/>
    <col min="2" max="2" width="9.140625" style="54"/>
    <col min="3" max="3" width="8.85546875" style="54" customWidth="1"/>
    <col min="4" max="4" width="10.42578125" style="54" customWidth="1"/>
    <col min="5" max="5" width="10.140625" style="54" customWidth="1"/>
    <col min="6" max="16384" width="8.85546875" style="54"/>
  </cols>
  <sheetData>
    <row r="1" spans="1:8" x14ac:dyDescent="0.25">
      <c r="A1" s="55" t="s">
        <v>2</v>
      </c>
      <c r="B1" s="56" t="s">
        <v>8</v>
      </c>
      <c r="C1" s="56" t="s">
        <v>5</v>
      </c>
      <c r="D1" s="56" t="s">
        <v>3</v>
      </c>
      <c r="E1" s="56" t="s">
        <v>7</v>
      </c>
      <c r="F1" s="56" t="s">
        <v>1</v>
      </c>
      <c r="G1" s="56" t="s">
        <v>4</v>
      </c>
      <c r="H1" s="56" t="s">
        <v>0</v>
      </c>
    </row>
    <row r="2" spans="1:8" x14ac:dyDescent="0.25">
      <c r="A2" s="57">
        <v>37993</v>
      </c>
      <c r="B2" s="58">
        <v>0</v>
      </c>
      <c r="C2" s="58">
        <v>0</v>
      </c>
      <c r="D2" s="58">
        <v>200</v>
      </c>
      <c r="E2" s="58">
        <v>162</v>
      </c>
      <c r="F2" s="58">
        <v>163.75</v>
      </c>
      <c r="G2" s="58">
        <v>165</v>
      </c>
      <c r="H2" s="58">
        <v>152.5</v>
      </c>
    </row>
    <row r="3" spans="1:8" x14ac:dyDescent="0.25">
      <c r="A3" s="57">
        <v>38000</v>
      </c>
      <c r="B3" s="59">
        <v>0</v>
      </c>
      <c r="C3" s="59">
        <v>0</v>
      </c>
      <c r="D3" s="59">
        <v>200</v>
      </c>
      <c r="E3" s="59">
        <v>162</v>
      </c>
      <c r="F3" s="59">
        <v>169.5</v>
      </c>
      <c r="G3" s="59">
        <v>169.5</v>
      </c>
      <c r="H3" s="59">
        <v>149</v>
      </c>
    </row>
    <row r="4" spans="1:8" x14ac:dyDescent="0.25">
      <c r="A4" s="57">
        <v>38007</v>
      </c>
      <c r="B4" s="54">
        <v>0</v>
      </c>
      <c r="C4" s="54">
        <v>0</v>
      </c>
      <c r="D4" s="54">
        <v>194</v>
      </c>
      <c r="E4" s="54">
        <v>157</v>
      </c>
      <c r="F4" s="54">
        <v>172</v>
      </c>
      <c r="G4" s="54">
        <v>171</v>
      </c>
      <c r="H4" s="54">
        <v>144</v>
      </c>
    </row>
    <row r="5" spans="1:8" x14ac:dyDescent="0.25">
      <c r="A5" s="57">
        <v>38014</v>
      </c>
      <c r="B5" s="54">
        <v>0</v>
      </c>
      <c r="C5" s="54">
        <v>0</v>
      </c>
      <c r="D5" s="54">
        <v>208</v>
      </c>
      <c r="E5" s="54">
        <v>150</v>
      </c>
      <c r="F5" s="54">
        <v>161</v>
      </c>
      <c r="G5" s="54">
        <v>159</v>
      </c>
      <c r="H5" s="54">
        <v>137</v>
      </c>
    </row>
    <row r="6" spans="1:8" x14ac:dyDescent="0.25">
      <c r="A6" s="57">
        <v>38021</v>
      </c>
      <c r="B6" s="54">
        <v>0</v>
      </c>
      <c r="C6" s="54">
        <v>0</v>
      </c>
      <c r="D6" s="54">
        <v>214</v>
      </c>
      <c r="E6" s="54">
        <v>147</v>
      </c>
      <c r="F6" s="54">
        <v>152</v>
      </c>
      <c r="G6" s="54">
        <v>151</v>
      </c>
      <c r="H6" s="54">
        <v>127</v>
      </c>
    </row>
    <row r="7" spans="1:8" x14ac:dyDescent="0.25">
      <c r="A7" s="57">
        <v>38028</v>
      </c>
      <c r="B7" s="54">
        <v>0</v>
      </c>
      <c r="C7" s="54">
        <v>0</v>
      </c>
      <c r="D7" s="54">
        <v>183</v>
      </c>
      <c r="E7" s="54">
        <v>135</v>
      </c>
      <c r="F7" s="54">
        <v>134</v>
      </c>
      <c r="G7" s="54">
        <v>134</v>
      </c>
      <c r="H7" s="54">
        <v>118</v>
      </c>
    </row>
    <row r="8" spans="1:8" x14ac:dyDescent="0.25">
      <c r="A8" s="57">
        <v>38035</v>
      </c>
      <c r="B8" s="54">
        <v>0</v>
      </c>
      <c r="C8" s="54">
        <v>0</v>
      </c>
      <c r="D8" s="54">
        <v>181</v>
      </c>
      <c r="E8" s="54">
        <v>133</v>
      </c>
      <c r="F8" s="54">
        <v>131</v>
      </c>
      <c r="G8" s="54">
        <v>130</v>
      </c>
      <c r="H8" s="54">
        <v>117</v>
      </c>
    </row>
    <row r="9" spans="1:8" x14ac:dyDescent="0.25">
      <c r="A9" s="57">
        <v>38042</v>
      </c>
      <c r="B9" s="54">
        <v>0</v>
      </c>
      <c r="C9" s="54">
        <v>0</v>
      </c>
      <c r="D9" s="54">
        <v>161</v>
      </c>
      <c r="E9" s="54">
        <v>130</v>
      </c>
      <c r="F9" s="54">
        <v>126</v>
      </c>
      <c r="G9" s="54">
        <v>125</v>
      </c>
      <c r="H9" s="54">
        <v>120</v>
      </c>
    </row>
    <row r="10" spans="1:8" x14ac:dyDescent="0.25">
      <c r="A10" s="57">
        <v>38049</v>
      </c>
      <c r="B10" s="54">
        <v>0</v>
      </c>
      <c r="C10" s="54">
        <v>0</v>
      </c>
      <c r="D10" s="54">
        <v>160</v>
      </c>
      <c r="E10" s="54">
        <v>130</v>
      </c>
      <c r="F10" s="54">
        <v>124</v>
      </c>
      <c r="G10" s="54">
        <v>126</v>
      </c>
      <c r="H10" s="54">
        <v>116</v>
      </c>
    </row>
    <row r="11" spans="1:8" x14ac:dyDescent="0.25">
      <c r="A11" s="60">
        <v>38056</v>
      </c>
      <c r="B11" s="54">
        <v>0</v>
      </c>
      <c r="C11" s="54">
        <v>0</v>
      </c>
      <c r="D11" s="54">
        <v>149</v>
      </c>
      <c r="E11" s="54">
        <v>127</v>
      </c>
      <c r="F11" s="54">
        <v>122</v>
      </c>
      <c r="G11" s="54">
        <v>122</v>
      </c>
      <c r="H11" s="54">
        <v>114</v>
      </c>
    </row>
    <row r="12" spans="1:8" x14ac:dyDescent="0.25">
      <c r="A12" s="60">
        <v>38063</v>
      </c>
      <c r="B12" s="59">
        <v>0</v>
      </c>
      <c r="C12" s="59">
        <v>165</v>
      </c>
      <c r="D12" s="59">
        <v>151</v>
      </c>
      <c r="E12" s="59">
        <v>124</v>
      </c>
      <c r="F12" s="59">
        <v>122</v>
      </c>
      <c r="G12" s="59">
        <v>121</v>
      </c>
      <c r="H12" s="59">
        <v>112</v>
      </c>
    </row>
    <row r="13" spans="1:8" x14ac:dyDescent="0.25">
      <c r="A13" s="60">
        <v>38070</v>
      </c>
      <c r="B13" s="54">
        <v>184</v>
      </c>
      <c r="C13" s="54">
        <v>152</v>
      </c>
      <c r="D13" s="54">
        <v>143</v>
      </c>
      <c r="E13" s="54">
        <v>115</v>
      </c>
      <c r="F13" s="54">
        <v>119</v>
      </c>
      <c r="G13" s="54">
        <v>119</v>
      </c>
      <c r="H13" s="54">
        <v>110</v>
      </c>
    </row>
    <row r="14" spans="1:8" x14ac:dyDescent="0.25">
      <c r="A14" s="60">
        <v>38077</v>
      </c>
      <c r="B14" s="54">
        <v>184</v>
      </c>
      <c r="C14" s="54">
        <v>153</v>
      </c>
      <c r="D14" s="54">
        <v>151</v>
      </c>
      <c r="E14" s="54">
        <v>116</v>
      </c>
      <c r="F14" s="54">
        <v>118</v>
      </c>
      <c r="G14" s="54">
        <v>118</v>
      </c>
      <c r="H14" s="54">
        <v>110</v>
      </c>
    </row>
    <row r="15" spans="1:8" x14ac:dyDescent="0.25">
      <c r="A15" s="60">
        <v>38084</v>
      </c>
      <c r="B15" s="54">
        <v>185</v>
      </c>
      <c r="C15" s="54">
        <v>153</v>
      </c>
      <c r="D15" s="54">
        <v>147</v>
      </c>
      <c r="E15" s="54">
        <v>117</v>
      </c>
      <c r="F15" s="54">
        <v>118</v>
      </c>
      <c r="G15" s="54">
        <v>118</v>
      </c>
      <c r="H15" s="54">
        <v>111</v>
      </c>
    </row>
    <row r="16" spans="1:8" x14ac:dyDescent="0.25">
      <c r="A16" s="60">
        <v>38091</v>
      </c>
      <c r="B16" s="54">
        <v>180</v>
      </c>
      <c r="C16" s="54">
        <v>151</v>
      </c>
      <c r="D16" s="54">
        <v>146</v>
      </c>
      <c r="E16" s="54">
        <v>115</v>
      </c>
      <c r="F16" s="54">
        <v>115</v>
      </c>
      <c r="G16" s="54">
        <v>116</v>
      </c>
      <c r="H16" s="54">
        <v>110</v>
      </c>
    </row>
    <row r="17" spans="1:8" x14ac:dyDescent="0.25">
      <c r="A17" s="60">
        <v>38098</v>
      </c>
      <c r="B17" s="54">
        <v>173</v>
      </c>
      <c r="C17" s="54">
        <v>143</v>
      </c>
      <c r="D17" s="54">
        <v>140</v>
      </c>
      <c r="E17" s="54">
        <v>113</v>
      </c>
      <c r="F17" s="54">
        <v>113</v>
      </c>
      <c r="G17" s="54">
        <v>113</v>
      </c>
      <c r="H17" s="54">
        <v>109</v>
      </c>
    </row>
    <row r="18" spans="1:8" x14ac:dyDescent="0.25">
      <c r="A18" s="60">
        <v>38105</v>
      </c>
      <c r="B18" s="54">
        <v>169</v>
      </c>
      <c r="C18" s="54">
        <v>141</v>
      </c>
      <c r="D18" s="54">
        <v>136</v>
      </c>
      <c r="E18" s="54">
        <v>113</v>
      </c>
      <c r="F18" s="54">
        <v>112</v>
      </c>
      <c r="G18" s="54">
        <v>112</v>
      </c>
      <c r="H18" s="54">
        <v>108</v>
      </c>
    </row>
    <row r="19" spans="1:8" x14ac:dyDescent="0.25">
      <c r="A19" s="60">
        <v>38112</v>
      </c>
      <c r="B19" s="54">
        <v>162</v>
      </c>
      <c r="C19" s="54">
        <v>139</v>
      </c>
      <c r="D19" s="54">
        <v>136</v>
      </c>
      <c r="E19" s="54">
        <v>113</v>
      </c>
      <c r="F19" s="54">
        <v>111</v>
      </c>
      <c r="G19" s="54">
        <v>112</v>
      </c>
      <c r="H19" s="54">
        <v>108</v>
      </c>
    </row>
    <row r="20" spans="1:8" x14ac:dyDescent="0.25">
      <c r="A20" s="60">
        <v>38119</v>
      </c>
      <c r="B20" s="54">
        <v>176</v>
      </c>
      <c r="C20" s="54">
        <v>152</v>
      </c>
      <c r="D20" s="54">
        <v>152</v>
      </c>
      <c r="E20" s="54">
        <v>113</v>
      </c>
      <c r="F20" s="54">
        <v>113</v>
      </c>
      <c r="G20" s="54">
        <v>113</v>
      </c>
      <c r="H20" s="54">
        <v>108</v>
      </c>
    </row>
    <row r="21" spans="1:8" x14ac:dyDescent="0.25">
      <c r="A21" s="60">
        <v>38126</v>
      </c>
      <c r="B21" s="54">
        <v>200</v>
      </c>
      <c r="C21" s="54">
        <v>168</v>
      </c>
      <c r="D21" s="54">
        <v>169</v>
      </c>
      <c r="E21" s="54">
        <v>119</v>
      </c>
      <c r="F21" s="54">
        <v>113</v>
      </c>
      <c r="G21" s="54">
        <v>113</v>
      </c>
      <c r="H21" s="54">
        <v>108</v>
      </c>
    </row>
    <row r="22" spans="1:8" x14ac:dyDescent="0.25">
      <c r="A22" s="60">
        <v>38133</v>
      </c>
      <c r="B22" s="54">
        <v>210</v>
      </c>
      <c r="C22" s="54">
        <v>175</v>
      </c>
      <c r="D22" s="54">
        <v>174</v>
      </c>
      <c r="E22" s="54">
        <v>130</v>
      </c>
      <c r="F22" s="54">
        <v>114</v>
      </c>
      <c r="G22" s="54">
        <v>114</v>
      </c>
      <c r="H22" s="54">
        <v>112</v>
      </c>
    </row>
    <row r="23" spans="1:8" x14ac:dyDescent="0.25">
      <c r="A23" s="60">
        <v>38140</v>
      </c>
      <c r="B23" s="54">
        <v>209</v>
      </c>
      <c r="C23" s="54">
        <v>170</v>
      </c>
      <c r="D23" s="54">
        <v>169</v>
      </c>
      <c r="E23" s="54">
        <v>131</v>
      </c>
      <c r="F23" s="54">
        <v>117</v>
      </c>
      <c r="G23" s="54">
        <v>117</v>
      </c>
      <c r="H23" s="54">
        <v>114</v>
      </c>
    </row>
    <row r="24" spans="1:8" x14ac:dyDescent="0.25">
      <c r="A24" s="60">
        <v>38147</v>
      </c>
      <c r="B24" s="54">
        <v>206</v>
      </c>
      <c r="C24" s="54">
        <v>168</v>
      </c>
      <c r="D24" s="54">
        <v>163</v>
      </c>
      <c r="E24" s="54">
        <v>127</v>
      </c>
      <c r="F24" s="54">
        <v>115</v>
      </c>
      <c r="G24" s="54">
        <v>115</v>
      </c>
      <c r="H24" s="54">
        <v>118</v>
      </c>
    </row>
    <row r="25" spans="1:8" x14ac:dyDescent="0.25">
      <c r="A25" s="60">
        <v>38154</v>
      </c>
      <c r="B25" s="54">
        <v>192</v>
      </c>
      <c r="C25" s="54">
        <v>156</v>
      </c>
      <c r="D25" s="54">
        <v>152</v>
      </c>
      <c r="E25" s="54">
        <v>120</v>
      </c>
      <c r="F25" s="54">
        <v>113</v>
      </c>
      <c r="G25" s="54">
        <v>113</v>
      </c>
      <c r="H25" s="54">
        <v>111</v>
      </c>
    </row>
    <row r="26" spans="1:8" x14ac:dyDescent="0.25">
      <c r="A26" s="60">
        <v>38161</v>
      </c>
      <c r="B26" s="54">
        <v>184</v>
      </c>
      <c r="C26" s="54">
        <v>151</v>
      </c>
      <c r="D26" s="54">
        <v>150</v>
      </c>
      <c r="E26" s="54">
        <v>120</v>
      </c>
      <c r="F26" s="54">
        <v>111</v>
      </c>
      <c r="G26" s="54">
        <v>111</v>
      </c>
      <c r="H26" s="54">
        <v>110</v>
      </c>
    </row>
    <row r="27" spans="1:8" x14ac:dyDescent="0.25">
      <c r="A27" s="60">
        <v>38168</v>
      </c>
      <c r="B27" s="54">
        <v>184</v>
      </c>
      <c r="C27" s="54">
        <v>152</v>
      </c>
      <c r="D27" s="54">
        <v>151</v>
      </c>
      <c r="E27" s="54">
        <v>117</v>
      </c>
      <c r="F27" s="54">
        <v>111</v>
      </c>
      <c r="G27" s="54">
        <v>111</v>
      </c>
      <c r="H27" s="54">
        <v>111</v>
      </c>
    </row>
    <row r="28" spans="1:8" x14ac:dyDescent="0.25">
      <c r="A28" s="61">
        <v>38175</v>
      </c>
      <c r="B28" s="54">
        <v>183</v>
      </c>
      <c r="C28" s="54">
        <v>152</v>
      </c>
      <c r="D28" s="54">
        <v>151</v>
      </c>
      <c r="E28" s="54">
        <v>114</v>
      </c>
      <c r="F28" s="54">
        <v>112</v>
      </c>
      <c r="G28" s="54">
        <v>113</v>
      </c>
      <c r="H28" s="54">
        <v>109</v>
      </c>
    </row>
    <row r="29" spans="1:8" x14ac:dyDescent="0.25">
      <c r="A29" s="61">
        <v>38182</v>
      </c>
      <c r="B29" s="54">
        <v>177</v>
      </c>
      <c r="C29" s="54">
        <v>147</v>
      </c>
      <c r="D29" s="54">
        <v>146</v>
      </c>
      <c r="E29" s="54">
        <v>112</v>
      </c>
      <c r="F29" s="54">
        <v>114</v>
      </c>
      <c r="G29" s="54">
        <v>114</v>
      </c>
      <c r="H29" s="54">
        <v>108</v>
      </c>
    </row>
    <row r="30" spans="1:8" x14ac:dyDescent="0.25">
      <c r="A30" s="61">
        <v>38189</v>
      </c>
      <c r="B30" s="54">
        <v>177</v>
      </c>
      <c r="C30" s="54">
        <v>152</v>
      </c>
      <c r="D30" s="54">
        <v>153</v>
      </c>
      <c r="E30" s="54">
        <v>113</v>
      </c>
      <c r="F30" s="54">
        <v>114</v>
      </c>
      <c r="G30" s="54">
        <v>114</v>
      </c>
      <c r="H30" s="54">
        <v>109</v>
      </c>
    </row>
    <row r="31" spans="1:8" x14ac:dyDescent="0.25">
      <c r="A31" s="61">
        <v>38196</v>
      </c>
      <c r="B31" s="54">
        <v>198</v>
      </c>
      <c r="C31" s="54">
        <v>181</v>
      </c>
      <c r="D31" s="54">
        <v>194</v>
      </c>
      <c r="E31" s="54">
        <v>151</v>
      </c>
      <c r="F31" s="54">
        <v>155</v>
      </c>
      <c r="G31" s="54">
        <v>154</v>
      </c>
      <c r="H31" s="54">
        <v>144</v>
      </c>
    </row>
    <row r="32" spans="1:8" x14ac:dyDescent="0.25">
      <c r="A32" s="61">
        <v>38203</v>
      </c>
      <c r="B32" s="54">
        <v>221</v>
      </c>
      <c r="C32" s="54">
        <v>212</v>
      </c>
      <c r="D32" s="54">
        <v>210</v>
      </c>
      <c r="E32" s="54">
        <v>180</v>
      </c>
      <c r="F32" s="54">
        <v>182</v>
      </c>
      <c r="G32" s="54">
        <v>181</v>
      </c>
      <c r="H32" s="54">
        <v>177</v>
      </c>
    </row>
    <row r="33" spans="1:8" x14ac:dyDescent="0.25">
      <c r="A33" s="57">
        <v>38210</v>
      </c>
      <c r="B33" s="54">
        <v>225</v>
      </c>
      <c r="C33" s="54">
        <v>225</v>
      </c>
      <c r="D33" s="54">
        <v>220</v>
      </c>
      <c r="E33" s="54">
        <v>179</v>
      </c>
      <c r="F33" s="54">
        <v>188</v>
      </c>
      <c r="G33" s="54">
        <v>186</v>
      </c>
      <c r="H33" s="54">
        <v>174</v>
      </c>
    </row>
    <row r="34" spans="1:8" x14ac:dyDescent="0.25">
      <c r="A34" s="57">
        <v>38217</v>
      </c>
      <c r="B34" s="54">
        <v>235</v>
      </c>
      <c r="C34" s="54">
        <v>228</v>
      </c>
      <c r="D34" s="54">
        <v>228</v>
      </c>
      <c r="E34" s="54">
        <v>218</v>
      </c>
      <c r="F34" s="54">
        <v>228</v>
      </c>
      <c r="G34" s="54">
        <v>228</v>
      </c>
      <c r="H34" s="54">
        <v>202</v>
      </c>
    </row>
    <row r="35" spans="1:8" x14ac:dyDescent="0.25">
      <c r="A35" s="57">
        <v>38224</v>
      </c>
      <c r="B35" s="54">
        <v>229</v>
      </c>
      <c r="C35" s="54">
        <v>225</v>
      </c>
      <c r="D35" s="54">
        <v>224</v>
      </c>
      <c r="E35" s="54">
        <v>208</v>
      </c>
      <c r="F35" s="54">
        <v>231</v>
      </c>
      <c r="G35" s="54">
        <v>231</v>
      </c>
      <c r="H35" s="54">
        <v>201</v>
      </c>
    </row>
    <row r="36" spans="1:8" x14ac:dyDescent="0.25">
      <c r="A36" s="57">
        <v>38231</v>
      </c>
      <c r="B36" s="54">
        <v>230</v>
      </c>
      <c r="C36" s="54">
        <v>224</v>
      </c>
      <c r="D36" s="54">
        <v>221</v>
      </c>
      <c r="E36" s="54">
        <v>212</v>
      </c>
      <c r="F36" s="54">
        <v>236</v>
      </c>
      <c r="G36" s="54">
        <v>239</v>
      </c>
      <c r="H36" s="54">
        <v>217</v>
      </c>
    </row>
    <row r="37" spans="1:8" x14ac:dyDescent="0.25">
      <c r="A37" s="57">
        <v>38238</v>
      </c>
      <c r="B37" s="54">
        <v>230</v>
      </c>
      <c r="C37" s="54">
        <v>222</v>
      </c>
      <c r="D37" s="54">
        <v>228</v>
      </c>
      <c r="E37" s="54">
        <v>259</v>
      </c>
      <c r="F37" s="54">
        <v>262</v>
      </c>
      <c r="G37" s="54">
        <v>266</v>
      </c>
      <c r="H37" s="54">
        <v>267</v>
      </c>
    </row>
    <row r="38" spans="1:8" x14ac:dyDescent="0.25">
      <c r="A38" s="57">
        <v>38245</v>
      </c>
      <c r="B38" s="54">
        <v>314</v>
      </c>
      <c r="C38" s="54">
        <v>336</v>
      </c>
      <c r="D38" s="54">
        <v>355</v>
      </c>
      <c r="E38" s="54">
        <v>373</v>
      </c>
      <c r="F38" s="54">
        <v>358</v>
      </c>
      <c r="G38" s="54">
        <v>360</v>
      </c>
      <c r="H38" s="54">
        <v>385</v>
      </c>
    </row>
    <row r="39" spans="1:8" x14ac:dyDescent="0.25">
      <c r="A39" s="57">
        <v>38252</v>
      </c>
      <c r="B39" s="54">
        <v>335</v>
      </c>
      <c r="C39" s="54">
        <v>357</v>
      </c>
      <c r="D39" s="54">
        <v>383</v>
      </c>
      <c r="E39" s="54">
        <v>390</v>
      </c>
      <c r="F39" s="54">
        <v>379</v>
      </c>
      <c r="G39" s="54">
        <v>386</v>
      </c>
      <c r="H39" s="54">
        <v>384</v>
      </c>
    </row>
    <row r="40" spans="1:8" x14ac:dyDescent="0.25">
      <c r="A40" s="57">
        <v>38259</v>
      </c>
      <c r="B40" s="54">
        <v>382</v>
      </c>
      <c r="C40" s="54">
        <v>400</v>
      </c>
      <c r="D40" s="54">
        <v>426</v>
      </c>
      <c r="E40" s="54">
        <v>414</v>
      </c>
      <c r="F40" s="54">
        <v>420</v>
      </c>
      <c r="G40" s="54">
        <v>423</v>
      </c>
      <c r="H40" s="54">
        <v>388</v>
      </c>
    </row>
    <row r="41" spans="1:8" x14ac:dyDescent="0.25">
      <c r="A41" s="57">
        <v>38266</v>
      </c>
      <c r="B41" s="54">
        <v>400</v>
      </c>
      <c r="C41" s="54">
        <v>403</v>
      </c>
      <c r="D41" s="54">
        <v>419</v>
      </c>
      <c r="E41" s="54">
        <v>403</v>
      </c>
      <c r="F41" s="54">
        <v>425</v>
      </c>
      <c r="G41" s="54">
        <v>429</v>
      </c>
      <c r="H41" s="54">
        <v>397</v>
      </c>
    </row>
    <row r="42" spans="1:8" x14ac:dyDescent="0.25">
      <c r="A42" s="57">
        <v>38273</v>
      </c>
      <c r="B42" s="54">
        <v>335</v>
      </c>
      <c r="C42" s="54">
        <v>338</v>
      </c>
      <c r="D42" s="54">
        <v>340</v>
      </c>
      <c r="E42" s="54">
        <v>307</v>
      </c>
      <c r="F42" s="54">
        <v>333</v>
      </c>
      <c r="G42" s="54">
        <v>333</v>
      </c>
      <c r="H42" s="54">
        <v>287</v>
      </c>
    </row>
    <row r="43" spans="1:8" x14ac:dyDescent="0.25">
      <c r="A43" s="57">
        <v>38280</v>
      </c>
      <c r="B43" s="54">
        <v>322</v>
      </c>
      <c r="C43" s="54">
        <v>333</v>
      </c>
      <c r="D43" s="54">
        <v>333</v>
      </c>
      <c r="E43" s="54">
        <v>277</v>
      </c>
      <c r="F43" s="54">
        <v>306</v>
      </c>
      <c r="G43" s="54">
        <v>301</v>
      </c>
      <c r="H43" s="54">
        <v>238</v>
      </c>
    </row>
    <row r="44" spans="1:8" x14ac:dyDescent="0.25">
      <c r="A44" s="57">
        <v>38287</v>
      </c>
      <c r="B44" s="54">
        <v>382</v>
      </c>
      <c r="C44" s="54">
        <v>396</v>
      </c>
      <c r="D44" s="54">
        <v>423</v>
      </c>
      <c r="E44" s="54">
        <v>368</v>
      </c>
      <c r="F44" s="54">
        <v>368</v>
      </c>
      <c r="G44" s="54">
        <v>368</v>
      </c>
      <c r="H44" s="54">
        <v>276</v>
      </c>
    </row>
    <row r="45" spans="1:8" x14ac:dyDescent="0.25">
      <c r="A45" s="57">
        <v>38294</v>
      </c>
      <c r="B45" s="54">
        <v>374</v>
      </c>
      <c r="C45" s="54">
        <v>356</v>
      </c>
      <c r="D45" s="54">
        <v>369</v>
      </c>
      <c r="E45" s="54">
        <v>317</v>
      </c>
      <c r="F45" s="54">
        <v>313</v>
      </c>
      <c r="G45" s="54">
        <v>312</v>
      </c>
      <c r="H45" s="54">
        <v>272</v>
      </c>
    </row>
    <row r="46" spans="1:8" x14ac:dyDescent="0.25">
      <c r="A46" s="57">
        <v>38301</v>
      </c>
      <c r="B46" s="54">
        <v>368</v>
      </c>
      <c r="C46" s="54">
        <v>385</v>
      </c>
      <c r="D46" s="54">
        <v>371</v>
      </c>
      <c r="E46" s="54">
        <v>359</v>
      </c>
      <c r="F46" s="54">
        <v>371</v>
      </c>
      <c r="G46" s="54">
        <v>380</v>
      </c>
      <c r="H46" s="54">
        <v>333</v>
      </c>
    </row>
    <row r="47" spans="1:8" x14ac:dyDescent="0.25">
      <c r="A47" s="57">
        <v>38308</v>
      </c>
      <c r="B47" s="54">
        <v>303</v>
      </c>
      <c r="C47" s="54">
        <v>295</v>
      </c>
      <c r="D47" s="54">
        <v>298</v>
      </c>
      <c r="E47" s="54">
        <v>264</v>
      </c>
      <c r="F47" s="54">
        <v>305</v>
      </c>
      <c r="G47" s="54">
        <v>308</v>
      </c>
      <c r="H47" s="54">
        <v>255</v>
      </c>
    </row>
    <row r="48" spans="1:8" x14ac:dyDescent="0.25">
      <c r="A48" s="57">
        <v>38315</v>
      </c>
      <c r="B48" s="54">
        <v>255</v>
      </c>
      <c r="C48" s="54">
        <v>244</v>
      </c>
      <c r="D48" s="54">
        <v>236</v>
      </c>
      <c r="E48" s="54">
        <v>180</v>
      </c>
      <c r="F48" s="54">
        <v>208</v>
      </c>
      <c r="G48" s="54">
        <v>208</v>
      </c>
      <c r="H48" s="54">
        <v>171</v>
      </c>
    </row>
    <row r="49" spans="1:8" x14ac:dyDescent="0.25">
      <c r="A49" s="57">
        <v>38322</v>
      </c>
      <c r="C49" s="54">
        <v>249</v>
      </c>
      <c r="D49" s="54">
        <v>240</v>
      </c>
      <c r="E49" s="54">
        <v>175</v>
      </c>
      <c r="F49" s="54">
        <v>192</v>
      </c>
      <c r="G49" s="54">
        <v>192</v>
      </c>
      <c r="H49" s="54">
        <v>166</v>
      </c>
    </row>
    <row r="50" spans="1:8" x14ac:dyDescent="0.25">
      <c r="A50" s="57">
        <v>38329</v>
      </c>
      <c r="C50" s="54">
        <v>245</v>
      </c>
      <c r="D50" s="54">
        <v>245</v>
      </c>
      <c r="E50" s="54">
        <v>198</v>
      </c>
      <c r="F50" s="54">
        <v>199</v>
      </c>
      <c r="G50" s="54">
        <v>202</v>
      </c>
      <c r="H50" s="54">
        <v>180</v>
      </c>
    </row>
    <row r="51" spans="1:8" x14ac:dyDescent="0.25">
      <c r="A51" s="57">
        <v>38336</v>
      </c>
      <c r="C51" s="54">
        <v>318</v>
      </c>
      <c r="D51" s="54">
        <v>301</v>
      </c>
      <c r="E51" s="54">
        <v>277</v>
      </c>
      <c r="F51" s="54">
        <v>270</v>
      </c>
      <c r="G51" s="54">
        <v>279</v>
      </c>
      <c r="H51" s="54">
        <v>267</v>
      </c>
    </row>
    <row r="52" spans="1:8" x14ac:dyDescent="0.25">
      <c r="A52" s="57">
        <v>38343</v>
      </c>
      <c r="D52" s="54">
        <v>346</v>
      </c>
      <c r="E52" s="54">
        <v>345</v>
      </c>
      <c r="F52" s="54">
        <v>333</v>
      </c>
      <c r="G52" s="54">
        <v>344</v>
      </c>
      <c r="H52" s="54">
        <v>303</v>
      </c>
    </row>
    <row r="53" spans="1:8" x14ac:dyDescent="0.25">
      <c r="A53" s="57">
        <v>38350</v>
      </c>
      <c r="D53" s="54">
        <v>300</v>
      </c>
      <c r="E53" s="54">
        <v>257</v>
      </c>
      <c r="F53" s="54">
        <v>273</v>
      </c>
      <c r="G53" s="54">
        <v>278</v>
      </c>
      <c r="H53" s="54">
        <v>237</v>
      </c>
    </row>
    <row r="54" spans="1:8" x14ac:dyDescent="0.25">
      <c r="A54" s="57">
        <v>38357</v>
      </c>
      <c r="D54" s="59">
        <v>261</v>
      </c>
      <c r="E54" s="59">
        <v>200</v>
      </c>
      <c r="F54" s="59">
        <v>222</v>
      </c>
      <c r="G54" s="59">
        <v>222</v>
      </c>
      <c r="H54" s="59">
        <v>190</v>
      </c>
    </row>
    <row r="55" spans="1:8" x14ac:dyDescent="0.25">
      <c r="A55" s="57">
        <v>38364</v>
      </c>
      <c r="D55" s="54">
        <v>324</v>
      </c>
      <c r="E55" s="54">
        <v>285</v>
      </c>
      <c r="F55" s="54">
        <v>244</v>
      </c>
      <c r="G55" s="54">
        <v>248</v>
      </c>
      <c r="H55" s="54">
        <v>264</v>
      </c>
    </row>
    <row r="56" spans="1:8" x14ac:dyDescent="0.25">
      <c r="A56" s="57">
        <v>38371</v>
      </c>
      <c r="D56" s="54">
        <v>361</v>
      </c>
      <c r="E56" s="54">
        <v>329</v>
      </c>
      <c r="F56" s="54">
        <v>290</v>
      </c>
      <c r="G56" s="54">
        <v>294</v>
      </c>
      <c r="H56" s="54">
        <v>313</v>
      </c>
    </row>
    <row r="57" spans="1:8" x14ac:dyDescent="0.25">
      <c r="A57" s="57">
        <v>38378</v>
      </c>
      <c r="D57" s="54">
        <v>293</v>
      </c>
      <c r="E57" s="54">
        <v>281</v>
      </c>
      <c r="F57" s="54">
        <v>329</v>
      </c>
      <c r="G57" s="54">
        <v>326</v>
      </c>
      <c r="H57" s="54">
        <v>285</v>
      </c>
    </row>
    <row r="58" spans="1:8" x14ac:dyDescent="0.25">
      <c r="A58" s="57">
        <v>38385</v>
      </c>
      <c r="D58" s="54">
        <v>263</v>
      </c>
      <c r="E58" s="54">
        <v>218</v>
      </c>
      <c r="F58" s="54">
        <v>301</v>
      </c>
      <c r="G58" s="54">
        <v>299</v>
      </c>
      <c r="H58" s="54">
        <v>207</v>
      </c>
    </row>
    <row r="59" spans="1:8" x14ac:dyDescent="0.25">
      <c r="A59" s="57">
        <v>38392</v>
      </c>
      <c r="D59" s="54">
        <v>233</v>
      </c>
      <c r="E59" s="54">
        <v>215</v>
      </c>
      <c r="F59" s="54">
        <v>218</v>
      </c>
      <c r="G59" s="54">
        <v>219</v>
      </c>
      <c r="H59" s="54">
        <v>202</v>
      </c>
    </row>
    <row r="60" spans="1:8" x14ac:dyDescent="0.25">
      <c r="A60" s="57">
        <v>38399</v>
      </c>
      <c r="B60" s="62"/>
      <c r="C60" s="62"/>
      <c r="D60" s="54">
        <v>278</v>
      </c>
      <c r="E60" s="54">
        <v>303</v>
      </c>
      <c r="F60" s="54">
        <v>243</v>
      </c>
      <c r="G60" s="54">
        <v>247</v>
      </c>
      <c r="H60" s="54">
        <v>278</v>
      </c>
    </row>
    <row r="61" spans="1:8" x14ac:dyDescent="0.25">
      <c r="A61" s="57">
        <v>38406</v>
      </c>
      <c r="D61" s="54">
        <v>320</v>
      </c>
      <c r="E61" s="54">
        <v>313</v>
      </c>
      <c r="F61" s="54">
        <v>289</v>
      </c>
      <c r="G61" s="54">
        <v>289</v>
      </c>
      <c r="H61" s="54">
        <v>291</v>
      </c>
    </row>
    <row r="62" spans="1:8" x14ac:dyDescent="0.25">
      <c r="A62" s="57">
        <v>38413</v>
      </c>
      <c r="C62" s="54">
        <v>380</v>
      </c>
      <c r="D62" s="54">
        <v>369</v>
      </c>
      <c r="E62" s="54">
        <v>323</v>
      </c>
      <c r="F62" s="54">
        <v>322</v>
      </c>
      <c r="G62" s="54">
        <v>323</v>
      </c>
      <c r="H62" s="54">
        <v>298</v>
      </c>
    </row>
    <row r="63" spans="1:8" x14ac:dyDescent="0.25">
      <c r="A63" s="57">
        <v>38420</v>
      </c>
      <c r="C63" s="54">
        <v>304</v>
      </c>
      <c r="D63" s="54">
        <v>278</v>
      </c>
      <c r="E63" s="54">
        <v>247</v>
      </c>
      <c r="F63" s="54">
        <v>268</v>
      </c>
      <c r="G63" s="54">
        <v>272</v>
      </c>
      <c r="H63" s="54">
        <v>237</v>
      </c>
    </row>
    <row r="64" spans="1:8" x14ac:dyDescent="0.25">
      <c r="A64" s="57">
        <v>38427</v>
      </c>
      <c r="C64" s="54">
        <v>350</v>
      </c>
      <c r="D64" s="54">
        <v>344</v>
      </c>
      <c r="E64" s="54">
        <v>308</v>
      </c>
      <c r="F64" s="54">
        <v>341</v>
      </c>
      <c r="G64" s="54">
        <v>343</v>
      </c>
      <c r="H64" s="54">
        <v>287</v>
      </c>
    </row>
    <row r="65" spans="1:8" x14ac:dyDescent="0.25">
      <c r="A65" s="57">
        <v>38434</v>
      </c>
      <c r="C65" s="54">
        <v>271</v>
      </c>
      <c r="D65" s="54">
        <v>250</v>
      </c>
      <c r="E65" s="54">
        <v>203</v>
      </c>
      <c r="F65" s="54">
        <v>232</v>
      </c>
      <c r="G65" s="54">
        <v>233</v>
      </c>
      <c r="H65" s="54">
        <v>198</v>
      </c>
    </row>
    <row r="66" spans="1:8" x14ac:dyDescent="0.25">
      <c r="A66" s="63">
        <v>38441</v>
      </c>
      <c r="B66" s="64">
        <v>270</v>
      </c>
      <c r="C66" s="64">
        <v>243</v>
      </c>
      <c r="D66" s="64">
        <v>231</v>
      </c>
      <c r="E66" s="64">
        <v>171</v>
      </c>
      <c r="F66" s="64">
        <v>206</v>
      </c>
      <c r="G66" s="64">
        <v>208</v>
      </c>
      <c r="H66" s="64">
        <v>167</v>
      </c>
    </row>
    <row r="67" spans="1:8" x14ac:dyDescent="0.25">
      <c r="A67" s="65">
        <v>38448</v>
      </c>
      <c r="B67" s="66">
        <v>307</v>
      </c>
      <c r="C67" s="66">
        <v>316</v>
      </c>
      <c r="D67" s="66">
        <v>313</v>
      </c>
      <c r="E67" s="66">
        <v>221</v>
      </c>
      <c r="F67" s="66">
        <v>233</v>
      </c>
      <c r="G67" s="66">
        <v>235</v>
      </c>
      <c r="H67" s="66">
        <v>210</v>
      </c>
    </row>
    <row r="68" spans="1:8" x14ac:dyDescent="0.25">
      <c r="A68" s="57">
        <v>38455</v>
      </c>
      <c r="B68" s="54">
        <v>278</v>
      </c>
      <c r="C68" s="54">
        <v>249</v>
      </c>
      <c r="D68" s="54">
        <v>241</v>
      </c>
      <c r="E68" s="54">
        <v>188</v>
      </c>
      <c r="F68" s="54">
        <v>195</v>
      </c>
      <c r="G68" s="54">
        <v>195</v>
      </c>
      <c r="H68" s="54">
        <v>177</v>
      </c>
    </row>
    <row r="69" spans="1:8" x14ac:dyDescent="0.25">
      <c r="A69" s="57">
        <v>38462</v>
      </c>
      <c r="B69" s="54">
        <v>276</v>
      </c>
      <c r="C69" s="54">
        <v>248</v>
      </c>
      <c r="D69" s="54">
        <v>238</v>
      </c>
      <c r="E69" s="54">
        <v>179</v>
      </c>
      <c r="F69" s="54">
        <v>188</v>
      </c>
      <c r="G69" s="54">
        <v>189</v>
      </c>
      <c r="H69" s="54">
        <v>170</v>
      </c>
    </row>
    <row r="70" spans="1:8" x14ac:dyDescent="0.25">
      <c r="A70" s="57">
        <v>38469</v>
      </c>
      <c r="B70" s="54">
        <v>261</v>
      </c>
      <c r="C70" s="54">
        <v>233</v>
      </c>
      <c r="D70" s="54">
        <v>223</v>
      </c>
      <c r="E70" s="54">
        <v>168</v>
      </c>
      <c r="F70" s="54">
        <v>178</v>
      </c>
      <c r="G70" s="54">
        <v>178</v>
      </c>
      <c r="H70" s="54">
        <v>161</v>
      </c>
    </row>
    <row r="71" spans="1:8" x14ac:dyDescent="0.25">
      <c r="A71" s="57">
        <v>38476</v>
      </c>
      <c r="B71" s="54">
        <v>263</v>
      </c>
      <c r="C71" s="54">
        <v>237</v>
      </c>
      <c r="D71" s="54">
        <v>245</v>
      </c>
      <c r="E71" s="54">
        <v>214</v>
      </c>
      <c r="F71" s="54">
        <v>187</v>
      </c>
      <c r="G71" s="54">
        <v>189</v>
      </c>
      <c r="H71" s="54">
        <v>171</v>
      </c>
    </row>
    <row r="72" spans="1:8" x14ac:dyDescent="0.25">
      <c r="A72" s="57">
        <v>38483</v>
      </c>
      <c r="B72" s="54">
        <v>252</v>
      </c>
      <c r="C72" s="54">
        <v>231</v>
      </c>
      <c r="D72" s="54">
        <v>229</v>
      </c>
      <c r="E72" s="54">
        <v>195</v>
      </c>
      <c r="F72" s="54">
        <v>182</v>
      </c>
      <c r="G72" s="54">
        <v>186</v>
      </c>
      <c r="H72" s="54">
        <v>167</v>
      </c>
    </row>
    <row r="73" spans="1:8" x14ac:dyDescent="0.25">
      <c r="A73" s="57">
        <v>38490</v>
      </c>
      <c r="B73" s="54">
        <v>258</v>
      </c>
      <c r="C73" s="54">
        <v>252</v>
      </c>
      <c r="D73" s="54">
        <v>249</v>
      </c>
      <c r="E73" s="54">
        <v>185</v>
      </c>
      <c r="F73" s="54">
        <v>178</v>
      </c>
      <c r="G73" s="54">
        <v>179</v>
      </c>
      <c r="H73" s="54">
        <v>165</v>
      </c>
    </row>
    <row r="74" spans="1:8" x14ac:dyDescent="0.25">
      <c r="A74" s="57">
        <v>38497</v>
      </c>
      <c r="B74" s="54">
        <v>289</v>
      </c>
      <c r="C74" s="54">
        <v>274</v>
      </c>
      <c r="D74" s="54">
        <v>265</v>
      </c>
      <c r="E74" s="54">
        <v>194</v>
      </c>
      <c r="F74" s="54">
        <v>183</v>
      </c>
      <c r="G74" s="54">
        <v>184</v>
      </c>
      <c r="H74" s="54">
        <v>178</v>
      </c>
    </row>
    <row r="75" spans="1:8" x14ac:dyDescent="0.25">
      <c r="A75" s="57">
        <v>38504</v>
      </c>
      <c r="B75" s="54">
        <v>282</v>
      </c>
      <c r="C75" s="54">
        <v>264</v>
      </c>
      <c r="D75" s="54">
        <v>253</v>
      </c>
      <c r="E75" s="54">
        <v>188</v>
      </c>
      <c r="F75" s="54">
        <v>183</v>
      </c>
      <c r="G75" s="54">
        <v>183</v>
      </c>
      <c r="H75" s="54">
        <v>174</v>
      </c>
    </row>
    <row r="76" spans="1:8" x14ac:dyDescent="0.25">
      <c r="A76" s="57">
        <v>38511</v>
      </c>
      <c r="B76" s="54">
        <v>287</v>
      </c>
      <c r="C76" s="54">
        <v>243</v>
      </c>
      <c r="D76" s="54">
        <v>233</v>
      </c>
      <c r="E76" s="54">
        <v>178</v>
      </c>
      <c r="F76" s="54">
        <v>166</v>
      </c>
      <c r="G76" s="54">
        <v>169</v>
      </c>
      <c r="H76" s="54">
        <v>167</v>
      </c>
    </row>
    <row r="77" spans="1:8" x14ac:dyDescent="0.25">
      <c r="A77" s="57">
        <v>38518</v>
      </c>
      <c r="B77" s="54">
        <v>284</v>
      </c>
      <c r="C77" s="54">
        <v>231</v>
      </c>
      <c r="D77" s="54">
        <v>221</v>
      </c>
      <c r="E77" s="54">
        <v>173</v>
      </c>
      <c r="F77" s="54">
        <v>161</v>
      </c>
      <c r="G77" s="54">
        <v>162</v>
      </c>
      <c r="H77" s="54">
        <v>161</v>
      </c>
    </row>
    <row r="78" spans="1:8" x14ac:dyDescent="0.25">
      <c r="A78" s="57">
        <v>38525</v>
      </c>
      <c r="B78" s="54">
        <v>279</v>
      </c>
      <c r="C78" s="54">
        <v>229</v>
      </c>
      <c r="D78" s="54">
        <v>209</v>
      </c>
      <c r="E78" s="54">
        <v>157</v>
      </c>
      <c r="F78" s="54">
        <v>158</v>
      </c>
      <c r="G78" s="54">
        <v>162</v>
      </c>
      <c r="H78" s="54">
        <v>156</v>
      </c>
    </row>
    <row r="79" spans="1:8" x14ac:dyDescent="0.25">
      <c r="A79" s="63">
        <v>38532</v>
      </c>
      <c r="B79" s="64">
        <v>291</v>
      </c>
      <c r="C79" s="64">
        <v>244</v>
      </c>
      <c r="D79" s="64">
        <v>236</v>
      </c>
      <c r="E79" s="64">
        <v>172</v>
      </c>
      <c r="F79" s="64">
        <v>176</v>
      </c>
      <c r="G79" s="64">
        <v>182</v>
      </c>
      <c r="H79" s="64">
        <v>161</v>
      </c>
    </row>
    <row r="80" spans="1:8" x14ac:dyDescent="0.25">
      <c r="A80" s="65">
        <v>38539</v>
      </c>
      <c r="B80" s="66">
        <v>294</v>
      </c>
      <c r="C80" s="66">
        <v>257</v>
      </c>
      <c r="D80" s="66">
        <v>248</v>
      </c>
      <c r="E80" s="66">
        <v>182</v>
      </c>
      <c r="F80" s="66">
        <v>191</v>
      </c>
      <c r="G80" s="66">
        <v>192</v>
      </c>
      <c r="H80" s="66">
        <v>166</v>
      </c>
    </row>
    <row r="81" spans="1:8" x14ac:dyDescent="0.25">
      <c r="A81" s="57">
        <v>38546</v>
      </c>
      <c r="B81" s="54">
        <v>317</v>
      </c>
      <c r="C81" s="54">
        <v>270</v>
      </c>
      <c r="D81" s="54">
        <v>258</v>
      </c>
      <c r="E81" s="54">
        <v>181</v>
      </c>
      <c r="F81" s="54">
        <v>205</v>
      </c>
      <c r="G81" s="54">
        <v>205</v>
      </c>
      <c r="H81" s="54">
        <v>165</v>
      </c>
    </row>
    <row r="82" spans="1:8" x14ac:dyDescent="0.25">
      <c r="A82" s="57">
        <v>38553</v>
      </c>
      <c r="B82" s="54">
        <v>410</v>
      </c>
      <c r="C82" s="54">
        <v>345</v>
      </c>
      <c r="D82" s="54">
        <v>311</v>
      </c>
      <c r="E82" s="54">
        <v>276</v>
      </c>
      <c r="F82" s="54">
        <v>247</v>
      </c>
      <c r="G82" s="54">
        <v>248</v>
      </c>
      <c r="H82" s="54">
        <v>238</v>
      </c>
    </row>
    <row r="83" spans="1:8" x14ac:dyDescent="0.25">
      <c r="A83" s="57">
        <v>38560</v>
      </c>
      <c r="B83" s="54">
        <v>415</v>
      </c>
      <c r="C83" s="54">
        <v>328</v>
      </c>
      <c r="D83" s="54">
        <v>276</v>
      </c>
      <c r="E83" s="54">
        <v>273</v>
      </c>
      <c r="F83" s="54">
        <v>232</v>
      </c>
      <c r="G83" s="54">
        <v>236</v>
      </c>
      <c r="H83" s="54">
        <v>242</v>
      </c>
    </row>
    <row r="84" spans="1:8" x14ac:dyDescent="0.25">
      <c r="A84" s="57">
        <v>38567</v>
      </c>
      <c r="B84" s="54">
        <v>331</v>
      </c>
      <c r="C84" s="54">
        <v>273</v>
      </c>
      <c r="D84" s="54">
        <v>253</v>
      </c>
      <c r="E84" s="54">
        <v>237</v>
      </c>
      <c r="F84" s="54">
        <v>219</v>
      </c>
      <c r="G84" s="54">
        <v>221</v>
      </c>
      <c r="H84" s="54">
        <v>225</v>
      </c>
    </row>
    <row r="85" spans="1:8" x14ac:dyDescent="0.25">
      <c r="A85" s="57">
        <v>38574</v>
      </c>
      <c r="B85" s="54">
        <v>347</v>
      </c>
      <c r="C85" s="54">
        <v>293</v>
      </c>
      <c r="D85" s="54">
        <v>273</v>
      </c>
      <c r="E85" s="54">
        <v>274</v>
      </c>
      <c r="F85" s="54">
        <v>251</v>
      </c>
      <c r="G85" s="54">
        <v>255</v>
      </c>
      <c r="H85" s="54">
        <v>259</v>
      </c>
    </row>
    <row r="86" spans="1:8" x14ac:dyDescent="0.25">
      <c r="A86" s="57">
        <v>38581</v>
      </c>
      <c r="B86" s="54">
        <v>385</v>
      </c>
      <c r="C86" s="54">
        <v>319</v>
      </c>
      <c r="D86" s="54">
        <v>317</v>
      </c>
      <c r="E86" s="54">
        <v>328</v>
      </c>
      <c r="F86" s="54">
        <v>313</v>
      </c>
      <c r="G86" s="54">
        <v>317</v>
      </c>
      <c r="H86" s="54">
        <v>329</v>
      </c>
    </row>
    <row r="87" spans="1:8" x14ac:dyDescent="0.25">
      <c r="A87" s="57">
        <v>38588</v>
      </c>
      <c r="B87" s="54">
        <v>374</v>
      </c>
      <c r="C87" s="54">
        <v>319</v>
      </c>
      <c r="D87" s="54">
        <v>328</v>
      </c>
      <c r="E87" s="54">
        <v>353</v>
      </c>
      <c r="F87" s="54">
        <v>334</v>
      </c>
      <c r="G87" s="54">
        <v>338</v>
      </c>
      <c r="H87" s="54">
        <v>371</v>
      </c>
    </row>
    <row r="88" spans="1:8" x14ac:dyDescent="0.25">
      <c r="A88" s="57">
        <v>38595</v>
      </c>
      <c r="B88" s="54">
        <v>510</v>
      </c>
      <c r="C88" s="54">
        <v>520</v>
      </c>
      <c r="D88" s="54">
        <v>500</v>
      </c>
      <c r="E88" s="54">
        <v>600</v>
      </c>
      <c r="F88" s="54">
        <v>513</v>
      </c>
      <c r="G88" s="54">
        <v>513</v>
      </c>
      <c r="H88" s="54">
        <v>594</v>
      </c>
    </row>
    <row r="89" spans="1:8" x14ac:dyDescent="0.25">
      <c r="A89" s="57">
        <v>38602</v>
      </c>
      <c r="B89" s="54">
        <v>536</v>
      </c>
      <c r="C89" s="54">
        <v>550</v>
      </c>
      <c r="D89" s="54">
        <v>560</v>
      </c>
      <c r="E89" s="54">
        <v>685</v>
      </c>
      <c r="F89" s="54">
        <v>595</v>
      </c>
      <c r="G89" s="54">
        <v>605</v>
      </c>
      <c r="H89" s="54">
        <v>750</v>
      </c>
    </row>
    <row r="90" spans="1:8" x14ac:dyDescent="0.25">
      <c r="A90" s="57">
        <v>38609</v>
      </c>
      <c r="B90" s="54">
        <v>550</v>
      </c>
      <c r="C90" s="54">
        <v>645</v>
      </c>
      <c r="D90" s="54">
        <v>670</v>
      </c>
      <c r="E90" s="54">
        <v>703</v>
      </c>
      <c r="F90" s="54">
        <v>688</v>
      </c>
      <c r="G90" s="54">
        <v>704</v>
      </c>
      <c r="H90" s="54">
        <v>767</v>
      </c>
    </row>
    <row r="91" spans="1:8" x14ac:dyDescent="0.25">
      <c r="A91" s="57">
        <v>38616</v>
      </c>
      <c r="B91" s="54">
        <v>485</v>
      </c>
      <c r="C91" s="54">
        <v>508</v>
      </c>
      <c r="D91" s="54">
        <v>542</v>
      </c>
      <c r="E91" s="54">
        <v>509</v>
      </c>
      <c r="F91" s="54">
        <v>550</v>
      </c>
      <c r="G91" s="54">
        <v>552</v>
      </c>
      <c r="H91" s="54">
        <v>550</v>
      </c>
    </row>
    <row r="92" spans="1:8" x14ac:dyDescent="0.25">
      <c r="A92" s="63">
        <v>38623</v>
      </c>
      <c r="B92" s="64">
        <v>548</v>
      </c>
      <c r="C92" s="64">
        <v>611</v>
      </c>
      <c r="D92" s="64">
        <v>633</v>
      </c>
      <c r="E92" s="64">
        <v>715</v>
      </c>
      <c r="F92" s="64">
        <v>646</v>
      </c>
      <c r="G92" s="64">
        <v>654</v>
      </c>
      <c r="H92" s="64">
        <v>710</v>
      </c>
    </row>
    <row r="93" spans="1:8" x14ac:dyDescent="0.25">
      <c r="A93" s="65">
        <v>38630</v>
      </c>
      <c r="B93" s="66">
        <v>593</v>
      </c>
      <c r="C93" s="66">
        <v>658</v>
      </c>
      <c r="D93" s="66">
        <v>717</v>
      </c>
      <c r="E93" s="66">
        <v>771</v>
      </c>
      <c r="F93" s="66">
        <v>792</v>
      </c>
      <c r="G93" s="66">
        <v>825</v>
      </c>
      <c r="H93" s="66">
        <v>787</v>
      </c>
    </row>
    <row r="94" spans="1:8" x14ac:dyDescent="0.25">
      <c r="A94" s="57">
        <v>38637</v>
      </c>
      <c r="B94" s="54">
        <v>673</v>
      </c>
      <c r="C94" s="54">
        <v>804</v>
      </c>
      <c r="D94" s="54">
        <v>838</v>
      </c>
      <c r="E94" s="54">
        <v>921</v>
      </c>
      <c r="F94" s="54">
        <v>829</v>
      </c>
      <c r="G94" s="54">
        <v>850</v>
      </c>
      <c r="H94" s="54">
        <v>829</v>
      </c>
    </row>
    <row r="95" spans="1:8" x14ac:dyDescent="0.25">
      <c r="A95" s="57">
        <v>38644</v>
      </c>
      <c r="B95" s="54">
        <v>625</v>
      </c>
      <c r="C95" s="54">
        <v>642</v>
      </c>
      <c r="D95" s="54">
        <v>654</v>
      </c>
      <c r="E95" s="54">
        <v>642</v>
      </c>
      <c r="F95" s="54">
        <v>680</v>
      </c>
      <c r="G95" s="54">
        <v>680</v>
      </c>
      <c r="H95" s="54">
        <v>571</v>
      </c>
    </row>
    <row r="96" spans="1:8" x14ac:dyDescent="0.25">
      <c r="A96" s="57">
        <v>38651</v>
      </c>
      <c r="B96" s="54">
        <v>715</v>
      </c>
      <c r="C96" s="54">
        <v>690</v>
      </c>
      <c r="D96" s="54">
        <v>586</v>
      </c>
      <c r="E96" s="54">
        <v>535</v>
      </c>
      <c r="F96" s="54">
        <v>503</v>
      </c>
      <c r="G96" s="54">
        <v>510</v>
      </c>
      <c r="H96" s="54">
        <v>482</v>
      </c>
    </row>
    <row r="97" spans="1:8" x14ac:dyDescent="0.25">
      <c r="A97" s="57">
        <v>38658</v>
      </c>
      <c r="B97" s="54">
        <v>520</v>
      </c>
      <c r="C97" s="54">
        <v>504</v>
      </c>
      <c r="D97" s="54">
        <v>450</v>
      </c>
      <c r="E97" s="54">
        <v>383</v>
      </c>
      <c r="F97" s="54">
        <v>430</v>
      </c>
      <c r="G97" s="54">
        <v>430</v>
      </c>
      <c r="H97" s="54">
        <v>348</v>
      </c>
    </row>
    <row r="98" spans="1:8" x14ac:dyDescent="0.25">
      <c r="A98" s="57">
        <v>38665</v>
      </c>
      <c r="B98" s="54">
        <v>415</v>
      </c>
      <c r="C98" s="54">
        <v>359</v>
      </c>
      <c r="D98" s="54">
        <v>359</v>
      </c>
      <c r="E98" s="54">
        <v>278</v>
      </c>
      <c r="F98" s="54">
        <v>395</v>
      </c>
      <c r="G98" s="54">
        <v>386</v>
      </c>
      <c r="H98" s="54">
        <v>266</v>
      </c>
    </row>
    <row r="99" spans="1:8" x14ac:dyDescent="0.25">
      <c r="A99" s="57">
        <v>38672</v>
      </c>
      <c r="B99" s="54">
        <v>410</v>
      </c>
      <c r="C99" s="54">
        <v>363</v>
      </c>
      <c r="D99" s="54">
        <v>375</v>
      </c>
      <c r="E99" s="54">
        <v>326</v>
      </c>
      <c r="F99" s="54">
        <v>360</v>
      </c>
      <c r="G99" s="54">
        <v>360</v>
      </c>
      <c r="H99" s="54">
        <v>283</v>
      </c>
    </row>
    <row r="100" spans="1:8" x14ac:dyDescent="0.25">
      <c r="A100" s="57">
        <v>38679</v>
      </c>
      <c r="B100" s="54">
        <v>353</v>
      </c>
      <c r="C100" s="54">
        <v>359</v>
      </c>
      <c r="D100" s="54">
        <v>367</v>
      </c>
      <c r="E100" s="54">
        <v>320</v>
      </c>
      <c r="F100" s="54">
        <v>327</v>
      </c>
      <c r="G100" s="54">
        <v>327</v>
      </c>
      <c r="H100" s="54">
        <v>275</v>
      </c>
    </row>
    <row r="101" spans="1:8" x14ac:dyDescent="0.25">
      <c r="A101" s="57">
        <v>38686</v>
      </c>
      <c r="C101" s="54">
        <v>365</v>
      </c>
      <c r="D101" s="54">
        <v>366</v>
      </c>
      <c r="E101" s="54">
        <v>322</v>
      </c>
      <c r="F101" s="54">
        <v>327</v>
      </c>
      <c r="G101" s="54">
        <v>327</v>
      </c>
      <c r="H101" s="54">
        <v>275</v>
      </c>
    </row>
    <row r="102" spans="1:8" x14ac:dyDescent="0.25">
      <c r="A102" s="57">
        <v>38693</v>
      </c>
      <c r="D102" s="54">
        <v>478</v>
      </c>
      <c r="E102" s="54">
        <v>386</v>
      </c>
      <c r="F102" s="54">
        <v>388</v>
      </c>
      <c r="G102" s="54">
        <v>388</v>
      </c>
      <c r="H102" s="54">
        <v>343</v>
      </c>
    </row>
    <row r="103" spans="1:8" x14ac:dyDescent="0.25">
      <c r="A103" s="57">
        <v>38700</v>
      </c>
      <c r="D103" s="54">
        <v>552</v>
      </c>
      <c r="E103" s="54">
        <v>436</v>
      </c>
      <c r="F103" s="54">
        <v>414</v>
      </c>
      <c r="G103" s="54">
        <v>414</v>
      </c>
      <c r="H103" s="54">
        <v>359</v>
      </c>
    </row>
    <row r="104" spans="1:8" x14ac:dyDescent="0.25">
      <c r="A104" s="57">
        <v>38707</v>
      </c>
      <c r="D104" s="54">
        <v>508</v>
      </c>
      <c r="E104" s="54">
        <v>448</v>
      </c>
      <c r="F104" s="54">
        <v>423</v>
      </c>
      <c r="G104" s="54">
        <v>423</v>
      </c>
      <c r="H104" s="54">
        <v>351</v>
      </c>
    </row>
    <row r="105" spans="1:8" x14ac:dyDescent="0.25">
      <c r="A105" s="63">
        <v>38714</v>
      </c>
      <c r="B105" s="64"/>
      <c r="C105" s="64"/>
      <c r="D105" s="64">
        <v>443</v>
      </c>
      <c r="E105" s="64">
        <v>400</v>
      </c>
      <c r="F105" s="64">
        <v>399</v>
      </c>
      <c r="G105" s="64">
        <v>392</v>
      </c>
      <c r="H105" s="64">
        <v>348</v>
      </c>
    </row>
    <row r="106" spans="1:8" x14ac:dyDescent="0.25">
      <c r="A106" s="65">
        <v>38721</v>
      </c>
      <c r="B106" s="66"/>
      <c r="C106" s="66"/>
      <c r="D106" s="66">
        <v>409</v>
      </c>
      <c r="E106" s="66">
        <v>375</v>
      </c>
      <c r="F106" s="66">
        <v>390</v>
      </c>
      <c r="G106" s="66">
        <v>393</v>
      </c>
      <c r="H106" s="66">
        <v>352</v>
      </c>
    </row>
    <row r="107" spans="1:8" x14ac:dyDescent="0.25">
      <c r="A107" s="57">
        <v>38728</v>
      </c>
      <c r="D107" s="54">
        <v>379</v>
      </c>
      <c r="E107" s="54">
        <v>373</v>
      </c>
      <c r="F107" s="54">
        <v>372</v>
      </c>
      <c r="G107" s="54">
        <v>373</v>
      </c>
      <c r="H107" s="54">
        <v>358</v>
      </c>
    </row>
    <row r="108" spans="1:8" x14ac:dyDescent="0.25">
      <c r="A108" s="57">
        <v>38735</v>
      </c>
      <c r="D108" s="54">
        <v>400</v>
      </c>
      <c r="E108" s="54">
        <v>393</v>
      </c>
      <c r="F108" s="54">
        <v>362</v>
      </c>
      <c r="G108" s="54">
        <v>363</v>
      </c>
      <c r="H108" s="54">
        <v>351</v>
      </c>
    </row>
    <row r="109" spans="1:8" x14ac:dyDescent="0.25">
      <c r="A109" s="57">
        <v>38742</v>
      </c>
      <c r="D109" s="54">
        <v>383</v>
      </c>
      <c r="E109" s="54">
        <v>357</v>
      </c>
      <c r="F109" s="54">
        <v>313</v>
      </c>
      <c r="G109" s="54">
        <v>324</v>
      </c>
      <c r="H109" s="54">
        <v>279</v>
      </c>
    </row>
    <row r="110" spans="1:8" x14ac:dyDescent="0.25">
      <c r="A110" s="57">
        <v>38749</v>
      </c>
      <c r="D110" s="54">
        <v>413</v>
      </c>
      <c r="E110" s="54">
        <v>406</v>
      </c>
      <c r="F110" s="54">
        <v>348</v>
      </c>
      <c r="G110" s="54">
        <v>364</v>
      </c>
      <c r="H110" s="54">
        <v>337</v>
      </c>
    </row>
    <row r="111" spans="1:8" x14ac:dyDescent="0.25">
      <c r="A111" s="57">
        <v>38756</v>
      </c>
      <c r="D111" s="54">
        <v>475</v>
      </c>
      <c r="E111" s="54">
        <v>448</v>
      </c>
      <c r="F111" s="54">
        <v>383</v>
      </c>
      <c r="G111" s="54">
        <v>391</v>
      </c>
      <c r="H111" s="54">
        <v>365</v>
      </c>
    </row>
    <row r="112" spans="1:8" x14ac:dyDescent="0.25">
      <c r="A112" s="57">
        <v>38763</v>
      </c>
      <c r="D112" s="54">
        <v>427</v>
      </c>
      <c r="E112" s="54">
        <v>389</v>
      </c>
      <c r="F112" s="54">
        <v>350</v>
      </c>
      <c r="G112" s="54">
        <v>351</v>
      </c>
      <c r="H112" s="54">
        <v>333</v>
      </c>
    </row>
    <row r="113" spans="1:8" x14ac:dyDescent="0.25">
      <c r="A113" s="57">
        <v>38770</v>
      </c>
      <c r="D113" s="54">
        <v>375</v>
      </c>
      <c r="E113" s="54">
        <v>342</v>
      </c>
      <c r="F113" s="54">
        <v>303</v>
      </c>
      <c r="G113" s="54">
        <v>303</v>
      </c>
      <c r="H113" s="54">
        <v>289</v>
      </c>
    </row>
    <row r="114" spans="1:8" x14ac:dyDescent="0.25">
      <c r="A114" s="57">
        <v>38777</v>
      </c>
      <c r="C114" s="54">
        <v>383</v>
      </c>
      <c r="D114" s="54">
        <v>384</v>
      </c>
      <c r="E114" s="54">
        <v>328</v>
      </c>
      <c r="F114" s="54">
        <v>308</v>
      </c>
      <c r="G114" s="54">
        <v>309</v>
      </c>
      <c r="H114" s="54">
        <v>282</v>
      </c>
    </row>
    <row r="115" spans="1:8" x14ac:dyDescent="0.25">
      <c r="A115" s="57">
        <v>38784</v>
      </c>
      <c r="C115" s="54">
        <v>383</v>
      </c>
      <c r="D115" s="54">
        <v>377</v>
      </c>
      <c r="E115" s="54">
        <v>330</v>
      </c>
      <c r="F115" s="54">
        <v>344</v>
      </c>
      <c r="G115" s="54">
        <v>344</v>
      </c>
      <c r="H115" s="54">
        <v>297</v>
      </c>
    </row>
    <row r="116" spans="1:8" x14ac:dyDescent="0.25">
      <c r="A116" s="57">
        <v>38791</v>
      </c>
      <c r="C116" s="54">
        <v>375</v>
      </c>
      <c r="D116" s="54">
        <v>337</v>
      </c>
      <c r="E116" s="54">
        <v>307</v>
      </c>
      <c r="F116" s="54">
        <v>309</v>
      </c>
      <c r="G116" s="54">
        <v>313</v>
      </c>
      <c r="H116" s="54">
        <v>271</v>
      </c>
    </row>
    <row r="117" spans="1:8" x14ac:dyDescent="0.25">
      <c r="A117" s="57">
        <v>38798</v>
      </c>
      <c r="C117" s="54">
        <v>358</v>
      </c>
      <c r="D117" s="54">
        <v>333</v>
      </c>
      <c r="E117" s="54">
        <v>301</v>
      </c>
      <c r="F117" s="54">
        <v>293</v>
      </c>
      <c r="G117" s="54">
        <v>296</v>
      </c>
      <c r="H117" s="54">
        <v>242</v>
      </c>
    </row>
    <row r="118" spans="1:8" x14ac:dyDescent="0.25">
      <c r="A118" s="63">
        <v>38805</v>
      </c>
      <c r="B118" s="64">
        <v>372</v>
      </c>
      <c r="C118" s="64">
        <v>327</v>
      </c>
      <c r="D118" s="64">
        <v>322</v>
      </c>
      <c r="E118" s="64">
        <v>263</v>
      </c>
      <c r="F118" s="64">
        <v>249</v>
      </c>
      <c r="G118" s="64">
        <v>250</v>
      </c>
      <c r="H118" s="64">
        <v>240</v>
      </c>
    </row>
    <row r="119" spans="1:8" x14ac:dyDescent="0.25">
      <c r="A119" s="65">
        <v>38812</v>
      </c>
      <c r="B119" s="66">
        <v>384</v>
      </c>
      <c r="C119" s="66">
        <v>354</v>
      </c>
      <c r="D119" s="66">
        <v>343</v>
      </c>
      <c r="E119" s="66">
        <v>273</v>
      </c>
      <c r="F119" s="66">
        <v>266</v>
      </c>
      <c r="G119" s="66">
        <v>268</v>
      </c>
      <c r="H119" s="66">
        <v>244</v>
      </c>
    </row>
    <row r="120" spans="1:8" x14ac:dyDescent="0.25">
      <c r="A120" s="57">
        <v>38819</v>
      </c>
      <c r="B120" s="54">
        <v>374</v>
      </c>
      <c r="C120" s="54">
        <v>337</v>
      </c>
      <c r="D120" s="54">
        <v>328</v>
      </c>
      <c r="E120" s="54">
        <v>267</v>
      </c>
      <c r="F120" s="54">
        <v>253</v>
      </c>
      <c r="G120" s="54">
        <v>253</v>
      </c>
      <c r="H120" s="54">
        <v>238</v>
      </c>
    </row>
    <row r="121" spans="1:8" x14ac:dyDescent="0.25">
      <c r="A121" s="57">
        <v>38826</v>
      </c>
      <c r="B121" s="54">
        <v>363</v>
      </c>
      <c r="C121" s="54">
        <v>315</v>
      </c>
      <c r="D121" s="54">
        <v>295</v>
      </c>
      <c r="E121" s="54">
        <v>215</v>
      </c>
      <c r="F121" s="54">
        <v>290</v>
      </c>
      <c r="G121" s="54">
        <v>290</v>
      </c>
      <c r="H121" s="54">
        <v>215</v>
      </c>
    </row>
    <row r="122" spans="1:8" x14ac:dyDescent="0.25">
      <c r="A122" s="57">
        <v>38833</v>
      </c>
      <c r="B122" s="54">
        <v>358</v>
      </c>
      <c r="C122" s="54">
        <v>309</v>
      </c>
      <c r="D122" s="54">
        <v>288</v>
      </c>
      <c r="E122" s="54">
        <v>205</v>
      </c>
      <c r="F122" s="54">
        <v>235</v>
      </c>
      <c r="G122" s="54">
        <v>236</v>
      </c>
      <c r="H122" s="54">
        <v>202</v>
      </c>
    </row>
    <row r="123" spans="1:8" x14ac:dyDescent="0.25">
      <c r="A123" s="57">
        <v>38840</v>
      </c>
      <c r="B123" s="54">
        <v>361</v>
      </c>
      <c r="C123" s="54">
        <v>323</v>
      </c>
      <c r="D123" s="54">
        <v>311</v>
      </c>
      <c r="E123" s="54">
        <v>256</v>
      </c>
      <c r="F123" s="54">
        <v>241</v>
      </c>
      <c r="G123" s="54">
        <v>241</v>
      </c>
      <c r="H123" s="54">
        <v>220</v>
      </c>
    </row>
    <row r="124" spans="1:8" x14ac:dyDescent="0.25">
      <c r="A124" s="57">
        <v>38847</v>
      </c>
      <c r="B124" s="54">
        <v>378</v>
      </c>
      <c r="C124" s="54">
        <v>361</v>
      </c>
      <c r="D124" s="54">
        <v>354</v>
      </c>
      <c r="E124" s="54">
        <v>300</v>
      </c>
      <c r="F124" s="54">
        <v>271</v>
      </c>
      <c r="G124" s="54">
        <v>271</v>
      </c>
      <c r="H124" s="54">
        <v>250</v>
      </c>
    </row>
    <row r="125" spans="1:8" x14ac:dyDescent="0.25">
      <c r="A125" s="57">
        <v>38854</v>
      </c>
      <c r="B125" s="54">
        <v>434</v>
      </c>
      <c r="C125" s="54">
        <v>407</v>
      </c>
      <c r="D125" s="54">
        <v>393</v>
      </c>
      <c r="E125" s="54">
        <v>326</v>
      </c>
      <c r="F125" s="54">
        <v>312</v>
      </c>
      <c r="G125" s="54">
        <v>312</v>
      </c>
      <c r="H125" s="54">
        <v>291</v>
      </c>
    </row>
    <row r="126" spans="1:8" x14ac:dyDescent="0.25">
      <c r="A126" s="57">
        <v>38861</v>
      </c>
      <c r="B126" s="54">
        <v>447</v>
      </c>
      <c r="C126" s="54">
        <v>406</v>
      </c>
      <c r="D126" s="54">
        <v>384</v>
      </c>
      <c r="E126" s="54">
        <v>317</v>
      </c>
      <c r="F126" s="54">
        <v>333</v>
      </c>
      <c r="G126" s="54">
        <v>333</v>
      </c>
      <c r="H126" s="54">
        <v>302</v>
      </c>
    </row>
    <row r="127" spans="1:8" x14ac:dyDescent="0.25">
      <c r="A127" s="57">
        <v>38868</v>
      </c>
      <c r="B127" s="54">
        <v>434</v>
      </c>
      <c r="C127" s="54">
        <v>379</v>
      </c>
      <c r="D127" s="54">
        <v>351</v>
      </c>
      <c r="E127" s="54">
        <v>273</v>
      </c>
      <c r="F127" s="54">
        <v>303</v>
      </c>
      <c r="G127" s="54">
        <v>303</v>
      </c>
      <c r="H127" s="54">
        <v>273</v>
      </c>
    </row>
    <row r="128" spans="1:8" x14ac:dyDescent="0.25">
      <c r="A128" s="57">
        <v>38875</v>
      </c>
      <c r="B128" s="54">
        <v>466</v>
      </c>
      <c r="C128" s="54">
        <v>388</v>
      </c>
      <c r="D128" s="54">
        <v>374</v>
      </c>
      <c r="E128" s="54">
        <v>282</v>
      </c>
      <c r="F128" s="54">
        <v>307</v>
      </c>
      <c r="G128" s="54">
        <v>307</v>
      </c>
      <c r="H128" s="54">
        <v>274</v>
      </c>
    </row>
    <row r="129" spans="1:12" x14ac:dyDescent="0.25">
      <c r="A129" s="57">
        <v>38882</v>
      </c>
      <c r="B129" s="54">
        <v>469</v>
      </c>
      <c r="C129" s="54">
        <v>397</v>
      </c>
      <c r="D129" s="54">
        <v>387</v>
      </c>
      <c r="E129" s="54">
        <v>281</v>
      </c>
      <c r="F129" s="54">
        <v>303</v>
      </c>
      <c r="G129" s="54">
        <v>303</v>
      </c>
      <c r="H129" s="54">
        <v>271</v>
      </c>
    </row>
    <row r="130" spans="1:12" x14ac:dyDescent="0.25">
      <c r="A130" s="57">
        <v>38889</v>
      </c>
      <c r="B130" s="54">
        <v>442</v>
      </c>
      <c r="C130" s="54">
        <v>384</v>
      </c>
      <c r="D130" s="54">
        <v>382</v>
      </c>
      <c r="E130" s="54">
        <v>298</v>
      </c>
      <c r="F130" s="54">
        <v>323</v>
      </c>
      <c r="G130" s="54">
        <v>323</v>
      </c>
      <c r="H130" s="54">
        <v>272</v>
      </c>
    </row>
    <row r="131" spans="1:12" x14ac:dyDescent="0.25">
      <c r="A131" s="63">
        <v>38896</v>
      </c>
      <c r="B131" s="64">
        <v>482</v>
      </c>
      <c r="C131" s="64">
        <v>423</v>
      </c>
      <c r="D131" s="64">
        <v>416</v>
      </c>
      <c r="E131" s="64">
        <v>335</v>
      </c>
      <c r="F131" s="64">
        <v>395</v>
      </c>
      <c r="G131" s="64">
        <v>395</v>
      </c>
      <c r="H131" s="64">
        <v>305</v>
      </c>
    </row>
    <row r="132" spans="1:12" x14ac:dyDescent="0.25">
      <c r="A132" s="65">
        <v>38903</v>
      </c>
      <c r="B132" s="66">
        <v>533</v>
      </c>
      <c r="C132" s="66">
        <v>458</v>
      </c>
      <c r="D132" s="66">
        <v>443</v>
      </c>
      <c r="E132" s="66">
        <v>415</v>
      </c>
      <c r="F132" s="66">
        <v>469</v>
      </c>
      <c r="G132" s="66">
        <v>475</v>
      </c>
      <c r="H132" s="66">
        <v>383</v>
      </c>
    </row>
    <row r="133" spans="1:12" x14ac:dyDescent="0.25">
      <c r="A133" s="57">
        <v>38910</v>
      </c>
      <c r="B133" s="54">
        <v>592</v>
      </c>
      <c r="C133" s="54">
        <v>504</v>
      </c>
      <c r="D133" s="54">
        <v>493</v>
      </c>
      <c r="E133" s="54">
        <v>481</v>
      </c>
      <c r="F133" s="54">
        <v>480</v>
      </c>
      <c r="G133" s="54">
        <v>482</v>
      </c>
      <c r="H133" s="54">
        <v>419</v>
      </c>
    </row>
    <row r="134" spans="1:12" x14ac:dyDescent="0.25">
      <c r="A134" s="57">
        <v>38917</v>
      </c>
      <c r="B134" s="54">
        <v>647</v>
      </c>
      <c r="C134" s="54">
        <v>561</v>
      </c>
      <c r="D134" s="54">
        <v>526</v>
      </c>
      <c r="E134" s="54">
        <v>504</v>
      </c>
      <c r="F134" s="54">
        <v>479</v>
      </c>
      <c r="G134" s="54">
        <v>486</v>
      </c>
      <c r="H134" s="54">
        <v>470</v>
      </c>
      <c r="K134" s="67"/>
      <c r="L134" s="67"/>
    </row>
    <row r="135" spans="1:12" x14ac:dyDescent="0.25">
      <c r="A135" s="57">
        <v>38924</v>
      </c>
      <c r="B135" s="54">
        <v>594</v>
      </c>
      <c r="C135" s="54">
        <v>509</v>
      </c>
      <c r="D135" s="54">
        <v>495</v>
      </c>
      <c r="E135" s="54">
        <v>469</v>
      </c>
      <c r="F135" s="54">
        <v>467</v>
      </c>
      <c r="G135" s="54">
        <v>467</v>
      </c>
      <c r="H135" s="54">
        <v>456</v>
      </c>
    </row>
    <row r="136" spans="1:12" x14ac:dyDescent="0.25">
      <c r="A136" s="57">
        <v>38931</v>
      </c>
      <c r="B136" s="54">
        <v>602</v>
      </c>
      <c r="C136" s="54">
        <v>522</v>
      </c>
      <c r="D136" s="54">
        <v>498</v>
      </c>
      <c r="E136" s="54">
        <v>490</v>
      </c>
      <c r="F136" s="54">
        <v>460</v>
      </c>
      <c r="G136" s="54">
        <v>463</v>
      </c>
      <c r="H136" s="54">
        <v>466</v>
      </c>
    </row>
    <row r="137" spans="1:12" x14ac:dyDescent="0.25">
      <c r="A137" s="57">
        <v>38938</v>
      </c>
      <c r="B137" s="54">
        <v>595</v>
      </c>
      <c r="C137" s="54">
        <v>566</v>
      </c>
      <c r="D137" s="54">
        <v>572</v>
      </c>
      <c r="E137" s="54">
        <v>560</v>
      </c>
      <c r="F137" s="54">
        <v>551</v>
      </c>
      <c r="G137" s="54">
        <v>551</v>
      </c>
      <c r="H137" s="54">
        <v>568</v>
      </c>
    </row>
    <row r="138" spans="1:12" x14ac:dyDescent="0.25">
      <c r="A138" s="57">
        <v>38945</v>
      </c>
      <c r="B138" s="54">
        <v>570</v>
      </c>
      <c r="C138" s="54">
        <v>571</v>
      </c>
      <c r="D138" s="54">
        <v>569</v>
      </c>
      <c r="E138" s="54">
        <v>553</v>
      </c>
      <c r="F138" s="54">
        <v>557</v>
      </c>
      <c r="G138" s="54">
        <v>557</v>
      </c>
      <c r="H138" s="54">
        <v>551</v>
      </c>
    </row>
    <row r="139" spans="1:12" x14ac:dyDescent="0.25">
      <c r="A139" s="57">
        <v>38952</v>
      </c>
      <c r="B139" s="54">
        <v>603</v>
      </c>
      <c r="C139" s="54">
        <v>558</v>
      </c>
      <c r="D139" s="54">
        <v>579</v>
      </c>
      <c r="E139" s="54">
        <v>572</v>
      </c>
      <c r="F139" s="54">
        <v>567</v>
      </c>
      <c r="G139" s="54">
        <v>568</v>
      </c>
      <c r="H139" s="54">
        <v>542</v>
      </c>
    </row>
    <row r="140" spans="1:12" x14ac:dyDescent="0.25">
      <c r="A140" s="57">
        <v>38959</v>
      </c>
      <c r="B140" s="54">
        <v>587</v>
      </c>
      <c r="C140" s="54">
        <v>576</v>
      </c>
      <c r="D140" s="54">
        <v>569</v>
      </c>
      <c r="E140" s="54">
        <v>539</v>
      </c>
      <c r="F140" s="54">
        <v>554</v>
      </c>
      <c r="G140" s="54">
        <v>555</v>
      </c>
      <c r="H140" s="54">
        <v>504</v>
      </c>
    </row>
    <row r="141" spans="1:12" x14ac:dyDescent="0.25">
      <c r="A141" s="57">
        <v>38966</v>
      </c>
      <c r="B141" s="54">
        <v>538</v>
      </c>
      <c r="C141" s="54">
        <v>525</v>
      </c>
      <c r="D141" s="54">
        <v>504</v>
      </c>
      <c r="E141" s="54">
        <v>483</v>
      </c>
      <c r="F141" s="54">
        <v>523</v>
      </c>
      <c r="G141" s="54">
        <v>526</v>
      </c>
      <c r="H141" s="54">
        <v>426</v>
      </c>
    </row>
    <row r="142" spans="1:12" x14ac:dyDescent="0.25">
      <c r="A142" s="57">
        <v>38973</v>
      </c>
      <c r="B142" s="54">
        <v>565</v>
      </c>
      <c r="C142" s="54">
        <v>561</v>
      </c>
      <c r="D142" s="54">
        <v>514</v>
      </c>
      <c r="E142" s="54">
        <v>495</v>
      </c>
      <c r="F142" s="54">
        <v>575</v>
      </c>
      <c r="G142" s="54">
        <v>575</v>
      </c>
      <c r="H142" s="54">
        <v>466</v>
      </c>
    </row>
    <row r="143" spans="1:12" x14ac:dyDescent="0.25">
      <c r="A143" s="57">
        <v>38980</v>
      </c>
      <c r="B143" s="54">
        <v>588</v>
      </c>
      <c r="C143" s="54">
        <v>552</v>
      </c>
      <c r="D143" s="54">
        <v>540</v>
      </c>
      <c r="E143" s="54">
        <v>480</v>
      </c>
      <c r="F143" s="54">
        <v>531</v>
      </c>
      <c r="G143" s="54">
        <v>532</v>
      </c>
      <c r="H143" s="54">
        <v>426</v>
      </c>
    </row>
    <row r="144" spans="1:12" x14ac:dyDescent="0.25">
      <c r="A144" s="63">
        <v>38986</v>
      </c>
      <c r="B144" s="64">
        <v>591</v>
      </c>
      <c r="C144" s="64">
        <v>572</v>
      </c>
      <c r="D144" s="64">
        <v>581</v>
      </c>
      <c r="E144" s="64">
        <v>501</v>
      </c>
      <c r="F144" s="64">
        <v>528</v>
      </c>
      <c r="G144" s="64">
        <v>529</v>
      </c>
      <c r="H144" s="64">
        <v>421</v>
      </c>
    </row>
    <row r="145" spans="1:12" x14ac:dyDescent="0.25">
      <c r="A145" s="65">
        <f>A144+7</f>
        <v>38993</v>
      </c>
      <c r="B145" s="59">
        <v>632</v>
      </c>
      <c r="C145" s="59">
        <v>639</v>
      </c>
      <c r="D145" s="59">
        <v>608</v>
      </c>
      <c r="E145" s="59">
        <v>605</v>
      </c>
      <c r="F145" s="59">
        <v>646</v>
      </c>
      <c r="G145" s="59">
        <v>648</v>
      </c>
      <c r="H145" s="59">
        <v>546</v>
      </c>
    </row>
    <row r="146" spans="1:12" x14ac:dyDescent="0.25">
      <c r="A146" s="57">
        <f>A145+7</f>
        <v>39000</v>
      </c>
      <c r="B146" s="59">
        <v>616</v>
      </c>
      <c r="C146" s="59">
        <v>619</v>
      </c>
      <c r="D146" s="59">
        <v>562</v>
      </c>
      <c r="E146" s="59">
        <v>570</v>
      </c>
      <c r="F146" s="59">
        <v>643</v>
      </c>
      <c r="G146" s="59">
        <v>647</v>
      </c>
      <c r="H146" s="59">
        <v>543</v>
      </c>
      <c r="J146" s="62"/>
      <c r="L146" s="62"/>
    </row>
    <row r="147" spans="1:12" x14ac:dyDescent="0.25">
      <c r="A147" s="57">
        <f>A146+7</f>
        <v>39007</v>
      </c>
      <c r="B147" s="59">
        <v>592</v>
      </c>
      <c r="C147" s="59">
        <v>597</v>
      </c>
      <c r="D147" s="59">
        <v>554</v>
      </c>
      <c r="E147" s="59">
        <v>513</v>
      </c>
      <c r="F147" s="59">
        <v>578</v>
      </c>
      <c r="G147" s="59">
        <v>582</v>
      </c>
      <c r="H147" s="59">
        <v>450</v>
      </c>
      <c r="J147" s="59"/>
      <c r="L147" s="59"/>
    </row>
    <row r="148" spans="1:12" x14ac:dyDescent="0.25">
      <c r="A148" s="57">
        <f>A147+7</f>
        <v>39014</v>
      </c>
      <c r="B148" s="59">
        <v>490</v>
      </c>
      <c r="C148" s="59">
        <v>461</v>
      </c>
      <c r="D148" s="59">
        <v>450</v>
      </c>
      <c r="E148" s="59">
        <v>350</v>
      </c>
      <c r="F148" s="59">
        <v>400</v>
      </c>
      <c r="G148" s="59">
        <v>400</v>
      </c>
      <c r="H148" s="59">
        <v>310</v>
      </c>
      <c r="J148" s="59"/>
      <c r="L148" s="59"/>
    </row>
    <row r="149" spans="1:12" x14ac:dyDescent="0.25">
      <c r="A149" s="57">
        <f>A148+7</f>
        <v>39021</v>
      </c>
      <c r="B149" s="59">
        <v>648</v>
      </c>
      <c r="C149" s="59">
        <v>543</v>
      </c>
      <c r="D149" s="59">
        <v>528</v>
      </c>
      <c r="E149" s="59">
        <v>439</v>
      </c>
      <c r="F149" s="59">
        <v>389</v>
      </c>
      <c r="G149" s="59">
        <v>389</v>
      </c>
      <c r="H149" s="59">
        <v>325</v>
      </c>
      <c r="J149" s="59"/>
      <c r="L149" s="59"/>
    </row>
    <row r="150" spans="1:12" x14ac:dyDescent="0.25">
      <c r="A150" s="57">
        <v>39028</v>
      </c>
      <c r="B150" s="59">
        <v>548</v>
      </c>
      <c r="C150" s="59">
        <v>494</v>
      </c>
      <c r="D150" s="59">
        <v>459</v>
      </c>
      <c r="E150" s="59">
        <v>409</v>
      </c>
      <c r="F150" s="59">
        <v>401</v>
      </c>
      <c r="G150" s="59">
        <v>401</v>
      </c>
      <c r="H150" s="59">
        <v>300</v>
      </c>
      <c r="J150" s="59"/>
      <c r="L150" s="59"/>
    </row>
    <row r="151" spans="1:12" x14ac:dyDescent="0.25">
      <c r="A151" s="60">
        <v>39035</v>
      </c>
      <c r="B151" s="54">
        <v>498</v>
      </c>
      <c r="C151" s="54">
        <v>438</v>
      </c>
      <c r="D151" s="54">
        <v>445</v>
      </c>
      <c r="E151" s="54">
        <v>378</v>
      </c>
      <c r="F151" s="54">
        <v>377</v>
      </c>
      <c r="G151" s="54">
        <v>377</v>
      </c>
      <c r="H151" s="54">
        <v>281</v>
      </c>
      <c r="J151" s="59"/>
      <c r="L151" s="59"/>
    </row>
    <row r="152" spans="1:12" x14ac:dyDescent="0.25">
      <c r="A152" s="60">
        <v>39042</v>
      </c>
      <c r="C152" s="54">
        <v>468</v>
      </c>
      <c r="D152" s="54">
        <v>464</v>
      </c>
      <c r="E152" s="54">
        <v>379</v>
      </c>
      <c r="F152" s="54">
        <v>375</v>
      </c>
      <c r="G152" s="54">
        <v>375</v>
      </c>
      <c r="H152" s="54">
        <v>278</v>
      </c>
      <c r="J152" s="59"/>
      <c r="L152" s="59"/>
    </row>
    <row r="153" spans="1:12" x14ac:dyDescent="0.25">
      <c r="A153" s="60">
        <v>39049</v>
      </c>
      <c r="C153" s="54">
        <v>448</v>
      </c>
      <c r="D153" s="54">
        <v>445</v>
      </c>
      <c r="E153" s="54">
        <v>364</v>
      </c>
      <c r="F153" s="54">
        <v>373</v>
      </c>
      <c r="G153" s="54">
        <v>373</v>
      </c>
      <c r="H153" s="54">
        <v>261</v>
      </c>
    </row>
    <row r="154" spans="1:12" x14ac:dyDescent="0.25">
      <c r="A154" s="57">
        <v>39056</v>
      </c>
      <c r="B154" s="59"/>
      <c r="C154" s="59">
        <v>404</v>
      </c>
      <c r="D154" s="59">
        <v>377</v>
      </c>
      <c r="E154" s="59">
        <v>284</v>
      </c>
      <c r="F154" s="59">
        <v>332</v>
      </c>
      <c r="G154" s="59">
        <v>332</v>
      </c>
      <c r="H154" s="59">
        <v>222</v>
      </c>
      <c r="J154" s="68"/>
    </row>
    <row r="155" spans="1:12" x14ac:dyDescent="0.25">
      <c r="A155" s="57">
        <v>39063</v>
      </c>
      <c r="B155" s="59"/>
      <c r="C155" s="59">
        <v>399</v>
      </c>
      <c r="D155" s="59">
        <v>378</v>
      </c>
      <c r="E155" s="59">
        <v>291</v>
      </c>
      <c r="F155" s="59">
        <v>310</v>
      </c>
      <c r="G155" s="59">
        <v>310</v>
      </c>
      <c r="H155" s="59">
        <v>226</v>
      </c>
    </row>
    <row r="156" spans="1:12" x14ac:dyDescent="0.25">
      <c r="A156" s="60">
        <v>39070</v>
      </c>
      <c r="B156" s="59"/>
      <c r="C156" s="59">
        <v>328</v>
      </c>
      <c r="D156" s="59">
        <v>285</v>
      </c>
      <c r="E156" s="59">
        <v>213</v>
      </c>
      <c r="F156" s="59">
        <v>247</v>
      </c>
      <c r="G156" s="59">
        <v>246</v>
      </c>
      <c r="H156" s="59">
        <v>193</v>
      </c>
      <c r="L156" s="59"/>
    </row>
    <row r="157" spans="1:12" x14ac:dyDescent="0.25">
      <c r="A157" s="69">
        <v>39077</v>
      </c>
      <c r="B157" s="70"/>
      <c r="C157" s="70">
        <v>290</v>
      </c>
      <c r="D157" s="70">
        <v>274</v>
      </c>
      <c r="E157" s="70">
        <v>212</v>
      </c>
      <c r="F157" s="70">
        <v>243</v>
      </c>
      <c r="G157" s="70">
        <v>243</v>
      </c>
      <c r="H157" s="70">
        <v>189</v>
      </c>
      <c r="L157" s="59"/>
    </row>
    <row r="158" spans="1:12" x14ac:dyDescent="0.25">
      <c r="A158" s="60">
        <v>39084</v>
      </c>
      <c r="B158" s="59"/>
      <c r="C158" s="59">
        <v>290</v>
      </c>
      <c r="D158" s="59">
        <v>268</v>
      </c>
      <c r="E158" s="59">
        <v>209</v>
      </c>
      <c r="F158" s="59">
        <v>231</v>
      </c>
      <c r="G158" s="59">
        <v>231</v>
      </c>
      <c r="H158" s="59">
        <v>183</v>
      </c>
      <c r="L158" s="59"/>
    </row>
    <row r="159" spans="1:12" x14ac:dyDescent="0.25">
      <c r="A159" s="57">
        <v>39091</v>
      </c>
      <c r="B159" s="59"/>
      <c r="C159" s="59"/>
      <c r="D159" s="59">
        <v>268</v>
      </c>
      <c r="E159" s="59">
        <v>223</v>
      </c>
      <c r="F159" s="59">
        <v>258</v>
      </c>
      <c r="G159" s="59">
        <v>258</v>
      </c>
      <c r="H159" s="59">
        <v>214</v>
      </c>
      <c r="L159" s="59"/>
    </row>
    <row r="160" spans="1:12" x14ac:dyDescent="0.25">
      <c r="A160" s="60">
        <v>39098</v>
      </c>
      <c r="B160" s="59"/>
      <c r="C160" s="59"/>
      <c r="D160" s="59">
        <v>393</v>
      </c>
      <c r="E160" s="59">
        <v>371</v>
      </c>
      <c r="F160" s="59">
        <v>352</v>
      </c>
      <c r="G160" s="59">
        <v>353</v>
      </c>
      <c r="H160" s="59">
        <v>338</v>
      </c>
      <c r="L160" s="68"/>
    </row>
    <row r="161" spans="1:8" x14ac:dyDescent="0.25">
      <c r="A161" s="60">
        <v>39105</v>
      </c>
      <c r="B161" s="59"/>
      <c r="C161" s="59"/>
      <c r="D161" s="59">
        <v>286</v>
      </c>
      <c r="E161" s="59">
        <v>272</v>
      </c>
      <c r="F161" s="59">
        <v>340</v>
      </c>
      <c r="G161" s="59">
        <v>340</v>
      </c>
      <c r="H161" s="59">
        <v>258</v>
      </c>
    </row>
    <row r="162" spans="1:8" x14ac:dyDescent="0.25">
      <c r="A162" s="57">
        <v>39112</v>
      </c>
      <c r="B162" s="59"/>
      <c r="C162" s="59"/>
      <c r="D162" s="59">
        <v>312</v>
      </c>
      <c r="E162" s="59">
        <v>248</v>
      </c>
      <c r="F162" s="59">
        <v>296</v>
      </c>
      <c r="G162" s="59">
        <v>296</v>
      </c>
      <c r="H162" s="59">
        <v>231</v>
      </c>
    </row>
    <row r="163" spans="1:8" x14ac:dyDescent="0.25">
      <c r="A163" s="57">
        <v>39119</v>
      </c>
      <c r="B163" s="59"/>
      <c r="C163" s="59"/>
      <c r="D163" s="59">
        <v>358</v>
      </c>
      <c r="E163" s="59">
        <v>233</v>
      </c>
      <c r="F163" s="59">
        <v>268</v>
      </c>
      <c r="G163" s="59">
        <v>268</v>
      </c>
      <c r="H163" s="59">
        <v>196</v>
      </c>
    </row>
    <row r="164" spans="1:8" x14ac:dyDescent="0.25">
      <c r="A164" s="57">
        <v>39126</v>
      </c>
      <c r="B164" s="59"/>
      <c r="C164" s="59"/>
      <c r="D164" s="59">
        <v>370</v>
      </c>
      <c r="E164" s="59">
        <v>283</v>
      </c>
      <c r="F164" s="59">
        <v>282</v>
      </c>
      <c r="G164" s="59">
        <v>282</v>
      </c>
      <c r="H164" s="59">
        <v>218</v>
      </c>
    </row>
    <row r="165" spans="1:8" x14ac:dyDescent="0.25">
      <c r="A165" s="60">
        <v>39133</v>
      </c>
      <c r="B165" s="59"/>
      <c r="C165" s="59"/>
      <c r="D165" s="59">
        <v>364</v>
      </c>
      <c r="E165" s="59">
        <v>254</v>
      </c>
      <c r="F165" s="59">
        <v>251</v>
      </c>
      <c r="G165" s="59">
        <v>251</v>
      </c>
      <c r="H165" s="59">
        <v>212</v>
      </c>
    </row>
    <row r="166" spans="1:8" x14ac:dyDescent="0.25">
      <c r="A166" s="60">
        <v>39140</v>
      </c>
      <c r="B166" s="59"/>
      <c r="C166" s="59"/>
      <c r="D166" s="59">
        <v>320</v>
      </c>
      <c r="E166" s="59">
        <v>248</v>
      </c>
      <c r="F166" s="59">
        <v>257</v>
      </c>
      <c r="G166" s="59">
        <v>257</v>
      </c>
      <c r="H166" s="59">
        <v>207</v>
      </c>
    </row>
    <row r="167" spans="1:8" x14ac:dyDescent="0.25">
      <c r="A167" s="57">
        <v>39147</v>
      </c>
      <c r="B167" s="59"/>
      <c r="C167" s="59">
        <v>325</v>
      </c>
      <c r="D167" s="59">
        <v>285</v>
      </c>
      <c r="E167" s="59">
        <v>223</v>
      </c>
      <c r="F167" s="59">
        <v>248</v>
      </c>
      <c r="G167" s="59">
        <v>247</v>
      </c>
      <c r="H167" s="59">
        <v>192</v>
      </c>
    </row>
    <row r="168" spans="1:8" x14ac:dyDescent="0.25">
      <c r="A168" s="57">
        <v>39154</v>
      </c>
      <c r="B168" s="59"/>
      <c r="C168" s="59">
        <v>320</v>
      </c>
      <c r="D168" s="59">
        <v>297</v>
      </c>
      <c r="E168" s="59">
        <v>221</v>
      </c>
      <c r="F168" s="59">
        <v>250</v>
      </c>
      <c r="G168" s="59">
        <v>250</v>
      </c>
      <c r="H168" s="59">
        <v>194</v>
      </c>
    </row>
    <row r="169" spans="1:8" x14ac:dyDescent="0.25">
      <c r="A169" s="60">
        <v>39161</v>
      </c>
      <c r="B169" s="59"/>
      <c r="C169" s="59">
        <v>293</v>
      </c>
      <c r="D169" s="59">
        <v>268</v>
      </c>
      <c r="E169" s="59">
        <v>193</v>
      </c>
      <c r="F169" s="59">
        <v>235</v>
      </c>
      <c r="G169" s="59">
        <v>235</v>
      </c>
      <c r="H169" s="59">
        <v>177</v>
      </c>
    </row>
    <row r="170" spans="1:8" x14ac:dyDescent="0.25">
      <c r="A170" s="69">
        <v>39168</v>
      </c>
      <c r="B170" s="70"/>
      <c r="C170" s="70">
        <v>280</v>
      </c>
      <c r="D170" s="70">
        <v>244</v>
      </c>
      <c r="E170" s="70">
        <v>176</v>
      </c>
      <c r="F170" s="70">
        <v>213</v>
      </c>
      <c r="G170" s="70">
        <v>213</v>
      </c>
      <c r="H170" s="70">
        <v>158</v>
      </c>
    </row>
    <row r="171" spans="1:8" x14ac:dyDescent="0.25">
      <c r="A171" s="60">
        <f t="shared" ref="A171:A176" si="0">7+A170</f>
        <v>39175</v>
      </c>
      <c r="B171" s="59">
        <v>320</v>
      </c>
      <c r="C171" s="59">
        <v>280</v>
      </c>
      <c r="D171" s="59">
        <v>237</v>
      </c>
      <c r="E171" s="59">
        <v>179</v>
      </c>
      <c r="F171" s="59">
        <v>206</v>
      </c>
      <c r="G171" s="59">
        <v>206</v>
      </c>
      <c r="H171" s="59">
        <v>163.75</v>
      </c>
    </row>
    <row r="172" spans="1:8" x14ac:dyDescent="0.25">
      <c r="A172" s="60">
        <f t="shared" si="0"/>
        <v>39182</v>
      </c>
      <c r="B172" s="59">
        <v>321.66666666666669</v>
      </c>
      <c r="C172" s="59">
        <v>273.75</v>
      </c>
      <c r="D172" s="59">
        <v>231.25</v>
      </c>
      <c r="E172" s="59">
        <v>185</v>
      </c>
      <c r="F172" s="59">
        <v>202.5</v>
      </c>
      <c r="G172" s="59">
        <v>202.5</v>
      </c>
      <c r="H172" s="59">
        <v>162.5</v>
      </c>
    </row>
    <row r="173" spans="1:8" x14ac:dyDescent="0.25">
      <c r="A173" s="60">
        <f t="shared" si="0"/>
        <v>39189</v>
      </c>
      <c r="B173" s="59">
        <v>296</v>
      </c>
      <c r="C173" s="59">
        <v>253</v>
      </c>
      <c r="D173" s="59">
        <v>224</v>
      </c>
      <c r="E173" s="59">
        <v>168</v>
      </c>
      <c r="F173" s="59">
        <v>196</v>
      </c>
      <c r="G173" s="59">
        <v>197</v>
      </c>
      <c r="H173" s="59">
        <v>153</v>
      </c>
    </row>
    <row r="174" spans="1:8" x14ac:dyDescent="0.25">
      <c r="A174" s="60">
        <f t="shared" si="0"/>
        <v>39196</v>
      </c>
      <c r="B174" s="59">
        <v>289</v>
      </c>
      <c r="C174" s="59">
        <v>244.6</v>
      </c>
      <c r="D174" s="59">
        <v>213</v>
      </c>
      <c r="E174" s="59">
        <v>161</v>
      </c>
      <c r="F174" s="59">
        <v>197</v>
      </c>
      <c r="G174" s="59">
        <v>197</v>
      </c>
      <c r="H174" s="59">
        <v>147</v>
      </c>
    </row>
    <row r="175" spans="1:8" x14ac:dyDescent="0.25">
      <c r="A175" s="60">
        <f t="shared" si="0"/>
        <v>39203</v>
      </c>
      <c r="B175" s="59">
        <v>282.5</v>
      </c>
      <c r="C175" s="59">
        <v>236.66666666666666</v>
      </c>
      <c r="D175" s="59">
        <v>214.16666666666666</v>
      </c>
      <c r="E175" s="59">
        <v>158.33333333333334</v>
      </c>
      <c r="F175" s="59">
        <v>191.66666666666666</v>
      </c>
      <c r="G175" s="59">
        <v>191.66666666666666</v>
      </c>
      <c r="H175" s="59">
        <v>146.66666666666666</v>
      </c>
    </row>
    <row r="176" spans="1:8" x14ac:dyDescent="0.25">
      <c r="A176" s="60">
        <f t="shared" si="0"/>
        <v>39210</v>
      </c>
      <c r="B176" s="59">
        <v>269</v>
      </c>
      <c r="C176" s="59">
        <v>233.83333333333334</v>
      </c>
      <c r="D176" s="59">
        <v>209.16666666666666</v>
      </c>
      <c r="E176" s="59">
        <v>155.83333333333334</v>
      </c>
      <c r="F176" s="59">
        <v>182.5</v>
      </c>
      <c r="G176" s="59">
        <v>175.83333333333334</v>
      </c>
      <c r="H176" s="59">
        <v>145</v>
      </c>
    </row>
    <row r="177" spans="1:8" x14ac:dyDescent="0.25">
      <c r="A177" s="60">
        <f>7+A176</f>
        <v>39217</v>
      </c>
      <c r="B177" s="59">
        <v>299</v>
      </c>
      <c r="C177" s="59">
        <v>247</v>
      </c>
      <c r="D177" s="59">
        <v>227</v>
      </c>
      <c r="E177" s="59">
        <v>179</v>
      </c>
      <c r="F177" s="59">
        <v>183</v>
      </c>
      <c r="G177" s="59">
        <v>183</v>
      </c>
      <c r="H177" s="59">
        <v>154</v>
      </c>
    </row>
    <row r="178" spans="1:8" x14ac:dyDescent="0.25">
      <c r="A178" s="60">
        <f>7+A177</f>
        <v>39224</v>
      </c>
      <c r="B178" s="59">
        <v>326</v>
      </c>
      <c r="C178" s="59">
        <v>286</v>
      </c>
      <c r="D178" s="59">
        <v>275</v>
      </c>
      <c r="E178" s="59">
        <v>196</v>
      </c>
      <c r="F178" s="59">
        <v>188</v>
      </c>
      <c r="G178" s="59">
        <v>188</v>
      </c>
      <c r="H178" s="59">
        <v>166</v>
      </c>
    </row>
    <row r="179" spans="1:8" x14ac:dyDescent="0.25">
      <c r="A179" s="60">
        <f>7+A178</f>
        <v>39231</v>
      </c>
      <c r="B179" s="59">
        <v>386.25</v>
      </c>
      <c r="C179" s="59">
        <v>333</v>
      </c>
      <c r="D179" s="59">
        <v>326</v>
      </c>
      <c r="E179" s="59">
        <v>252</v>
      </c>
      <c r="F179" s="59">
        <v>208.75</v>
      </c>
      <c r="G179" s="59">
        <v>213.75</v>
      </c>
      <c r="H179" s="59">
        <v>208.75</v>
      </c>
    </row>
    <row r="180" spans="1:8" x14ac:dyDescent="0.25">
      <c r="A180" s="60">
        <f>7+A179</f>
        <v>39238</v>
      </c>
      <c r="B180" s="59">
        <v>396.25</v>
      </c>
      <c r="C180" s="59">
        <v>353.75</v>
      </c>
      <c r="D180" s="59">
        <v>353.75</v>
      </c>
      <c r="E180" s="59">
        <v>263</v>
      </c>
      <c r="F180" s="59">
        <v>251.66666666666666</v>
      </c>
      <c r="G180" s="59">
        <v>248.75</v>
      </c>
      <c r="H180" s="59">
        <v>230</v>
      </c>
    </row>
    <row r="181" spans="1:8" x14ac:dyDescent="0.25">
      <c r="A181" s="60">
        <v>39245</v>
      </c>
      <c r="B181" s="59">
        <v>415</v>
      </c>
      <c r="C181" s="59">
        <v>354</v>
      </c>
      <c r="D181" s="59">
        <v>330</v>
      </c>
      <c r="E181" s="59">
        <v>244</v>
      </c>
      <c r="F181" s="59">
        <v>251</v>
      </c>
      <c r="G181" s="59">
        <v>252</v>
      </c>
      <c r="H181" s="59">
        <v>231</v>
      </c>
    </row>
    <row r="182" spans="1:8" x14ac:dyDescent="0.25">
      <c r="A182" s="60">
        <v>39252</v>
      </c>
      <c r="B182" s="59">
        <v>413</v>
      </c>
      <c r="C182" s="59">
        <v>378</v>
      </c>
      <c r="D182" s="59">
        <v>345</v>
      </c>
      <c r="E182" s="59">
        <v>280</v>
      </c>
      <c r="F182" s="59">
        <v>273</v>
      </c>
      <c r="G182" s="59">
        <v>270</v>
      </c>
      <c r="H182" s="59">
        <v>253</v>
      </c>
    </row>
    <row r="183" spans="1:8" x14ac:dyDescent="0.25">
      <c r="A183" s="69">
        <v>39259</v>
      </c>
      <c r="B183" s="70">
        <v>423.75</v>
      </c>
      <c r="C183" s="70">
        <v>411</v>
      </c>
      <c r="D183" s="70">
        <v>369</v>
      </c>
      <c r="E183" s="70">
        <v>308</v>
      </c>
      <c r="F183" s="70">
        <v>289</v>
      </c>
      <c r="G183" s="70">
        <v>277</v>
      </c>
      <c r="H183" s="70">
        <v>248.75</v>
      </c>
    </row>
    <row r="184" spans="1:8" x14ac:dyDescent="0.25">
      <c r="A184" s="60">
        <v>39266</v>
      </c>
      <c r="B184" s="59">
        <v>424</v>
      </c>
      <c r="C184" s="59">
        <v>375</v>
      </c>
      <c r="D184" s="59">
        <v>360</v>
      </c>
      <c r="E184" s="59">
        <v>279</v>
      </c>
      <c r="F184" s="59">
        <v>281</v>
      </c>
      <c r="G184" s="59">
        <v>290</v>
      </c>
      <c r="H184" s="59">
        <v>266</v>
      </c>
    </row>
    <row r="185" spans="1:8" x14ac:dyDescent="0.25">
      <c r="A185" s="60">
        <v>39273</v>
      </c>
      <c r="B185" s="59">
        <v>428</v>
      </c>
      <c r="C185" s="59">
        <v>366</v>
      </c>
      <c r="D185" s="59">
        <v>356</v>
      </c>
      <c r="E185" s="59">
        <v>288</v>
      </c>
      <c r="F185" s="59">
        <v>291</v>
      </c>
      <c r="G185" s="59">
        <v>291</v>
      </c>
      <c r="H185" s="59">
        <v>260</v>
      </c>
    </row>
    <row r="186" spans="1:8" x14ac:dyDescent="0.25">
      <c r="A186" s="60">
        <v>39280</v>
      </c>
      <c r="B186" s="59">
        <v>509</v>
      </c>
      <c r="C186" s="59">
        <v>431</v>
      </c>
      <c r="D186" s="59">
        <v>439</v>
      </c>
      <c r="E186" s="59">
        <v>356</v>
      </c>
      <c r="F186" s="59">
        <v>338</v>
      </c>
      <c r="G186" s="59">
        <v>338</v>
      </c>
      <c r="H186" s="59">
        <v>339</v>
      </c>
    </row>
    <row r="187" spans="1:8" x14ac:dyDescent="0.25">
      <c r="A187" s="60">
        <v>39287</v>
      </c>
      <c r="B187" s="59">
        <v>500</v>
      </c>
      <c r="C187" s="59">
        <v>457</v>
      </c>
      <c r="D187" s="59">
        <v>458</v>
      </c>
      <c r="E187" s="59">
        <v>412</v>
      </c>
      <c r="F187" s="59">
        <v>384</v>
      </c>
      <c r="G187" s="59">
        <v>384</v>
      </c>
      <c r="H187" s="59">
        <v>407</v>
      </c>
    </row>
    <row r="188" spans="1:8" x14ac:dyDescent="0.25">
      <c r="A188" s="60">
        <v>39294</v>
      </c>
      <c r="B188" s="59">
        <v>435</v>
      </c>
      <c r="C188" s="59">
        <v>395</v>
      </c>
      <c r="D188" s="59">
        <v>395</v>
      </c>
      <c r="E188" s="59">
        <v>360</v>
      </c>
      <c r="F188" s="59">
        <v>369</v>
      </c>
      <c r="G188" s="59">
        <v>369</v>
      </c>
      <c r="H188" s="59">
        <v>342</v>
      </c>
    </row>
    <row r="189" spans="1:8" x14ac:dyDescent="0.25">
      <c r="A189" s="60">
        <v>39301</v>
      </c>
      <c r="B189" s="59">
        <v>445</v>
      </c>
      <c r="C189" s="59">
        <v>428</v>
      </c>
      <c r="D189" s="59">
        <v>446</v>
      </c>
      <c r="E189" s="59">
        <v>410</v>
      </c>
      <c r="F189" s="59">
        <v>400</v>
      </c>
      <c r="G189" s="59">
        <v>400</v>
      </c>
      <c r="H189" s="59">
        <v>403</v>
      </c>
    </row>
    <row r="190" spans="1:8" x14ac:dyDescent="0.25">
      <c r="A190" s="60">
        <v>39308</v>
      </c>
      <c r="B190" s="59">
        <v>518.75</v>
      </c>
      <c r="C190" s="59">
        <v>540</v>
      </c>
      <c r="D190" s="59">
        <v>531</v>
      </c>
      <c r="E190" s="59">
        <v>540</v>
      </c>
      <c r="F190" s="59">
        <v>496</v>
      </c>
      <c r="G190" s="59">
        <v>496</v>
      </c>
      <c r="H190" s="59">
        <v>552</v>
      </c>
    </row>
    <row r="191" spans="1:8" x14ac:dyDescent="0.25">
      <c r="A191" s="60">
        <v>39315</v>
      </c>
      <c r="B191" s="59">
        <v>554</v>
      </c>
      <c r="C191" s="59">
        <v>575</v>
      </c>
      <c r="D191" s="59">
        <v>578</v>
      </c>
      <c r="E191" s="59">
        <v>685</v>
      </c>
      <c r="F191" s="59">
        <v>620</v>
      </c>
      <c r="G191" s="59">
        <v>620</v>
      </c>
      <c r="H191" s="59">
        <v>750</v>
      </c>
    </row>
    <row r="192" spans="1:8" x14ac:dyDescent="0.25">
      <c r="A192" s="60">
        <f t="shared" ref="A192:A198" si="1">7+A191</f>
        <v>39322</v>
      </c>
      <c r="B192" s="59">
        <v>568</v>
      </c>
      <c r="C192" s="59">
        <v>683</v>
      </c>
      <c r="D192" s="59">
        <v>698</v>
      </c>
      <c r="E192" s="59">
        <v>845</v>
      </c>
      <c r="F192" s="59">
        <v>805</v>
      </c>
      <c r="G192" s="59">
        <v>810</v>
      </c>
      <c r="H192" s="59">
        <v>970</v>
      </c>
    </row>
    <row r="193" spans="1:8" x14ac:dyDescent="0.25">
      <c r="A193" s="60">
        <f t="shared" si="1"/>
        <v>39329</v>
      </c>
      <c r="B193" s="59">
        <v>600</v>
      </c>
      <c r="C193" s="59">
        <v>735</v>
      </c>
      <c r="D193" s="59">
        <v>810</v>
      </c>
      <c r="E193" s="59">
        <v>930</v>
      </c>
      <c r="F193" s="59">
        <v>885</v>
      </c>
      <c r="G193" s="59">
        <v>895</v>
      </c>
      <c r="H193" s="59">
        <v>950</v>
      </c>
    </row>
    <row r="194" spans="1:8" x14ac:dyDescent="0.25">
      <c r="A194" s="60">
        <f t="shared" si="1"/>
        <v>39336</v>
      </c>
      <c r="B194" s="59">
        <v>583</v>
      </c>
      <c r="C194" s="59">
        <v>650</v>
      </c>
      <c r="D194" s="59">
        <v>688</v>
      </c>
      <c r="E194" s="59">
        <v>650</v>
      </c>
      <c r="F194" s="59">
        <v>688</v>
      </c>
      <c r="G194" s="59">
        <v>663</v>
      </c>
      <c r="H194" s="59">
        <v>613</v>
      </c>
    </row>
    <row r="195" spans="1:8" x14ac:dyDescent="0.25">
      <c r="A195" s="60">
        <f t="shared" si="1"/>
        <v>39343</v>
      </c>
      <c r="B195" s="59">
        <v>680</v>
      </c>
      <c r="C195" s="59">
        <v>723</v>
      </c>
      <c r="D195" s="59">
        <v>746</v>
      </c>
      <c r="E195" s="59">
        <v>674</v>
      </c>
      <c r="F195" s="59">
        <v>771</v>
      </c>
      <c r="G195" s="59">
        <v>773</v>
      </c>
      <c r="H195" s="59">
        <v>615</v>
      </c>
    </row>
    <row r="196" spans="1:8" x14ac:dyDescent="0.25">
      <c r="A196" s="60">
        <f t="shared" si="1"/>
        <v>39350</v>
      </c>
      <c r="B196" s="59">
        <v>650</v>
      </c>
      <c r="C196" s="59">
        <v>656</v>
      </c>
      <c r="D196" s="59">
        <v>653</v>
      </c>
      <c r="E196" s="59">
        <v>563</v>
      </c>
      <c r="F196" s="59">
        <v>646</v>
      </c>
      <c r="G196" s="59">
        <v>649</v>
      </c>
      <c r="H196" s="59">
        <v>525</v>
      </c>
    </row>
    <row r="197" spans="1:8" x14ac:dyDescent="0.25">
      <c r="A197" s="60">
        <f t="shared" si="1"/>
        <v>39357</v>
      </c>
      <c r="B197" s="59">
        <v>656</v>
      </c>
      <c r="C197" s="59">
        <v>679</v>
      </c>
      <c r="D197" s="59">
        <v>671</v>
      </c>
      <c r="E197" s="59">
        <v>530</v>
      </c>
      <c r="F197" s="59">
        <v>606</v>
      </c>
      <c r="G197" s="59">
        <v>607</v>
      </c>
      <c r="H197" s="59">
        <v>525</v>
      </c>
    </row>
    <row r="198" spans="1:8" x14ac:dyDescent="0.25">
      <c r="A198" s="60">
        <f t="shared" si="1"/>
        <v>39364</v>
      </c>
      <c r="B198" s="59">
        <v>626</v>
      </c>
      <c r="C198" s="59">
        <v>638.33333333333337</v>
      </c>
      <c r="D198" s="59">
        <v>640</v>
      </c>
      <c r="E198" s="59">
        <v>577</v>
      </c>
      <c r="F198" s="59">
        <v>680</v>
      </c>
      <c r="G198" s="59">
        <v>680</v>
      </c>
      <c r="H198" s="59">
        <v>568</v>
      </c>
    </row>
    <row r="199" spans="1:8" x14ac:dyDescent="0.25">
      <c r="A199" s="60">
        <f t="shared" ref="A199:A272" si="2">7+A198</f>
        <v>39371</v>
      </c>
      <c r="B199" s="59">
        <v>520</v>
      </c>
      <c r="C199" s="59">
        <v>526</v>
      </c>
      <c r="D199" s="59">
        <v>526</v>
      </c>
      <c r="E199" s="59">
        <v>428</v>
      </c>
      <c r="F199" s="59">
        <v>503</v>
      </c>
      <c r="G199" s="59">
        <v>503</v>
      </c>
      <c r="H199" s="59">
        <v>377</v>
      </c>
    </row>
    <row r="200" spans="1:8" x14ac:dyDescent="0.25">
      <c r="A200" s="60">
        <f t="shared" si="2"/>
        <v>39378</v>
      </c>
      <c r="B200" s="59">
        <v>506</v>
      </c>
      <c r="C200" s="59">
        <v>515</v>
      </c>
      <c r="D200" s="59">
        <v>533.33333333333337</v>
      </c>
      <c r="E200" s="59">
        <v>395</v>
      </c>
      <c r="F200" s="59">
        <v>480.83333333333331</v>
      </c>
      <c r="G200" s="59">
        <v>480.83333333333331</v>
      </c>
      <c r="H200" s="59">
        <v>360</v>
      </c>
    </row>
    <row r="201" spans="1:8" x14ac:dyDescent="0.25">
      <c r="A201" s="60">
        <f t="shared" si="2"/>
        <v>39385</v>
      </c>
      <c r="B201" s="59">
        <v>550</v>
      </c>
      <c r="C201" s="59">
        <v>509</v>
      </c>
      <c r="D201" s="59">
        <v>456</v>
      </c>
      <c r="E201" s="59">
        <v>310</v>
      </c>
      <c r="F201" s="59">
        <v>360</v>
      </c>
      <c r="G201" s="59">
        <v>360</v>
      </c>
      <c r="H201" s="59">
        <v>291</v>
      </c>
    </row>
    <row r="202" spans="1:8" x14ac:dyDescent="0.25">
      <c r="A202" s="60">
        <f t="shared" si="2"/>
        <v>39392</v>
      </c>
      <c r="B202" s="59">
        <v>456.66666666666669</v>
      </c>
      <c r="C202" s="59">
        <v>422.5</v>
      </c>
      <c r="D202" s="59">
        <v>417.5</v>
      </c>
      <c r="E202" s="59">
        <v>308.75</v>
      </c>
      <c r="F202" s="59">
        <v>365</v>
      </c>
      <c r="G202" s="59">
        <v>366.25</v>
      </c>
      <c r="H202" s="59">
        <v>292.5</v>
      </c>
    </row>
    <row r="203" spans="1:8" x14ac:dyDescent="0.25">
      <c r="A203" s="60">
        <f t="shared" si="2"/>
        <v>39399</v>
      </c>
      <c r="B203" s="59">
        <v>480</v>
      </c>
      <c r="C203" s="59">
        <v>436</v>
      </c>
      <c r="D203" s="59">
        <v>438</v>
      </c>
      <c r="E203" s="59">
        <v>358</v>
      </c>
      <c r="F203" s="59">
        <v>424</v>
      </c>
      <c r="G203" s="59">
        <v>415</v>
      </c>
      <c r="H203" s="59">
        <v>327</v>
      </c>
    </row>
    <row r="204" spans="1:8" x14ac:dyDescent="0.25">
      <c r="A204" s="60">
        <f t="shared" si="2"/>
        <v>39406</v>
      </c>
      <c r="B204" s="59">
        <v>453.33333333333331</v>
      </c>
      <c r="C204" s="59">
        <v>413</v>
      </c>
      <c r="D204" s="59">
        <v>406</v>
      </c>
      <c r="E204" s="59">
        <v>324</v>
      </c>
      <c r="F204" s="59">
        <v>369</v>
      </c>
      <c r="G204" s="59">
        <v>369</v>
      </c>
      <c r="H204" s="59">
        <v>297</v>
      </c>
    </row>
    <row r="205" spans="1:8" x14ac:dyDescent="0.25">
      <c r="A205" s="60">
        <f t="shared" si="2"/>
        <v>39413</v>
      </c>
      <c r="B205" s="59"/>
      <c r="C205" s="59">
        <v>390</v>
      </c>
      <c r="D205" s="59">
        <v>387</v>
      </c>
      <c r="E205" s="59">
        <v>317</v>
      </c>
      <c r="F205" s="59">
        <v>373</v>
      </c>
      <c r="G205" s="59">
        <v>373</v>
      </c>
      <c r="H205" s="59">
        <v>284</v>
      </c>
    </row>
    <row r="206" spans="1:8" x14ac:dyDescent="0.25">
      <c r="A206" s="60">
        <f t="shared" si="2"/>
        <v>39420</v>
      </c>
      <c r="C206" s="59">
        <v>386.66666666666669</v>
      </c>
      <c r="D206" s="59">
        <v>386.66666666666669</v>
      </c>
      <c r="E206" s="59">
        <v>326.66666666666669</v>
      </c>
      <c r="F206" s="59">
        <v>360</v>
      </c>
      <c r="G206" s="59">
        <v>360</v>
      </c>
      <c r="H206" s="59">
        <v>283.33333333333331</v>
      </c>
    </row>
    <row r="207" spans="1:8" x14ac:dyDescent="0.25">
      <c r="A207" s="60">
        <f t="shared" si="2"/>
        <v>39427</v>
      </c>
      <c r="C207" s="59"/>
      <c r="D207" s="59">
        <v>400</v>
      </c>
      <c r="E207" s="59">
        <v>332</v>
      </c>
      <c r="F207" s="59">
        <v>352.5</v>
      </c>
      <c r="G207" s="59">
        <v>352.5</v>
      </c>
      <c r="H207" s="59">
        <v>275</v>
      </c>
    </row>
    <row r="208" spans="1:8" x14ac:dyDescent="0.25">
      <c r="A208" s="60">
        <f t="shared" si="2"/>
        <v>39434</v>
      </c>
      <c r="C208" s="59"/>
      <c r="D208" s="59">
        <v>377</v>
      </c>
      <c r="E208" s="59">
        <v>287</v>
      </c>
      <c r="F208" s="59">
        <v>340</v>
      </c>
      <c r="G208" s="59">
        <v>340</v>
      </c>
      <c r="H208" s="59">
        <v>247</v>
      </c>
    </row>
    <row r="209" spans="1:8" x14ac:dyDescent="0.25">
      <c r="A209" s="60">
        <f t="shared" si="2"/>
        <v>39441</v>
      </c>
      <c r="C209" s="59"/>
      <c r="D209" s="59">
        <v>367</v>
      </c>
      <c r="E209" s="59">
        <v>280</v>
      </c>
      <c r="F209" s="59">
        <v>337</v>
      </c>
      <c r="G209" s="59">
        <v>337</v>
      </c>
      <c r="H209" s="59">
        <v>250</v>
      </c>
    </row>
    <row r="210" spans="1:8" x14ac:dyDescent="0.25">
      <c r="A210" s="60">
        <f t="shared" si="2"/>
        <v>39448</v>
      </c>
      <c r="C210" s="59"/>
      <c r="D210" s="59">
        <v>360</v>
      </c>
      <c r="E210" s="59">
        <v>273.33333333333331</v>
      </c>
      <c r="F210" s="59">
        <v>330</v>
      </c>
      <c r="G210" s="59">
        <v>330</v>
      </c>
      <c r="H210" s="59">
        <v>238.33333333333334</v>
      </c>
    </row>
    <row r="211" spans="1:8" x14ac:dyDescent="0.25">
      <c r="A211" s="60">
        <f t="shared" si="2"/>
        <v>39455</v>
      </c>
      <c r="C211" s="59"/>
      <c r="D211" s="59">
        <v>351</v>
      </c>
      <c r="E211" s="59">
        <v>269</v>
      </c>
      <c r="F211" s="59">
        <v>328</v>
      </c>
      <c r="G211" s="59">
        <v>328</v>
      </c>
      <c r="H211" s="59">
        <v>238</v>
      </c>
    </row>
    <row r="212" spans="1:8" x14ac:dyDescent="0.25">
      <c r="A212" s="60">
        <f t="shared" si="2"/>
        <v>39462</v>
      </c>
      <c r="C212" s="59"/>
      <c r="D212" s="59">
        <v>325</v>
      </c>
      <c r="E212" s="59">
        <v>273</v>
      </c>
      <c r="F212" s="59">
        <v>328</v>
      </c>
      <c r="G212" s="59">
        <v>328</v>
      </c>
      <c r="H212" s="59">
        <v>257</v>
      </c>
    </row>
    <row r="213" spans="1:8" x14ac:dyDescent="0.25">
      <c r="A213" s="60">
        <f t="shared" si="2"/>
        <v>39469</v>
      </c>
      <c r="C213" s="59"/>
      <c r="D213" s="59">
        <v>428</v>
      </c>
      <c r="E213" s="59">
        <v>398</v>
      </c>
      <c r="F213" s="59">
        <v>394</v>
      </c>
      <c r="G213" s="59">
        <v>394</v>
      </c>
      <c r="H213" s="59">
        <v>370</v>
      </c>
    </row>
    <row r="214" spans="1:8" x14ac:dyDescent="0.25">
      <c r="A214" s="60">
        <f t="shared" si="2"/>
        <v>39476</v>
      </c>
      <c r="C214" s="59"/>
      <c r="D214" s="59">
        <v>446</v>
      </c>
      <c r="E214" s="59">
        <v>351</v>
      </c>
      <c r="F214" s="59">
        <v>349</v>
      </c>
      <c r="G214" s="59">
        <v>347</v>
      </c>
      <c r="H214" s="59">
        <v>321</v>
      </c>
    </row>
    <row r="215" spans="1:8" x14ac:dyDescent="0.25">
      <c r="A215" s="60">
        <f t="shared" si="2"/>
        <v>39483</v>
      </c>
      <c r="C215" s="59"/>
      <c r="D215" s="59">
        <v>498</v>
      </c>
      <c r="E215" s="59">
        <v>350</v>
      </c>
      <c r="F215" s="59">
        <v>363</v>
      </c>
      <c r="G215" s="59">
        <v>363</v>
      </c>
      <c r="H215" s="59">
        <v>309</v>
      </c>
    </row>
    <row r="216" spans="1:8" x14ac:dyDescent="0.25">
      <c r="A216" s="60">
        <f t="shared" si="2"/>
        <v>39490</v>
      </c>
      <c r="C216" s="59"/>
      <c r="D216" s="59">
        <v>470</v>
      </c>
      <c r="E216" s="59">
        <v>378</v>
      </c>
      <c r="F216" s="59">
        <v>385</v>
      </c>
      <c r="G216" s="59">
        <v>387</v>
      </c>
      <c r="H216" s="59">
        <v>340</v>
      </c>
    </row>
    <row r="217" spans="1:8" x14ac:dyDescent="0.25">
      <c r="A217" s="60">
        <f t="shared" si="2"/>
        <v>39497</v>
      </c>
      <c r="C217" s="59"/>
      <c r="D217" s="59">
        <v>500</v>
      </c>
      <c r="E217" s="59">
        <v>395</v>
      </c>
      <c r="F217" s="59">
        <v>382</v>
      </c>
      <c r="G217" s="59">
        <v>386</v>
      </c>
      <c r="H217" s="59">
        <v>359</v>
      </c>
    </row>
    <row r="218" spans="1:8" x14ac:dyDescent="0.25">
      <c r="A218" s="60">
        <f t="shared" si="2"/>
        <v>39504</v>
      </c>
      <c r="C218" s="59"/>
      <c r="D218" s="59">
        <v>529</v>
      </c>
      <c r="E218" s="59">
        <v>428</v>
      </c>
      <c r="F218" s="59">
        <v>389</v>
      </c>
      <c r="G218" s="59">
        <v>395</v>
      </c>
      <c r="H218" s="59">
        <v>375</v>
      </c>
    </row>
    <row r="219" spans="1:8" x14ac:dyDescent="0.25">
      <c r="A219" s="60">
        <f t="shared" si="2"/>
        <v>39511</v>
      </c>
      <c r="C219" s="59"/>
      <c r="D219" s="59">
        <v>443.75</v>
      </c>
      <c r="E219" s="59">
        <v>348.75</v>
      </c>
      <c r="F219" s="59">
        <v>372.5</v>
      </c>
      <c r="G219" s="59">
        <v>375</v>
      </c>
      <c r="H219" s="59">
        <v>327.5</v>
      </c>
    </row>
    <row r="220" spans="1:8" x14ac:dyDescent="0.25">
      <c r="A220" s="60">
        <f t="shared" si="2"/>
        <v>39518</v>
      </c>
      <c r="C220" s="59"/>
      <c r="D220" s="59">
        <v>485</v>
      </c>
      <c r="E220" s="59">
        <v>396</v>
      </c>
      <c r="F220" s="59">
        <v>396</v>
      </c>
      <c r="G220" s="59">
        <v>400</v>
      </c>
      <c r="H220" s="59">
        <v>322</v>
      </c>
    </row>
    <row r="221" spans="1:8" x14ac:dyDescent="0.25">
      <c r="A221" s="60">
        <f t="shared" si="2"/>
        <v>39525</v>
      </c>
      <c r="C221" s="59">
        <v>472.5</v>
      </c>
      <c r="D221" s="59">
        <v>430</v>
      </c>
      <c r="E221" s="59">
        <v>342.5</v>
      </c>
      <c r="F221" s="59">
        <v>395</v>
      </c>
      <c r="G221" s="59">
        <v>393.33333333333331</v>
      </c>
      <c r="H221" s="59">
        <v>311.66666666666669</v>
      </c>
    </row>
    <row r="222" spans="1:8" x14ac:dyDescent="0.25">
      <c r="A222" s="60">
        <f t="shared" si="2"/>
        <v>39532</v>
      </c>
      <c r="C222" s="59">
        <v>513</v>
      </c>
      <c r="D222" s="59">
        <v>469</v>
      </c>
      <c r="E222" s="59">
        <v>353</v>
      </c>
      <c r="F222" s="59">
        <v>390</v>
      </c>
      <c r="G222" s="59">
        <v>388</v>
      </c>
      <c r="H222" s="59">
        <v>315</v>
      </c>
    </row>
    <row r="223" spans="1:8" x14ac:dyDescent="0.25">
      <c r="A223" s="60">
        <f t="shared" si="2"/>
        <v>39539</v>
      </c>
      <c r="C223" s="59">
        <v>525</v>
      </c>
      <c r="D223" s="59">
        <v>434</v>
      </c>
      <c r="E223" s="59">
        <v>358</v>
      </c>
      <c r="F223" s="59">
        <v>418</v>
      </c>
      <c r="G223" s="59">
        <v>420</v>
      </c>
      <c r="H223" s="59">
        <v>318</v>
      </c>
    </row>
    <row r="224" spans="1:8" x14ac:dyDescent="0.25">
      <c r="A224" s="60">
        <f t="shared" si="2"/>
        <v>39546</v>
      </c>
      <c r="C224" s="59">
        <v>448.75</v>
      </c>
      <c r="D224" s="59">
        <v>416.25</v>
      </c>
      <c r="E224" s="59">
        <v>318.75</v>
      </c>
      <c r="F224" s="59">
        <v>388.75</v>
      </c>
      <c r="G224" s="59">
        <v>393.75</v>
      </c>
      <c r="H224" s="59">
        <v>301.25</v>
      </c>
    </row>
    <row r="225" spans="1:8" x14ac:dyDescent="0.25">
      <c r="A225" s="60">
        <f t="shared" si="2"/>
        <v>39553</v>
      </c>
      <c r="B225" s="59">
        <v>466.66666666666669</v>
      </c>
      <c r="C225" s="59">
        <v>446.25</v>
      </c>
      <c r="D225" s="59">
        <v>407.5</v>
      </c>
      <c r="E225" s="59">
        <v>303.75</v>
      </c>
      <c r="F225" s="59">
        <v>361.25</v>
      </c>
      <c r="G225" s="59">
        <v>358.75</v>
      </c>
      <c r="H225" s="59">
        <v>286.25</v>
      </c>
    </row>
    <row r="226" spans="1:8" x14ac:dyDescent="0.25">
      <c r="A226" s="60">
        <f t="shared" si="2"/>
        <v>39560</v>
      </c>
      <c r="B226" s="59">
        <v>530</v>
      </c>
      <c r="C226" s="59">
        <v>479</v>
      </c>
      <c r="D226" s="59">
        <v>421</v>
      </c>
      <c r="E226" s="59">
        <v>321</v>
      </c>
      <c r="F226" s="59">
        <v>349</v>
      </c>
      <c r="G226" s="59">
        <v>349</v>
      </c>
      <c r="H226" s="59">
        <v>315</v>
      </c>
    </row>
    <row r="227" spans="1:8" x14ac:dyDescent="0.25">
      <c r="A227" s="60">
        <f t="shared" si="2"/>
        <v>39567</v>
      </c>
      <c r="B227" s="59">
        <v>516</v>
      </c>
      <c r="C227" s="59">
        <v>461</v>
      </c>
      <c r="D227" s="59">
        <v>388</v>
      </c>
      <c r="E227" s="59">
        <v>309</v>
      </c>
      <c r="F227" s="59">
        <v>326</v>
      </c>
      <c r="G227" s="59">
        <v>326</v>
      </c>
      <c r="H227" s="59">
        <v>279</v>
      </c>
    </row>
    <row r="228" spans="1:8" x14ac:dyDescent="0.25">
      <c r="A228" s="60">
        <f t="shared" si="2"/>
        <v>39574</v>
      </c>
      <c r="B228" s="59">
        <v>513</v>
      </c>
      <c r="C228" s="59">
        <v>461</v>
      </c>
      <c r="D228" s="59">
        <v>383</v>
      </c>
      <c r="E228" s="59">
        <v>305</v>
      </c>
      <c r="F228" s="59">
        <v>329</v>
      </c>
      <c r="G228" s="59">
        <v>329</v>
      </c>
      <c r="H228" s="59">
        <v>276</v>
      </c>
    </row>
    <row r="229" spans="1:8" x14ac:dyDescent="0.25">
      <c r="A229" s="60">
        <f t="shared" si="2"/>
        <v>39581</v>
      </c>
      <c r="B229" s="59">
        <v>465</v>
      </c>
      <c r="C229" s="59">
        <v>415</v>
      </c>
      <c r="D229" s="59">
        <v>377</v>
      </c>
      <c r="E229" s="59">
        <v>292</v>
      </c>
      <c r="F229" s="59">
        <v>313</v>
      </c>
      <c r="G229" s="59">
        <v>313</v>
      </c>
      <c r="H229" s="59">
        <v>263</v>
      </c>
    </row>
    <row r="230" spans="1:8" x14ac:dyDescent="0.25">
      <c r="A230" s="60">
        <f t="shared" si="2"/>
        <v>39588</v>
      </c>
      <c r="B230" s="59">
        <v>443</v>
      </c>
      <c r="C230" s="59">
        <v>408</v>
      </c>
      <c r="D230" s="59">
        <v>381</v>
      </c>
      <c r="E230" s="59">
        <v>310</v>
      </c>
      <c r="F230" s="59">
        <v>319</v>
      </c>
      <c r="G230" s="59">
        <v>320</v>
      </c>
      <c r="H230" s="59">
        <v>294</v>
      </c>
    </row>
    <row r="231" spans="1:8" x14ac:dyDescent="0.25">
      <c r="A231" s="60">
        <f t="shared" si="2"/>
        <v>39595</v>
      </c>
      <c r="B231" s="59">
        <v>465</v>
      </c>
      <c r="C231" s="59">
        <v>427</v>
      </c>
      <c r="D231" s="59">
        <v>405</v>
      </c>
      <c r="E231" s="59">
        <v>358</v>
      </c>
      <c r="F231" s="59">
        <v>346</v>
      </c>
      <c r="G231" s="59">
        <v>346</v>
      </c>
      <c r="H231" s="59">
        <v>353</v>
      </c>
    </row>
    <row r="232" spans="1:8" x14ac:dyDescent="0.25">
      <c r="A232" s="60">
        <f t="shared" si="2"/>
        <v>39602</v>
      </c>
      <c r="B232" s="59">
        <v>468</v>
      </c>
      <c r="C232" s="59">
        <v>433</v>
      </c>
      <c r="D232" s="59">
        <v>431</v>
      </c>
      <c r="E232" s="59">
        <v>375</v>
      </c>
      <c r="F232" s="59">
        <v>365</v>
      </c>
      <c r="G232" s="59">
        <v>365</v>
      </c>
      <c r="H232" s="59">
        <v>363</v>
      </c>
    </row>
    <row r="233" spans="1:8" x14ac:dyDescent="0.25">
      <c r="A233" s="60">
        <f t="shared" si="2"/>
        <v>39609</v>
      </c>
      <c r="B233" s="59">
        <v>522</v>
      </c>
      <c r="C233" s="59">
        <v>523</v>
      </c>
      <c r="D233" s="59">
        <v>527</v>
      </c>
      <c r="E233" s="59">
        <v>428</v>
      </c>
      <c r="F233" s="59">
        <v>423</v>
      </c>
      <c r="G233" s="59">
        <v>423</v>
      </c>
      <c r="H233" s="59">
        <v>411</v>
      </c>
    </row>
    <row r="234" spans="1:8" x14ac:dyDescent="0.25">
      <c r="A234" s="60">
        <f t="shared" si="2"/>
        <v>39616</v>
      </c>
      <c r="B234" s="59">
        <v>605</v>
      </c>
      <c r="C234" s="59">
        <v>588</v>
      </c>
      <c r="D234" s="59">
        <v>644</v>
      </c>
      <c r="E234" s="59">
        <v>460</v>
      </c>
      <c r="F234" s="59">
        <v>595</v>
      </c>
      <c r="G234" s="59">
        <v>595</v>
      </c>
      <c r="H234" s="59">
        <v>470</v>
      </c>
    </row>
    <row r="235" spans="1:8" x14ac:dyDescent="0.25">
      <c r="A235" s="60">
        <f t="shared" si="2"/>
        <v>39623</v>
      </c>
      <c r="B235" s="59">
        <v>570</v>
      </c>
      <c r="C235" s="59">
        <v>537</v>
      </c>
      <c r="D235" s="59">
        <v>558</v>
      </c>
      <c r="E235" s="59">
        <v>467</v>
      </c>
      <c r="F235" s="59">
        <v>567</v>
      </c>
      <c r="G235" s="59">
        <v>567</v>
      </c>
      <c r="H235" s="59">
        <v>415</v>
      </c>
    </row>
    <row r="236" spans="1:8" x14ac:dyDescent="0.25">
      <c r="A236" s="60">
        <f t="shared" si="2"/>
        <v>39630</v>
      </c>
      <c r="B236" s="59">
        <v>608</v>
      </c>
      <c r="C236" s="59">
        <v>581</v>
      </c>
      <c r="D236" s="59">
        <v>604</v>
      </c>
      <c r="E236" s="59">
        <v>448</v>
      </c>
      <c r="F236" s="59">
        <v>535</v>
      </c>
      <c r="G236" s="59">
        <v>535</v>
      </c>
      <c r="H236" s="59">
        <v>349</v>
      </c>
    </row>
    <row r="237" spans="1:8" x14ac:dyDescent="0.25">
      <c r="A237" s="60">
        <f t="shared" si="2"/>
        <v>39637</v>
      </c>
      <c r="B237" s="59">
        <v>586</v>
      </c>
      <c r="C237" s="59">
        <v>576</v>
      </c>
      <c r="D237" s="59">
        <v>548</v>
      </c>
      <c r="E237" s="59">
        <v>381</v>
      </c>
      <c r="F237" s="59">
        <v>458</v>
      </c>
      <c r="G237" s="59">
        <v>458</v>
      </c>
      <c r="H237" s="59">
        <v>310</v>
      </c>
    </row>
    <row r="238" spans="1:8" x14ac:dyDescent="0.25">
      <c r="A238" s="60">
        <f t="shared" si="2"/>
        <v>39644</v>
      </c>
      <c r="B238" s="59">
        <v>575</v>
      </c>
      <c r="C238" s="59">
        <v>524</v>
      </c>
      <c r="D238" s="59">
        <v>466</v>
      </c>
      <c r="E238" s="59">
        <v>344</v>
      </c>
      <c r="F238" s="59">
        <v>381</v>
      </c>
      <c r="G238" s="59">
        <v>381</v>
      </c>
      <c r="H238" s="59">
        <v>288</v>
      </c>
    </row>
    <row r="239" spans="1:8" x14ac:dyDescent="0.25">
      <c r="A239" s="60">
        <f t="shared" si="2"/>
        <v>39651</v>
      </c>
      <c r="B239" s="59">
        <v>565</v>
      </c>
      <c r="C239" s="59">
        <v>491</v>
      </c>
      <c r="D239" s="59">
        <v>453</v>
      </c>
      <c r="E239" s="59">
        <v>343</v>
      </c>
      <c r="F239" s="59">
        <v>366</v>
      </c>
      <c r="G239" s="59">
        <v>366</v>
      </c>
      <c r="H239" s="59">
        <v>298</v>
      </c>
    </row>
    <row r="240" spans="1:8" x14ac:dyDescent="0.25">
      <c r="A240" s="60">
        <f t="shared" si="2"/>
        <v>39658</v>
      </c>
      <c r="B240" s="59">
        <v>590</v>
      </c>
      <c r="C240" s="59">
        <v>550</v>
      </c>
      <c r="D240" s="59">
        <v>492</v>
      </c>
      <c r="E240" s="59">
        <v>367</v>
      </c>
      <c r="F240" s="59">
        <v>371</v>
      </c>
      <c r="G240" s="59">
        <v>371</v>
      </c>
      <c r="H240" s="59">
        <v>328</v>
      </c>
    </row>
    <row r="241" spans="1:19" x14ac:dyDescent="0.25">
      <c r="A241" s="60">
        <f t="shared" si="2"/>
        <v>39665</v>
      </c>
      <c r="B241" s="59">
        <v>548</v>
      </c>
      <c r="C241" s="59">
        <v>500</v>
      </c>
      <c r="D241" s="59">
        <v>485</v>
      </c>
      <c r="E241" s="59">
        <v>400</v>
      </c>
      <c r="F241" s="59">
        <v>377</v>
      </c>
      <c r="G241" s="59">
        <v>377</v>
      </c>
      <c r="H241" s="59">
        <v>393</v>
      </c>
    </row>
    <row r="242" spans="1:19" x14ac:dyDescent="0.25">
      <c r="A242" s="60">
        <f t="shared" si="2"/>
        <v>39672</v>
      </c>
      <c r="B242" s="59">
        <v>488</v>
      </c>
      <c r="C242" s="59">
        <v>473</v>
      </c>
      <c r="D242" s="59">
        <v>460</v>
      </c>
      <c r="E242" s="59">
        <v>385</v>
      </c>
      <c r="F242" s="59">
        <v>380</v>
      </c>
      <c r="G242" s="59">
        <v>380</v>
      </c>
      <c r="H242" s="59">
        <v>375</v>
      </c>
    </row>
    <row r="243" spans="1:19" x14ac:dyDescent="0.25">
      <c r="A243" s="60">
        <f t="shared" si="2"/>
        <v>39679</v>
      </c>
      <c r="B243" s="59">
        <v>510</v>
      </c>
      <c r="C243" s="59">
        <v>515</v>
      </c>
      <c r="D243" s="59">
        <v>515</v>
      </c>
      <c r="E243" s="59">
        <v>517</v>
      </c>
      <c r="F243" s="59">
        <v>472</v>
      </c>
      <c r="G243" s="59">
        <v>472</v>
      </c>
      <c r="H243" s="59">
        <v>517</v>
      </c>
    </row>
    <row r="244" spans="1:19" x14ac:dyDescent="0.25">
      <c r="A244" s="60">
        <f t="shared" si="2"/>
        <v>39686</v>
      </c>
      <c r="B244" s="59">
        <v>548</v>
      </c>
      <c r="C244" s="59">
        <v>565</v>
      </c>
      <c r="D244" s="59">
        <v>566</v>
      </c>
      <c r="E244" s="59">
        <v>550</v>
      </c>
      <c r="F244" s="59">
        <v>528</v>
      </c>
      <c r="G244" s="59">
        <v>528</v>
      </c>
      <c r="H244" s="59">
        <v>505</v>
      </c>
    </row>
    <row r="245" spans="1:19" x14ac:dyDescent="0.25">
      <c r="A245" s="60">
        <f t="shared" si="2"/>
        <v>39693</v>
      </c>
      <c r="B245" s="59">
        <v>580</v>
      </c>
      <c r="C245" s="59">
        <v>600</v>
      </c>
      <c r="D245" s="59">
        <v>595</v>
      </c>
      <c r="E245" s="59">
        <v>592</v>
      </c>
      <c r="F245" s="59">
        <v>572</v>
      </c>
      <c r="G245" s="59">
        <v>572</v>
      </c>
      <c r="H245" s="59">
        <v>585</v>
      </c>
    </row>
    <row r="246" spans="1:19" x14ac:dyDescent="0.25">
      <c r="A246" s="60">
        <f t="shared" si="2"/>
        <v>39700</v>
      </c>
      <c r="B246" s="59">
        <v>572</v>
      </c>
      <c r="C246" s="59">
        <v>584</v>
      </c>
      <c r="D246" s="59">
        <v>609</v>
      </c>
      <c r="E246" s="59">
        <v>600</v>
      </c>
      <c r="F246" s="59">
        <v>599</v>
      </c>
      <c r="G246" s="59">
        <v>599</v>
      </c>
      <c r="H246" s="59">
        <v>617</v>
      </c>
    </row>
    <row r="247" spans="1:19" x14ac:dyDescent="0.25">
      <c r="A247" s="60">
        <f t="shared" si="2"/>
        <v>39707</v>
      </c>
      <c r="B247" s="59">
        <v>577</v>
      </c>
      <c r="C247" s="59">
        <v>603</v>
      </c>
      <c r="D247" s="59">
        <v>612</v>
      </c>
      <c r="E247" s="59">
        <v>587</v>
      </c>
      <c r="F247" s="59">
        <v>640</v>
      </c>
      <c r="G247" s="59">
        <v>640</v>
      </c>
      <c r="H247" s="59">
        <v>587</v>
      </c>
    </row>
    <row r="248" spans="1:19" x14ac:dyDescent="0.25">
      <c r="A248" s="60">
        <f t="shared" si="2"/>
        <v>39714</v>
      </c>
      <c r="B248" s="59">
        <v>570</v>
      </c>
      <c r="C248" s="59">
        <v>591</v>
      </c>
      <c r="D248" s="59">
        <v>596</v>
      </c>
      <c r="E248" s="59">
        <v>635</v>
      </c>
      <c r="F248" s="59">
        <v>742</v>
      </c>
      <c r="G248" s="59">
        <v>745</v>
      </c>
      <c r="H248" s="59">
        <v>654</v>
      </c>
    </row>
    <row r="249" spans="1:19" x14ac:dyDescent="0.25">
      <c r="A249" s="60">
        <f t="shared" si="2"/>
        <v>39721</v>
      </c>
      <c r="B249" s="59">
        <v>558</v>
      </c>
      <c r="C249" s="59">
        <v>596</v>
      </c>
      <c r="D249" s="59">
        <v>625</v>
      </c>
      <c r="E249" s="59">
        <v>665</v>
      </c>
      <c r="F249" s="59">
        <v>745</v>
      </c>
      <c r="G249" s="59">
        <v>745</v>
      </c>
      <c r="H249" s="59">
        <v>680</v>
      </c>
    </row>
    <row r="250" spans="1:19" x14ac:dyDescent="0.25">
      <c r="A250" s="60">
        <f t="shared" si="2"/>
        <v>39728</v>
      </c>
      <c r="B250" s="59">
        <v>650</v>
      </c>
      <c r="C250" s="59">
        <v>690.33333333333337</v>
      </c>
      <c r="D250" s="59">
        <v>750</v>
      </c>
      <c r="E250" s="59">
        <v>825</v>
      </c>
      <c r="F250" s="59">
        <v>937.5</v>
      </c>
      <c r="G250" s="59">
        <v>937.5</v>
      </c>
      <c r="H250" s="59">
        <v>1108.3333333333333</v>
      </c>
    </row>
    <row r="251" spans="1:19" x14ac:dyDescent="0.25">
      <c r="A251" s="60">
        <f t="shared" si="2"/>
        <v>39735</v>
      </c>
      <c r="B251" s="59">
        <v>610</v>
      </c>
      <c r="C251" s="59">
        <v>632</v>
      </c>
      <c r="D251" s="59">
        <v>660</v>
      </c>
      <c r="E251" s="59">
        <v>720</v>
      </c>
      <c r="F251" s="59">
        <v>872</v>
      </c>
      <c r="G251" s="59">
        <v>880</v>
      </c>
      <c r="H251" s="59">
        <v>900</v>
      </c>
      <c r="S251" s="59"/>
    </row>
    <row r="252" spans="1:19" x14ac:dyDescent="0.25">
      <c r="A252" s="60">
        <f t="shared" si="2"/>
        <v>39742</v>
      </c>
      <c r="B252" s="59">
        <v>550</v>
      </c>
      <c r="C252" s="59">
        <v>566</v>
      </c>
      <c r="D252" s="59">
        <v>571</v>
      </c>
      <c r="E252" s="59">
        <v>581</v>
      </c>
      <c r="F252" s="59">
        <v>759</v>
      </c>
      <c r="G252" s="59">
        <v>759</v>
      </c>
      <c r="H252" s="59">
        <v>683</v>
      </c>
      <c r="K252" s="60"/>
      <c r="L252" s="59"/>
      <c r="M252" s="59"/>
      <c r="N252" s="59"/>
      <c r="O252" s="59"/>
      <c r="P252" s="59"/>
      <c r="Q252" s="59"/>
      <c r="R252" s="59"/>
      <c r="S252" s="59"/>
    </row>
    <row r="253" spans="1:19" x14ac:dyDescent="0.25">
      <c r="A253" s="60">
        <f t="shared" si="2"/>
        <v>39749</v>
      </c>
      <c r="B253" s="59">
        <v>533</v>
      </c>
      <c r="C253" s="59">
        <v>570</v>
      </c>
      <c r="D253" s="59">
        <v>694</v>
      </c>
      <c r="E253" s="59">
        <v>756</v>
      </c>
      <c r="F253" s="59">
        <v>731</v>
      </c>
      <c r="G253" s="59">
        <v>731</v>
      </c>
      <c r="H253" s="59">
        <v>669</v>
      </c>
      <c r="L253" s="59"/>
      <c r="M253" s="59"/>
      <c r="N253" s="59"/>
      <c r="O253" s="59"/>
      <c r="P253" s="59"/>
      <c r="Q253" s="59"/>
      <c r="R253" s="59"/>
      <c r="S253" s="59"/>
    </row>
    <row r="254" spans="1:19" x14ac:dyDescent="0.25">
      <c r="A254" s="60">
        <f t="shared" si="2"/>
        <v>39756</v>
      </c>
      <c r="B254" s="59">
        <v>692</v>
      </c>
      <c r="C254" s="59">
        <v>831</v>
      </c>
      <c r="D254" s="59">
        <v>1050</v>
      </c>
      <c r="E254" s="59">
        <v>1150</v>
      </c>
      <c r="F254" s="59">
        <v>850</v>
      </c>
      <c r="G254" s="59">
        <v>850</v>
      </c>
      <c r="H254" s="59">
        <v>1013</v>
      </c>
      <c r="L254" s="59"/>
      <c r="M254" s="59"/>
      <c r="N254" s="59"/>
      <c r="O254" s="59"/>
      <c r="P254" s="59"/>
      <c r="Q254" s="59"/>
      <c r="R254" s="59"/>
      <c r="S254" s="59"/>
    </row>
    <row r="255" spans="1:19" x14ac:dyDescent="0.25">
      <c r="A255" s="60">
        <f t="shared" si="2"/>
        <v>39763</v>
      </c>
      <c r="B255" s="59">
        <v>508</v>
      </c>
      <c r="C255" s="59">
        <v>519</v>
      </c>
      <c r="D255" s="59">
        <v>550</v>
      </c>
      <c r="E255" s="59">
        <v>469</v>
      </c>
      <c r="F255" s="59">
        <v>519</v>
      </c>
      <c r="G255" s="59">
        <v>519</v>
      </c>
      <c r="H255" s="59">
        <v>438</v>
      </c>
    </row>
    <row r="256" spans="1:19" x14ac:dyDescent="0.25">
      <c r="A256" s="60">
        <f t="shared" si="2"/>
        <v>39770</v>
      </c>
      <c r="B256" s="59">
        <v>408</v>
      </c>
      <c r="C256" s="59">
        <v>420</v>
      </c>
      <c r="D256" s="59">
        <v>479</v>
      </c>
      <c r="E256" s="59">
        <v>369</v>
      </c>
      <c r="F256" s="59">
        <v>365</v>
      </c>
      <c r="G256" s="59">
        <v>365</v>
      </c>
      <c r="H256" s="59">
        <v>335</v>
      </c>
    </row>
    <row r="257" spans="1:8" x14ac:dyDescent="0.25">
      <c r="A257" s="60">
        <f t="shared" si="2"/>
        <v>39777</v>
      </c>
      <c r="B257" s="59"/>
      <c r="C257" s="59">
        <v>406</v>
      </c>
      <c r="D257" s="59">
        <v>395</v>
      </c>
      <c r="E257" s="59">
        <v>305</v>
      </c>
      <c r="F257" s="59">
        <v>306</v>
      </c>
      <c r="G257" s="59">
        <v>306</v>
      </c>
      <c r="H257" s="59">
        <v>301</v>
      </c>
    </row>
    <row r="258" spans="1:8" x14ac:dyDescent="0.25">
      <c r="A258" s="60">
        <f t="shared" si="2"/>
        <v>39784</v>
      </c>
      <c r="B258" s="59"/>
      <c r="C258" s="59">
        <v>418</v>
      </c>
      <c r="D258" s="59">
        <v>400</v>
      </c>
      <c r="E258" s="59">
        <v>378</v>
      </c>
      <c r="F258" s="59">
        <v>306</v>
      </c>
      <c r="G258" s="59">
        <v>306</v>
      </c>
      <c r="H258" s="59">
        <v>340</v>
      </c>
    </row>
    <row r="259" spans="1:8" x14ac:dyDescent="0.25">
      <c r="A259" s="60">
        <f t="shared" si="2"/>
        <v>39791</v>
      </c>
      <c r="B259" s="59"/>
      <c r="C259" s="59">
        <v>495</v>
      </c>
      <c r="D259" s="59">
        <v>500</v>
      </c>
      <c r="E259" s="59">
        <v>478</v>
      </c>
      <c r="F259" s="59">
        <v>410</v>
      </c>
      <c r="G259" s="59">
        <v>410</v>
      </c>
      <c r="H259" s="59">
        <v>375</v>
      </c>
    </row>
    <row r="260" spans="1:8" x14ac:dyDescent="0.25">
      <c r="A260" s="60">
        <f t="shared" si="2"/>
        <v>39798</v>
      </c>
      <c r="B260" s="59"/>
      <c r="C260" s="59" t="s">
        <v>10</v>
      </c>
      <c r="D260" s="59">
        <v>470</v>
      </c>
      <c r="E260" s="59">
        <v>401</v>
      </c>
      <c r="F260" s="59">
        <v>380</v>
      </c>
      <c r="G260" s="59">
        <v>380</v>
      </c>
      <c r="H260" s="59">
        <v>303</v>
      </c>
    </row>
    <row r="261" spans="1:8" x14ac:dyDescent="0.25">
      <c r="A261" s="60">
        <f t="shared" si="2"/>
        <v>39805</v>
      </c>
      <c r="B261" s="71"/>
      <c r="C261" s="71"/>
      <c r="D261" s="59">
        <v>518.75</v>
      </c>
      <c r="E261" s="59">
        <v>415</v>
      </c>
      <c r="F261" s="59">
        <v>387.5</v>
      </c>
      <c r="G261" s="59">
        <v>387.5</v>
      </c>
      <c r="H261" s="59">
        <v>297.5</v>
      </c>
    </row>
    <row r="262" spans="1:8" x14ac:dyDescent="0.25">
      <c r="A262" s="60">
        <f t="shared" si="2"/>
        <v>39812</v>
      </c>
      <c r="B262" s="71"/>
      <c r="C262" s="71"/>
      <c r="D262" s="59">
        <v>441</v>
      </c>
      <c r="E262" s="59">
        <v>300</v>
      </c>
      <c r="F262" s="59">
        <v>348</v>
      </c>
      <c r="G262" s="59">
        <v>346</v>
      </c>
      <c r="H262" s="59">
        <v>266</v>
      </c>
    </row>
    <row r="263" spans="1:8" x14ac:dyDescent="0.25">
      <c r="A263" s="60">
        <f t="shared" si="2"/>
        <v>39819</v>
      </c>
      <c r="B263" s="71"/>
      <c r="C263" s="71"/>
      <c r="D263" s="59">
        <v>371</v>
      </c>
      <c r="E263" s="59">
        <v>273</v>
      </c>
      <c r="F263" s="59">
        <v>326</v>
      </c>
      <c r="G263" s="59">
        <v>326</v>
      </c>
      <c r="H263" s="59">
        <v>240</v>
      </c>
    </row>
    <row r="264" spans="1:8" x14ac:dyDescent="0.25">
      <c r="A264" s="60">
        <f t="shared" si="2"/>
        <v>39826</v>
      </c>
      <c r="B264" s="71"/>
      <c r="C264" s="71"/>
      <c r="D264" s="59">
        <v>550</v>
      </c>
      <c r="E264" s="59">
        <v>428</v>
      </c>
      <c r="F264" s="59">
        <v>415</v>
      </c>
      <c r="G264" s="59">
        <v>415</v>
      </c>
      <c r="H264" s="59">
        <v>421</v>
      </c>
    </row>
    <row r="265" spans="1:8" x14ac:dyDescent="0.25">
      <c r="A265" s="60">
        <f t="shared" si="2"/>
        <v>39833</v>
      </c>
      <c r="B265" s="71"/>
      <c r="C265" s="71"/>
      <c r="D265" s="59">
        <v>563</v>
      </c>
      <c r="E265" s="59">
        <v>481</v>
      </c>
      <c r="F265" s="59">
        <v>429</v>
      </c>
      <c r="G265" s="59">
        <v>429</v>
      </c>
      <c r="H265" s="59">
        <v>436</v>
      </c>
    </row>
    <row r="266" spans="1:8" x14ac:dyDescent="0.25">
      <c r="A266" s="60">
        <f t="shared" si="2"/>
        <v>39840</v>
      </c>
      <c r="B266" s="71"/>
      <c r="C266" s="71"/>
      <c r="D266" s="59">
        <v>560</v>
      </c>
      <c r="E266" s="59">
        <v>466</v>
      </c>
      <c r="F266" s="59">
        <v>414</v>
      </c>
      <c r="G266" s="59">
        <v>424</v>
      </c>
      <c r="H266" s="59">
        <v>397</v>
      </c>
    </row>
    <row r="267" spans="1:8" x14ac:dyDescent="0.25">
      <c r="A267" s="60">
        <f t="shared" si="2"/>
        <v>39847</v>
      </c>
      <c r="B267" s="71"/>
      <c r="C267" s="71"/>
      <c r="D267" s="59">
        <v>456</v>
      </c>
      <c r="E267" s="59">
        <v>329</v>
      </c>
      <c r="F267" s="59">
        <v>346</v>
      </c>
      <c r="G267" s="59">
        <v>346</v>
      </c>
      <c r="H267" s="59">
        <v>259</v>
      </c>
    </row>
    <row r="268" spans="1:8" x14ac:dyDescent="0.25">
      <c r="A268" s="60">
        <f t="shared" si="2"/>
        <v>39854</v>
      </c>
      <c r="B268" s="71"/>
      <c r="C268" s="71"/>
      <c r="D268" s="59">
        <v>356</v>
      </c>
      <c r="E268" s="59">
        <v>256</v>
      </c>
      <c r="F268" s="59">
        <v>269</v>
      </c>
      <c r="G268" s="59">
        <v>269</v>
      </c>
      <c r="H268" s="59">
        <v>230</v>
      </c>
    </row>
    <row r="269" spans="1:8" x14ac:dyDescent="0.25">
      <c r="A269" s="60">
        <f t="shared" si="2"/>
        <v>39861</v>
      </c>
      <c r="B269" s="71"/>
      <c r="C269" s="59">
        <v>315</v>
      </c>
      <c r="D269" s="59">
        <v>310</v>
      </c>
      <c r="E269" s="59">
        <v>226.66666666666666</v>
      </c>
      <c r="F269" s="59">
        <v>228.33333333333334</v>
      </c>
      <c r="G269" s="59">
        <v>228.33333333333334</v>
      </c>
      <c r="H269" s="59">
        <v>200</v>
      </c>
    </row>
    <row r="270" spans="1:8" x14ac:dyDescent="0.25">
      <c r="A270" s="60">
        <f t="shared" si="2"/>
        <v>39868</v>
      </c>
      <c r="B270" s="71"/>
      <c r="C270" s="59">
        <v>303</v>
      </c>
      <c r="D270" s="59">
        <v>305</v>
      </c>
      <c r="E270" s="59">
        <v>226</v>
      </c>
      <c r="F270" s="59">
        <v>222</v>
      </c>
      <c r="G270" s="59">
        <v>222</v>
      </c>
      <c r="H270" s="59">
        <v>200</v>
      </c>
    </row>
    <row r="271" spans="1:8" x14ac:dyDescent="0.25">
      <c r="A271" s="60">
        <f t="shared" si="2"/>
        <v>39875</v>
      </c>
      <c r="B271" s="71"/>
      <c r="C271" s="59">
        <v>288</v>
      </c>
      <c r="D271" s="59">
        <v>282</v>
      </c>
      <c r="E271" s="59">
        <v>217</v>
      </c>
      <c r="F271" s="59">
        <v>217</v>
      </c>
      <c r="G271" s="59">
        <v>217</v>
      </c>
      <c r="H271" s="59">
        <v>198</v>
      </c>
    </row>
    <row r="272" spans="1:8" x14ac:dyDescent="0.25">
      <c r="A272" s="60">
        <f t="shared" si="2"/>
        <v>39882</v>
      </c>
      <c r="B272" s="71"/>
      <c r="C272" s="59">
        <v>273</v>
      </c>
      <c r="D272" s="59">
        <v>267</v>
      </c>
      <c r="E272" s="59">
        <v>208</v>
      </c>
      <c r="F272" s="59">
        <v>208</v>
      </c>
      <c r="G272" s="59">
        <v>208</v>
      </c>
      <c r="H272" s="59">
        <v>185</v>
      </c>
    </row>
    <row r="273" spans="1:8" x14ac:dyDescent="0.25">
      <c r="A273" s="60">
        <f>7+A272</f>
        <v>39889</v>
      </c>
      <c r="B273" s="71"/>
      <c r="C273" s="54">
        <v>283</v>
      </c>
      <c r="D273" s="54">
        <v>265</v>
      </c>
      <c r="E273" s="54">
        <v>219</v>
      </c>
      <c r="F273" s="54">
        <v>214</v>
      </c>
      <c r="G273" s="54">
        <v>214</v>
      </c>
      <c r="H273" s="54">
        <v>189</v>
      </c>
    </row>
    <row r="274" spans="1:8" x14ac:dyDescent="0.25">
      <c r="A274" s="60">
        <f t="shared" ref="A274:A362" si="3">7+A273</f>
        <v>39896</v>
      </c>
      <c r="B274" s="59">
        <v>336.66666666666669</v>
      </c>
      <c r="C274" s="59">
        <v>308</v>
      </c>
      <c r="D274" s="59">
        <v>271</v>
      </c>
      <c r="E274" s="59">
        <v>228</v>
      </c>
      <c r="F274" s="59">
        <v>212.5</v>
      </c>
      <c r="G274" s="59">
        <v>212.5</v>
      </c>
      <c r="H274" s="59">
        <v>196.25</v>
      </c>
    </row>
    <row r="275" spans="1:8" x14ac:dyDescent="0.25">
      <c r="A275" s="60">
        <f t="shared" si="3"/>
        <v>39903</v>
      </c>
      <c r="B275" s="59">
        <v>320</v>
      </c>
      <c r="C275" s="59">
        <v>275</v>
      </c>
      <c r="D275" s="59">
        <v>248.75</v>
      </c>
      <c r="E275" s="59">
        <v>202.5</v>
      </c>
      <c r="F275" s="59">
        <v>208.33333333333334</v>
      </c>
      <c r="G275" s="59">
        <v>208.33333333333334</v>
      </c>
      <c r="H275" s="59">
        <v>188.33333333333334</v>
      </c>
    </row>
    <row r="276" spans="1:8" x14ac:dyDescent="0.25">
      <c r="A276" s="60">
        <f t="shared" si="3"/>
        <v>39910</v>
      </c>
      <c r="B276" s="59">
        <v>318.75</v>
      </c>
      <c r="C276" s="59">
        <v>276</v>
      </c>
      <c r="D276" s="59">
        <v>253</v>
      </c>
      <c r="E276" s="59">
        <v>201</v>
      </c>
      <c r="F276" s="59">
        <v>210</v>
      </c>
      <c r="G276" s="59">
        <v>210</v>
      </c>
      <c r="H276" s="59">
        <v>186.25</v>
      </c>
    </row>
    <row r="277" spans="1:8" x14ac:dyDescent="0.25">
      <c r="A277" s="60">
        <f t="shared" si="3"/>
        <v>39917</v>
      </c>
      <c r="B277" s="59">
        <v>311.66666666666669</v>
      </c>
      <c r="C277" s="59">
        <v>277.5</v>
      </c>
      <c r="D277" s="59">
        <v>262.5</v>
      </c>
      <c r="E277" s="59">
        <v>198.75</v>
      </c>
      <c r="F277" s="59">
        <v>223.33333333333334</v>
      </c>
      <c r="G277" s="59">
        <v>223.33333333333334</v>
      </c>
      <c r="H277" s="59">
        <v>190</v>
      </c>
    </row>
    <row r="278" spans="1:8" x14ac:dyDescent="0.25">
      <c r="A278" s="60">
        <f t="shared" si="3"/>
        <v>39924</v>
      </c>
      <c r="B278" s="59">
        <v>303.33333333333331</v>
      </c>
      <c r="C278" s="59">
        <v>266.25</v>
      </c>
      <c r="D278" s="59">
        <v>258.75</v>
      </c>
      <c r="E278" s="59">
        <v>197.5</v>
      </c>
      <c r="F278" s="59">
        <v>217.5</v>
      </c>
      <c r="G278" s="59">
        <v>217.5</v>
      </c>
      <c r="H278" s="59">
        <v>180</v>
      </c>
    </row>
    <row r="279" spans="1:8" x14ac:dyDescent="0.25">
      <c r="A279" s="60">
        <f t="shared" si="3"/>
        <v>39931</v>
      </c>
      <c r="B279" s="59">
        <v>293</v>
      </c>
      <c r="C279" s="59">
        <v>260</v>
      </c>
      <c r="D279" s="59">
        <v>249</v>
      </c>
      <c r="E279" s="59">
        <v>198</v>
      </c>
      <c r="F279" s="59">
        <v>208</v>
      </c>
      <c r="G279" s="59">
        <v>208</v>
      </c>
      <c r="H279" s="59">
        <v>178</v>
      </c>
    </row>
    <row r="280" spans="1:8" x14ac:dyDescent="0.25">
      <c r="A280" s="60">
        <f t="shared" si="3"/>
        <v>39938</v>
      </c>
      <c r="B280" s="59">
        <v>286.25</v>
      </c>
      <c r="C280" s="59">
        <v>252</v>
      </c>
      <c r="D280" s="59">
        <v>249</v>
      </c>
      <c r="E280" s="59">
        <v>191</v>
      </c>
      <c r="F280" s="59">
        <v>203.75</v>
      </c>
      <c r="G280" s="59">
        <v>203.75</v>
      </c>
      <c r="H280" s="59">
        <v>177</v>
      </c>
    </row>
    <row r="281" spans="1:8" x14ac:dyDescent="0.25">
      <c r="A281" s="60">
        <f t="shared" si="3"/>
        <v>39945</v>
      </c>
      <c r="B281" s="59">
        <v>323.75</v>
      </c>
      <c r="C281" s="59">
        <v>278</v>
      </c>
      <c r="D281" s="59">
        <v>273</v>
      </c>
      <c r="E281" s="59">
        <v>200</v>
      </c>
      <c r="F281" s="59">
        <v>210</v>
      </c>
      <c r="G281" s="59">
        <v>210</v>
      </c>
      <c r="H281" s="59">
        <v>181.25</v>
      </c>
    </row>
    <row r="282" spans="1:8" x14ac:dyDescent="0.25">
      <c r="A282" s="60">
        <f t="shared" si="3"/>
        <v>39952</v>
      </c>
      <c r="B282" s="59">
        <v>355</v>
      </c>
      <c r="C282" s="59">
        <v>298.33333333333331</v>
      </c>
      <c r="D282" s="59">
        <v>271.66666666666669</v>
      </c>
      <c r="E282" s="59">
        <v>196.66666666666666</v>
      </c>
      <c r="F282" s="59">
        <v>210</v>
      </c>
      <c r="G282" s="59">
        <v>210</v>
      </c>
      <c r="H282" s="59">
        <v>180</v>
      </c>
    </row>
    <row r="283" spans="1:8" x14ac:dyDescent="0.25">
      <c r="A283" s="60">
        <f t="shared" si="3"/>
        <v>39959</v>
      </c>
      <c r="B283" s="59">
        <v>371.25</v>
      </c>
      <c r="C283" s="59">
        <v>306.25</v>
      </c>
      <c r="D283" s="59">
        <v>271.25</v>
      </c>
      <c r="E283" s="59">
        <v>196.25</v>
      </c>
      <c r="F283" s="59">
        <v>208.75</v>
      </c>
      <c r="G283" s="59">
        <v>208.75</v>
      </c>
      <c r="H283" s="59">
        <v>181.25</v>
      </c>
    </row>
    <row r="284" spans="1:8" x14ac:dyDescent="0.25">
      <c r="A284" s="60">
        <f t="shared" si="3"/>
        <v>39966</v>
      </c>
      <c r="B284" s="59">
        <v>356.66666666666669</v>
      </c>
      <c r="C284" s="59">
        <v>301.25</v>
      </c>
      <c r="D284" s="59">
        <v>263.75</v>
      </c>
      <c r="E284" s="59">
        <v>206.25</v>
      </c>
      <c r="F284" s="59">
        <v>203.75</v>
      </c>
      <c r="G284" s="59">
        <v>203.75</v>
      </c>
      <c r="H284" s="59">
        <v>182.5</v>
      </c>
    </row>
    <row r="285" spans="1:8" x14ac:dyDescent="0.25">
      <c r="A285" s="60">
        <f t="shared" si="3"/>
        <v>39973</v>
      </c>
      <c r="B285" s="59">
        <v>350</v>
      </c>
      <c r="C285" s="59">
        <v>298.33333333333331</v>
      </c>
      <c r="D285" s="59">
        <v>268.33333333333331</v>
      </c>
      <c r="E285" s="59">
        <v>201.66666666666666</v>
      </c>
      <c r="F285" s="59">
        <v>205</v>
      </c>
      <c r="G285" s="59">
        <v>205</v>
      </c>
      <c r="H285" s="59">
        <v>185</v>
      </c>
    </row>
    <row r="286" spans="1:8" x14ac:dyDescent="0.25">
      <c r="A286" s="60">
        <f t="shared" si="3"/>
        <v>39980</v>
      </c>
      <c r="B286" s="59">
        <v>351.66666666666669</v>
      </c>
      <c r="C286" s="59">
        <v>302.5</v>
      </c>
      <c r="D286" s="59">
        <v>290</v>
      </c>
      <c r="E286" s="59">
        <v>201.25</v>
      </c>
      <c r="F286" s="59">
        <v>205</v>
      </c>
      <c r="G286" s="59">
        <v>205</v>
      </c>
      <c r="H286" s="59">
        <v>181.25</v>
      </c>
    </row>
    <row r="287" spans="1:8" x14ac:dyDescent="0.25">
      <c r="A287" s="60">
        <f t="shared" si="3"/>
        <v>39987</v>
      </c>
      <c r="B287" s="59">
        <v>335</v>
      </c>
      <c r="C287" s="59">
        <v>285</v>
      </c>
      <c r="D287" s="59">
        <v>276.25</v>
      </c>
      <c r="E287" s="59">
        <v>192.5</v>
      </c>
      <c r="F287" s="59">
        <v>198.75</v>
      </c>
      <c r="G287" s="59">
        <v>198.75</v>
      </c>
      <c r="H287" s="59">
        <v>176.25</v>
      </c>
    </row>
    <row r="288" spans="1:8" x14ac:dyDescent="0.25">
      <c r="A288" s="60">
        <f t="shared" si="3"/>
        <v>39994</v>
      </c>
      <c r="B288" s="59">
        <v>318</v>
      </c>
      <c r="C288" s="59">
        <v>271</v>
      </c>
      <c r="D288" s="59">
        <v>263</v>
      </c>
      <c r="E288" s="59">
        <v>196</v>
      </c>
      <c r="F288" s="59">
        <v>201</v>
      </c>
      <c r="G288" s="59">
        <v>201</v>
      </c>
      <c r="H288" s="59">
        <v>179</v>
      </c>
    </row>
    <row r="289" spans="1:19" x14ac:dyDescent="0.25">
      <c r="A289" s="60">
        <f t="shared" si="3"/>
        <v>40001</v>
      </c>
      <c r="B289" s="59">
        <v>313</v>
      </c>
      <c r="C289" s="59">
        <v>263</v>
      </c>
      <c r="D289" s="59">
        <v>249</v>
      </c>
      <c r="E289" s="59">
        <v>199</v>
      </c>
      <c r="F289" s="59">
        <v>196</v>
      </c>
      <c r="G289" s="59">
        <v>196</v>
      </c>
      <c r="H289" s="59">
        <v>178</v>
      </c>
    </row>
    <row r="290" spans="1:19" x14ac:dyDescent="0.25">
      <c r="A290" s="60">
        <f t="shared" si="3"/>
        <v>40008</v>
      </c>
      <c r="B290" s="59">
        <v>348.75</v>
      </c>
      <c r="C290" s="59">
        <v>282</v>
      </c>
      <c r="D290" s="59">
        <v>270</v>
      </c>
      <c r="E290" s="59">
        <v>191</v>
      </c>
      <c r="F290" s="59">
        <v>201</v>
      </c>
      <c r="G290" s="59">
        <v>201</v>
      </c>
      <c r="H290" s="59">
        <v>182.5</v>
      </c>
    </row>
    <row r="291" spans="1:19" x14ac:dyDescent="0.25">
      <c r="A291" s="60">
        <f t="shared" si="3"/>
        <v>40015</v>
      </c>
      <c r="B291" s="59">
        <v>355</v>
      </c>
      <c r="C291" s="59">
        <v>298</v>
      </c>
      <c r="D291" s="59">
        <v>298</v>
      </c>
      <c r="E291" s="59">
        <v>225</v>
      </c>
      <c r="F291" s="59">
        <v>213</v>
      </c>
      <c r="G291" s="59">
        <v>213</v>
      </c>
      <c r="H291" s="59">
        <v>205</v>
      </c>
      <c r="L291" s="59"/>
      <c r="M291" s="59"/>
      <c r="N291" s="59"/>
      <c r="O291" s="59"/>
      <c r="P291" s="59"/>
      <c r="Q291" s="59"/>
      <c r="R291" s="59"/>
      <c r="S291" s="59"/>
    </row>
    <row r="292" spans="1:19" x14ac:dyDescent="0.25">
      <c r="A292" s="60">
        <f t="shared" si="3"/>
        <v>40022</v>
      </c>
      <c r="B292" s="72">
        <v>333.33333333333331</v>
      </c>
      <c r="C292" s="72">
        <v>285</v>
      </c>
      <c r="D292" s="72">
        <v>287.5</v>
      </c>
      <c r="E292" s="72">
        <v>228.75</v>
      </c>
      <c r="F292" s="72">
        <v>233.33333333333334</v>
      </c>
      <c r="G292" s="72">
        <v>233.33333333333334</v>
      </c>
      <c r="H292" s="72">
        <v>195</v>
      </c>
      <c r="L292" s="59"/>
      <c r="M292" s="59"/>
      <c r="N292" s="59"/>
      <c r="O292" s="59"/>
      <c r="P292" s="59"/>
      <c r="Q292" s="59"/>
      <c r="R292" s="59"/>
      <c r="S292" s="59"/>
    </row>
    <row r="293" spans="1:19" x14ac:dyDescent="0.25">
      <c r="A293" s="60">
        <f t="shared" si="3"/>
        <v>40029</v>
      </c>
      <c r="B293" s="59">
        <v>315</v>
      </c>
      <c r="C293" s="59">
        <v>276.25</v>
      </c>
      <c r="D293" s="59">
        <v>276.25</v>
      </c>
      <c r="E293" s="59">
        <v>216.66666666666666</v>
      </c>
      <c r="F293" s="59">
        <v>243.33333333333334</v>
      </c>
      <c r="G293" s="59">
        <v>243.33333333333334</v>
      </c>
      <c r="H293" s="59">
        <v>185</v>
      </c>
    </row>
    <row r="294" spans="1:19" x14ac:dyDescent="0.25">
      <c r="A294" s="60">
        <f t="shared" si="3"/>
        <v>40036</v>
      </c>
      <c r="B294" s="59">
        <v>311.25</v>
      </c>
      <c r="C294" s="72">
        <v>282</v>
      </c>
      <c r="D294" s="72">
        <v>280</v>
      </c>
      <c r="E294" s="72">
        <v>213.75</v>
      </c>
      <c r="F294" s="72">
        <v>252.5</v>
      </c>
      <c r="G294" s="72">
        <v>252.5</v>
      </c>
      <c r="H294" s="72">
        <v>186.25</v>
      </c>
    </row>
    <row r="295" spans="1:19" x14ac:dyDescent="0.25">
      <c r="A295" s="60">
        <f t="shared" si="3"/>
        <v>40043</v>
      </c>
      <c r="B295" s="59">
        <v>345</v>
      </c>
      <c r="C295" s="72">
        <v>324</v>
      </c>
      <c r="D295" s="72">
        <v>322</v>
      </c>
      <c r="E295" s="72">
        <v>271</v>
      </c>
      <c r="F295" s="72">
        <v>314</v>
      </c>
      <c r="G295" s="72">
        <v>314</v>
      </c>
      <c r="H295" s="72">
        <v>263</v>
      </c>
    </row>
    <row r="296" spans="1:19" x14ac:dyDescent="0.25">
      <c r="A296" s="60">
        <f t="shared" si="3"/>
        <v>40050</v>
      </c>
      <c r="B296" s="59">
        <v>353</v>
      </c>
      <c r="C296" s="59">
        <v>338</v>
      </c>
      <c r="D296" s="59">
        <v>340</v>
      </c>
      <c r="E296" s="59">
        <v>283</v>
      </c>
      <c r="F296" s="59">
        <v>360</v>
      </c>
      <c r="G296" s="59">
        <v>360</v>
      </c>
      <c r="H296" s="59">
        <v>312</v>
      </c>
    </row>
    <row r="297" spans="1:19" x14ac:dyDescent="0.25">
      <c r="A297" s="60">
        <f t="shared" si="3"/>
        <v>40057</v>
      </c>
      <c r="B297" s="59">
        <v>358</v>
      </c>
      <c r="C297" s="59">
        <v>353</v>
      </c>
      <c r="D297" s="59">
        <v>355</v>
      </c>
      <c r="E297" s="59">
        <v>324</v>
      </c>
      <c r="F297" s="59">
        <v>374</v>
      </c>
      <c r="G297" s="59">
        <v>380</v>
      </c>
      <c r="H297" s="59">
        <v>324</v>
      </c>
    </row>
    <row r="298" spans="1:19" x14ac:dyDescent="0.25">
      <c r="A298" s="60">
        <f t="shared" si="3"/>
        <v>40064</v>
      </c>
      <c r="B298" s="59">
        <v>353.75</v>
      </c>
      <c r="C298" s="59">
        <v>328.75</v>
      </c>
      <c r="D298" s="59">
        <v>336.25</v>
      </c>
      <c r="E298" s="59">
        <v>300</v>
      </c>
      <c r="F298" s="59">
        <v>347.5</v>
      </c>
      <c r="G298" s="59">
        <v>358.75</v>
      </c>
      <c r="H298" s="59">
        <v>287.5</v>
      </c>
    </row>
    <row r="299" spans="1:19" x14ac:dyDescent="0.25">
      <c r="A299" s="60">
        <f t="shared" si="3"/>
        <v>40071</v>
      </c>
      <c r="B299" s="59">
        <v>346.66666666666669</v>
      </c>
      <c r="C299" s="59">
        <v>333.33333333333331</v>
      </c>
      <c r="D299" s="59">
        <v>335</v>
      </c>
      <c r="E299" s="59">
        <v>306.66666666666669</v>
      </c>
      <c r="F299" s="59">
        <v>348.33333333333331</v>
      </c>
      <c r="G299" s="59">
        <v>343.33333333333331</v>
      </c>
      <c r="H299" s="59">
        <v>300</v>
      </c>
    </row>
    <row r="300" spans="1:19" x14ac:dyDescent="0.25">
      <c r="A300" s="60">
        <f t="shared" si="3"/>
        <v>40078</v>
      </c>
      <c r="B300" s="59">
        <v>382.5</v>
      </c>
      <c r="C300" s="59">
        <v>387.5</v>
      </c>
      <c r="D300" s="59">
        <v>388.75</v>
      </c>
      <c r="E300" s="59">
        <v>356.25</v>
      </c>
      <c r="F300" s="59">
        <v>376.25</v>
      </c>
      <c r="G300" s="59">
        <v>376.25</v>
      </c>
      <c r="H300" s="59">
        <v>317.5</v>
      </c>
    </row>
    <row r="301" spans="1:19" x14ac:dyDescent="0.25">
      <c r="A301" s="60">
        <f t="shared" si="3"/>
        <v>40085</v>
      </c>
      <c r="B301" s="59">
        <v>433.33333333333331</v>
      </c>
      <c r="C301" s="59">
        <v>437.5</v>
      </c>
      <c r="D301" s="59">
        <v>447.5</v>
      </c>
      <c r="E301" s="59">
        <v>411.66666666666669</v>
      </c>
      <c r="F301" s="59">
        <v>446.66666666666669</v>
      </c>
      <c r="G301" s="59">
        <v>446.66666666666669</v>
      </c>
      <c r="H301" s="59">
        <v>375</v>
      </c>
    </row>
    <row r="302" spans="1:19" x14ac:dyDescent="0.25">
      <c r="A302" s="60">
        <f t="shared" si="3"/>
        <v>40092</v>
      </c>
      <c r="B302" s="59">
        <v>466.25</v>
      </c>
      <c r="C302" s="59">
        <v>467</v>
      </c>
      <c r="D302" s="59">
        <v>467</v>
      </c>
      <c r="E302" s="59">
        <v>423.75</v>
      </c>
      <c r="F302" s="59">
        <v>493.75</v>
      </c>
      <c r="G302" s="59">
        <v>493.75</v>
      </c>
      <c r="H302" s="59">
        <v>386.25</v>
      </c>
      <c r="J302" s="73"/>
      <c r="L302" s="73"/>
    </row>
    <row r="303" spans="1:19" x14ac:dyDescent="0.25">
      <c r="A303" s="60">
        <f t="shared" si="3"/>
        <v>40099</v>
      </c>
      <c r="B303" s="72">
        <v>436.25</v>
      </c>
      <c r="C303" s="72">
        <v>422</v>
      </c>
      <c r="D303" s="72">
        <v>427</v>
      </c>
      <c r="E303" s="72">
        <v>360</v>
      </c>
      <c r="F303" s="72">
        <v>443.75</v>
      </c>
      <c r="G303" s="72">
        <v>443.75</v>
      </c>
      <c r="H303" s="72">
        <v>338.75</v>
      </c>
    </row>
    <row r="304" spans="1:19" x14ac:dyDescent="0.25">
      <c r="A304" s="60">
        <f t="shared" si="3"/>
        <v>40106</v>
      </c>
      <c r="B304" s="59">
        <v>452.5</v>
      </c>
      <c r="C304" s="59">
        <v>450</v>
      </c>
      <c r="D304" s="59">
        <v>451.25</v>
      </c>
      <c r="E304" s="59">
        <v>371.25</v>
      </c>
      <c r="F304" s="59">
        <v>458.75</v>
      </c>
      <c r="G304" s="59">
        <v>457.5</v>
      </c>
      <c r="H304" s="59">
        <v>336.25</v>
      </c>
    </row>
    <row r="305" spans="1:10" x14ac:dyDescent="0.25">
      <c r="A305" s="60">
        <f t="shared" si="3"/>
        <v>40113</v>
      </c>
      <c r="B305" s="59">
        <v>461.25</v>
      </c>
      <c r="C305" s="59">
        <v>457.5</v>
      </c>
      <c r="D305" s="59">
        <v>453.75</v>
      </c>
      <c r="E305" s="59">
        <v>378.75</v>
      </c>
      <c r="F305" s="59">
        <v>478.75</v>
      </c>
      <c r="G305" s="59">
        <v>478.75</v>
      </c>
      <c r="H305" s="59">
        <v>345</v>
      </c>
    </row>
    <row r="306" spans="1:10" x14ac:dyDescent="0.25">
      <c r="A306" s="60">
        <f t="shared" si="3"/>
        <v>40120</v>
      </c>
      <c r="B306" s="59">
        <v>460</v>
      </c>
      <c r="C306" s="59">
        <v>467.5</v>
      </c>
      <c r="D306" s="59">
        <v>437.5</v>
      </c>
      <c r="E306" s="59">
        <v>372.5</v>
      </c>
      <c r="F306" s="59">
        <v>482.5</v>
      </c>
      <c r="G306" s="59">
        <v>482.5</v>
      </c>
      <c r="H306" s="59">
        <v>353.75</v>
      </c>
    </row>
    <row r="307" spans="1:10" x14ac:dyDescent="0.25">
      <c r="A307" s="60">
        <f t="shared" si="3"/>
        <v>40127</v>
      </c>
      <c r="B307" s="59">
        <v>669</v>
      </c>
      <c r="C307" s="59">
        <v>650</v>
      </c>
      <c r="D307" s="59">
        <v>650</v>
      </c>
      <c r="E307" s="59">
        <v>706</v>
      </c>
      <c r="F307" s="59">
        <v>663</v>
      </c>
      <c r="G307" s="59">
        <v>663</v>
      </c>
      <c r="H307" s="59">
        <v>681</v>
      </c>
    </row>
    <row r="308" spans="1:10" x14ac:dyDescent="0.25">
      <c r="A308" s="60">
        <f t="shared" si="3"/>
        <v>40134</v>
      </c>
      <c r="B308" s="59">
        <v>493.75</v>
      </c>
      <c r="C308" s="59">
        <v>432.5</v>
      </c>
      <c r="D308" s="59">
        <v>426.25</v>
      </c>
      <c r="E308" s="59">
        <v>431.25</v>
      </c>
      <c r="F308" s="59">
        <v>542.5</v>
      </c>
      <c r="G308" s="59">
        <v>542.5</v>
      </c>
      <c r="H308" s="59">
        <v>412.5</v>
      </c>
      <c r="I308" s="72"/>
      <c r="J308" s="59"/>
    </row>
    <row r="309" spans="1:10" x14ac:dyDescent="0.25">
      <c r="A309" s="60">
        <f t="shared" si="3"/>
        <v>40141</v>
      </c>
      <c r="B309" s="59"/>
      <c r="C309" s="59">
        <v>400</v>
      </c>
      <c r="D309" s="59">
        <v>403.75</v>
      </c>
      <c r="E309" s="59">
        <v>317.5</v>
      </c>
      <c r="F309" s="59">
        <v>378.75</v>
      </c>
      <c r="G309" s="59">
        <v>378.75</v>
      </c>
      <c r="H309" s="59">
        <v>292.5</v>
      </c>
      <c r="I309" s="59"/>
      <c r="J309" s="59"/>
    </row>
    <row r="310" spans="1:10" x14ac:dyDescent="0.25">
      <c r="A310" s="60">
        <f t="shared" si="3"/>
        <v>40148</v>
      </c>
      <c r="B310" s="59"/>
      <c r="C310" s="59">
        <v>392.5</v>
      </c>
      <c r="D310" s="59">
        <v>400</v>
      </c>
      <c r="E310" s="59">
        <v>285</v>
      </c>
      <c r="F310" s="59">
        <v>391.25</v>
      </c>
      <c r="G310" s="59">
        <v>367.5</v>
      </c>
      <c r="H310" s="59">
        <v>263.75</v>
      </c>
      <c r="I310" s="59"/>
      <c r="J310" s="59"/>
    </row>
    <row r="311" spans="1:10" x14ac:dyDescent="0.25">
      <c r="A311" s="60">
        <f t="shared" si="3"/>
        <v>40155</v>
      </c>
      <c r="B311" s="59"/>
      <c r="C311" s="59">
        <v>378.33333333333331</v>
      </c>
      <c r="D311" s="59">
        <v>390</v>
      </c>
      <c r="E311" s="59">
        <v>275</v>
      </c>
      <c r="F311" s="59">
        <v>340</v>
      </c>
      <c r="G311" s="59">
        <v>338.33333333333331</v>
      </c>
      <c r="H311" s="59">
        <v>250</v>
      </c>
      <c r="I311" s="59"/>
    </row>
    <row r="312" spans="1:10" x14ac:dyDescent="0.25">
      <c r="A312" s="60">
        <f t="shared" si="3"/>
        <v>40162</v>
      </c>
      <c r="B312" s="59"/>
      <c r="C312" s="59"/>
      <c r="D312" s="59">
        <v>361.66666666666669</v>
      </c>
      <c r="E312" s="59">
        <v>255</v>
      </c>
      <c r="F312" s="59">
        <v>315</v>
      </c>
      <c r="G312" s="59">
        <v>315</v>
      </c>
      <c r="H312" s="59">
        <v>236.66666666666666</v>
      </c>
    </row>
    <row r="313" spans="1:10" x14ac:dyDescent="0.25">
      <c r="A313" s="60">
        <f t="shared" si="3"/>
        <v>40169</v>
      </c>
      <c r="B313" s="59"/>
      <c r="C313" s="59"/>
      <c r="D313" s="59">
        <v>360</v>
      </c>
      <c r="E313" s="59">
        <v>284</v>
      </c>
      <c r="F313" s="59">
        <v>306</v>
      </c>
      <c r="G313" s="59">
        <v>306</v>
      </c>
      <c r="H313" s="59">
        <v>243</v>
      </c>
    </row>
    <row r="314" spans="1:10" x14ac:dyDescent="0.25">
      <c r="A314" s="60">
        <f t="shared" si="3"/>
        <v>40176</v>
      </c>
      <c r="B314" s="59"/>
      <c r="C314" s="59"/>
      <c r="D314" s="59">
        <v>360</v>
      </c>
      <c r="E314" s="59">
        <v>278</v>
      </c>
      <c r="F314" s="59">
        <v>302</v>
      </c>
      <c r="G314" s="59">
        <v>302</v>
      </c>
      <c r="H314" s="59">
        <v>242</v>
      </c>
    </row>
    <row r="315" spans="1:10" x14ac:dyDescent="0.25">
      <c r="A315" s="60">
        <f t="shared" si="3"/>
        <v>40183</v>
      </c>
      <c r="B315" s="59"/>
      <c r="C315" s="59"/>
      <c r="D315" s="59">
        <v>380</v>
      </c>
      <c r="E315" s="59">
        <v>271.66666666666669</v>
      </c>
      <c r="F315" s="59">
        <v>310</v>
      </c>
      <c r="G315" s="59">
        <v>310</v>
      </c>
      <c r="H315" s="59">
        <v>233.33333333333334</v>
      </c>
    </row>
    <row r="316" spans="1:10" x14ac:dyDescent="0.25">
      <c r="A316" s="60">
        <f t="shared" si="3"/>
        <v>40190</v>
      </c>
      <c r="D316" s="59">
        <v>386.25</v>
      </c>
      <c r="E316" s="59">
        <v>261.25</v>
      </c>
      <c r="F316" s="59">
        <v>310</v>
      </c>
      <c r="G316" s="59">
        <v>310</v>
      </c>
      <c r="H316" s="59">
        <v>227.5</v>
      </c>
    </row>
    <row r="317" spans="1:10" x14ac:dyDescent="0.25">
      <c r="A317" s="60">
        <f t="shared" si="3"/>
        <v>40197</v>
      </c>
      <c r="B317" s="59"/>
      <c r="C317" s="59"/>
      <c r="D317" s="59">
        <v>391.25</v>
      </c>
      <c r="E317" s="59">
        <v>290</v>
      </c>
      <c r="F317" s="59">
        <v>328.75</v>
      </c>
      <c r="G317" s="59">
        <v>328.75</v>
      </c>
      <c r="H317" s="59">
        <v>251.25</v>
      </c>
    </row>
    <row r="318" spans="1:10" x14ac:dyDescent="0.25">
      <c r="A318" s="60">
        <f t="shared" si="3"/>
        <v>40204</v>
      </c>
      <c r="B318" s="59"/>
      <c r="C318" s="59"/>
      <c r="D318" s="59">
        <v>410</v>
      </c>
      <c r="E318" s="59">
        <v>306.66666666666669</v>
      </c>
      <c r="F318" s="59">
        <v>326.66666666666669</v>
      </c>
      <c r="G318" s="59">
        <v>326.66666666666669</v>
      </c>
      <c r="H318" s="59">
        <v>253.33333333333334</v>
      </c>
    </row>
    <row r="319" spans="1:10" x14ac:dyDescent="0.25">
      <c r="A319" s="60">
        <f t="shared" si="3"/>
        <v>40211</v>
      </c>
      <c r="B319" s="59"/>
      <c r="C319" s="59"/>
      <c r="D319" s="59">
        <v>400</v>
      </c>
      <c r="E319" s="59">
        <v>305</v>
      </c>
      <c r="F319" s="59">
        <v>323.75</v>
      </c>
      <c r="G319" s="59">
        <v>323.75</v>
      </c>
      <c r="H319" s="59">
        <v>258.75</v>
      </c>
    </row>
    <row r="320" spans="1:10" x14ac:dyDescent="0.25">
      <c r="A320" s="60">
        <f t="shared" si="3"/>
        <v>40218</v>
      </c>
      <c r="B320" s="59"/>
      <c r="C320" s="59"/>
      <c r="D320" s="59">
        <v>358</v>
      </c>
      <c r="E320" s="59">
        <v>258</v>
      </c>
      <c r="F320" s="59">
        <v>302</v>
      </c>
      <c r="G320" s="59">
        <v>302</v>
      </c>
      <c r="H320" s="59">
        <v>237</v>
      </c>
    </row>
    <row r="321" spans="1:8" x14ac:dyDescent="0.25">
      <c r="A321" s="60">
        <f t="shared" si="3"/>
        <v>40225</v>
      </c>
      <c r="B321" s="59"/>
      <c r="C321" s="59"/>
      <c r="D321" s="59">
        <v>305</v>
      </c>
      <c r="E321" s="59">
        <v>215</v>
      </c>
      <c r="F321" s="59">
        <v>267</v>
      </c>
      <c r="G321" s="59">
        <v>267</v>
      </c>
      <c r="H321" s="59">
        <v>198</v>
      </c>
    </row>
    <row r="322" spans="1:8" x14ac:dyDescent="0.25">
      <c r="A322" s="60">
        <f t="shared" si="3"/>
        <v>40232</v>
      </c>
      <c r="B322" s="59"/>
      <c r="C322" s="59"/>
      <c r="D322" s="59">
        <v>317</v>
      </c>
      <c r="E322" s="59">
        <v>215</v>
      </c>
      <c r="F322" s="59">
        <v>255</v>
      </c>
      <c r="G322" s="59">
        <v>255</v>
      </c>
      <c r="H322" s="59">
        <v>192</v>
      </c>
    </row>
    <row r="323" spans="1:8" x14ac:dyDescent="0.25">
      <c r="A323" s="60">
        <f t="shared" si="3"/>
        <v>40239</v>
      </c>
      <c r="B323" s="59"/>
      <c r="C323" s="59"/>
      <c r="D323" s="59">
        <v>345</v>
      </c>
      <c r="E323" s="59">
        <v>262</v>
      </c>
      <c r="F323" s="59">
        <v>273.75</v>
      </c>
      <c r="G323" s="59">
        <v>273.75</v>
      </c>
      <c r="H323" s="59">
        <v>228.75</v>
      </c>
    </row>
    <row r="324" spans="1:8" x14ac:dyDescent="0.25">
      <c r="A324" s="60">
        <f t="shared" si="3"/>
        <v>40246</v>
      </c>
      <c r="B324" s="59"/>
      <c r="C324" s="59"/>
      <c r="D324" s="59">
        <v>312.5</v>
      </c>
      <c r="E324" s="59">
        <v>227.5</v>
      </c>
      <c r="F324" s="59">
        <v>270</v>
      </c>
      <c r="G324" s="59">
        <v>270</v>
      </c>
      <c r="H324" s="59">
        <v>202.5</v>
      </c>
    </row>
    <row r="325" spans="1:8" x14ac:dyDescent="0.25">
      <c r="A325" s="60">
        <f t="shared" si="3"/>
        <v>40253</v>
      </c>
      <c r="B325" s="59"/>
      <c r="C325" s="59"/>
      <c r="D325" s="59">
        <v>282.5</v>
      </c>
      <c r="E325" s="59">
        <v>200</v>
      </c>
      <c r="F325" s="59">
        <v>248.75</v>
      </c>
      <c r="G325" s="59">
        <v>248.75</v>
      </c>
      <c r="H325" s="59">
        <v>186.25</v>
      </c>
    </row>
    <row r="326" spans="1:8" x14ac:dyDescent="0.25">
      <c r="A326" s="60">
        <f t="shared" si="3"/>
        <v>40260</v>
      </c>
      <c r="B326" s="59"/>
      <c r="C326" s="59"/>
      <c r="D326" s="59">
        <v>276.66666666666669</v>
      </c>
      <c r="E326" s="59">
        <v>196.66666666666666</v>
      </c>
      <c r="F326" s="59">
        <v>236.66666666666666</v>
      </c>
      <c r="G326" s="59">
        <v>236.66666666666666</v>
      </c>
      <c r="H326" s="59">
        <v>181.66666666666666</v>
      </c>
    </row>
    <row r="327" spans="1:8" x14ac:dyDescent="0.25">
      <c r="A327" s="60">
        <f t="shared" si="3"/>
        <v>40267</v>
      </c>
      <c r="B327" s="59"/>
      <c r="C327" s="59"/>
      <c r="D327" s="59">
        <v>276.25</v>
      </c>
      <c r="E327" s="59">
        <v>198.75</v>
      </c>
      <c r="F327" s="59">
        <v>232.5</v>
      </c>
      <c r="G327" s="59">
        <v>232.5</v>
      </c>
      <c r="H327" s="59">
        <v>181.25</v>
      </c>
    </row>
    <row r="328" spans="1:8" x14ac:dyDescent="0.25">
      <c r="A328" s="60">
        <f t="shared" si="3"/>
        <v>40274</v>
      </c>
      <c r="B328" s="59"/>
      <c r="C328" s="59">
        <v>297.5</v>
      </c>
      <c r="D328" s="59">
        <v>275</v>
      </c>
      <c r="E328" s="59">
        <v>198.75</v>
      </c>
      <c r="F328" s="59">
        <v>230</v>
      </c>
      <c r="G328" s="59">
        <v>230</v>
      </c>
      <c r="H328" s="59">
        <v>180</v>
      </c>
    </row>
    <row r="329" spans="1:8" x14ac:dyDescent="0.25">
      <c r="A329" s="60">
        <f t="shared" si="3"/>
        <v>40281</v>
      </c>
      <c r="B329" s="59">
        <v>331.25</v>
      </c>
      <c r="C329" s="59">
        <v>292.5</v>
      </c>
      <c r="D329" s="59">
        <v>275</v>
      </c>
      <c r="E329" s="59">
        <v>197.5</v>
      </c>
      <c r="F329" s="59">
        <v>226.25</v>
      </c>
      <c r="G329" s="59">
        <v>226.25</v>
      </c>
      <c r="H329" s="59">
        <v>180</v>
      </c>
    </row>
    <row r="330" spans="1:8" x14ac:dyDescent="0.25">
      <c r="A330" s="60">
        <f t="shared" si="3"/>
        <v>40288</v>
      </c>
      <c r="B330" s="59">
        <v>306.66666666666669</v>
      </c>
      <c r="C330" s="59">
        <v>275</v>
      </c>
      <c r="D330" s="59">
        <v>275</v>
      </c>
      <c r="E330" s="59">
        <v>193.33333333333334</v>
      </c>
      <c r="F330" s="59">
        <v>220</v>
      </c>
      <c r="G330" s="59">
        <v>220</v>
      </c>
      <c r="H330" s="59">
        <v>181.66666666666666</v>
      </c>
    </row>
    <row r="331" spans="1:8" x14ac:dyDescent="0.25">
      <c r="A331" s="60">
        <f t="shared" si="3"/>
        <v>40295</v>
      </c>
      <c r="B331" s="59">
        <v>318.33333333333331</v>
      </c>
      <c r="C331" s="59">
        <v>296.66666666666669</v>
      </c>
      <c r="D331" s="59">
        <v>308.33333333333331</v>
      </c>
      <c r="E331" s="59">
        <v>198.33333333333334</v>
      </c>
      <c r="F331" s="59">
        <v>223.33333333333334</v>
      </c>
      <c r="G331" s="59">
        <v>223.33333333333334</v>
      </c>
      <c r="H331" s="59">
        <v>180</v>
      </c>
    </row>
    <row r="332" spans="1:8" x14ac:dyDescent="0.25">
      <c r="A332" s="60">
        <f t="shared" si="3"/>
        <v>40302</v>
      </c>
      <c r="B332" s="59">
        <v>368.33333333333331</v>
      </c>
      <c r="C332" s="59">
        <v>341.66666666666669</v>
      </c>
      <c r="D332" s="59">
        <v>340</v>
      </c>
      <c r="E332" s="59">
        <v>241.66666666666666</v>
      </c>
      <c r="F332" s="59">
        <v>235</v>
      </c>
      <c r="G332" s="59">
        <v>235</v>
      </c>
      <c r="H332" s="59">
        <v>210</v>
      </c>
    </row>
    <row r="333" spans="1:8" x14ac:dyDescent="0.25">
      <c r="A333" s="60">
        <f t="shared" si="3"/>
        <v>40309</v>
      </c>
      <c r="B333" s="59">
        <v>421.25</v>
      </c>
      <c r="C333" s="59">
        <v>386.25</v>
      </c>
      <c r="D333" s="59">
        <v>382.5</v>
      </c>
      <c r="E333" s="59">
        <v>273.75</v>
      </c>
      <c r="F333" s="59">
        <v>261.25</v>
      </c>
      <c r="G333" s="59">
        <v>261.25</v>
      </c>
      <c r="H333" s="59">
        <v>233.75</v>
      </c>
    </row>
    <row r="334" spans="1:8" x14ac:dyDescent="0.25">
      <c r="A334" s="60">
        <f t="shared" si="3"/>
        <v>40316</v>
      </c>
      <c r="B334" s="59">
        <v>476.66666666666669</v>
      </c>
      <c r="C334" s="59">
        <v>413.33333333333331</v>
      </c>
      <c r="D334" s="59">
        <v>416.66666666666669</v>
      </c>
      <c r="E334" s="59">
        <v>300</v>
      </c>
      <c r="F334" s="59">
        <v>355</v>
      </c>
      <c r="G334" s="59">
        <v>355</v>
      </c>
      <c r="H334" s="59">
        <v>276.66666666666669</v>
      </c>
    </row>
    <row r="335" spans="1:8" x14ac:dyDescent="0.25">
      <c r="A335" s="60">
        <f t="shared" si="3"/>
        <v>40323</v>
      </c>
      <c r="B335" s="59">
        <v>403.75</v>
      </c>
      <c r="C335" s="59">
        <v>337.5</v>
      </c>
      <c r="D335" s="59">
        <v>337.5</v>
      </c>
      <c r="E335" s="59">
        <v>230</v>
      </c>
      <c r="F335" s="59">
        <v>316.25</v>
      </c>
      <c r="G335" s="59">
        <v>316.25</v>
      </c>
      <c r="H335" s="59">
        <v>220</v>
      </c>
    </row>
    <row r="336" spans="1:8" x14ac:dyDescent="0.25">
      <c r="A336" s="60">
        <f t="shared" si="3"/>
        <v>40330</v>
      </c>
      <c r="B336" s="59">
        <v>374</v>
      </c>
      <c r="C336" s="59">
        <v>312</v>
      </c>
      <c r="D336" s="59">
        <v>314</v>
      </c>
      <c r="E336" s="59">
        <v>216</v>
      </c>
      <c r="F336" s="59">
        <v>291</v>
      </c>
      <c r="G336" s="59">
        <v>291</v>
      </c>
      <c r="H336" s="59">
        <v>199</v>
      </c>
    </row>
    <row r="337" spans="1:8" x14ac:dyDescent="0.25">
      <c r="A337" s="60">
        <f t="shared" si="3"/>
        <v>40337</v>
      </c>
      <c r="B337" s="59">
        <v>362.5</v>
      </c>
      <c r="C337" s="59">
        <v>298.75</v>
      </c>
      <c r="D337" s="59">
        <v>293.75</v>
      </c>
      <c r="E337" s="59">
        <v>198.75</v>
      </c>
      <c r="F337" s="59">
        <v>261.25</v>
      </c>
      <c r="G337" s="59">
        <v>261.25</v>
      </c>
      <c r="H337" s="59">
        <v>188.75</v>
      </c>
    </row>
    <row r="338" spans="1:8" x14ac:dyDescent="0.25">
      <c r="A338" s="60">
        <f t="shared" si="3"/>
        <v>40344</v>
      </c>
      <c r="B338" s="59">
        <v>362.5</v>
      </c>
      <c r="C338" s="59">
        <v>302.5</v>
      </c>
      <c r="D338" s="59">
        <v>298.75</v>
      </c>
      <c r="E338" s="59">
        <v>201.25</v>
      </c>
      <c r="F338" s="59">
        <v>257.5</v>
      </c>
      <c r="G338" s="59">
        <v>257.5</v>
      </c>
      <c r="H338" s="59">
        <v>190</v>
      </c>
    </row>
    <row r="339" spans="1:8" x14ac:dyDescent="0.25">
      <c r="A339" s="60">
        <f t="shared" si="3"/>
        <v>40351</v>
      </c>
      <c r="B339" s="59">
        <v>360</v>
      </c>
      <c r="C339" s="59">
        <v>305</v>
      </c>
      <c r="D339" s="59">
        <v>298.33333333333331</v>
      </c>
      <c r="E339" s="59">
        <v>200</v>
      </c>
      <c r="F339" s="59">
        <v>236.66666666666666</v>
      </c>
      <c r="G339" s="59">
        <v>236.66666666666666</v>
      </c>
      <c r="H339" s="59">
        <v>190</v>
      </c>
    </row>
    <row r="340" spans="1:8" x14ac:dyDescent="0.25">
      <c r="A340" s="60">
        <f t="shared" si="3"/>
        <v>40358</v>
      </c>
      <c r="B340" s="59">
        <v>393</v>
      </c>
      <c r="C340" s="59">
        <v>321</v>
      </c>
      <c r="D340" s="59">
        <v>296</v>
      </c>
      <c r="E340" s="59">
        <v>200</v>
      </c>
      <c r="F340" s="59">
        <v>227</v>
      </c>
      <c r="G340" s="59">
        <v>227</v>
      </c>
      <c r="H340" s="59">
        <v>190</v>
      </c>
    </row>
    <row r="341" spans="1:8" x14ac:dyDescent="0.25">
      <c r="A341" s="60">
        <f t="shared" si="3"/>
        <v>40365</v>
      </c>
      <c r="B341" s="59">
        <v>405</v>
      </c>
      <c r="C341" s="59">
        <v>330</v>
      </c>
      <c r="D341" s="59">
        <v>325</v>
      </c>
      <c r="E341" s="59">
        <v>224</v>
      </c>
      <c r="F341" s="59">
        <v>249</v>
      </c>
      <c r="G341" s="59">
        <v>249</v>
      </c>
      <c r="H341" s="59">
        <v>203</v>
      </c>
    </row>
    <row r="342" spans="1:8" x14ac:dyDescent="0.25">
      <c r="A342" s="60">
        <f t="shared" si="3"/>
        <v>40372</v>
      </c>
      <c r="B342" s="59">
        <v>458.75</v>
      </c>
      <c r="C342" s="59">
        <v>391.25</v>
      </c>
      <c r="D342" s="59">
        <v>387.5</v>
      </c>
      <c r="E342" s="59">
        <v>293.75</v>
      </c>
      <c r="F342" s="59">
        <v>302.5</v>
      </c>
      <c r="G342" s="59">
        <v>302.5</v>
      </c>
      <c r="H342" s="59">
        <v>267.5</v>
      </c>
    </row>
    <row r="343" spans="1:8" x14ac:dyDescent="0.25">
      <c r="A343" s="60">
        <f t="shared" si="3"/>
        <v>40379</v>
      </c>
      <c r="B343" s="59">
        <v>496.25</v>
      </c>
      <c r="C343" s="59">
        <v>427.5</v>
      </c>
      <c r="D343" s="59">
        <v>425</v>
      </c>
      <c r="E343" s="59">
        <v>325</v>
      </c>
      <c r="F343" s="59">
        <v>405</v>
      </c>
      <c r="G343" s="59">
        <v>405</v>
      </c>
      <c r="H343" s="59">
        <v>313.75</v>
      </c>
    </row>
    <row r="344" spans="1:8" x14ac:dyDescent="0.25">
      <c r="A344" s="60">
        <f t="shared" si="3"/>
        <v>40386</v>
      </c>
      <c r="B344" s="59">
        <v>461.66666666666669</v>
      </c>
      <c r="C344" s="59">
        <v>396.66666666666669</v>
      </c>
      <c r="D344" s="59">
        <v>388.33333333333331</v>
      </c>
      <c r="E344" s="59">
        <v>298.33333333333331</v>
      </c>
      <c r="F344" s="59">
        <v>396.66666666666669</v>
      </c>
      <c r="G344" s="59">
        <v>396.66666666666669</v>
      </c>
      <c r="H344" s="59">
        <v>290</v>
      </c>
    </row>
    <row r="345" spans="1:8" x14ac:dyDescent="0.25">
      <c r="A345" s="60">
        <f t="shared" si="3"/>
        <v>40393</v>
      </c>
      <c r="B345" s="59">
        <v>452.5</v>
      </c>
      <c r="C345" s="59">
        <v>386.25</v>
      </c>
      <c r="D345" s="59">
        <v>371.25</v>
      </c>
      <c r="E345" s="59">
        <v>296.25</v>
      </c>
      <c r="F345" s="59">
        <v>393.75</v>
      </c>
      <c r="G345" s="59">
        <v>393.75</v>
      </c>
      <c r="H345" s="59">
        <v>288.75</v>
      </c>
    </row>
    <row r="346" spans="1:8" x14ac:dyDescent="0.25">
      <c r="A346" s="60">
        <f t="shared" si="3"/>
        <v>40400</v>
      </c>
      <c r="B346" s="59">
        <v>461</v>
      </c>
      <c r="C346" s="59">
        <v>438</v>
      </c>
      <c r="D346" s="59">
        <v>433</v>
      </c>
      <c r="E346" s="59">
        <v>377</v>
      </c>
      <c r="F346" s="59">
        <v>447</v>
      </c>
      <c r="G346" s="59">
        <v>447</v>
      </c>
      <c r="H346" s="59">
        <v>375</v>
      </c>
    </row>
    <row r="347" spans="1:8" x14ac:dyDescent="0.25">
      <c r="A347" s="60">
        <f t="shared" si="3"/>
        <v>40407</v>
      </c>
      <c r="B347" s="59">
        <v>456</v>
      </c>
      <c r="C347" s="59">
        <v>435</v>
      </c>
      <c r="D347" s="59">
        <v>437</v>
      </c>
      <c r="E347" s="59">
        <v>392</v>
      </c>
      <c r="F347" s="59">
        <v>461</v>
      </c>
      <c r="G347" s="59">
        <v>461</v>
      </c>
      <c r="H347" s="59">
        <v>392</v>
      </c>
    </row>
    <row r="348" spans="1:8" x14ac:dyDescent="0.25">
      <c r="A348" s="60">
        <f t="shared" si="3"/>
        <v>40414</v>
      </c>
      <c r="B348" s="59">
        <v>481.25</v>
      </c>
      <c r="C348" s="59">
        <v>456.25</v>
      </c>
      <c r="D348" s="59">
        <v>456.25</v>
      </c>
      <c r="E348" s="59">
        <v>450</v>
      </c>
      <c r="F348" s="59">
        <v>551.25</v>
      </c>
      <c r="G348" s="59">
        <v>551.25</v>
      </c>
      <c r="H348" s="59">
        <v>437.5</v>
      </c>
    </row>
    <row r="349" spans="1:8" x14ac:dyDescent="0.25">
      <c r="A349" s="60">
        <f t="shared" si="3"/>
        <v>40421</v>
      </c>
      <c r="B349" s="59">
        <v>506.25</v>
      </c>
      <c r="C349" s="59">
        <v>493.75</v>
      </c>
      <c r="D349" s="59">
        <v>506.25</v>
      </c>
      <c r="E349" s="59">
        <v>525</v>
      </c>
      <c r="F349" s="59">
        <v>616.25</v>
      </c>
      <c r="G349" s="59">
        <v>616.25</v>
      </c>
      <c r="H349" s="59">
        <v>500</v>
      </c>
    </row>
    <row r="350" spans="1:8" x14ac:dyDescent="0.25">
      <c r="A350" s="60">
        <f t="shared" si="3"/>
        <v>40428</v>
      </c>
      <c r="B350" s="59">
        <v>506.25</v>
      </c>
      <c r="C350" s="59">
        <v>500</v>
      </c>
      <c r="D350" s="59">
        <v>495</v>
      </c>
      <c r="E350" s="59">
        <v>506.25</v>
      </c>
      <c r="F350" s="59">
        <v>602.5</v>
      </c>
      <c r="G350" s="59">
        <v>602.5</v>
      </c>
      <c r="H350" s="59">
        <v>487.5</v>
      </c>
    </row>
    <row r="351" spans="1:8" x14ac:dyDescent="0.25">
      <c r="A351" s="60">
        <f t="shared" si="3"/>
        <v>40435</v>
      </c>
      <c r="B351" s="59">
        <v>483.33333333333331</v>
      </c>
      <c r="C351" s="59">
        <v>480</v>
      </c>
      <c r="D351" s="59">
        <v>483.75</v>
      </c>
      <c r="E351" s="59">
        <v>475</v>
      </c>
      <c r="F351" s="59">
        <v>546.66666666666663</v>
      </c>
      <c r="G351" s="59">
        <v>546.66666666666663</v>
      </c>
      <c r="H351" s="59">
        <v>463.33333333333331</v>
      </c>
    </row>
    <row r="352" spans="1:8" x14ac:dyDescent="0.25">
      <c r="A352" s="60">
        <f t="shared" si="3"/>
        <v>40442</v>
      </c>
      <c r="B352" s="59">
        <v>531.25</v>
      </c>
      <c r="C352" s="59">
        <v>522.5</v>
      </c>
      <c r="D352" s="59">
        <v>545</v>
      </c>
      <c r="E352" s="59">
        <v>500</v>
      </c>
      <c r="F352" s="59">
        <v>587.5</v>
      </c>
      <c r="G352" s="59">
        <v>587.5</v>
      </c>
      <c r="H352" s="59">
        <v>466.25</v>
      </c>
    </row>
    <row r="353" spans="1:9" x14ac:dyDescent="0.25">
      <c r="A353" s="60">
        <f t="shared" si="3"/>
        <v>40449</v>
      </c>
      <c r="B353" s="59">
        <v>553.75</v>
      </c>
      <c r="C353" s="59">
        <v>536.25</v>
      </c>
      <c r="D353" s="59">
        <v>558.75</v>
      </c>
      <c r="E353" s="59">
        <v>497.5</v>
      </c>
      <c r="F353" s="59">
        <v>585</v>
      </c>
      <c r="G353" s="59">
        <v>585</v>
      </c>
      <c r="H353" s="59">
        <v>462.5</v>
      </c>
    </row>
    <row r="354" spans="1:9" x14ac:dyDescent="0.25">
      <c r="A354" s="60">
        <f t="shared" si="3"/>
        <v>40456</v>
      </c>
      <c r="B354" s="59">
        <v>656.25</v>
      </c>
      <c r="C354" s="59">
        <v>626.25</v>
      </c>
      <c r="D354" s="59">
        <v>643.75</v>
      </c>
      <c r="E354" s="59">
        <v>538.75</v>
      </c>
      <c r="F354" s="59">
        <v>650</v>
      </c>
      <c r="G354" s="59">
        <v>650</v>
      </c>
      <c r="H354" s="59">
        <v>513.75</v>
      </c>
    </row>
    <row r="355" spans="1:9" x14ac:dyDescent="0.25">
      <c r="A355" s="60">
        <f t="shared" si="3"/>
        <v>40463</v>
      </c>
      <c r="B355" s="59">
        <v>718.75</v>
      </c>
      <c r="C355" s="59">
        <v>700</v>
      </c>
      <c r="D355" s="59">
        <v>593.75</v>
      </c>
      <c r="E355" s="59">
        <v>537.5</v>
      </c>
      <c r="F355" s="59">
        <v>700</v>
      </c>
      <c r="G355" s="59">
        <v>700</v>
      </c>
      <c r="H355" s="59">
        <v>500</v>
      </c>
    </row>
    <row r="356" spans="1:9" x14ac:dyDescent="0.25">
      <c r="A356" s="60">
        <f t="shared" si="3"/>
        <v>40470</v>
      </c>
      <c r="B356" s="59">
        <v>731.25</v>
      </c>
      <c r="C356" s="59">
        <v>650</v>
      </c>
      <c r="D356" s="59">
        <v>552.5</v>
      </c>
      <c r="E356" s="59">
        <v>518.75</v>
      </c>
      <c r="F356" s="59">
        <v>596.25</v>
      </c>
      <c r="G356" s="59">
        <v>596</v>
      </c>
      <c r="H356" s="59">
        <v>491.25</v>
      </c>
    </row>
    <row r="357" spans="1:9" x14ac:dyDescent="0.25">
      <c r="A357" s="60">
        <f t="shared" si="3"/>
        <v>40477</v>
      </c>
      <c r="B357" s="59">
        <v>632.5</v>
      </c>
      <c r="C357" s="59">
        <v>541.25</v>
      </c>
      <c r="D357" s="59">
        <v>491.25</v>
      </c>
      <c r="E357" s="59">
        <v>475</v>
      </c>
      <c r="F357" s="59">
        <v>475</v>
      </c>
      <c r="G357" s="59">
        <v>475</v>
      </c>
      <c r="H357" s="59">
        <v>418.75</v>
      </c>
    </row>
    <row r="358" spans="1:9" x14ac:dyDescent="0.25">
      <c r="A358" s="60">
        <f t="shared" si="3"/>
        <v>40484</v>
      </c>
      <c r="B358" s="59">
        <v>618.75</v>
      </c>
      <c r="C358" s="59">
        <v>546.25</v>
      </c>
      <c r="D358" s="59">
        <v>443.75</v>
      </c>
      <c r="E358" s="59">
        <v>382.5</v>
      </c>
      <c r="F358" s="59">
        <v>397.5</v>
      </c>
      <c r="G358" s="59">
        <v>397.5</v>
      </c>
      <c r="H358" s="59">
        <v>325</v>
      </c>
    </row>
    <row r="359" spans="1:9" x14ac:dyDescent="0.25">
      <c r="A359" s="60">
        <f t="shared" si="3"/>
        <v>40491</v>
      </c>
      <c r="B359" s="59">
        <v>618.33333333333337</v>
      </c>
      <c r="C359" s="59">
        <v>523.33333333333337</v>
      </c>
      <c r="D359" s="59">
        <v>458.33333333333331</v>
      </c>
      <c r="E359" s="59">
        <v>408.33333333333331</v>
      </c>
      <c r="F359" s="59">
        <v>405</v>
      </c>
      <c r="G359" s="59">
        <v>405</v>
      </c>
      <c r="H359" s="59">
        <v>335</v>
      </c>
    </row>
    <row r="360" spans="1:9" x14ac:dyDescent="0.25">
      <c r="A360" s="60">
        <f t="shared" si="3"/>
        <v>40498</v>
      </c>
      <c r="B360" s="59">
        <v>481.25</v>
      </c>
      <c r="C360" s="59">
        <v>408.75</v>
      </c>
      <c r="D360" s="59">
        <v>410</v>
      </c>
      <c r="E360" s="59">
        <v>321.25</v>
      </c>
      <c r="F360" s="59">
        <v>393.75</v>
      </c>
      <c r="G360" s="59">
        <v>393.75</v>
      </c>
      <c r="H360" s="59">
        <v>298.75</v>
      </c>
    </row>
    <row r="361" spans="1:9" x14ac:dyDescent="0.25">
      <c r="A361" s="60">
        <f t="shared" si="3"/>
        <v>40505</v>
      </c>
      <c r="B361" s="59">
        <v>450</v>
      </c>
      <c r="C361" s="59">
        <v>438.75</v>
      </c>
      <c r="D361" s="59">
        <v>460</v>
      </c>
      <c r="E361" s="59">
        <v>371.25</v>
      </c>
      <c r="F361" s="59">
        <v>405</v>
      </c>
      <c r="G361" s="59">
        <v>405</v>
      </c>
      <c r="H361" s="59">
        <v>338.33333333333331</v>
      </c>
    </row>
    <row r="362" spans="1:9" x14ac:dyDescent="0.25">
      <c r="A362" s="60">
        <f t="shared" si="3"/>
        <v>40512</v>
      </c>
      <c r="B362" s="101"/>
      <c r="C362" s="101">
        <v>453.75</v>
      </c>
      <c r="D362" s="101">
        <v>466.25</v>
      </c>
      <c r="E362" s="101">
        <v>365</v>
      </c>
      <c r="F362" s="101">
        <v>471.25</v>
      </c>
      <c r="G362" s="101">
        <v>471.25</v>
      </c>
      <c r="H362" s="101">
        <v>340</v>
      </c>
    </row>
    <row r="363" spans="1:9" x14ac:dyDescent="0.25">
      <c r="A363" s="60">
        <f t="shared" ref="A363:A451" si="4">7+A362</f>
        <v>40519</v>
      </c>
      <c r="B363" s="59"/>
      <c r="C363" s="59"/>
      <c r="D363" s="59">
        <v>559</v>
      </c>
      <c r="E363" s="59">
        <v>438</v>
      </c>
      <c r="F363" s="59">
        <v>498</v>
      </c>
      <c r="G363" s="59">
        <v>498</v>
      </c>
      <c r="H363" s="59">
        <v>400</v>
      </c>
    </row>
    <row r="364" spans="1:9" x14ac:dyDescent="0.25">
      <c r="A364" s="60">
        <f t="shared" si="4"/>
        <v>40526</v>
      </c>
      <c r="B364" s="59"/>
      <c r="C364" s="59"/>
      <c r="D364" s="59">
        <v>581.25</v>
      </c>
      <c r="E364" s="59">
        <v>473.75</v>
      </c>
      <c r="F364" s="59">
        <v>493.75</v>
      </c>
      <c r="G364" s="59">
        <v>493.75</v>
      </c>
      <c r="H364" s="59">
        <v>417.5</v>
      </c>
    </row>
    <row r="365" spans="1:9" x14ac:dyDescent="0.25">
      <c r="A365" s="60">
        <f t="shared" si="4"/>
        <v>40533</v>
      </c>
      <c r="B365" s="59"/>
      <c r="C365" s="59"/>
      <c r="D365" s="59">
        <v>517.5</v>
      </c>
      <c r="E365" s="59">
        <v>381.66666666666669</v>
      </c>
      <c r="F365" s="59">
        <v>407.5</v>
      </c>
      <c r="G365" s="59">
        <v>407.5</v>
      </c>
      <c r="H365" s="59">
        <v>358.75</v>
      </c>
    </row>
    <row r="366" spans="1:9" x14ac:dyDescent="0.25">
      <c r="A366" s="60">
        <f t="shared" si="4"/>
        <v>40540</v>
      </c>
      <c r="D366" s="59">
        <v>483.33333333333331</v>
      </c>
      <c r="E366" s="59">
        <v>340</v>
      </c>
      <c r="F366" s="59">
        <v>408.33333333333331</v>
      </c>
      <c r="G366" s="59">
        <v>408.33333333333331</v>
      </c>
      <c r="H366" s="59">
        <v>296.66666666666669</v>
      </c>
    </row>
    <row r="367" spans="1:9" x14ac:dyDescent="0.25">
      <c r="A367" s="60">
        <f t="shared" si="4"/>
        <v>40547</v>
      </c>
      <c r="C367" s="59"/>
      <c r="D367" s="59">
        <v>412.5</v>
      </c>
      <c r="E367" s="59">
        <v>301.25</v>
      </c>
      <c r="F367" s="59">
        <v>377.5</v>
      </c>
      <c r="G367" s="59">
        <v>377.5</v>
      </c>
      <c r="H367" s="59">
        <v>277.5</v>
      </c>
    </row>
    <row r="368" spans="1:9" x14ac:dyDescent="0.25">
      <c r="A368" s="60">
        <f t="shared" si="4"/>
        <v>40554</v>
      </c>
      <c r="B368" s="59"/>
      <c r="C368" s="59"/>
      <c r="D368" s="59">
        <v>450</v>
      </c>
      <c r="E368" s="59">
        <v>380</v>
      </c>
      <c r="F368" s="59">
        <v>436.25</v>
      </c>
      <c r="G368" s="59">
        <v>436.25</v>
      </c>
      <c r="H368" s="59">
        <v>360</v>
      </c>
      <c r="I368" s="59"/>
    </row>
    <row r="369" spans="1:8" x14ac:dyDescent="0.25">
      <c r="A369" s="60">
        <f t="shared" si="4"/>
        <v>40561</v>
      </c>
      <c r="B369" s="59"/>
      <c r="C369" s="59"/>
      <c r="D369" s="77">
        <v>457.5</v>
      </c>
      <c r="E369" s="77">
        <v>396.25</v>
      </c>
      <c r="F369" s="77">
        <v>438.75</v>
      </c>
      <c r="G369" s="77">
        <v>438.75</v>
      </c>
      <c r="H369" s="77">
        <v>372.5</v>
      </c>
    </row>
    <row r="370" spans="1:8" x14ac:dyDescent="0.25">
      <c r="A370" s="60">
        <f t="shared" si="4"/>
        <v>40568</v>
      </c>
      <c r="B370" s="101"/>
      <c r="C370" s="101"/>
      <c r="D370" s="77">
        <v>456.25</v>
      </c>
      <c r="E370" s="77">
        <v>397.5</v>
      </c>
      <c r="F370" s="77">
        <v>400</v>
      </c>
      <c r="G370" s="77">
        <v>400</v>
      </c>
      <c r="H370" s="77">
        <v>331.25</v>
      </c>
    </row>
    <row r="371" spans="1:8" x14ac:dyDescent="0.25">
      <c r="A371" s="60">
        <f t="shared" si="4"/>
        <v>40575</v>
      </c>
      <c r="B371" s="77"/>
      <c r="C371" s="77"/>
      <c r="D371" s="77">
        <v>550</v>
      </c>
      <c r="E371" s="77">
        <v>473.75</v>
      </c>
      <c r="F371" s="77">
        <v>422.5</v>
      </c>
      <c r="G371" s="77">
        <v>422.5</v>
      </c>
      <c r="H371" s="77">
        <v>383.33333333333331</v>
      </c>
    </row>
    <row r="372" spans="1:8" x14ac:dyDescent="0.25">
      <c r="A372" s="60">
        <f t="shared" si="4"/>
        <v>40582</v>
      </c>
      <c r="B372" s="77"/>
      <c r="C372" s="77"/>
      <c r="D372" s="77">
        <v>537.5</v>
      </c>
      <c r="E372" s="77">
        <v>428.75</v>
      </c>
      <c r="F372" s="77">
        <v>435</v>
      </c>
      <c r="G372" s="77">
        <v>435</v>
      </c>
      <c r="H372" s="77">
        <v>391.25</v>
      </c>
    </row>
    <row r="373" spans="1:8" x14ac:dyDescent="0.25">
      <c r="A373" s="60">
        <f t="shared" si="4"/>
        <v>40589</v>
      </c>
      <c r="B373" s="77"/>
      <c r="C373" s="77"/>
      <c r="D373" s="77">
        <v>583.75</v>
      </c>
      <c r="E373" s="77">
        <v>487.5</v>
      </c>
      <c r="F373" s="77">
        <v>500</v>
      </c>
      <c r="G373" s="77">
        <v>500</v>
      </c>
      <c r="H373" s="77">
        <v>437.5</v>
      </c>
    </row>
    <row r="374" spans="1:8" x14ac:dyDescent="0.25">
      <c r="A374" s="60">
        <f t="shared" si="4"/>
        <v>40596</v>
      </c>
      <c r="B374" s="59"/>
      <c r="C374" s="59"/>
      <c r="D374" s="59">
        <v>537.5</v>
      </c>
      <c r="E374" s="59">
        <v>440</v>
      </c>
      <c r="F374" s="59">
        <v>462.5</v>
      </c>
      <c r="G374" s="59">
        <v>462.5</v>
      </c>
      <c r="H374" s="59">
        <v>400</v>
      </c>
    </row>
    <row r="375" spans="1:8" x14ac:dyDescent="0.25">
      <c r="A375" s="60">
        <f t="shared" si="4"/>
        <v>40603</v>
      </c>
      <c r="B375" s="59"/>
      <c r="C375" s="59"/>
      <c r="D375" s="77">
        <v>497.5</v>
      </c>
      <c r="E375" s="77">
        <v>380</v>
      </c>
      <c r="F375" s="77">
        <v>423.75</v>
      </c>
      <c r="G375" s="77">
        <v>427.5</v>
      </c>
      <c r="H375" s="77">
        <v>331.66666666666669</v>
      </c>
    </row>
    <row r="376" spans="1:8" x14ac:dyDescent="0.25">
      <c r="A376" s="60">
        <f t="shared" si="4"/>
        <v>40610</v>
      </c>
      <c r="B376" s="59"/>
      <c r="C376" s="59"/>
      <c r="D376" s="77">
        <v>633.33333333333337</v>
      </c>
      <c r="E376" s="77">
        <v>518.75</v>
      </c>
      <c r="F376" s="77">
        <v>455</v>
      </c>
      <c r="G376" s="77">
        <v>455</v>
      </c>
      <c r="H376" s="77">
        <v>462.5</v>
      </c>
    </row>
    <row r="377" spans="1:8" x14ac:dyDescent="0.25">
      <c r="A377" s="60">
        <f t="shared" si="4"/>
        <v>40617</v>
      </c>
      <c r="B377" s="77"/>
      <c r="C377" s="77"/>
      <c r="D377" s="77">
        <v>556.25</v>
      </c>
      <c r="E377" s="77">
        <v>475</v>
      </c>
      <c r="F377" s="77">
        <v>512.5</v>
      </c>
      <c r="G377" s="77">
        <v>512.5</v>
      </c>
      <c r="H377" s="77">
        <v>408.75</v>
      </c>
    </row>
    <row r="378" spans="1:8" x14ac:dyDescent="0.25">
      <c r="A378" s="60">
        <f t="shared" si="4"/>
        <v>40624</v>
      </c>
      <c r="B378" s="77"/>
      <c r="C378" s="77">
        <v>506.25</v>
      </c>
      <c r="D378" s="77">
        <v>491.25</v>
      </c>
      <c r="E378" s="77">
        <v>375</v>
      </c>
      <c r="F378" s="77">
        <v>440</v>
      </c>
      <c r="G378" s="77">
        <v>440</v>
      </c>
      <c r="H378" s="77">
        <v>350</v>
      </c>
    </row>
    <row r="379" spans="1:8" x14ac:dyDescent="0.25">
      <c r="A379" s="60">
        <f t="shared" si="4"/>
        <v>40631</v>
      </c>
      <c r="B379" s="77"/>
      <c r="C379" s="77">
        <v>511.66666666666669</v>
      </c>
      <c r="D379" s="77">
        <v>506.66666666666669</v>
      </c>
      <c r="E379" s="77">
        <v>383.33333333333331</v>
      </c>
      <c r="F379" s="77">
        <v>456.66666666666669</v>
      </c>
      <c r="G379" s="77">
        <v>456.66666666666669</v>
      </c>
      <c r="H379" s="77">
        <v>331.66666666666669</v>
      </c>
    </row>
    <row r="380" spans="1:8" x14ac:dyDescent="0.25">
      <c r="A380" s="60">
        <f t="shared" si="4"/>
        <v>40638</v>
      </c>
      <c r="B380" s="77"/>
      <c r="C380" s="77">
        <v>466.66666666666669</v>
      </c>
      <c r="D380" s="77">
        <v>471.66666666666669</v>
      </c>
      <c r="E380" s="77">
        <v>363.33333333333331</v>
      </c>
      <c r="F380" s="77">
        <v>488.33333333333331</v>
      </c>
      <c r="G380" s="77">
        <v>488.33333333333331</v>
      </c>
      <c r="H380" s="77">
        <v>333.33333333333331</v>
      </c>
    </row>
    <row r="381" spans="1:8" x14ac:dyDescent="0.25">
      <c r="A381" s="60">
        <f t="shared" si="4"/>
        <v>40645</v>
      </c>
      <c r="B381" s="77"/>
      <c r="C381" s="77">
        <v>418.75</v>
      </c>
      <c r="D381" s="77">
        <v>428.75</v>
      </c>
      <c r="E381" s="77">
        <v>313.75</v>
      </c>
      <c r="F381" s="77">
        <v>433.75</v>
      </c>
      <c r="G381" s="77">
        <v>433.75</v>
      </c>
      <c r="H381" s="77">
        <v>282.5</v>
      </c>
    </row>
    <row r="382" spans="1:8" x14ac:dyDescent="0.25">
      <c r="A382" s="60">
        <f t="shared" si="4"/>
        <v>40652</v>
      </c>
      <c r="B382" s="77"/>
      <c r="C382" s="77"/>
      <c r="D382" s="77">
        <v>413.33333333333331</v>
      </c>
      <c r="E382" s="77">
        <v>300</v>
      </c>
      <c r="F382" s="77">
        <v>411.66666666666669</v>
      </c>
      <c r="G382" s="77">
        <v>416.66666666666669</v>
      </c>
      <c r="H382" s="77">
        <v>265</v>
      </c>
    </row>
    <row r="383" spans="1:8" x14ac:dyDescent="0.25">
      <c r="A383" s="60">
        <f t="shared" si="4"/>
        <v>40659</v>
      </c>
      <c r="B383" s="77"/>
      <c r="C383" s="77"/>
      <c r="D383" s="77">
        <v>402</v>
      </c>
      <c r="E383" s="77">
        <v>300</v>
      </c>
      <c r="F383" s="77"/>
      <c r="G383" s="77"/>
      <c r="H383" s="77"/>
    </row>
    <row r="384" spans="1:8" x14ac:dyDescent="0.25">
      <c r="A384" s="60">
        <f t="shared" si="4"/>
        <v>40666</v>
      </c>
      <c r="B384" s="77"/>
      <c r="C384" s="77">
        <v>465</v>
      </c>
      <c r="D384" s="77">
        <v>460</v>
      </c>
      <c r="E384" s="77">
        <v>327.5</v>
      </c>
      <c r="F384" s="77">
        <v>386.66666666666669</v>
      </c>
      <c r="G384" s="77">
        <v>386.66666666666669</v>
      </c>
      <c r="H384" s="77"/>
    </row>
    <row r="385" spans="1:8" x14ac:dyDescent="0.25">
      <c r="A385" s="60">
        <f t="shared" si="4"/>
        <v>40673</v>
      </c>
      <c r="B385" s="102">
        <v>555</v>
      </c>
      <c r="C385" s="102">
        <v>445</v>
      </c>
      <c r="D385" s="102">
        <v>425</v>
      </c>
      <c r="E385" s="102">
        <v>325</v>
      </c>
      <c r="F385" s="102">
        <v>400</v>
      </c>
      <c r="G385" s="102">
        <v>405</v>
      </c>
      <c r="H385" s="102">
        <v>300</v>
      </c>
    </row>
    <row r="386" spans="1:8" x14ac:dyDescent="0.25">
      <c r="A386" s="60">
        <f t="shared" si="4"/>
        <v>40680</v>
      </c>
      <c r="B386" s="102">
        <v>550</v>
      </c>
      <c r="C386" s="102">
        <v>433.33333333333331</v>
      </c>
      <c r="D386" s="102">
        <v>421.66666666666669</v>
      </c>
      <c r="E386" s="102">
        <v>315</v>
      </c>
      <c r="F386" s="102">
        <v>425</v>
      </c>
      <c r="G386" s="102">
        <v>425</v>
      </c>
      <c r="H386" s="102">
        <v>292</v>
      </c>
    </row>
    <row r="387" spans="1:8" x14ac:dyDescent="0.25">
      <c r="A387" s="60">
        <f t="shared" si="4"/>
        <v>40687</v>
      </c>
      <c r="B387" s="59">
        <v>530</v>
      </c>
      <c r="C387" s="59">
        <v>453.33333333333331</v>
      </c>
      <c r="D387" s="59">
        <v>448.75</v>
      </c>
      <c r="E387" s="59">
        <v>331.25</v>
      </c>
      <c r="F387" s="59">
        <v>435</v>
      </c>
      <c r="G387" s="59">
        <v>435</v>
      </c>
      <c r="H387" s="59">
        <v>295</v>
      </c>
    </row>
    <row r="388" spans="1:8" x14ac:dyDescent="0.25">
      <c r="A388" s="60">
        <f t="shared" si="4"/>
        <v>40694</v>
      </c>
      <c r="B388" s="102">
        <v>542</v>
      </c>
      <c r="C388" s="102">
        <v>485</v>
      </c>
      <c r="D388" s="102">
        <v>463</v>
      </c>
      <c r="E388" s="102">
        <v>350</v>
      </c>
      <c r="F388" s="102">
        <v>438</v>
      </c>
      <c r="G388" s="102">
        <v>438</v>
      </c>
      <c r="H388" s="102">
        <v>308</v>
      </c>
    </row>
    <row r="389" spans="1:8" x14ac:dyDescent="0.25">
      <c r="A389" s="60">
        <f t="shared" si="4"/>
        <v>40701</v>
      </c>
      <c r="B389" s="59">
        <v>550</v>
      </c>
      <c r="C389" s="59">
        <v>471.66666666666669</v>
      </c>
      <c r="D389" s="59">
        <v>446.66666666666669</v>
      </c>
      <c r="E389" s="59">
        <v>343.33333333333331</v>
      </c>
      <c r="F389" s="59">
        <v>411.25</v>
      </c>
      <c r="G389" s="59">
        <v>411.25</v>
      </c>
      <c r="H389" s="59">
        <v>312.5</v>
      </c>
    </row>
    <row r="390" spans="1:8" x14ac:dyDescent="0.25">
      <c r="A390" s="60">
        <f t="shared" si="4"/>
        <v>40708</v>
      </c>
      <c r="B390" s="59">
        <v>535</v>
      </c>
      <c r="C390" s="59">
        <v>475</v>
      </c>
      <c r="D390" s="59">
        <v>446.25</v>
      </c>
      <c r="E390" s="59">
        <v>337.5</v>
      </c>
      <c r="F390" s="59">
        <v>395</v>
      </c>
      <c r="G390" s="59">
        <v>395</v>
      </c>
      <c r="H390" s="59">
        <v>308.75</v>
      </c>
    </row>
    <row r="391" spans="1:8" x14ac:dyDescent="0.25">
      <c r="A391" s="60">
        <f t="shared" si="4"/>
        <v>40715</v>
      </c>
      <c r="B391" s="20">
        <v>557.5</v>
      </c>
      <c r="C391" s="20">
        <v>485</v>
      </c>
      <c r="D391" s="20">
        <v>450</v>
      </c>
      <c r="E391" s="20">
        <v>361.66666666666669</v>
      </c>
      <c r="F391" s="20">
        <v>393.33333333333331</v>
      </c>
      <c r="G391" s="20">
        <v>393.33333333333331</v>
      </c>
      <c r="H391" s="20">
        <v>323.33333333333331</v>
      </c>
    </row>
    <row r="392" spans="1:8" x14ac:dyDescent="0.25">
      <c r="A392" s="60">
        <f t="shared" si="4"/>
        <v>40722</v>
      </c>
      <c r="B392" s="59">
        <v>550</v>
      </c>
      <c r="C392" s="59">
        <v>468.33333333333331</v>
      </c>
      <c r="D392" s="59">
        <v>445</v>
      </c>
      <c r="E392" s="59">
        <v>336.66666666666669</v>
      </c>
      <c r="F392" s="59">
        <v>405</v>
      </c>
      <c r="G392" s="59">
        <v>405</v>
      </c>
      <c r="H392" s="59">
        <v>303.33333333333331</v>
      </c>
    </row>
    <row r="393" spans="1:8" x14ac:dyDescent="0.25">
      <c r="A393" s="60">
        <f t="shared" si="4"/>
        <v>40729</v>
      </c>
      <c r="B393" s="59">
        <v>548.33333333333337</v>
      </c>
      <c r="C393" s="59">
        <v>476.66666666666669</v>
      </c>
      <c r="D393" s="59">
        <v>460</v>
      </c>
      <c r="E393" s="59">
        <v>341.66666666666669</v>
      </c>
      <c r="F393" s="59">
        <v>398.33333333333331</v>
      </c>
      <c r="G393" s="59">
        <v>395</v>
      </c>
      <c r="H393" s="59">
        <v>311.66666666666669</v>
      </c>
    </row>
    <row r="394" spans="1:8" x14ac:dyDescent="0.25">
      <c r="A394" s="60">
        <f t="shared" si="4"/>
        <v>40736</v>
      </c>
      <c r="B394" s="59">
        <v>533.33333333333337</v>
      </c>
      <c r="C394" s="59">
        <v>461.25</v>
      </c>
      <c r="D394" s="59">
        <v>448.75</v>
      </c>
      <c r="E394" s="59">
        <v>333.75</v>
      </c>
      <c r="F394" s="59">
        <v>400</v>
      </c>
      <c r="G394" s="59">
        <v>400</v>
      </c>
      <c r="H394" s="59">
        <v>308.33333333333331</v>
      </c>
    </row>
    <row r="395" spans="1:8" x14ac:dyDescent="0.25">
      <c r="A395" s="60">
        <f t="shared" si="4"/>
        <v>40743</v>
      </c>
      <c r="B395" s="59">
        <v>515</v>
      </c>
      <c r="C395" s="59">
        <v>433.33333333333331</v>
      </c>
      <c r="D395" s="59">
        <v>431</v>
      </c>
      <c r="E395" s="59">
        <v>313</v>
      </c>
      <c r="F395" s="59">
        <v>395</v>
      </c>
      <c r="G395" s="59">
        <v>395</v>
      </c>
      <c r="H395" s="59">
        <v>300</v>
      </c>
    </row>
    <row r="396" spans="1:8" x14ac:dyDescent="0.25">
      <c r="A396" s="60">
        <f t="shared" si="4"/>
        <v>40750</v>
      </c>
      <c r="B396" s="59">
        <v>465</v>
      </c>
      <c r="C396" s="59">
        <v>396.66666666666669</v>
      </c>
      <c r="D396" s="59">
        <v>390</v>
      </c>
      <c r="E396" s="59">
        <v>281.66666666666669</v>
      </c>
      <c r="F396" s="59">
        <v>375</v>
      </c>
      <c r="G396" s="59">
        <v>375</v>
      </c>
      <c r="H396" s="59">
        <v>270</v>
      </c>
    </row>
    <row r="397" spans="1:8" x14ac:dyDescent="0.25">
      <c r="A397" s="60">
        <f t="shared" si="4"/>
        <v>40757</v>
      </c>
      <c r="B397" s="59">
        <v>445</v>
      </c>
      <c r="C397" s="59">
        <v>371.66666666666669</v>
      </c>
      <c r="D397" s="59">
        <v>361.66666666666669</v>
      </c>
      <c r="E397" s="59">
        <v>258.33333333333331</v>
      </c>
      <c r="F397" s="59">
        <v>356.66666666666669</v>
      </c>
      <c r="G397" s="59">
        <v>356.66666666666669</v>
      </c>
      <c r="H397" s="59">
        <v>250</v>
      </c>
    </row>
    <row r="398" spans="1:8" x14ac:dyDescent="0.25">
      <c r="A398" s="60">
        <f t="shared" si="4"/>
        <v>40764</v>
      </c>
      <c r="B398" s="59">
        <v>453.33333333333331</v>
      </c>
      <c r="C398" s="59">
        <v>393.33333333333331</v>
      </c>
      <c r="D398" s="59">
        <v>376.66666666666669</v>
      </c>
      <c r="E398" s="59">
        <v>290</v>
      </c>
      <c r="F398" s="59">
        <v>358.33333333333331</v>
      </c>
      <c r="G398" s="59">
        <v>358.33333333333331</v>
      </c>
      <c r="H398" s="59">
        <v>275</v>
      </c>
    </row>
    <row r="399" spans="1:8" x14ac:dyDescent="0.25">
      <c r="A399" s="60">
        <f t="shared" si="4"/>
        <v>40771</v>
      </c>
      <c r="B399" s="59">
        <v>500</v>
      </c>
      <c r="C399" s="59">
        <v>431.25</v>
      </c>
      <c r="D399" s="59">
        <v>422.5</v>
      </c>
      <c r="E399" s="59">
        <v>365</v>
      </c>
      <c r="F399" s="59">
        <v>403.33333333333331</v>
      </c>
      <c r="G399" s="59">
        <v>403.33333333333331</v>
      </c>
      <c r="H399" s="59">
        <v>336.66666666666669</v>
      </c>
    </row>
    <row r="400" spans="1:8" x14ac:dyDescent="0.25">
      <c r="A400" s="60">
        <f t="shared" si="4"/>
        <v>40778</v>
      </c>
      <c r="B400" s="59">
        <v>475</v>
      </c>
      <c r="C400" s="59">
        <v>435</v>
      </c>
      <c r="D400" s="59">
        <v>435</v>
      </c>
      <c r="E400" s="59">
        <v>380</v>
      </c>
      <c r="F400" s="59">
        <v>431.66666666666669</v>
      </c>
      <c r="G400" s="59">
        <v>431.66666666666669</v>
      </c>
      <c r="H400" s="59">
        <v>353.33333333333331</v>
      </c>
    </row>
    <row r="401" spans="1:8" x14ac:dyDescent="0.25">
      <c r="A401" s="60">
        <f t="shared" si="4"/>
        <v>40785</v>
      </c>
      <c r="B401" s="59">
        <v>471.66666666666669</v>
      </c>
      <c r="C401" s="59">
        <v>438.33333333333331</v>
      </c>
      <c r="D401" s="59">
        <v>458.33333333333331</v>
      </c>
      <c r="E401" s="59">
        <v>370</v>
      </c>
      <c r="F401" s="59">
        <v>455</v>
      </c>
      <c r="G401" s="59">
        <v>455</v>
      </c>
      <c r="H401" s="59">
        <v>366.66666666666669</v>
      </c>
    </row>
    <row r="402" spans="1:8" x14ac:dyDescent="0.25">
      <c r="A402" s="60">
        <f t="shared" si="4"/>
        <v>40792</v>
      </c>
      <c r="B402" s="59">
        <v>475</v>
      </c>
      <c r="C402" s="59">
        <v>460</v>
      </c>
      <c r="D402" s="59">
        <v>460</v>
      </c>
      <c r="E402" s="59">
        <v>410</v>
      </c>
      <c r="F402" s="59">
        <v>485</v>
      </c>
      <c r="G402" s="59">
        <v>485</v>
      </c>
      <c r="H402" s="59">
        <v>388.33333333333331</v>
      </c>
    </row>
    <row r="403" spans="1:8" x14ac:dyDescent="0.25">
      <c r="A403" s="60">
        <f t="shared" si="4"/>
        <v>40799</v>
      </c>
      <c r="B403" s="59">
        <v>485</v>
      </c>
      <c r="C403" s="59">
        <v>477.5</v>
      </c>
      <c r="D403" s="59">
        <v>475</v>
      </c>
      <c r="E403" s="59">
        <v>400</v>
      </c>
      <c r="F403" s="59">
        <v>477.5</v>
      </c>
      <c r="G403" s="59">
        <v>477.5</v>
      </c>
      <c r="H403" s="59">
        <v>395</v>
      </c>
    </row>
    <row r="404" spans="1:8" x14ac:dyDescent="0.25">
      <c r="A404" s="60">
        <f t="shared" si="4"/>
        <v>40806</v>
      </c>
      <c r="B404" s="103">
        <v>516.66666666666663</v>
      </c>
      <c r="C404" s="103">
        <v>516.66666666666663</v>
      </c>
      <c r="D404" s="103">
        <v>518.33333333333337</v>
      </c>
      <c r="E404" s="103">
        <v>406.66666666666669</v>
      </c>
      <c r="F404" s="103">
        <v>491.66666666666669</v>
      </c>
      <c r="G404" s="103">
        <v>491.66666666666669</v>
      </c>
      <c r="H404" s="103">
        <v>395</v>
      </c>
    </row>
    <row r="405" spans="1:8" x14ac:dyDescent="0.25">
      <c r="A405" s="60">
        <f t="shared" si="4"/>
        <v>40813</v>
      </c>
      <c r="B405" s="103">
        <v>551.66666666666663</v>
      </c>
      <c r="C405" s="103">
        <v>563.33333333333337</v>
      </c>
      <c r="D405" s="103">
        <v>563.33333333333337</v>
      </c>
      <c r="E405" s="103">
        <v>456.66666666666669</v>
      </c>
      <c r="F405" s="103">
        <v>566.66666666666663</v>
      </c>
      <c r="G405" s="103">
        <v>566.66666666666663</v>
      </c>
      <c r="H405" s="103">
        <v>431.66666666666669</v>
      </c>
    </row>
    <row r="406" spans="1:8" x14ac:dyDescent="0.25">
      <c r="A406" s="60">
        <f t="shared" si="4"/>
        <v>40820</v>
      </c>
      <c r="B406" s="102">
        <v>566.66666666666663</v>
      </c>
      <c r="C406" s="102">
        <v>556.66666666666663</v>
      </c>
      <c r="D406" s="102">
        <v>561.66666666666663</v>
      </c>
      <c r="E406" s="102">
        <v>475</v>
      </c>
      <c r="F406" s="102">
        <v>566.66666666666663</v>
      </c>
      <c r="G406" s="102">
        <v>566.66666666666663</v>
      </c>
      <c r="H406" s="102">
        <v>471.66666666666669</v>
      </c>
    </row>
    <row r="407" spans="1:8" x14ac:dyDescent="0.25">
      <c r="A407" s="60">
        <f t="shared" si="4"/>
        <v>40827</v>
      </c>
      <c r="B407" s="103">
        <v>541.25</v>
      </c>
      <c r="C407" s="103">
        <v>525</v>
      </c>
      <c r="D407" s="103">
        <v>525</v>
      </c>
      <c r="E407" s="103">
        <v>458.75</v>
      </c>
      <c r="F407" s="103">
        <v>525</v>
      </c>
      <c r="G407" s="103">
        <v>525</v>
      </c>
      <c r="H407" s="103">
        <v>450</v>
      </c>
    </row>
    <row r="408" spans="1:8" x14ac:dyDescent="0.25">
      <c r="A408" s="60">
        <f t="shared" si="4"/>
        <v>40834</v>
      </c>
      <c r="B408" s="104">
        <v>482</v>
      </c>
      <c r="C408" s="104">
        <v>486</v>
      </c>
      <c r="D408" s="104">
        <v>496</v>
      </c>
      <c r="E408" s="104">
        <v>428</v>
      </c>
      <c r="F408" s="104">
        <v>506</v>
      </c>
      <c r="G408" s="104">
        <v>506</v>
      </c>
      <c r="H408" s="104">
        <v>388</v>
      </c>
    </row>
    <row r="409" spans="1:8" x14ac:dyDescent="0.25">
      <c r="A409" s="60">
        <f t="shared" si="4"/>
        <v>40841</v>
      </c>
      <c r="B409" s="104">
        <v>513.33333333333337</v>
      </c>
      <c r="C409" s="104">
        <v>498.33333333333331</v>
      </c>
      <c r="D409" s="104">
        <v>492.5</v>
      </c>
      <c r="E409" s="104">
        <v>387.5</v>
      </c>
      <c r="F409" s="104">
        <v>475</v>
      </c>
      <c r="G409" s="104">
        <v>475</v>
      </c>
      <c r="H409" s="104">
        <v>350</v>
      </c>
    </row>
    <row r="410" spans="1:8" x14ac:dyDescent="0.25">
      <c r="A410" s="60">
        <f t="shared" si="4"/>
        <v>40848</v>
      </c>
      <c r="B410" s="104">
        <v>533</v>
      </c>
      <c r="C410" s="104">
        <v>550</v>
      </c>
      <c r="D410" s="104">
        <v>485</v>
      </c>
      <c r="E410" s="104">
        <v>410</v>
      </c>
      <c r="F410" s="104">
        <v>453</v>
      </c>
      <c r="G410" s="104">
        <v>453</v>
      </c>
      <c r="H410" s="104">
        <v>338</v>
      </c>
    </row>
    <row r="411" spans="1:8" x14ac:dyDescent="0.25">
      <c r="A411" s="60">
        <f t="shared" si="4"/>
        <v>40855</v>
      </c>
      <c r="B411" s="104">
        <v>503.33333333333331</v>
      </c>
      <c r="C411" s="104">
        <v>463.33333333333331</v>
      </c>
      <c r="D411" s="104">
        <v>443.33333333333331</v>
      </c>
      <c r="E411" s="104">
        <v>356.66666666666669</v>
      </c>
      <c r="F411" s="104">
        <v>445</v>
      </c>
      <c r="G411" s="104">
        <v>445</v>
      </c>
      <c r="H411" s="104">
        <v>300</v>
      </c>
    </row>
    <row r="412" spans="1:8" x14ac:dyDescent="0.25">
      <c r="A412" s="60">
        <f t="shared" si="4"/>
        <v>40862</v>
      </c>
      <c r="B412" s="104">
        <v>476.66666666666669</v>
      </c>
      <c r="C412" s="104">
        <v>440</v>
      </c>
      <c r="D412" s="104">
        <v>443.33333333333331</v>
      </c>
      <c r="E412" s="104">
        <v>346.66666666666669</v>
      </c>
      <c r="F412" s="104">
        <v>460</v>
      </c>
      <c r="G412" s="104">
        <v>460</v>
      </c>
      <c r="H412" s="104">
        <v>300</v>
      </c>
    </row>
    <row r="413" spans="1:8" x14ac:dyDescent="0.25">
      <c r="A413" s="60">
        <f t="shared" si="4"/>
        <v>40869</v>
      </c>
      <c r="B413" s="104"/>
      <c r="C413" s="104">
        <v>423</v>
      </c>
      <c r="D413" s="104">
        <v>423</v>
      </c>
      <c r="E413" s="104">
        <v>312</v>
      </c>
      <c r="F413" s="104">
        <v>418</v>
      </c>
      <c r="G413" s="104">
        <v>418</v>
      </c>
      <c r="H413" s="104">
        <v>275</v>
      </c>
    </row>
    <row r="414" spans="1:8" x14ac:dyDescent="0.25">
      <c r="A414" s="60">
        <f t="shared" si="4"/>
        <v>40876</v>
      </c>
      <c r="B414" s="104"/>
      <c r="C414" s="104"/>
      <c r="D414" s="104">
        <v>405</v>
      </c>
      <c r="E414" s="104">
        <v>291.66666666666669</v>
      </c>
      <c r="F414" s="104">
        <v>386.66666666666669</v>
      </c>
      <c r="G414" s="104">
        <v>386.66666666666669</v>
      </c>
      <c r="H414" s="104">
        <v>268.33333333333331</v>
      </c>
    </row>
    <row r="415" spans="1:8" x14ac:dyDescent="0.25">
      <c r="A415" s="60">
        <f t="shared" si="4"/>
        <v>40883</v>
      </c>
      <c r="B415" s="104"/>
      <c r="C415" s="104"/>
      <c r="D415" s="104">
        <v>420</v>
      </c>
      <c r="E415" s="104">
        <v>303</v>
      </c>
      <c r="F415" s="104">
        <v>375</v>
      </c>
      <c r="G415" s="104">
        <v>375</v>
      </c>
      <c r="H415" s="104">
        <v>303</v>
      </c>
    </row>
    <row r="416" spans="1:8" x14ac:dyDescent="0.25">
      <c r="A416" s="60">
        <f t="shared" si="4"/>
        <v>40890</v>
      </c>
      <c r="D416" s="104">
        <v>380</v>
      </c>
      <c r="E416" s="104">
        <v>278</v>
      </c>
      <c r="F416" s="104">
        <v>353</v>
      </c>
      <c r="G416" s="104">
        <v>353</v>
      </c>
      <c r="H416" s="104">
        <v>257</v>
      </c>
    </row>
    <row r="417" spans="1:8" x14ac:dyDescent="0.25">
      <c r="A417" s="60">
        <f t="shared" si="4"/>
        <v>40897</v>
      </c>
      <c r="D417" s="104">
        <v>353</v>
      </c>
      <c r="E417" s="104">
        <v>260</v>
      </c>
      <c r="F417" s="104">
        <v>335</v>
      </c>
      <c r="G417" s="104">
        <v>335</v>
      </c>
      <c r="H417" s="104">
        <v>238</v>
      </c>
    </row>
    <row r="418" spans="1:8" x14ac:dyDescent="0.25">
      <c r="A418" s="60">
        <f t="shared" si="4"/>
        <v>40904</v>
      </c>
      <c r="D418" s="104">
        <v>341.66666666666669</v>
      </c>
      <c r="E418" s="104">
        <v>241.66666666666666</v>
      </c>
      <c r="F418" s="104">
        <v>330</v>
      </c>
      <c r="G418" s="104">
        <v>330</v>
      </c>
      <c r="H418" s="104">
        <v>230</v>
      </c>
    </row>
    <row r="419" spans="1:8" x14ac:dyDescent="0.25">
      <c r="A419" s="60">
        <f t="shared" si="4"/>
        <v>40911</v>
      </c>
      <c r="D419" s="103">
        <v>343.33333333333331</v>
      </c>
      <c r="E419" s="103">
        <v>248.33333333333334</v>
      </c>
      <c r="F419" s="103">
        <v>336.66666666666669</v>
      </c>
      <c r="G419" s="103">
        <v>336.66666666666669</v>
      </c>
      <c r="H419" s="103">
        <v>228.33333333333334</v>
      </c>
    </row>
    <row r="420" spans="1:8" x14ac:dyDescent="0.25">
      <c r="A420" s="60">
        <f t="shared" si="4"/>
        <v>40918</v>
      </c>
      <c r="D420" s="103">
        <v>363.33333333333331</v>
      </c>
      <c r="E420" s="103">
        <v>266.66666666666669</v>
      </c>
      <c r="F420" s="103">
        <v>343.33333333333331</v>
      </c>
      <c r="G420" s="103">
        <v>343.33333333333331</v>
      </c>
      <c r="H420" s="103">
        <v>233.33333333333334</v>
      </c>
    </row>
    <row r="421" spans="1:8" x14ac:dyDescent="0.25">
      <c r="A421" s="60">
        <f t="shared" si="4"/>
        <v>40925</v>
      </c>
      <c r="B421" s="103"/>
      <c r="C421" s="103"/>
      <c r="D421" s="103">
        <v>361.66666666666669</v>
      </c>
      <c r="E421" s="103">
        <v>296.66666666666669</v>
      </c>
      <c r="F421" s="103">
        <v>340</v>
      </c>
      <c r="G421" s="103">
        <v>340</v>
      </c>
      <c r="H421" s="103">
        <v>240</v>
      </c>
    </row>
    <row r="422" spans="1:8" x14ac:dyDescent="0.25">
      <c r="A422" s="60">
        <f t="shared" si="4"/>
        <v>40932</v>
      </c>
      <c r="B422" s="103"/>
      <c r="C422" s="103"/>
      <c r="D422" s="104">
        <v>385</v>
      </c>
      <c r="E422" s="104">
        <v>310</v>
      </c>
      <c r="F422" s="104">
        <v>340</v>
      </c>
      <c r="G422" s="104">
        <v>340</v>
      </c>
      <c r="H422" s="104">
        <v>240</v>
      </c>
    </row>
    <row r="423" spans="1:8" x14ac:dyDescent="0.25">
      <c r="A423" s="60">
        <f t="shared" si="4"/>
        <v>40939</v>
      </c>
      <c r="B423" s="103"/>
      <c r="C423" s="103"/>
      <c r="D423" s="103">
        <v>462</v>
      </c>
      <c r="E423" s="103">
        <v>357</v>
      </c>
      <c r="F423" s="103">
        <v>388</v>
      </c>
      <c r="G423" s="103">
        <v>388</v>
      </c>
      <c r="H423" s="103">
        <v>272</v>
      </c>
    </row>
    <row r="424" spans="1:8" x14ac:dyDescent="0.25">
      <c r="A424" s="60">
        <f t="shared" si="4"/>
        <v>40946</v>
      </c>
      <c r="D424" s="105">
        <v>395</v>
      </c>
      <c r="E424" s="105">
        <v>295</v>
      </c>
      <c r="F424" s="105">
        <v>355</v>
      </c>
      <c r="G424" s="105">
        <v>355</v>
      </c>
      <c r="H424" s="105">
        <v>248.75</v>
      </c>
    </row>
    <row r="425" spans="1:8" x14ac:dyDescent="0.25">
      <c r="A425" s="60">
        <f t="shared" si="4"/>
        <v>40953</v>
      </c>
      <c r="D425" s="105">
        <v>423.33333333333331</v>
      </c>
      <c r="E425" s="105">
        <v>336.66666666666669</v>
      </c>
      <c r="F425" s="105">
        <v>366.66666666666669</v>
      </c>
      <c r="G425" s="105">
        <v>366.66666666666669</v>
      </c>
      <c r="H425" s="105">
        <v>275</v>
      </c>
    </row>
    <row r="426" spans="1:8" x14ac:dyDescent="0.25">
      <c r="A426" s="60">
        <f t="shared" si="4"/>
        <v>40960</v>
      </c>
      <c r="B426" s="105"/>
      <c r="C426" s="105"/>
      <c r="D426" s="105">
        <v>405</v>
      </c>
      <c r="E426" s="105">
        <v>300</v>
      </c>
      <c r="F426" s="105">
        <v>342</v>
      </c>
      <c r="G426" s="105">
        <v>342</v>
      </c>
      <c r="H426" s="105">
        <v>258</v>
      </c>
    </row>
    <row r="427" spans="1:8" x14ac:dyDescent="0.25">
      <c r="A427" s="60">
        <f t="shared" si="4"/>
        <v>40967</v>
      </c>
      <c r="B427" s="105"/>
      <c r="C427" s="105"/>
      <c r="D427" s="105">
        <v>383</v>
      </c>
      <c r="E427" s="105">
        <v>282</v>
      </c>
      <c r="F427" s="105">
        <v>342</v>
      </c>
      <c r="G427" s="105">
        <v>342</v>
      </c>
      <c r="H427" s="105">
        <v>242</v>
      </c>
    </row>
    <row r="428" spans="1:8" x14ac:dyDescent="0.25">
      <c r="A428" s="60">
        <f t="shared" si="4"/>
        <v>40974</v>
      </c>
      <c r="B428" s="105"/>
      <c r="C428" s="105"/>
      <c r="D428" s="105">
        <v>347</v>
      </c>
      <c r="E428" s="105">
        <v>255</v>
      </c>
      <c r="F428" s="105">
        <v>325</v>
      </c>
      <c r="G428" s="105">
        <v>325</v>
      </c>
      <c r="H428" s="105">
        <v>227</v>
      </c>
    </row>
    <row r="429" spans="1:8" x14ac:dyDescent="0.25">
      <c r="A429" s="60">
        <f t="shared" si="4"/>
        <v>40981</v>
      </c>
      <c r="C429" s="54">
        <v>380</v>
      </c>
      <c r="D429" s="54">
        <v>345</v>
      </c>
      <c r="E429" s="54">
        <v>252</v>
      </c>
      <c r="F429" s="54">
        <v>313</v>
      </c>
      <c r="G429" s="54">
        <v>313</v>
      </c>
      <c r="H429" s="54">
        <v>222</v>
      </c>
    </row>
    <row r="430" spans="1:8" x14ac:dyDescent="0.25">
      <c r="A430" s="60">
        <f t="shared" si="4"/>
        <v>40988</v>
      </c>
      <c r="B430" s="54">
        <v>433</v>
      </c>
      <c r="C430" s="54">
        <v>378</v>
      </c>
      <c r="D430" s="54">
        <v>362</v>
      </c>
      <c r="E430" s="54">
        <v>258</v>
      </c>
      <c r="F430" s="54">
        <v>310</v>
      </c>
      <c r="G430" s="54">
        <v>310</v>
      </c>
      <c r="H430" s="54">
        <v>223</v>
      </c>
    </row>
    <row r="431" spans="1:8" x14ac:dyDescent="0.25">
      <c r="A431" s="60">
        <f t="shared" si="4"/>
        <v>40995</v>
      </c>
      <c r="B431" s="59">
        <v>425</v>
      </c>
      <c r="C431" s="59">
        <v>371</v>
      </c>
      <c r="D431" s="59">
        <v>353</v>
      </c>
      <c r="E431" s="59">
        <v>251</v>
      </c>
      <c r="F431" s="59">
        <v>302</v>
      </c>
      <c r="G431" s="59">
        <v>302</v>
      </c>
      <c r="H431" s="59">
        <v>220</v>
      </c>
    </row>
    <row r="432" spans="1:8" x14ac:dyDescent="0.25">
      <c r="A432" s="60">
        <f t="shared" si="4"/>
        <v>41002</v>
      </c>
      <c r="B432" s="54">
        <v>428</v>
      </c>
      <c r="C432" s="54">
        <v>367</v>
      </c>
      <c r="D432" s="54">
        <v>325</v>
      </c>
      <c r="E432" s="54">
        <v>238</v>
      </c>
      <c r="F432" s="54">
        <v>285</v>
      </c>
      <c r="G432" s="54">
        <v>285</v>
      </c>
      <c r="H432" s="54">
        <v>212</v>
      </c>
    </row>
    <row r="433" spans="1:8" x14ac:dyDescent="0.25">
      <c r="A433" s="60">
        <f t="shared" si="4"/>
        <v>41009</v>
      </c>
      <c r="B433" s="59">
        <v>427.5</v>
      </c>
      <c r="C433" s="59">
        <v>362.5</v>
      </c>
      <c r="D433" s="59">
        <v>320</v>
      </c>
      <c r="E433" s="59">
        <v>237.5</v>
      </c>
      <c r="F433" s="59">
        <v>282.5</v>
      </c>
      <c r="G433" s="59">
        <v>282.5</v>
      </c>
      <c r="H433" s="59">
        <v>207.5</v>
      </c>
    </row>
    <row r="434" spans="1:8" x14ac:dyDescent="0.25">
      <c r="A434" s="60">
        <f t="shared" si="4"/>
        <v>41016</v>
      </c>
      <c r="B434" s="59">
        <v>423</v>
      </c>
      <c r="C434" s="59">
        <v>350</v>
      </c>
      <c r="D434" s="59">
        <v>328</v>
      </c>
      <c r="E434" s="59">
        <v>237</v>
      </c>
      <c r="F434" s="59">
        <v>287</v>
      </c>
      <c r="G434" s="59">
        <v>287</v>
      </c>
      <c r="H434" s="59">
        <v>207</v>
      </c>
    </row>
    <row r="435" spans="1:8" x14ac:dyDescent="0.25">
      <c r="A435" s="60">
        <f t="shared" si="4"/>
        <v>41023</v>
      </c>
      <c r="B435" s="59">
        <v>423.33333333333331</v>
      </c>
      <c r="C435" s="59">
        <v>351.66666666666669</v>
      </c>
      <c r="D435" s="59">
        <v>323.33333333333331</v>
      </c>
      <c r="E435" s="59">
        <v>235</v>
      </c>
      <c r="F435" s="59">
        <v>275</v>
      </c>
      <c r="G435" s="59">
        <v>275</v>
      </c>
      <c r="H435" s="59">
        <v>205</v>
      </c>
    </row>
    <row r="436" spans="1:8" x14ac:dyDescent="0.25">
      <c r="A436" s="60">
        <f t="shared" si="4"/>
        <v>41030</v>
      </c>
      <c r="B436" s="59">
        <v>427</v>
      </c>
      <c r="C436" s="59">
        <v>358</v>
      </c>
      <c r="D436" s="59">
        <v>337</v>
      </c>
      <c r="E436" s="59">
        <v>242</v>
      </c>
      <c r="F436" s="59">
        <v>285</v>
      </c>
      <c r="G436" s="59">
        <v>285</v>
      </c>
      <c r="H436" s="59">
        <v>212</v>
      </c>
    </row>
    <row r="437" spans="1:8" x14ac:dyDescent="0.25">
      <c r="A437" s="60">
        <f t="shared" si="4"/>
        <v>41037</v>
      </c>
      <c r="B437" s="59">
        <v>438</v>
      </c>
      <c r="C437" s="59">
        <v>368</v>
      </c>
      <c r="D437" s="59">
        <v>350</v>
      </c>
      <c r="E437" s="59">
        <v>242</v>
      </c>
      <c r="F437" s="59">
        <v>280</v>
      </c>
      <c r="G437" s="59">
        <v>280</v>
      </c>
      <c r="H437" s="59">
        <v>210</v>
      </c>
    </row>
    <row r="438" spans="1:8" x14ac:dyDescent="0.25">
      <c r="A438" s="60">
        <f t="shared" si="4"/>
        <v>41044</v>
      </c>
      <c r="B438" s="104">
        <v>436.66666666666669</v>
      </c>
      <c r="C438" s="104">
        <v>365</v>
      </c>
      <c r="D438" s="104">
        <v>343.33333333333331</v>
      </c>
      <c r="E438" s="108">
        <v>250</v>
      </c>
      <c r="F438" s="104">
        <v>276.66666666666669</v>
      </c>
      <c r="G438" s="104">
        <v>276.66666666666669</v>
      </c>
      <c r="H438" s="104">
        <v>218.33333333333334</v>
      </c>
    </row>
    <row r="439" spans="1:8" x14ac:dyDescent="0.25">
      <c r="A439" s="60">
        <f t="shared" si="4"/>
        <v>41051</v>
      </c>
      <c r="B439" s="59">
        <v>423</v>
      </c>
      <c r="C439" s="59">
        <v>350</v>
      </c>
      <c r="D439" s="59">
        <v>323</v>
      </c>
      <c r="E439" s="59">
        <v>242</v>
      </c>
      <c r="F439" s="59">
        <v>277</v>
      </c>
      <c r="G439" s="59">
        <v>277</v>
      </c>
      <c r="H439" s="59">
        <v>210</v>
      </c>
    </row>
    <row r="440" spans="1:8" x14ac:dyDescent="0.25">
      <c r="A440" s="60">
        <f t="shared" si="4"/>
        <v>41058</v>
      </c>
      <c r="B440" s="104">
        <v>422.5</v>
      </c>
      <c r="C440" s="104">
        <v>347.5</v>
      </c>
      <c r="D440" s="104">
        <v>330</v>
      </c>
      <c r="E440" s="108">
        <v>240</v>
      </c>
      <c r="F440" s="104">
        <v>272.5</v>
      </c>
      <c r="G440" s="104">
        <v>272.5</v>
      </c>
      <c r="H440" s="104">
        <v>205</v>
      </c>
    </row>
    <row r="441" spans="1:8" x14ac:dyDescent="0.25">
      <c r="A441" s="60">
        <f t="shared" si="4"/>
        <v>41065</v>
      </c>
      <c r="B441" s="109">
        <v>388.75</v>
      </c>
      <c r="C441" s="109">
        <v>320</v>
      </c>
      <c r="D441" s="109">
        <v>285</v>
      </c>
      <c r="E441" s="109">
        <v>220</v>
      </c>
      <c r="F441" s="109">
        <v>263.75</v>
      </c>
      <c r="G441" s="109">
        <v>263.75</v>
      </c>
      <c r="H441" s="109">
        <v>203.75</v>
      </c>
    </row>
    <row r="442" spans="1:8" x14ac:dyDescent="0.25">
      <c r="A442" s="60">
        <f t="shared" si="4"/>
        <v>41072</v>
      </c>
      <c r="B442" s="109">
        <v>386.25</v>
      </c>
      <c r="C442" s="109">
        <v>320</v>
      </c>
      <c r="D442" s="109">
        <v>283.75</v>
      </c>
      <c r="E442" s="109">
        <v>217.5</v>
      </c>
      <c r="F442" s="109">
        <v>266.25</v>
      </c>
      <c r="G442" s="109">
        <v>266.25</v>
      </c>
      <c r="H442" s="109">
        <v>200</v>
      </c>
    </row>
    <row r="443" spans="1:8" x14ac:dyDescent="0.25">
      <c r="A443" s="60">
        <f t="shared" si="4"/>
        <v>41079</v>
      </c>
      <c r="B443" s="109">
        <v>375</v>
      </c>
      <c r="C443" s="109">
        <v>313.33333333333331</v>
      </c>
      <c r="D443" s="109">
        <v>276.66666666666669</v>
      </c>
      <c r="E443" s="109">
        <v>231.66666666666666</v>
      </c>
      <c r="F443" s="109">
        <v>265</v>
      </c>
      <c r="G443" s="109">
        <v>265</v>
      </c>
      <c r="H443" s="109">
        <v>197.5</v>
      </c>
    </row>
    <row r="444" spans="1:8" x14ac:dyDescent="0.25">
      <c r="A444" s="60">
        <f t="shared" si="4"/>
        <v>41086</v>
      </c>
      <c r="B444" s="59">
        <v>375</v>
      </c>
      <c r="C444" s="59">
        <v>306.66666666666669</v>
      </c>
      <c r="D444" s="59">
        <v>270</v>
      </c>
      <c r="E444" s="59">
        <v>238.33333333333334</v>
      </c>
      <c r="F444" s="59">
        <v>250</v>
      </c>
      <c r="G444" s="59">
        <v>256.66666666666669</v>
      </c>
      <c r="H444" s="59">
        <v>196.66666666666666</v>
      </c>
    </row>
    <row r="445" spans="1:8" x14ac:dyDescent="0.25">
      <c r="A445" s="60">
        <f t="shared" si="4"/>
        <v>41093</v>
      </c>
      <c r="B445" s="59">
        <v>400</v>
      </c>
      <c r="C445" s="59">
        <v>323</v>
      </c>
      <c r="D445" s="59">
        <v>320</v>
      </c>
      <c r="E445" s="59">
        <v>293</v>
      </c>
      <c r="F445" s="59">
        <v>265</v>
      </c>
      <c r="G445" s="59">
        <v>265</v>
      </c>
      <c r="H445" s="59">
        <v>223</v>
      </c>
    </row>
    <row r="446" spans="1:8" x14ac:dyDescent="0.25">
      <c r="A446" s="60">
        <f t="shared" si="4"/>
        <v>41100</v>
      </c>
      <c r="B446" s="59">
        <v>475</v>
      </c>
      <c r="C446" s="59">
        <v>356.66666666666669</v>
      </c>
      <c r="D446" s="59">
        <v>353.33333333333331</v>
      </c>
      <c r="E446" s="59">
        <v>323.33333333333331</v>
      </c>
      <c r="F446" s="59">
        <v>285</v>
      </c>
      <c r="G446" s="59">
        <v>285</v>
      </c>
      <c r="H446" s="59">
        <v>250</v>
      </c>
    </row>
    <row r="447" spans="1:8" x14ac:dyDescent="0.25">
      <c r="A447" s="60">
        <f t="shared" si="4"/>
        <v>41107</v>
      </c>
      <c r="B447" s="103">
        <v>512.5</v>
      </c>
      <c r="C447" s="103">
        <v>412.5</v>
      </c>
      <c r="D447" s="103">
        <v>408.75</v>
      </c>
      <c r="E447" s="103">
        <v>380</v>
      </c>
      <c r="F447" s="103">
        <v>350</v>
      </c>
      <c r="G447" s="103">
        <v>345</v>
      </c>
      <c r="H447" s="103">
        <v>312.5</v>
      </c>
    </row>
    <row r="448" spans="1:8" x14ac:dyDescent="0.25">
      <c r="A448" s="60">
        <f t="shared" si="4"/>
        <v>41114</v>
      </c>
      <c r="B448" s="103">
        <v>478.33333333333331</v>
      </c>
      <c r="C448" s="103">
        <v>370</v>
      </c>
      <c r="D448" s="103">
        <v>356.66666666666669</v>
      </c>
      <c r="E448" s="103">
        <v>338.33333333333331</v>
      </c>
      <c r="F448" s="103">
        <v>330.66666666666669</v>
      </c>
      <c r="G448" s="103">
        <v>330.66666666666669</v>
      </c>
      <c r="H448" s="103">
        <v>301.66666666666669</v>
      </c>
    </row>
    <row r="449" spans="1:8" x14ac:dyDescent="0.25">
      <c r="A449" s="60">
        <f t="shared" si="4"/>
        <v>41121</v>
      </c>
      <c r="B449" s="103">
        <v>445</v>
      </c>
      <c r="C449" s="103">
        <v>356.66666666666669</v>
      </c>
      <c r="D449" s="103">
        <v>355</v>
      </c>
      <c r="E449" s="103">
        <v>330</v>
      </c>
      <c r="F449" s="103">
        <v>333.33333333333331</v>
      </c>
      <c r="G449" s="103">
        <v>333.33333333333331</v>
      </c>
      <c r="H449" s="103">
        <v>311.66666666666669</v>
      </c>
    </row>
    <row r="450" spans="1:8" x14ac:dyDescent="0.25">
      <c r="A450" s="60">
        <f t="shared" si="4"/>
        <v>41128</v>
      </c>
      <c r="B450" s="103">
        <v>395</v>
      </c>
      <c r="C450" s="103">
        <v>322</v>
      </c>
      <c r="D450" s="103">
        <v>305</v>
      </c>
      <c r="E450" s="103">
        <v>313</v>
      </c>
      <c r="F450" s="103">
        <v>328</v>
      </c>
      <c r="G450" s="103">
        <v>328</v>
      </c>
      <c r="H450" s="103">
        <v>325</v>
      </c>
    </row>
    <row r="451" spans="1:8" x14ac:dyDescent="0.25">
      <c r="A451" s="60">
        <f t="shared" si="4"/>
        <v>41135</v>
      </c>
      <c r="B451" s="103">
        <v>400</v>
      </c>
      <c r="C451" s="103">
        <v>368.33333333333331</v>
      </c>
      <c r="D451" s="103">
        <v>365</v>
      </c>
      <c r="E451" s="103">
        <v>348.33333333333331</v>
      </c>
      <c r="F451" s="103">
        <v>348.33333333333331</v>
      </c>
      <c r="G451" s="103">
        <v>348.33333333333331</v>
      </c>
      <c r="H451" s="103">
        <v>386.66666666666669</v>
      </c>
    </row>
    <row r="452" spans="1:8" x14ac:dyDescent="0.25">
      <c r="A452" s="110">
        <f t="shared" ref="A452:A494" si="5">7+A451</f>
        <v>41142</v>
      </c>
      <c r="B452" s="109">
        <v>401.66666666666669</v>
      </c>
      <c r="C452" s="109">
        <v>346.66666666666669</v>
      </c>
      <c r="D452" s="109">
        <v>330</v>
      </c>
      <c r="E452" s="109">
        <v>353.33333333333331</v>
      </c>
      <c r="F452" s="109">
        <v>343.33333333333331</v>
      </c>
      <c r="G452" s="109">
        <v>343.33333333333331</v>
      </c>
      <c r="H452" s="109">
        <v>380</v>
      </c>
    </row>
    <row r="453" spans="1:8" x14ac:dyDescent="0.25">
      <c r="A453" s="110">
        <f t="shared" si="5"/>
        <v>41149</v>
      </c>
      <c r="B453" s="59">
        <v>425</v>
      </c>
      <c r="C453" s="59">
        <v>412.5</v>
      </c>
      <c r="D453" s="59">
        <v>437.5</v>
      </c>
      <c r="E453" s="59">
        <v>500</v>
      </c>
      <c r="F453" s="59">
        <v>437.5</v>
      </c>
      <c r="G453" s="59">
        <v>437.5</v>
      </c>
      <c r="H453" s="59">
        <v>525</v>
      </c>
    </row>
    <row r="454" spans="1:8" x14ac:dyDescent="0.25">
      <c r="A454" s="110">
        <f t="shared" si="5"/>
        <v>41156</v>
      </c>
      <c r="B454" s="103">
        <v>475</v>
      </c>
      <c r="C454" s="103">
        <v>495</v>
      </c>
      <c r="D454" s="103">
        <v>500</v>
      </c>
      <c r="E454" s="103">
        <v>533.33333333333337</v>
      </c>
      <c r="F454" s="103">
        <v>495</v>
      </c>
      <c r="G454" s="103">
        <v>495</v>
      </c>
      <c r="H454" s="103">
        <v>587.5</v>
      </c>
    </row>
    <row r="455" spans="1:8" x14ac:dyDescent="0.25">
      <c r="A455" s="110">
        <f t="shared" si="5"/>
        <v>41163</v>
      </c>
      <c r="B455" s="59">
        <v>537.5</v>
      </c>
      <c r="C455" s="59">
        <v>545</v>
      </c>
      <c r="D455" s="59">
        <v>550</v>
      </c>
      <c r="E455" s="59">
        <v>600</v>
      </c>
      <c r="F455" s="59">
        <v>587.5</v>
      </c>
      <c r="G455" s="59">
        <v>587.5</v>
      </c>
      <c r="H455" s="59">
        <v>700</v>
      </c>
    </row>
    <row r="456" spans="1:8" x14ac:dyDescent="0.25">
      <c r="A456" s="110">
        <f t="shared" si="5"/>
        <v>41170</v>
      </c>
      <c r="B456" s="59">
        <v>600</v>
      </c>
      <c r="C456" s="59">
        <v>595</v>
      </c>
      <c r="D456" s="59">
        <v>625</v>
      </c>
      <c r="E456" s="59">
        <v>612.5</v>
      </c>
      <c r="F456" s="59">
        <v>625</v>
      </c>
      <c r="G456" s="59">
        <v>625</v>
      </c>
      <c r="H456" s="59">
        <v>750</v>
      </c>
    </row>
    <row r="457" spans="1:8" x14ac:dyDescent="0.25">
      <c r="A457" s="110">
        <f t="shared" si="5"/>
        <v>41177</v>
      </c>
      <c r="B457" s="59">
        <v>616.66666666666663</v>
      </c>
      <c r="C457" s="59">
        <v>605</v>
      </c>
      <c r="D457" s="59">
        <v>608.33333333333337</v>
      </c>
      <c r="E457" s="59">
        <v>600</v>
      </c>
      <c r="F457" s="59">
        <v>625</v>
      </c>
      <c r="G457" s="59">
        <v>625</v>
      </c>
      <c r="H457" s="59">
        <v>565</v>
      </c>
    </row>
    <row r="458" spans="1:8" x14ac:dyDescent="0.25">
      <c r="A458" s="110">
        <f t="shared" si="5"/>
        <v>41184</v>
      </c>
      <c r="B458" s="109">
        <v>696.66666666666663</v>
      </c>
      <c r="C458" s="109">
        <v>690</v>
      </c>
      <c r="D458" s="109">
        <v>633.33333333333337</v>
      </c>
      <c r="E458" s="109">
        <v>600</v>
      </c>
      <c r="F458" s="109">
        <v>623.33333333333337</v>
      </c>
      <c r="G458" s="109">
        <v>623.33333333333337</v>
      </c>
      <c r="H458" s="109">
        <v>561.66666666666663</v>
      </c>
    </row>
    <row r="459" spans="1:8" x14ac:dyDescent="0.25">
      <c r="A459" s="110">
        <f t="shared" si="5"/>
        <v>41191</v>
      </c>
      <c r="B459" s="109">
        <v>575</v>
      </c>
      <c r="C459" s="109">
        <v>537.5</v>
      </c>
      <c r="D459" s="109">
        <v>512.5</v>
      </c>
      <c r="E459" s="109">
        <v>495</v>
      </c>
      <c r="F459" s="109">
        <v>512.5</v>
      </c>
      <c r="G459" s="109">
        <v>512.5</v>
      </c>
      <c r="H459" s="109">
        <v>475</v>
      </c>
    </row>
    <row r="460" spans="1:8" x14ac:dyDescent="0.25">
      <c r="A460" s="110">
        <f t="shared" si="5"/>
        <v>41198</v>
      </c>
      <c r="B460" s="109">
        <v>525</v>
      </c>
      <c r="C460" s="109">
        <v>500</v>
      </c>
      <c r="D460" s="109">
        <v>500</v>
      </c>
      <c r="E460" s="109">
        <v>500</v>
      </c>
      <c r="F460" s="109">
        <v>550</v>
      </c>
      <c r="G460" s="109">
        <v>550</v>
      </c>
      <c r="H460" s="109">
        <v>425</v>
      </c>
    </row>
    <row r="461" spans="1:8" x14ac:dyDescent="0.25">
      <c r="A461" s="110">
        <f t="shared" si="5"/>
        <v>41205</v>
      </c>
      <c r="B461" s="109">
        <v>640</v>
      </c>
      <c r="C461" s="109">
        <v>562.5</v>
      </c>
      <c r="D461" s="109">
        <v>587.5</v>
      </c>
      <c r="E461" s="109">
        <v>612.5</v>
      </c>
      <c r="F461" s="109">
        <v>570</v>
      </c>
      <c r="G461" s="109">
        <v>570</v>
      </c>
      <c r="H461" s="109">
        <v>662.5</v>
      </c>
    </row>
    <row r="462" spans="1:8" x14ac:dyDescent="0.25">
      <c r="A462" s="110">
        <f t="shared" si="5"/>
        <v>41212</v>
      </c>
      <c r="B462" s="113">
        <v>618.33333333333337</v>
      </c>
      <c r="C462" s="113">
        <v>550</v>
      </c>
      <c r="D462" s="113">
        <v>546.66666666666663</v>
      </c>
      <c r="E462" s="113">
        <v>633.33333333333337</v>
      </c>
      <c r="F462" s="113">
        <v>566.66666666666663</v>
      </c>
      <c r="G462" s="113">
        <v>566.66666666666663</v>
      </c>
      <c r="H462" s="113">
        <v>616.66666666666663</v>
      </c>
    </row>
    <row r="463" spans="1:8" x14ac:dyDescent="0.25">
      <c r="A463" s="110">
        <f t="shared" si="5"/>
        <v>41219</v>
      </c>
      <c r="B463" s="113">
        <v>587.5</v>
      </c>
      <c r="C463" s="113">
        <v>625</v>
      </c>
      <c r="D463" s="113">
        <v>595</v>
      </c>
      <c r="E463" s="113">
        <v>625</v>
      </c>
      <c r="F463" s="113">
        <v>500</v>
      </c>
      <c r="G463" s="113">
        <v>500</v>
      </c>
      <c r="H463" s="113">
        <v>425</v>
      </c>
    </row>
    <row r="464" spans="1:8" x14ac:dyDescent="0.25">
      <c r="A464" s="110">
        <f t="shared" si="5"/>
        <v>41226</v>
      </c>
      <c r="B464" s="59">
        <v>550</v>
      </c>
      <c r="C464" s="59">
        <v>558.33333333333337</v>
      </c>
      <c r="D464" s="59">
        <v>533.33333333333337</v>
      </c>
      <c r="E464" s="59">
        <v>500</v>
      </c>
      <c r="F464" s="59">
        <v>416.66666666666669</v>
      </c>
      <c r="G464" s="59">
        <v>416.66666666666669</v>
      </c>
      <c r="H464" s="59">
        <v>383.33333333333331</v>
      </c>
    </row>
    <row r="465" spans="1:8" x14ac:dyDescent="0.25">
      <c r="A465" s="110">
        <f t="shared" si="5"/>
        <v>41233</v>
      </c>
      <c r="B465" s="59">
        <v>625</v>
      </c>
      <c r="C465" s="59">
        <v>600</v>
      </c>
      <c r="D465" s="59">
        <v>600</v>
      </c>
      <c r="E465" s="59">
        <v>533.33333333333337</v>
      </c>
      <c r="F465" s="59">
        <v>533.33333333333337</v>
      </c>
      <c r="G465" s="59">
        <v>533.33333333333337</v>
      </c>
      <c r="H465" s="59">
        <v>383.33333333333331</v>
      </c>
    </row>
    <row r="466" spans="1:8" x14ac:dyDescent="0.25">
      <c r="A466" s="110">
        <f t="shared" si="5"/>
        <v>41240</v>
      </c>
      <c r="B466" s="59"/>
      <c r="C466" s="59">
        <v>588</v>
      </c>
      <c r="D466" s="59">
        <v>613</v>
      </c>
      <c r="E466" s="59">
        <v>513</v>
      </c>
      <c r="F466" s="59">
        <v>508</v>
      </c>
      <c r="G466" s="59">
        <v>508</v>
      </c>
      <c r="H466" s="59">
        <v>350</v>
      </c>
    </row>
    <row r="467" spans="1:8" x14ac:dyDescent="0.25">
      <c r="A467" s="110">
        <f t="shared" si="5"/>
        <v>41247</v>
      </c>
      <c r="B467" s="59"/>
      <c r="C467" s="59"/>
      <c r="D467" s="109">
        <v>575</v>
      </c>
      <c r="E467" s="109">
        <v>525</v>
      </c>
      <c r="F467" s="109">
        <v>525</v>
      </c>
      <c r="G467" s="109">
        <v>525</v>
      </c>
      <c r="H467" s="109">
        <v>392</v>
      </c>
    </row>
    <row r="468" spans="1:8" x14ac:dyDescent="0.25">
      <c r="A468" s="110">
        <f t="shared" si="5"/>
        <v>41254</v>
      </c>
      <c r="B468" s="59"/>
      <c r="C468" s="59"/>
      <c r="D468" s="109">
        <v>600</v>
      </c>
      <c r="E468" s="109">
        <v>500</v>
      </c>
      <c r="F468" s="109">
        <v>520</v>
      </c>
      <c r="G468" s="109">
        <v>520</v>
      </c>
      <c r="H468" s="109">
        <v>438</v>
      </c>
    </row>
    <row r="469" spans="1:8" x14ac:dyDescent="0.25">
      <c r="A469" s="110">
        <f t="shared" si="5"/>
        <v>41261</v>
      </c>
      <c r="D469" s="109">
        <v>575</v>
      </c>
      <c r="E469" s="109">
        <v>500</v>
      </c>
      <c r="F469" s="109">
        <v>445</v>
      </c>
      <c r="G469" s="109">
        <v>445</v>
      </c>
      <c r="H469" s="109">
        <v>353</v>
      </c>
    </row>
    <row r="470" spans="1:8" x14ac:dyDescent="0.25">
      <c r="A470" s="110">
        <f t="shared" si="5"/>
        <v>41268</v>
      </c>
      <c r="D470" s="54">
        <v>563</v>
      </c>
      <c r="E470" s="54">
        <v>500</v>
      </c>
      <c r="F470" s="54">
        <v>413</v>
      </c>
      <c r="G470" s="54">
        <v>413</v>
      </c>
      <c r="H470" s="54">
        <v>313</v>
      </c>
    </row>
    <row r="471" spans="1:8" x14ac:dyDescent="0.25">
      <c r="A471" s="110">
        <f t="shared" si="5"/>
        <v>41275</v>
      </c>
      <c r="D471" s="59">
        <v>500</v>
      </c>
      <c r="E471" s="59">
        <v>450</v>
      </c>
      <c r="F471" s="59">
        <v>350</v>
      </c>
      <c r="G471" s="59">
        <v>350</v>
      </c>
      <c r="H471" s="59">
        <v>250</v>
      </c>
    </row>
    <row r="472" spans="1:8" x14ac:dyDescent="0.25">
      <c r="A472" s="110">
        <f t="shared" si="5"/>
        <v>41282</v>
      </c>
      <c r="D472" s="59">
        <v>372.5</v>
      </c>
      <c r="E472" s="59">
        <v>340</v>
      </c>
      <c r="F472" s="59">
        <v>275</v>
      </c>
      <c r="G472" s="59">
        <v>275</v>
      </c>
      <c r="H472" s="59">
        <v>192.5</v>
      </c>
    </row>
    <row r="473" spans="1:8" x14ac:dyDescent="0.25">
      <c r="A473" s="110">
        <f t="shared" si="5"/>
        <v>41289</v>
      </c>
      <c r="B473" s="59"/>
      <c r="C473" s="59"/>
      <c r="D473" s="59">
        <v>347.5</v>
      </c>
      <c r="E473" s="59">
        <v>282.5</v>
      </c>
      <c r="F473" s="59">
        <v>247.5</v>
      </c>
      <c r="G473" s="59">
        <v>247.5</v>
      </c>
      <c r="H473" s="59">
        <v>195</v>
      </c>
    </row>
    <row r="474" spans="1:8" x14ac:dyDescent="0.25">
      <c r="A474" s="110">
        <f t="shared" si="5"/>
        <v>41296</v>
      </c>
      <c r="B474" s="59"/>
      <c r="C474" s="59"/>
      <c r="D474" s="59">
        <v>333</v>
      </c>
      <c r="E474" s="59">
        <v>280</v>
      </c>
      <c r="F474" s="59">
        <v>232</v>
      </c>
      <c r="G474" s="59">
        <v>232</v>
      </c>
      <c r="H474" s="59">
        <v>187</v>
      </c>
    </row>
    <row r="475" spans="1:8" x14ac:dyDescent="0.25">
      <c r="A475" s="110">
        <f t="shared" si="5"/>
        <v>41303</v>
      </c>
      <c r="B475" s="59"/>
      <c r="C475" s="59"/>
      <c r="D475" s="103">
        <v>330</v>
      </c>
      <c r="E475" s="103">
        <v>272.5</v>
      </c>
      <c r="F475" s="105">
        <v>225</v>
      </c>
      <c r="G475" s="103">
        <v>225</v>
      </c>
      <c r="H475" s="103">
        <v>182.5</v>
      </c>
    </row>
    <row r="476" spans="1:8" x14ac:dyDescent="0.25">
      <c r="A476" s="110">
        <f t="shared" si="5"/>
        <v>41310</v>
      </c>
      <c r="B476" s="59"/>
      <c r="C476" s="59"/>
      <c r="D476" s="59">
        <v>323.33333333333331</v>
      </c>
      <c r="E476" s="59">
        <v>248.33333333333334</v>
      </c>
      <c r="F476" s="59">
        <v>208.33333333333334</v>
      </c>
      <c r="G476" s="59">
        <v>208.33333333333334</v>
      </c>
      <c r="H476" s="59">
        <v>191.66666666666666</v>
      </c>
    </row>
    <row r="477" spans="1:8" x14ac:dyDescent="0.25">
      <c r="A477" s="110">
        <f t="shared" si="5"/>
        <v>41317</v>
      </c>
      <c r="B477" s="103"/>
      <c r="C477" s="103"/>
      <c r="D477" s="103">
        <v>325</v>
      </c>
      <c r="E477" s="103">
        <v>250</v>
      </c>
      <c r="F477" s="103">
        <v>215</v>
      </c>
      <c r="G477" s="103">
        <v>211.66666666666666</v>
      </c>
      <c r="H477" s="103">
        <v>183.33333333333334</v>
      </c>
    </row>
    <row r="478" spans="1:8" x14ac:dyDescent="0.25">
      <c r="A478" s="110">
        <f t="shared" si="5"/>
        <v>41324</v>
      </c>
      <c r="B478" s="103"/>
      <c r="C478" s="103"/>
      <c r="D478" s="59">
        <v>325</v>
      </c>
      <c r="E478" s="59">
        <v>250</v>
      </c>
      <c r="F478" s="59">
        <v>220</v>
      </c>
      <c r="G478" s="59">
        <v>220</v>
      </c>
      <c r="H478" s="59">
        <v>185</v>
      </c>
    </row>
    <row r="479" spans="1:8" x14ac:dyDescent="0.25">
      <c r="A479" s="110">
        <f t="shared" si="5"/>
        <v>41331</v>
      </c>
      <c r="B479" s="109"/>
      <c r="C479" s="109"/>
      <c r="D479" s="59">
        <v>326.66666666666669</v>
      </c>
      <c r="E479" s="59">
        <v>254</v>
      </c>
      <c r="F479" s="59">
        <v>220</v>
      </c>
      <c r="G479" s="59">
        <v>220</v>
      </c>
      <c r="H479" s="59">
        <v>185</v>
      </c>
    </row>
    <row r="480" spans="1:8" x14ac:dyDescent="0.25">
      <c r="A480" s="110">
        <f t="shared" si="5"/>
        <v>41338</v>
      </c>
      <c r="B480" s="109"/>
      <c r="C480" s="109">
        <v>345</v>
      </c>
      <c r="D480" s="20">
        <v>325</v>
      </c>
      <c r="E480" s="20">
        <v>250</v>
      </c>
      <c r="F480" s="20">
        <v>230</v>
      </c>
      <c r="G480" s="20">
        <v>230</v>
      </c>
      <c r="H480" s="20">
        <v>185</v>
      </c>
    </row>
    <row r="481" spans="1:8" x14ac:dyDescent="0.25">
      <c r="A481" s="110">
        <f t="shared" si="5"/>
        <v>41345</v>
      </c>
      <c r="B481" s="109"/>
      <c r="C481" s="20">
        <v>340</v>
      </c>
      <c r="D481" s="20">
        <v>325</v>
      </c>
      <c r="E481" s="20">
        <v>250</v>
      </c>
      <c r="F481" s="20">
        <v>223.33333333333334</v>
      </c>
      <c r="G481" s="20">
        <v>223.33333333333334</v>
      </c>
      <c r="H481" s="20">
        <v>185</v>
      </c>
    </row>
    <row r="482" spans="1:8" x14ac:dyDescent="0.25">
      <c r="A482" s="110">
        <f t="shared" si="5"/>
        <v>41352</v>
      </c>
      <c r="B482" s="20"/>
      <c r="C482" s="20">
        <v>312</v>
      </c>
      <c r="D482" s="20">
        <v>307</v>
      </c>
      <c r="E482" s="20">
        <v>250</v>
      </c>
      <c r="F482" s="20">
        <v>208</v>
      </c>
      <c r="G482" s="20">
        <v>208</v>
      </c>
      <c r="H482" s="20">
        <v>185</v>
      </c>
    </row>
    <row r="483" spans="1:8" x14ac:dyDescent="0.25">
      <c r="A483" s="110">
        <f t="shared" si="5"/>
        <v>41359</v>
      </c>
      <c r="B483" s="20"/>
      <c r="C483" s="20">
        <v>298.33333333333331</v>
      </c>
      <c r="D483" s="20">
        <v>293.33333333333331</v>
      </c>
      <c r="E483" s="20">
        <v>245</v>
      </c>
      <c r="F483" s="20">
        <v>205</v>
      </c>
      <c r="G483" s="20">
        <v>205</v>
      </c>
      <c r="H483" s="20">
        <v>176.66666666666666</v>
      </c>
    </row>
    <row r="484" spans="1:8" x14ac:dyDescent="0.25">
      <c r="A484" s="110">
        <f t="shared" si="5"/>
        <v>41366</v>
      </c>
      <c r="B484" s="59"/>
      <c r="C484" s="59">
        <v>290</v>
      </c>
      <c r="D484" s="59">
        <v>262.5</v>
      </c>
      <c r="E484" s="59">
        <v>232.5</v>
      </c>
      <c r="F484" s="59">
        <v>193.5</v>
      </c>
      <c r="G484" s="59">
        <v>193.5</v>
      </c>
      <c r="H484" s="59">
        <v>180</v>
      </c>
    </row>
    <row r="485" spans="1:8" x14ac:dyDescent="0.25">
      <c r="A485" s="110">
        <f t="shared" si="5"/>
        <v>41373</v>
      </c>
      <c r="B485" s="59">
        <v>355</v>
      </c>
      <c r="C485" s="59">
        <v>292.5</v>
      </c>
      <c r="D485" s="59">
        <v>285</v>
      </c>
      <c r="E485" s="59">
        <v>227.5</v>
      </c>
      <c r="F485" s="59">
        <v>197.5</v>
      </c>
      <c r="G485" s="59">
        <v>197.5</v>
      </c>
      <c r="H485" s="59">
        <v>180</v>
      </c>
    </row>
    <row r="486" spans="1:8" x14ac:dyDescent="0.25">
      <c r="A486" s="110">
        <f t="shared" si="5"/>
        <v>41380</v>
      </c>
      <c r="B486" s="59">
        <v>391.66666666666669</v>
      </c>
      <c r="C486" s="59">
        <v>311.66666666666669</v>
      </c>
      <c r="D486" s="59">
        <v>273.33333333333331</v>
      </c>
      <c r="E486" s="59">
        <v>225</v>
      </c>
      <c r="F486" s="59">
        <v>196.66666666666666</v>
      </c>
      <c r="G486" s="59">
        <v>196.66666666666666</v>
      </c>
      <c r="H486" s="59">
        <v>181.66666666666666</v>
      </c>
    </row>
    <row r="487" spans="1:8" x14ac:dyDescent="0.25">
      <c r="A487" s="110">
        <f t="shared" si="5"/>
        <v>41387</v>
      </c>
      <c r="B487" s="59"/>
      <c r="C487" s="59"/>
      <c r="D487" s="59"/>
      <c r="E487" s="59">
        <v>223</v>
      </c>
      <c r="F487" s="59">
        <v>195</v>
      </c>
      <c r="G487" s="59">
        <v>195</v>
      </c>
      <c r="H487" s="59">
        <v>180</v>
      </c>
    </row>
    <row r="488" spans="1:8" x14ac:dyDescent="0.25">
      <c r="A488" s="110">
        <f t="shared" si="5"/>
        <v>41394</v>
      </c>
      <c r="B488" s="59">
        <v>425</v>
      </c>
      <c r="C488" s="59">
        <v>312.5</v>
      </c>
      <c r="D488" s="59">
        <v>0</v>
      </c>
      <c r="E488" s="59">
        <v>220</v>
      </c>
      <c r="F488" s="59">
        <v>192.5</v>
      </c>
      <c r="G488" s="59">
        <v>192.5</v>
      </c>
      <c r="H488" s="59">
        <v>180</v>
      </c>
    </row>
    <row r="489" spans="1:8" x14ac:dyDescent="0.25">
      <c r="A489" s="110">
        <f t="shared" si="5"/>
        <v>41401</v>
      </c>
      <c r="B489" s="20">
        <v>387.5</v>
      </c>
      <c r="C489" s="20">
        <v>305</v>
      </c>
      <c r="D489" s="20">
        <v>287.5</v>
      </c>
      <c r="E489" s="20">
        <v>220</v>
      </c>
      <c r="F489" s="20">
        <v>190</v>
      </c>
      <c r="G489" s="20">
        <v>190</v>
      </c>
      <c r="H489" s="20">
        <v>180</v>
      </c>
    </row>
    <row r="490" spans="1:8" x14ac:dyDescent="0.25">
      <c r="A490" s="110">
        <f t="shared" si="5"/>
        <v>41408</v>
      </c>
      <c r="B490" s="20">
        <v>362.5</v>
      </c>
      <c r="C490" s="20">
        <v>290</v>
      </c>
      <c r="D490" s="20">
        <v>277.5</v>
      </c>
      <c r="E490" s="20">
        <v>220</v>
      </c>
      <c r="F490" s="20">
        <v>190</v>
      </c>
      <c r="G490" s="20">
        <v>190</v>
      </c>
      <c r="H490" s="20">
        <v>177.5</v>
      </c>
    </row>
    <row r="491" spans="1:8" x14ac:dyDescent="0.25">
      <c r="A491" s="110">
        <f t="shared" si="5"/>
        <v>41415</v>
      </c>
      <c r="B491" s="20">
        <v>343.33333333333331</v>
      </c>
      <c r="C491" s="20">
        <v>286.66666666666669</v>
      </c>
      <c r="D491" s="20">
        <v>273.33333333333331</v>
      </c>
      <c r="E491" s="20">
        <v>218.33333333333334</v>
      </c>
      <c r="F491" s="20">
        <v>190</v>
      </c>
      <c r="G491" s="20">
        <v>190</v>
      </c>
      <c r="H491" s="20">
        <v>180</v>
      </c>
    </row>
    <row r="492" spans="1:8" x14ac:dyDescent="0.25">
      <c r="A492" s="110">
        <f t="shared" si="5"/>
        <v>41422</v>
      </c>
      <c r="B492" s="20">
        <v>361.66666666666669</v>
      </c>
      <c r="C492" s="20">
        <v>296.66666666666669</v>
      </c>
      <c r="D492" s="20">
        <v>310</v>
      </c>
      <c r="E492" s="20">
        <v>216.66666666666666</v>
      </c>
      <c r="F492" s="20">
        <v>190</v>
      </c>
      <c r="G492" s="20">
        <v>190</v>
      </c>
      <c r="H492" s="20">
        <v>180</v>
      </c>
    </row>
    <row r="493" spans="1:8" x14ac:dyDescent="0.25">
      <c r="A493" s="110">
        <f t="shared" si="5"/>
        <v>41429</v>
      </c>
      <c r="B493" s="59">
        <v>396.66666666666669</v>
      </c>
      <c r="C493" s="59">
        <v>316.66666666666669</v>
      </c>
      <c r="D493" s="59">
        <v>315</v>
      </c>
      <c r="E493" s="59">
        <v>221.66666666666666</v>
      </c>
      <c r="F493" s="59">
        <v>193.33333333333334</v>
      </c>
      <c r="G493" s="59">
        <v>193.33333333333334</v>
      </c>
      <c r="H493" s="59">
        <v>181.66666666666666</v>
      </c>
    </row>
    <row r="494" spans="1:8" x14ac:dyDescent="0.25">
      <c r="A494" s="110">
        <f t="shared" si="5"/>
        <v>41436</v>
      </c>
      <c r="B494" s="20">
        <v>355</v>
      </c>
      <c r="C494" s="20">
        <v>305</v>
      </c>
      <c r="D494" s="20">
        <v>292.5</v>
      </c>
      <c r="E494" s="20">
        <v>217.5</v>
      </c>
      <c r="F494" s="20">
        <v>190</v>
      </c>
      <c r="G494" s="20">
        <v>190</v>
      </c>
      <c r="H494" s="20">
        <v>187.5</v>
      </c>
    </row>
    <row r="495" spans="1:8" x14ac:dyDescent="0.25">
      <c r="A495" s="60">
        <v>41443</v>
      </c>
      <c r="B495" s="20">
        <v>360</v>
      </c>
      <c r="C495" s="20">
        <v>300</v>
      </c>
      <c r="D495" s="20">
        <v>295</v>
      </c>
      <c r="E495" s="20">
        <v>220</v>
      </c>
      <c r="F495" s="20">
        <v>190</v>
      </c>
      <c r="G495" s="20">
        <v>190</v>
      </c>
      <c r="H495" s="20">
        <v>192.5</v>
      </c>
    </row>
    <row r="496" spans="1:8" x14ac:dyDescent="0.25">
      <c r="A496" s="60">
        <f t="shared" ref="A496:A669" si="6">7+A495</f>
        <v>41450</v>
      </c>
      <c r="B496" s="20">
        <v>386.66666666666669</v>
      </c>
      <c r="C496" s="20">
        <v>335</v>
      </c>
      <c r="D496" s="20">
        <v>323.33333333333331</v>
      </c>
      <c r="E496" s="20">
        <v>233.33333333333334</v>
      </c>
      <c r="F496" s="20">
        <v>211.66666666666666</v>
      </c>
      <c r="G496" s="20">
        <v>211.66666666666666</v>
      </c>
      <c r="H496" s="20">
        <v>196.66666666666666</v>
      </c>
    </row>
    <row r="497" spans="1:8" x14ac:dyDescent="0.25">
      <c r="A497" s="60">
        <f t="shared" si="6"/>
        <v>41457</v>
      </c>
      <c r="B497" s="59">
        <v>380</v>
      </c>
      <c r="C497" s="59">
        <v>310</v>
      </c>
      <c r="D497" s="59">
        <v>306.66666666666669</v>
      </c>
      <c r="E497" s="59">
        <v>225</v>
      </c>
      <c r="F497" s="59">
        <v>210</v>
      </c>
      <c r="G497" s="59">
        <v>210</v>
      </c>
      <c r="H497" s="59">
        <v>191.66666666666666</v>
      </c>
    </row>
    <row r="498" spans="1:8" x14ac:dyDescent="0.25">
      <c r="A498" s="60">
        <f t="shared" si="6"/>
        <v>41464</v>
      </c>
      <c r="B498" s="59">
        <v>363.33333333333331</v>
      </c>
      <c r="C498" s="59">
        <v>298.33333333333331</v>
      </c>
      <c r="D498" s="59">
        <v>288.33333333333331</v>
      </c>
      <c r="E498" s="59">
        <v>226.66666666666666</v>
      </c>
      <c r="F498" s="59">
        <v>211.66666666666666</v>
      </c>
      <c r="G498" s="59">
        <v>211.66666666666666</v>
      </c>
      <c r="H498" s="59">
        <v>191.66666666666666</v>
      </c>
    </row>
    <row r="499" spans="1:8" x14ac:dyDescent="0.25">
      <c r="A499" s="60">
        <f t="shared" si="6"/>
        <v>41471</v>
      </c>
      <c r="B499" s="59">
        <v>356.66666666666703</v>
      </c>
      <c r="C499" s="59">
        <v>300</v>
      </c>
      <c r="D499" s="59">
        <v>281.66666666666669</v>
      </c>
      <c r="E499" s="59">
        <v>223.33333333333334</v>
      </c>
      <c r="F499" s="59">
        <v>200</v>
      </c>
      <c r="G499" s="59">
        <v>200</v>
      </c>
      <c r="H499" s="59">
        <v>185</v>
      </c>
    </row>
    <row r="500" spans="1:8" x14ac:dyDescent="0.25">
      <c r="A500" s="60">
        <f t="shared" si="6"/>
        <v>41478</v>
      </c>
      <c r="B500" s="59">
        <v>340</v>
      </c>
      <c r="C500" s="59">
        <v>293.33333333333331</v>
      </c>
      <c r="D500" s="59">
        <v>265</v>
      </c>
      <c r="E500" s="59">
        <v>220</v>
      </c>
      <c r="F500" s="59">
        <v>200</v>
      </c>
      <c r="G500" s="59">
        <v>200</v>
      </c>
      <c r="H500" s="59">
        <v>185</v>
      </c>
    </row>
    <row r="501" spans="1:8" x14ac:dyDescent="0.25">
      <c r="A501" s="60">
        <f t="shared" si="6"/>
        <v>41485</v>
      </c>
      <c r="B501" s="59">
        <v>328.33333333333331</v>
      </c>
      <c r="C501" s="59">
        <v>278.33333333333331</v>
      </c>
      <c r="D501" s="59">
        <v>258.33333333333331</v>
      </c>
      <c r="E501" s="59">
        <v>216.66666666666666</v>
      </c>
      <c r="F501" s="59">
        <v>206.66666666666666</v>
      </c>
      <c r="G501" s="59">
        <v>206.66666666666666</v>
      </c>
      <c r="H501" s="59">
        <v>188.33333333333334</v>
      </c>
    </row>
    <row r="502" spans="1:8" x14ac:dyDescent="0.25">
      <c r="A502" s="60">
        <f t="shared" si="6"/>
        <v>41492</v>
      </c>
      <c r="B502" s="59">
        <v>336.66666666666669</v>
      </c>
      <c r="C502" s="59">
        <v>296.66666666666669</v>
      </c>
      <c r="D502" s="59">
        <v>285</v>
      </c>
      <c r="E502" s="59">
        <v>230</v>
      </c>
      <c r="F502" s="59">
        <v>276.66666666666669</v>
      </c>
      <c r="G502" s="59">
        <v>276.66666666666669</v>
      </c>
      <c r="H502" s="59">
        <v>203.33333333333334</v>
      </c>
    </row>
    <row r="503" spans="1:8" x14ac:dyDescent="0.25">
      <c r="A503" s="60">
        <f t="shared" si="6"/>
        <v>41499</v>
      </c>
      <c r="B503" s="59">
        <v>370</v>
      </c>
      <c r="C503" s="59">
        <v>353.33333333333331</v>
      </c>
      <c r="D503" s="59">
        <v>351.66666666666669</v>
      </c>
      <c r="E503" s="59">
        <v>308.33333333333331</v>
      </c>
      <c r="F503" s="59">
        <v>360</v>
      </c>
      <c r="G503" s="59">
        <v>360</v>
      </c>
      <c r="H503" s="59">
        <v>278.33333333333331</v>
      </c>
    </row>
    <row r="504" spans="1:8" x14ac:dyDescent="0.25">
      <c r="A504" s="60">
        <f t="shared" si="6"/>
        <v>41506</v>
      </c>
      <c r="B504" s="59">
        <v>368.33333333333331</v>
      </c>
      <c r="C504" s="59">
        <v>358.33333333333331</v>
      </c>
      <c r="D504" s="59">
        <v>355</v>
      </c>
      <c r="E504" s="59">
        <v>308.33333333333331</v>
      </c>
      <c r="F504" s="59">
        <v>363.33333333333331</v>
      </c>
      <c r="G504" s="59">
        <v>363.33333333333331</v>
      </c>
      <c r="H504" s="59">
        <v>290</v>
      </c>
    </row>
    <row r="505" spans="1:8" x14ac:dyDescent="0.25">
      <c r="A505" s="60">
        <f t="shared" si="6"/>
        <v>41513</v>
      </c>
      <c r="B505" s="59">
        <v>383.33333333333331</v>
      </c>
      <c r="C505" s="59">
        <v>383.33333333333331</v>
      </c>
      <c r="D505" s="59">
        <v>391.66666666666669</v>
      </c>
      <c r="E505" s="59">
        <v>355</v>
      </c>
      <c r="F505" s="59">
        <v>391.66666666666669</v>
      </c>
      <c r="G505" s="59">
        <v>391.66666666666669</v>
      </c>
      <c r="H505" s="59">
        <v>325</v>
      </c>
    </row>
    <row r="506" spans="1:8" x14ac:dyDescent="0.25">
      <c r="A506" s="60">
        <f t="shared" si="6"/>
        <v>41520</v>
      </c>
      <c r="B506" s="59">
        <v>418.75</v>
      </c>
      <c r="C506" s="59">
        <v>421.25</v>
      </c>
      <c r="D506" s="59">
        <v>425</v>
      </c>
      <c r="E506" s="59">
        <v>387.5</v>
      </c>
      <c r="F506" s="59">
        <v>431.25</v>
      </c>
      <c r="G506" s="59">
        <v>431.25</v>
      </c>
      <c r="H506" s="59">
        <v>387.5</v>
      </c>
    </row>
    <row r="507" spans="1:8" x14ac:dyDescent="0.25">
      <c r="A507" s="60">
        <f t="shared" si="6"/>
        <v>41527</v>
      </c>
      <c r="B507" s="109">
        <v>446.66666666666669</v>
      </c>
      <c r="C507" s="109">
        <v>446.66666666666669</v>
      </c>
      <c r="D507" s="109">
        <v>453.33333333333331</v>
      </c>
      <c r="E507" s="109">
        <v>441.66666666666669</v>
      </c>
      <c r="F507" s="109">
        <v>458.33333333333331</v>
      </c>
      <c r="G507" s="109">
        <v>458.33333333333331</v>
      </c>
      <c r="H507" s="109">
        <v>425</v>
      </c>
    </row>
    <row r="508" spans="1:8" x14ac:dyDescent="0.25">
      <c r="A508" s="60">
        <f t="shared" si="6"/>
        <v>41534</v>
      </c>
      <c r="B508" s="103">
        <v>550</v>
      </c>
      <c r="C508" s="103">
        <v>555</v>
      </c>
      <c r="D508" s="103">
        <v>550</v>
      </c>
      <c r="E508" s="103">
        <v>538.33333333333337</v>
      </c>
      <c r="F508" s="103">
        <v>630</v>
      </c>
      <c r="G508" s="103">
        <v>630</v>
      </c>
      <c r="H508" s="103">
        <v>558.33333333333337</v>
      </c>
    </row>
    <row r="509" spans="1:8" x14ac:dyDescent="0.25">
      <c r="A509" s="60">
        <f t="shared" si="6"/>
        <v>41541</v>
      </c>
      <c r="B509" s="59">
        <v>555</v>
      </c>
      <c r="C509" s="59">
        <v>570</v>
      </c>
      <c r="D509" s="59">
        <v>558.33333333333337</v>
      </c>
      <c r="E509" s="59">
        <v>591.66666666666663</v>
      </c>
      <c r="F509" s="59">
        <v>675</v>
      </c>
      <c r="G509" s="59">
        <v>675</v>
      </c>
      <c r="H509" s="59">
        <v>616.66666666666663</v>
      </c>
    </row>
    <row r="510" spans="1:8" x14ac:dyDescent="0.25">
      <c r="A510" s="60">
        <f t="shared" si="6"/>
        <v>41548</v>
      </c>
      <c r="B510" s="109">
        <v>610</v>
      </c>
      <c r="C510" s="109">
        <v>610</v>
      </c>
      <c r="D510" s="109">
        <v>595</v>
      </c>
      <c r="E510" s="109">
        <v>590</v>
      </c>
      <c r="F510" s="109">
        <v>660</v>
      </c>
      <c r="G510" s="109">
        <v>660</v>
      </c>
      <c r="H510" s="109">
        <v>575</v>
      </c>
    </row>
    <row r="511" spans="1:8" x14ac:dyDescent="0.25">
      <c r="A511" s="60">
        <f t="shared" si="6"/>
        <v>41555</v>
      </c>
      <c r="B511" s="109">
        <v>575</v>
      </c>
      <c r="C511" s="109">
        <v>570</v>
      </c>
      <c r="D511" s="109">
        <v>550</v>
      </c>
      <c r="E511" s="109">
        <v>525</v>
      </c>
      <c r="F511" s="109">
        <v>590</v>
      </c>
      <c r="G511" s="109">
        <v>590</v>
      </c>
      <c r="H511" s="109">
        <v>475</v>
      </c>
    </row>
    <row r="512" spans="1:8" x14ac:dyDescent="0.25">
      <c r="A512" s="60">
        <f t="shared" si="6"/>
        <v>41562</v>
      </c>
      <c r="B512" s="109">
        <v>615</v>
      </c>
      <c r="C512" s="109">
        <v>625</v>
      </c>
      <c r="D512" s="109">
        <v>625</v>
      </c>
      <c r="E512" s="109">
        <v>545</v>
      </c>
      <c r="F512" s="109">
        <v>630</v>
      </c>
      <c r="G512" s="109">
        <v>630</v>
      </c>
      <c r="H512" s="109">
        <v>480</v>
      </c>
    </row>
    <row r="513" spans="1:8" x14ac:dyDescent="0.25">
      <c r="A513" s="60">
        <f t="shared" si="6"/>
        <v>41569</v>
      </c>
      <c r="B513" s="109">
        <v>616.66666666666663</v>
      </c>
      <c r="C513" s="109">
        <v>630.66666666666663</v>
      </c>
      <c r="D513" s="109">
        <v>640.66666666666663</v>
      </c>
      <c r="E513" s="109">
        <v>568.33333333333337</v>
      </c>
      <c r="F513" s="109">
        <v>694</v>
      </c>
      <c r="G513" s="109">
        <v>694</v>
      </c>
      <c r="H513" s="109">
        <v>511.66666666666669</v>
      </c>
    </row>
    <row r="514" spans="1:8" x14ac:dyDescent="0.25">
      <c r="A514" s="60">
        <f t="shared" si="6"/>
        <v>41576</v>
      </c>
      <c r="B514" s="109">
        <v>563.33333333333337</v>
      </c>
      <c r="C514" s="109">
        <v>591.66666666666663</v>
      </c>
      <c r="D514" s="109">
        <v>618.33333333333337</v>
      </c>
      <c r="E514" s="109">
        <v>560</v>
      </c>
      <c r="F514" s="109">
        <v>725</v>
      </c>
      <c r="G514" s="109">
        <v>725</v>
      </c>
      <c r="H514" s="109">
        <v>600</v>
      </c>
    </row>
    <row r="515" spans="1:8" x14ac:dyDescent="0.25">
      <c r="A515" s="60">
        <f t="shared" si="6"/>
        <v>41583</v>
      </c>
      <c r="B515" s="59">
        <v>503.33333333333331</v>
      </c>
      <c r="C515" s="59">
        <v>546.66666666666663</v>
      </c>
      <c r="D515" s="59">
        <v>583.33333333333337</v>
      </c>
      <c r="E515" s="59">
        <v>540</v>
      </c>
      <c r="F515" s="59">
        <v>575</v>
      </c>
      <c r="G515" s="59">
        <v>575</v>
      </c>
      <c r="H515" s="59">
        <v>456.66666666666669</v>
      </c>
    </row>
    <row r="516" spans="1:8" x14ac:dyDescent="0.25">
      <c r="A516" s="60">
        <f t="shared" si="6"/>
        <v>41590</v>
      </c>
      <c r="B516" s="59">
        <v>475</v>
      </c>
      <c r="C516" s="59">
        <v>536.66666666666663</v>
      </c>
      <c r="D516" s="59">
        <v>691.66666666666663</v>
      </c>
      <c r="E516" s="59">
        <v>600</v>
      </c>
      <c r="F516" s="59">
        <v>750</v>
      </c>
      <c r="G516" s="59">
        <v>750</v>
      </c>
      <c r="H516" s="59">
        <v>566.66666666666663</v>
      </c>
    </row>
    <row r="517" spans="1:8" x14ac:dyDescent="0.25">
      <c r="A517" s="60">
        <f t="shared" si="6"/>
        <v>41597</v>
      </c>
      <c r="B517" s="59">
        <v>520</v>
      </c>
      <c r="C517" s="59">
        <v>545</v>
      </c>
      <c r="D517" s="59">
        <v>650</v>
      </c>
      <c r="E517" s="59">
        <v>616.66666666666663</v>
      </c>
      <c r="F517" s="59">
        <v>700</v>
      </c>
      <c r="G517" s="59">
        <v>700</v>
      </c>
      <c r="H517" s="59">
        <v>558.33333333333337</v>
      </c>
    </row>
    <row r="518" spans="1:8" x14ac:dyDescent="0.25">
      <c r="A518" s="60">
        <f t="shared" si="6"/>
        <v>41604</v>
      </c>
      <c r="B518" s="109">
        <v>500</v>
      </c>
      <c r="C518" s="109">
        <v>542.5</v>
      </c>
      <c r="D518" s="109">
        <v>530</v>
      </c>
      <c r="E518" s="109">
        <v>460</v>
      </c>
      <c r="F518" s="109">
        <v>537.5</v>
      </c>
      <c r="G518" s="109">
        <v>537.5</v>
      </c>
      <c r="H518" s="109">
        <v>362.5</v>
      </c>
    </row>
    <row r="519" spans="1:8" x14ac:dyDescent="0.25">
      <c r="A519" s="60">
        <f t="shared" si="6"/>
        <v>41611</v>
      </c>
      <c r="B519" s="109"/>
      <c r="C519" s="109"/>
      <c r="D519" s="59">
        <v>541.66666666666663</v>
      </c>
      <c r="E519" s="59">
        <v>461.66666666666669</v>
      </c>
      <c r="F519" s="59">
        <v>541.66666666666663</v>
      </c>
      <c r="G519" s="59">
        <v>541.66666666666663</v>
      </c>
      <c r="H519" s="59">
        <v>336.66666666666669</v>
      </c>
    </row>
    <row r="520" spans="1:8" x14ac:dyDescent="0.25">
      <c r="A520" s="60">
        <f t="shared" si="6"/>
        <v>41618</v>
      </c>
      <c r="B520" s="109"/>
      <c r="C520" s="109"/>
      <c r="D520" s="59">
        <v>538.33333333333337</v>
      </c>
      <c r="E520" s="59">
        <v>430</v>
      </c>
      <c r="F520" s="59">
        <v>510</v>
      </c>
      <c r="G520" s="59">
        <v>510</v>
      </c>
      <c r="H520" s="59">
        <v>315</v>
      </c>
    </row>
    <row r="521" spans="1:8" x14ac:dyDescent="0.25">
      <c r="A521" s="60">
        <f t="shared" si="6"/>
        <v>41625</v>
      </c>
      <c r="B521" s="59"/>
      <c r="C521" s="59"/>
      <c r="D521" s="103">
        <v>576.66666666666663</v>
      </c>
      <c r="E521" s="103">
        <v>475</v>
      </c>
      <c r="F521" s="103">
        <v>430</v>
      </c>
      <c r="G521" s="103">
        <v>430</v>
      </c>
      <c r="H521" s="103">
        <v>298.33333333333331</v>
      </c>
    </row>
    <row r="522" spans="1:8" x14ac:dyDescent="0.25">
      <c r="A522" s="60">
        <f t="shared" si="6"/>
        <v>41632</v>
      </c>
      <c r="B522" s="59"/>
      <c r="C522" s="59"/>
      <c r="D522" s="103">
        <v>590</v>
      </c>
      <c r="E522" s="103">
        <v>490</v>
      </c>
      <c r="F522" s="103">
        <v>428.33333333333331</v>
      </c>
      <c r="G522" s="103">
        <v>428.33333333333331</v>
      </c>
      <c r="H522" s="103">
        <v>308.33333333333331</v>
      </c>
    </row>
    <row r="523" spans="1:8" x14ac:dyDescent="0.25">
      <c r="A523" s="60">
        <f t="shared" si="6"/>
        <v>41639</v>
      </c>
      <c r="B523" s="103"/>
      <c r="C523" s="103"/>
      <c r="D523" s="103">
        <v>586.66666666666663</v>
      </c>
      <c r="E523" s="103">
        <v>450</v>
      </c>
      <c r="F523" s="103">
        <v>433.33333333333331</v>
      </c>
      <c r="G523" s="103">
        <v>433.33333333333331</v>
      </c>
      <c r="H523" s="103">
        <v>298.33333333333331</v>
      </c>
    </row>
    <row r="524" spans="1:8" x14ac:dyDescent="0.25">
      <c r="A524" s="60">
        <f t="shared" si="6"/>
        <v>41646</v>
      </c>
      <c r="B524" s="103"/>
      <c r="C524" s="103"/>
      <c r="D524" s="103">
        <v>567.5</v>
      </c>
      <c r="E524" s="103">
        <v>425</v>
      </c>
      <c r="F524" s="103">
        <v>411.66666666666669</v>
      </c>
      <c r="G524" s="103">
        <v>411.66666666666669</v>
      </c>
      <c r="H524" s="103">
        <v>270</v>
      </c>
    </row>
    <row r="525" spans="1:8" x14ac:dyDescent="0.25">
      <c r="A525" s="60">
        <f t="shared" si="6"/>
        <v>41653</v>
      </c>
      <c r="B525" s="59"/>
      <c r="C525" s="59"/>
      <c r="D525" s="59">
        <v>560</v>
      </c>
      <c r="E525" s="59">
        <v>385</v>
      </c>
      <c r="F525" s="59">
        <v>395</v>
      </c>
      <c r="G525" s="59">
        <v>395</v>
      </c>
      <c r="H525" s="59">
        <v>260</v>
      </c>
    </row>
    <row r="526" spans="1:8" x14ac:dyDescent="0.25">
      <c r="A526" s="60">
        <f t="shared" si="6"/>
        <v>41660</v>
      </c>
      <c r="B526" s="59"/>
      <c r="C526" s="59"/>
      <c r="D526" s="59">
        <v>555</v>
      </c>
      <c r="E526" s="59">
        <v>443.33333333333331</v>
      </c>
      <c r="F526" s="59">
        <v>443.33333333333331</v>
      </c>
      <c r="G526" s="59">
        <v>443.33333333333331</v>
      </c>
      <c r="H526" s="59">
        <v>308.33333333333331</v>
      </c>
    </row>
    <row r="527" spans="1:8" x14ac:dyDescent="0.25">
      <c r="A527" s="60">
        <f t="shared" si="6"/>
        <v>41667</v>
      </c>
      <c r="B527" s="59"/>
      <c r="C527" s="59"/>
      <c r="D527" s="59">
        <v>590</v>
      </c>
      <c r="E527" s="59">
        <v>491.66666666666669</v>
      </c>
      <c r="F527" s="59">
        <v>475</v>
      </c>
      <c r="G527" s="59">
        <v>475</v>
      </c>
      <c r="H527" s="59">
        <v>325</v>
      </c>
    </row>
    <row r="528" spans="1:8" x14ac:dyDescent="0.25">
      <c r="A528" s="60">
        <f t="shared" si="6"/>
        <v>41674</v>
      </c>
      <c r="B528" s="59"/>
      <c r="C528" s="59"/>
      <c r="D528" s="59">
        <v>0</v>
      </c>
      <c r="E528" s="59">
        <v>491.66666666666669</v>
      </c>
      <c r="F528" s="59">
        <v>491.66666666666669</v>
      </c>
      <c r="G528" s="59">
        <v>491.66666666666669</v>
      </c>
      <c r="H528" s="59">
        <v>341.66666666666669</v>
      </c>
    </row>
    <row r="529" spans="1:8" x14ac:dyDescent="0.25">
      <c r="A529" s="60">
        <f t="shared" si="6"/>
        <v>41681</v>
      </c>
      <c r="B529" s="59"/>
      <c r="C529" s="59"/>
      <c r="D529" s="59">
        <v>597</v>
      </c>
      <c r="E529" s="59">
        <v>457</v>
      </c>
      <c r="F529" s="59">
        <v>472</v>
      </c>
      <c r="G529" s="59">
        <v>472</v>
      </c>
      <c r="H529" s="59">
        <v>315</v>
      </c>
    </row>
    <row r="530" spans="1:8" x14ac:dyDescent="0.25">
      <c r="A530" s="60">
        <f t="shared" si="6"/>
        <v>41688</v>
      </c>
      <c r="B530" s="59"/>
      <c r="C530" s="59"/>
      <c r="D530" s="59">
        <v>600</v>
      </c>
      <c r="E530" s="59">
        <v>463.33333333333331</v>
      </c>
      <c r="F530" s="59">
        <v>456.66666666666669</v>
      </c>
      <c r="G530" s="59">
        <v>456.66666666666669</v>
      </c>
      <c r="H530" s="59">
        <v>308.33333333333331</v>
      </c>
    </row>
    <row r="531" spans="1:8" x14ac:dyDescent="0.25">
      <c r="A531" s="60">
        <f t="shared" si="6"/>
        <v>41695</v>
      </c>
      <c r="B531" s="59"/>
      <c r="C531" s="59"/>
      <c r="D531" s="59">
        <v>591.66666666666663</v>
      </c>
      <c r="E531" s="59">
        <v>485</v>
      </c>
      <c r="F531" s="59">
        <v>483.33333333333331</v>
      </c>
      <c r="G531" s="59">
        <v>483.33333333333331</v>
      </c>
      <c r="H531" s="59">
        <v>363.33333333333331</v>
      </c>
    </row>
    <row r="532" spans="1:8" x14ac:dyDescent="0.25">
      <c r="A532" s="60">
        <f t="shared" si="6"/>
        <v>41702</v>
      </c>
      <c r="B532" s="59"/>
      <c r="C532" s="59"/>
      <c r="D532" s="59">
        <v>620</v>
      </c>
      <c r="E532" s="59">
        <v>595</v>
      </c>
      <c r="F532" s="59">
        <v>591.66666666666663</v>
      </c>
      <c r="G532" s="59">
        <v>591.66666666666663</v>
      </c>
      <c r="H532" s="59">
        <v>500</v>
      </c>
    </row>
    <row r="533" spans="1:8" x14ac:dyDescent="0.25">
      <c r="A533" s="60">
        <f t="shared" si="6"/>
        <v>41709</v>
      </c>
      <c r="B533" s="59"/>
      <c r="C533" s="59"/>
      <c r="D533" s="59">
        <v>625</v>
      </c>
      <c r="E533" s="59">
        <v>595</v>
      </c>
      <c r="F533" s="59">
        <v>612.5</v>
      </c>
      <c r="G533" s="59">
        <v>612.5</v>
      </c>
      <c r="H533" s="59">
        <v>500</v>
      </c>
    </row>
    <row r="534" spans="1:8" x14ac:dyDescent="0.25">
      <c r="A534" s="60">
        <f t="shared" si="6"/>
        <v>41716</v>
      </c>
      <c r="B534" s="59"/>
      <c r="C534" s="59"/>
      <c r="D534" s="59">
        <v>578.33333333333337</v>
      </c>
      <c r="E534" s="59">
        <v>463.33333333333331</v>
      </c>
      <c r="F534" s="59">
        <v>483.33333333333331</v>
      </c>
      <c r="G534" s="59">
        <v>483.33333333333331</v>
      </c>
      <c r="H534" s="59">
        <v>376.66666666666669</v>
      </c>
    </row>
    <row r="535" spans="1:8" x14ac:dyDescent="0.25">
      <c r="A535" s="60">
        <f t="shared" si="6"/>
        <v>41723</v>
      </c>
      <c r="B535" s="59"/>
      <c r="C535" s="59">
        <v>467.5</v>
      </c>
      <c r="D535" s="59">
        <v>468.75</v>
      </c>
      <c r="E535" s="59">
        <v>350</v>
      </c>
      <c r="F535" s="59">
        <v>381.25</v>
      </c>
      <c r="G535" s="59">
        <v>381.25</v>
      </c>
      <c r="H535" s="59">
        <v>281.25</v>
      </c>
    </row>
    <row r="536" spans="1:8" x14ac:dyDescent="0.25">
      <c r="A536" s="60">
        <f t="shared" si="6"/>
        <v>41730</v>
      </c>
      <c r="B536" s="59"/>
      <c r="C536" s="118">
        <v>421.25</v>
      </c>
      <c r="D536" s="118">
        <v>416.25</v>
      </c>
      <c r="E536" s="118">
        <v>300</v>
      </c>
      <c r="F536" s="118">
        <v>336.25</v>
      </c>
      <c r="G536" s="118">
        <v>336.25</v>
      </c>
      <c r="H536" s="118">
        <v>250</v>
      </c>
    </row>
    <row r="537" spans="1:8" x14ac:dyDescent="0.25">
      <c r="A537" s="60">
        <f t="shared" si="6"/>
        <v>41737</v>
      </c>
      <c r="B537" s="59"/>
      <c r="C537" s="118">
        <v>390</v>
      </c>
      <c r="D537" s="118">
        <v>370</v>
      </c>
      <c r="E537" s="118">
        <v>251.66666666666666</v>
      </c>
      <c r="F537" s="118">
        <v>311.66666666666669</v>
      </c>
      <c r="G537" s="118">
        <v>311.66666666666669</v>
      </c>
      <c r="H537" s="118">
        <v>221.66666666666666</v>
      </c>
    </row>
    <row r="538" spans="1:8" x14ac:dyDescent="0.25">
      <c r="A538" s="60">
        <f t="shared" si="6"/>
        <v>41744</v>
      </c>
      <c r="B538" s="118"/>
      <c r="C538" s="118">
        <v>388.75</v>
      </c>
      <c r="D538" s="118">
        <v>383.75</v>
      </c>
      <c r="E538" s="118">
        <v>263.75</v>
      </c>
      <c r="F538" s="118">
        <v>296.25</v>
      </c>
      <c r="G538" s="118">
        <v>296.25</v>
      </c>
      <c r="H538" s="118">
        <v>216.25</v>
      </c>
    </row>
    <row r="539" spans="1:8" x14ac:dyDescent="0.25">
      <c r="A539" s="60">
        <f t="shared" si="6"/>
        <v>41751</v>
      </c>
      <c r="B539" s="59">
        <v>475</v>
      </c>
      <c r="C539" s="59">
        <v>402</v>
      </c>
      <c r="D539" s="59">
        <v>377</v>
      </c>
      <c r="E539" s="59">
        <v>238</v>
      </c>
      <c r="F539" s="59">
        <v>282</v>
      </c>
      <c r="G539" s="59">
        <v>282</v>
      </c>
      <c r="H539" s="59">
        <v>208</v>
      </c>
    </row>
    <row r="540" spans="1:8" x14ac:dyDescent="0.25">
      <c r="A540" s="60">
        <f t="shared" si="6"/>
        <v>41758</v>
      </c>
      <c r="B540" s="59">
        <v>463.33333333333331</v>
      </c>
      <c r="C540" s="59">
        <v>375</v>
      </c>
      <c r="D540" s="59">
        <v>360</v>
      </c>
      <c r="E540" s="59">
        <v>243.33333333333334</v>
      </c>
      <c r="F540" s="59">
        <v>272.5</v>
      </c>
      <c r="G540" s="59">
        <v>272.5</v>
      </c>
      <c r="H540" s="59">
        <v>206.66666666666666</v>
      </c>
    </row>
    <row r="541" spans="1:8" x14ac:dyDescent="0.25">
      <c r="A541" s="60">
        <f t="shared" si="6"/>
        <v>41765</v>
      </c>
      <c r="B541" s="59">
        <v>453.33333333333331</v>
      </c>
      <c r="C541" s="59">
        <v>373.33333333333331</v>
      </c>
      <c r="D541" s="59">
        <v>365</v>
      </c>
      <c r="E541" s="59">
        <v>243.33333333333334</v>
      </c>
      <c r="F541" s="59">
        <v>246.66666666666666</v>
      </c>
      <c r="G541" s="59">
        <v>246.66666666666666</v>
      </c>
      <c r="H541" s="59">
        <v>203.33333333333334</v>
      </c>
    </row>
    <row r="542" spans="1:8" x14ac:dyDescent="0.25">
      <c r="A542" s="60">
        <f t="shared" si="6"/>
        <v>41772</v>
      </c>
      <c r="B542" s="59">
        <v>442.5</v>
      </c>
      <c r="C542" s="59">
        <v>360</v>
      </c>
      <c r="D542" s="59">
        <v>355</v>
      </c>
      <c r="E542" s="59">
        <v>247.5</v>
      </c>
      <c r="F542" s="59">
        <v>247.5</v>
      </c>
      <c r="G542" s="59">
        <v>247.5</v>
      </c>
      <c r="H542" s="59">
        <v>202.5</v>
      </c>
    </row>
    <row r="543" spans="1:8" x14ac:dyDescent="0.25">
      <c r="A543" s="60">
        <f t="shared" si="6"/>
        <v>41779</v>
      </c>
      <c r="B543" s="59">
        <v>462.5</v>
      </c>
      <c r="C543" s="59">
        <v>367.5</v>
      </c>
      <c r="D543" s="59">
        <v>372.5</v>
      </c>
      <c r="E543" s="59">
        <v>242.5</v>
      </c>
      <c r="F543" s="59">
        <v>230</v>
      </c>
      <c r="G543" s="59">
        <v>230</v>
      </c>
      <c r="H543" s="59">
        <v>200</v>
      </c>
    </row>
    <row r="544" spans="1:8" x14ac:dyDescent="0.25">
      <c r="A544" s="60">
        <f t="shared" si="6"/>
        <v>41786</v>
      </c>
      <c r="B544" s="59">
        <v>446.66666666666669</v>
      </c>
      <c r="C544" s="59">
        <v>360</v>
      </c>
      <c r="D544" s="59">
        <v>360</v>
      </c>
      <c r="E544" s="59">
        <v>238.33333333333334</v>
      </c>
      <c r="F544" s="59">
        <v>231.66666666666666</v>
      </c>
      <c r="G544" s="59">
        <v>231.66666666666666</v>
      </c>
      <c r="H544" s="59">
        <v>200</v>
      </c>
    </row>
    <row r="545" spans="1:9" x14ac:dyDescent="0.25">
      <c r="A545" s="60">
        <f t="shared" si="6"/>
        <v>41793</v>
      </c>
      <c r="B545" s="103">
        <v>420</v>
      </c>
      <c r="C545" s="103">
        <v>355</v>
      </c>
      <c r="D545" s="103">
        <v>353.33333333333331</v>
      </c>
      <c r="E545" s="103">
        <v>240</v>
      </c>
      <c r="F545" s="103">
        <v>231.66666666666666</v>
      </c>
      <c r="G545" s="103">
        <v>231.66666666666666</v>
      </c>
      <c r="H545" s="103">
        <v>200</v>
      </c>
    </row>
    <row r="546" spans="1:9" x14ac:dyDescent="0.25">
      <c r="A546" s="60">
        <f t="shared" si="6"/>
        <v>41800</v>
      </c>
      <c r="B546" s="103">
        <v>421.66666666666669</v>
      </c>
      <c r="C546" s="103">
        <v>363.33333333333331</v>
      </c>
      <c r="D546" s="103">
        <v>373.33333333333331</v>
      </c>
      <c r="E546" s="103">
        <v>245</v>
      </c>
      <c r="F546" s="103">
        <v>231.66666666666666</v>
      </c>
      <c r="G546" s="103">
        <v>231.66666666666666</v>
      </c>
      <c r="H546" s="103">
        <v>200</v>
      </c>
    </row>
    <row r="547" spans="1:9" x14ac:dyDescent="0.25">
      <c r="A547" s="60">
        <f t="shared" si="6"/>
        <v>41807</v>
      </c>
      <c r="B547" s="59">
        <v>430</v>
      </c>
      <c r="C547" s="59">
        <v>366.66666666666669</v>
      </c>
      <c r="D547" s="59">
        <v>366.66666666666669</v>
      </c>
      <c r="E547" s="59">
        <v>248.33333333333334</v>
      </c>
      <c r="F547" s="59">
        <v>226.66666666666666</v>
      </c>
      <c r="G547" s="59">
        <v>226.66666666666666</v>
      </c>
      <c r="H547" s="59">
        <v>206.66666666666666</v>
      </c>
    </row>
    <row r="548" spans="1:9" x14ac:dyDescent="0.25">
      <c r="A548" s="60">
        <f t="shared" si="6"/>
        <v>41814</v>
      </c>
      <c r="B548" s="59"/>
      <c r="C548" s="109">
        <v>370</v>
      </c>
      <c r="D548" s="109">
        <v>368.75</v>
      </c>
      <c r="E548" s="109">
        <v>248.75</v>
      </c>
      <c r="F548" s="109">
        <v>237.5</v>
      </c>
      <c r="G548" s="109">
        <v>231.25</v>
      </c>
      <c r="H548" s="109">
        <v>213.75</v>
      </c>
      <c r="I548" s="54" t="s">
        <v>52</v>
      </c>
    </row>
    <row r="549" spans="1:9" x14ac:dyDescent="0.25">
      <c r="A549" s="60">
        <f t="shared" si="6"/>
        <v>41821</v>
      </c>
      <c r="B549" s="59"/>
      <c r="C549" s="59"/>
      <c r="D549" s="109">
        <v>378.33333333333331</v>
      </c>
      <c r="E549" s="109">
        <v>260</v>
      </c>
      <c r="F549" s="109">
        <v>243.33333333333334</v>
      </c>
      <c r="G549" s="109">
        <v>243.33333333333334</v>
      </c>
      <c r="H549" s="109">
        <v>213.33333333333334</v>
      </c>
      <c r="I549" s="54" t="s">
        <v>52</v>
      </c>
    </row>
    <row r="550" spans="1:9" x14ac:dyDescent="0.25">
      <c r="A550" s="60">
        <f t="shared" si="6"/>
        <v>41828</v>
      </c>
      <c r="B550" s="109"/>
      <c r="C550" s="109"/>
      <c r="D550" s="109">
        <v>345</v>
      </c>
      <c r="E550" s="109">
        <v>245</v>
      </c>
      <c r="F550" s="109">
        <v>242.5</v>
      </c>
      <c r="G550" s="109">
        <v>242.5</v>
      </c>
      <c r="H550" s="109">
        <v>207.5</v>
      </c>
      <c r="I550" s="54" t="s">
        <v>52</v>
      </c>
    </row>
    <row r="551" spans="1:9" x14ac:dyDescent="0.25">
      <c r="A551" s="60">
        <f t="shared" si="6"/>
        <v>41835</v>
      </c>
      <c r="B551" s="109">
        <v>508.33333333333331</v>
      </c>
      <c r="C551" s="109">
        <v>401.66666666666669</v>
      </c>
      <c r="D551" s="109">
        <v>405</v>
      </c>
      <c r="E551" s="109">
        <v>280</v>
      </c>
      <c r="F551" s="109">
        <v>286.66666666666669</v>
      </c>
      <c r="G551" s="109">
        <v>286.66666666666669</v>
      </c>
      <c r="H551" s="109">
        <v>226.66666666666666</v>
      </c>
      <c r="I551" s="54" t="s">
        <v>53</v>
      </c>
    </row>
    <row r="552" spans="1:9" x14ac:dyDescent="0.25">
      <c r="A552" s="60">
        <f t="shared" si="6"/>
        <v>41842</v>
      </c>
      <c r="B552" s="59">
        <v>595</v>
      </c>
      <c r="C552" s="59">
        <v>538.33333333333337</v>
      </c>
      <c r="D552" s="59">
        <v>546.66666666666663</v>
      </c>
      <c r="E552" s="59">
        <v>395</v>
      </c>
      <c r="F552" s="59">
        <v>446.66666666666669</v>
      </c>
      <c r="G552" s="59">
        <v>446.66666666666669</v>
      </c>
      <c r="H552" s="59">
        <v>322.66666666666669</v>
      </c>
    </row>
    <row r="553" spans="1:9" x14ac:dyDescent="0.25">
      <c r="A553" s="60">
        <f t="shared" si="6"/>
        <v>41849</v>
      </c>
      <c r="B553" s="59"/>
      <c r="C553" s="59">
        <v>568.33333333333337</v>
      </c>
      <c r="D553" s="59">
        <v>560</v>
      </c>
      <c r="E553" s="59">
        <v>408.33333333333331</v>
      </c>
      <c r="F553" s="59">
        <v>455</v>
      </c>
      <c r="G553" s="59">
        <v>455</v>
      </c>
      <c r="H553" s="59">
        <v>366.66666666666669</v>
      </c>
      <c r="I553" s="54" t="s">
        <v>54</v>
      </c>
    </row>
    <row r="554" spans="1:9" x14ac:dyDescent="0.25">
      <c r="A554" s="60">
        <f t="shared" si="6"/>
        <v>41856</v>
      </c>
      <c r="B554" s="59"/>
      <c r="C554" s="59">
        <v>495</v>
      </c>
      <c r="D554" s="59">
        <v>467.5</v>
      </c>
      <c r="E554" s="59">
        <v>417.5</v>
      </c>
      <c r="F554" s="59">
        <v>460</v>
      </c>
      <c r="G554" s="59">
        <v>460</v>
      </c>
      <c r="H554" s="59">
        <v>387.5</v>
      </c>
    </row>
    <row r="555" spans="1:9" x14ac:dyDescent="0.25">
      <c r="A555" s="60">
        <f t="shared" si="6"/>
        <v>41863</v>
      </c>
      <c r="B555" s="59">
        <v>631.66666666666663</v>
      </c>
      <c r="C555" s="59">
        <v>470</v>
      </c>
      <c r="D555" s="59">
        <v>441.66666666666669</v>
      </c>
      <c r="E555" s="59">
        <v>388.33333333333331</v>
      </c>
      <c r="F555" s="59">
        <v>442.5</v>
      </c>
      <c r="G555" s="59">
        <v>442.5</v>
      </c>
      <c r="H555" s="59">
        <v>377.5</v>
      </c>
    </row>
    <row r="556" spans="1:9" x14ac:dyDescent="0.25">
      <c r="A556" s="60">
        <f t="shared" si="6"/>
        <v>41870</v>
      </c>
      <c r="B556" s="59">
        <v>555</v>
      </c>
      <c r="C556" s="59">
        <v>488.33333333333331</v>
      </c>
      <c r="D556" s="59">
        <v>466.66666666666669</v>
      </c>
      <c r="E556" s="59">
        <v>400</v>
      </c>
      <c r="F556" s="59">
        <v>450</v>
      </c>
      <c r="G556" s="59">
        <v>450</v>
      </c>
      <c r="H556" s="59">
        <v>408</v>
      </c>
    </row>
    <row r="557" spans="1:9" x14ac:dyDescent="0.25">
      <c r="A557" s="60">
        <f t="shared" si="6"/>
        <v>41877</v>
      </c>
      <c r="B557" s="59">
        <v>525</v>
      </c>
      <c r="C557" s="59">
        <v>498.75</v>
      </c>
      <c r="D557" s="59">
        <v>468.75</v>
      </c>
      <c r="E557" s="59">
        <v>456.25</v>
      </c>
      <c r="F557" s="59">
        <v>493.75</v>
      </c>
      <c r="G557" s="59">
        <v>493.75</v>
      </c>
      <c r="H557" s="59">
        <v>452.5</v>
      </c>
    </row>
    <row r="558" spans="1:9" x14ac:dyDescent="0.25">
      <c r="A558" s="60">
        <f t="shared" si="6"/>
        <v>41884</v>
      </c>
      <c r="B558" s="59">
        <v>555</v>
      </c>
      <c r="C558" s="59">
        <v>585</v>
      </c>
      <c r="D558" s="59">
        <v>596.25</v>
      </c>
      <c r="E558" s="59">
        <v>583.33333333333337</v>
      </c>
      <c r="F558" s="59">
        <v>575</v>
      </c>
      <c r="G558" s="59">
        <v>575</v>
      </c>
      <c r="H558" s="59">
        <v>582.5</v>
      </c>
    </row>
    <row r="559" spans="1:9" x14ac:dyDescent="0.25">
      <c r="A559" s="60">
        <f t="shared" si="6"/>
        <v>41891</v>
      </c>
      <c r="B559" s="59">
        <v>587.5</v>
      </c>
      <c r="C559" s="59">
        <v>575</v>
      </c>
      <c r="D559" s="59">
        <v>666.66666666666663</v>
      </c>
      <c r="E559" s="59">
        <v>608.33333333333337</v>
      </c>
      <c r="F559" s="59">
        <v>641.66666666666663</v>
      </c>
      <c r="G559" s="59">
        <v>641.66666666666663</v>
      </c>
      <c r="H559" s="59">
        <v>632.5</v>
      </c>
    </row>
    <row r="560" spans="1:9" x14ac:dyDescent="0.25">
      <c r="A560" s="60">
        <f t="shared" si="6"/>
        <v>41898</v>
      </c>
      <c r="B560" s="59">
        <v>550</v>
      </c>
      <c r="C560" s="59">
        <v>583.33333333333337</v>
      </c>
      <c r="D560" s="59">
        <v>633.33333333333337</v>
      </c>
      <c r="E560" s="59">
        <v>658.33333333333337</v>
      </c>
      <c r="F560" s="59">
        <v>691.66666666666663</v>
      </c>
      <c r="G560" s="59">
        <v>691.66666666666663</v>
      </c>
      <c r="H560" s="59">
        <v>641.66666666666663</v>
      </c>
    </row>
    <row r="561" spans="1:8" x14ac:dyDescent="0.25">
      <c r="A561" s="60">
        <f t="shared" si="6"/>
        <v>41905</v>
      </c>
      <c r="B561" s="59">
        <v>762.5</v>
      </c>
      <c r="C561" s="59">
        <v>828.75</v>
      </c>
      <c r="D561" s="59">
        <v>825</v>
      </c>
      <c r="E561" s="59">
        <v>868.75</v>
      </c>
      <c r="F561" s="59">
        <v>896.25</v>
      </c>
      <c r="G561" s="59">
        <v>896.25</v>
      </c>
      <c r="H561" s="59">
        <v>896.25</v>
      </c>
    </row>
    <row r="562" spans="1:8" x14ac:dyDescent="0.25">
      <c r="A562" s="60">
        <f t="shared" si="6"/>
        <v>41912</v>
      </c>
      <c r="B562" s="59">
        <v>883.33333333333337</v>
      </c>
      <c r="C562" s="59">
        <v>1016.6666666666666</v>
      </c>
      <c r="D562" s="59">
        <v>1066.6666666666667</v>
      </c>
      <c r="E562" s="59">
        <v>1033.3333333333333</v>
      </c>
      <c r="F562" s="59">
        <v>1100</v>
      </c>
      <c r="G562" s="59">
        <v>1100</v>
      </c>
      <c r="H562" s="59">
        <v>1066.6666666666667</v>
      </c>
    </row>
    <row r="563" spans="1:8" x14ac:dyDescent="0.25">
      <c r="A563" s="60">
        <f t="shared" si="6"/>
        <v>41919</v>
      </c>
      <c r="B563" s="59">
        <v>791.66666666666663</v>
      </c>
      <c r="C563" s="59">
        <v>900</v>
      </c>
      <c r="D563" s="59">
        <v>891.66666666666663</v>
      </c>
      <c r="E563" s="59">
        <v>833.33333333333337</v>
      </c>
      <c r="F563" s="59">
        <v>933.33333333333337</v>
      </c>
      <c r="G563" s="59">
        <v>933.33333333333337</v>
      </c>
      <c r="H563" s="59">
        <v>826.66666666666663</v>
      </c>
    </row>
    <row r="564" spans="1:8" x14ac:dyDescent="0.25">
      <c r="A564" s="60">
        <f t="shared" si="6"/>
        <v>41926</v>
      </c>
      <c r="B564" s="59">
        <v>741.66666666666663</v>
      </c>
      <c r="C564" s="59">
        <v>836.66666666666663</v>
      </c>
      <c r="D564" s="59">
        <v>833.33333333333337</v>
      </c>
      <c r="E564" s="59">
        <v>683.33333333333337</v>
      </c>
      <c r="F564" s="59">
        <v>808.33333333333337</v>
      </c>
      <c r="G564" s="59">
        <v>808.33333333333337</v>
      </c>
      <c r="H564" s="59">
        <v>616.66666666666663</v>
      </c>
    </row>
    <row r="565" spans="1:8" x14ac:dyDescent="0.25">
      <c r="A565" s="60">
        <f t="shared" si="6"/>
        <v>41933</v>
      </c>
      <c r="B565" s="59">
        <v>793.75</v>
      </c>
      <c r="C565" s="59">
        <v>856.25</v>
      </c>
      <c r="D565" s="59">
        <v>872.5</v>
      </c>
      <c r="E565" s="59">
        <v>731.25</v>
      </c>
      <c r="F565" s="59">
        <v>887.5</v>
      </c>
      <c r="G565" s="59">
        <v>887.5</v>
      </c>
      <c r="H565" s="59">
        <v>650</v>
      </c>
    </row>
    <row r="566" spans="1:8" x14ac:dyDescent="0.25">
      <c r="A566" s="60">
        <f t="shared" si="6"/>
        <v>41940</v>
      </c>
      <c r="B566" s="59">
        <v>733.33333333333337</v>
      </c>
      <c r="C566" s="59">
        <v>925</v>
      </c>
      <c r="D566" s="59">
        <v>875</v>
      </c>
      <c r="E566" s="59">
        <v>783.33333333333337</v>
      </c>
      <c r="F566" s="59">
        <v>908.33333333333337</v>
      </c>
      <c r="G566" s="59">
        <v>908.33333333333337</v>
      </c>
      <c r="H566" s="59">
        <v>750</v>
      </c>
    </row>
    <row r="567" spans="1:8" x14ac:dyDescent="0.25">
      <c r="A567" s="60">
        <f t="shared" si="6"/>
        <v>41947</v>
      </c>
      <c r="B567" s="109">
        <v>725</v>
      </c>
      <c r="C567" s="109">
        <v>877.5</v>
      </c>
      <c r="D567" s="109">
        <v>850</v>
      </c>
      <c r="E567" s="109">
        <v>723.75</v>
      </c>
      <c r="F567" s="109">
        <v>893.75</v>
      </c>
      <c r="G567" s="109">
        <v>893.75</v>
      </c>
      <c r="H567" s="109">
        <v>628.75</v>
      </c>
    </row>
    <row r="568" spans="1:8" x14ac:dyDescent="0.25">
      <c r="A568" s="60">
        <f t="shared" si="6"/>
        <v>41954</v>
      </c>
      <c r="B568" s="59">
        <v>641.66666666666663</v>
      </c>
      <c r="C568" s="59">
        <v>725</v>
      </c>
      <c r="D568" s="59">
        <v>766.66666666666663</v>
      </c>
      <c r="E568" s="59">
        <v>675</v>
      </c>
      <c r="F568" s="59">
        <v>733.33333333333337</v>
      </c>
      <c r="G568" s="59">
        <v>733.33333333333337</v>
      </c>
      <c r="H568" s="59">
        <v>541.66666666666663</v>
      </c>
    </row>
    <row r="569" spans="1:8" x14ac:dyDescent="0.25">
      <c r="A569" s="60">
        <f t="shared" si="6"/>
        <v>41961</v>
      </c>
      <c r="B569" s="59"/>
      <c r="C569" s="59">
        <v>707.5</v>
      </c>
      <c r="D569" s="59">
        <v>668.75</v>
      </c>
      <c r="E569" s="59">
        <v>543.75</v>
      </c>
      <c r="F569" s="59">
        <v>698.75</v>
      </c>
      <c r="G569" s="59">
        <v>698.75</v>
      </c>
      <c r="H569" s="59">
        <v>475</v>
      </c>
    </row>
    <row r="570" spans="1:8" x14ac:dyDescent="0.25">
      <c r="A570" s="60">
        <f t="shared" si="6"/>
        <v>41968</v>
      </c>
      <c r="B570" s="59"/>
      <c r="C570" s="59">
        <v>675</v>
      </c>
      <c r="D570" s="59">
        <v>550</v>
      </c>
      <c r="E570" s="59">
        <v>425</v>
      </c>
      <c r="F570" s="59">
        <v>538.33333333333337</v>
      </c>
      <c r="G570" s="59">
        <v>538.33333333333337</v>
      </c>
      <c r="H570" s="59">
        <v>375</v>
      </c>
    </row>
    <row r="571" spans="1:8" x14ac:dyDescent="0.25">
      <c r="A571" s="60">
        <f t="shared" si="6"/>
        <v>41975</v>
      </c>
      <c r="B571" s="59"/>
      <c r="C571" s="59"/>
      <c r="D571" s="59">
        <v>575</v>
      </c>
      <c r="E571" s="59">
        <v>393.75</v>
      </c>
      <c r="F571" s="59">
        <v>447.5</v>
      </c>
      <c r="G571" s="59">
        <v>447.5</v>
      </c>
      <c r="H571" s="59">
        <v>337.5</v>
      </c>
    </row>
    <row r="572" spans="1:8" x14ac:dyDescent="0.25">
      <c r="A572" s="60">
        <f t="shared" si="6"/>
        <v>41982</v>
      </c>
      <c r="B572" s="59"/>
      <c r="C572" s="59"/>
      <c r="D572" s="59">
        <v>503.33333333333331</v>
      </c>
      <c r="E572" s="59">
        <v>333.33333333333331</v>
      </c>
      <c r="F572" s="59">
        <v>400</v>
      </c>
      <c r="G572" s="59">
        <v>400</v>
      </c>
      <c r="H572" s="59">
        <v>316.66666666666669</v>
      </c>
    </row>
    <row r="573" spans="1:8" x14ac:dyDescent="0.25">
      <c r="A573" s="60">
        <f t="shared" si="6"/>
        <v>41989</v>
      </c>
      <c r="B573" s="59"/>
      <c r="C573" s="59"/>
      <c r="D573" s="59">
        <v>495</v>
      </c>
      <c r="E573" s="59">
        <v>352.5</v>
      </c>
      <c r="F573" s="59">
        <v>481.25</v>
      </c>
      <c r="G573" s="59">
        <v>481.25</v>
      </c>
      <c r="H573" s="59">
        <v>333.75</v>
      </c>
    </row>
    <row r="574" spans="1:8" x14ac:dyDescent="0.25">
      <c r="A574" s="60">
        <f t="shared" si="6"/>
        <v>41996</v>
      </c>
      <c r="B574" s="59"/>
      <c r="C574" s="59"/>
      <c r="D574" s="59">
        <v>446.66666666666669</v>
      </c>
      <c r="E574" s="59">
        <v>301.66666666666669</v>
      </c>
      <c r="F574" s="59">
        <v>423.33333333333331</v>
      </c>
      <c r="G574" s="59">
        <v>423.33333333333331</v>
      </c>
      <c r="H574" s="59">
        <v>260</v>
      </c>
    </row>
    <row r="575" spans="1:8" x14ac:dyDescent="0.25">
      <c r="A575" s="60">
        <f t="shared" si="6"/>
        <v>42003</v>
      </c>
      <c r="B575" s="59"/>
      <c r="C575" s="59"/>
      <c r="D575" s="59">
        <v>390</v>
      </c>
      <c r="E575" s="59">
        <v>265</v>
      </c>
      <c r="F575" s="59">
        <v>400</v>
      </c>
      <c r="G575" s="59">
        <v>400</v>
      </c>
      <c r="H575" s="59">
        <v>245</v>
      </c>
    </row>
    <row r="576" spans="1:8" x14ac:dyDescent="0.25">
      <c r="A576" s="60">
        <f t="shared" si="6"/>
        <v>42010</v>
      </c>
      <c r="B576" s="59"/>
      <c r="C576" s="59"/>
      <c r="D576" s="59">
        <v>400</v>
      </c>
      <c r="E576" s="59">
        <v>312.5</v>
      </c>
      <c r="F576" s="59">
        <v>425</v>
      </c>
      <c r="G576" s="59">
        <v>425</v>
      </c>
      <c r="H576" s="59">
        <v>250</v>
      </c>
    </row>
    <row r="577" spans="1:8" x14ac:dyDescent="0.25">
      <c r="A577" s="60">
        <f t="shared" si="6"/>
        <v>42017</v>
      </c>
      <c r="B577" s="59"/>
      <c r="C577" s="59"/>
      <c r="D577" s="59">
        <v>471.66666666666669</v>
      </c>
      <c r="E577" s="59">
        <v>335</v>
      </c>
      <c r="F577" s="59">
        <v>378.33333333333331</v>
      </c>
      <c r="G577" s="59">
        <v>378.33333333333331</v>
      </c>
      <c r="H577" s="59">
        <v>256.66666666666669</v>
      </c>
    </row>
    <row r="578" spans="1:8" x14ac:dyDescent="0.25">
      <c r="A578" s="60">
        <f t="shared" si="6"/>
        <v>42024</v>
      </c>
      <c r="B578" s="59"/>
      <c r="C578" s="59"/>
      <c r="D578" s="59">
        <v>500</v>
      </c>
      <c r="E578" s="59">
        <v>386</v>
      </c>
      <c r="F578" s="59">
        <v>388.33333333333331</v>
      </c>
      <c r="G578" s="59">
        <v>396.66666666666669</v>
      </c>
      <c r="H578" s="59">
        <v>288.33333333333331</v>
      </c>
    </row>
    <row r="579" spans="1:8" x14ac:dyDescent="0.25">
      <c r="A579" s="60">
        <f t="shared" si="6"/>
        <v>42031</v>
      </c>
      <c r="B579" s="59"/>
      <c r="C579" s="59"/>
      <c r="D579" s="59">
        <v>470</v>
      </c>
      <c r="E579" s="59">
        <v>367.5</v>
      </c>
      <c r="F579" s="59">
        <v>375</v>
      </c>
      <c r="G579" s="59">
        <v>375</v>
      </c>
      <c r="H579" s="59">
        <v>282.5</v>
      </c>
    </row>
    <row r="580" spans="1:8" x14ac:dyDescent="0.25">
      <c r="A580" s="60">
        <f t="shared" si="6"/>
        <v>42038</v>
      </c>
      <c r="B580" s="59"/>
      <c r="C580" s="59"/>
      <c r="D580" s="59">
        <v>440</v>
      </c>
      <c r="E580" s="59">
        <v>350</v>
      </c>
      <c r="F580" s="59">
        <v>362.5</v>
      </c>
      <c r="G580" s="59">
        <v>362.5</v>
      </c>
      <c r="H580" s="59">
        <v>232.5</v>
      </c>
    </row>
    <row r="581" spans="1:8" x14ac:dyDescent="0.25">
      <c r="A581" s="60">
        <f t="shared" si="6"/>
        <v>42045</v>
      </c>
      <c r="B581" s="59"/>
      <c r="C581" s="59"/>
      <c r="D581" s="59">
        <v>410</v>
      </c>
      <c r="E581" s="59">
        <v>300</v>
      </c>
      <c r="F581" s="59">
        <v>346.66666666666669</v>
      </c>
      <c r="G581" s="59">
        <v>346.66666666666669</v>
      </c>
      <c r="H581" s="59">
        <v>243.33333333333334</v>
      </c>
    </row>
    <row r="582" spans="1:8" x14ac:dyDescent="0.25">
      <c r="A582" s="60">
        <f t="shared" si="6"/>
        <v>42052</v>
      </c>
      <c r="B582" s="59"/>
      <c r="C582" s="59"/>
      <c r="D582" s="59">
        <v>420</v>
      </c>
      <c r="E582" s="59">
        <v>275</v>
      </c>
      <c r="F582" s="59">
        <v>320</v>
      </c>
      <c r="G582" s="59">
        <v>320</v>
      </c>
      <c r="H582" s="59">
        <v>220</v>
      </c>
    </row>
    <row r="583" spans="1:8" x14ac:dyDescent="0.25">
      <c r="A583" s="60">
        <f t="shared" si="6"/>
        <v>42059</v>
      </c>
      <c r="B583" s="59"/>
      <c r="C583" s="59"/>
      <c r="D583" s="59">
        <v>450</v>
      </c>
      <c r="E583" s="59">
        <v>275</v>
      </c>
      <c r="F583" s="59">
        <v>310</v>
      </c>
      <c r="G583" s="59">
        <v>310</v>
      </c>
      <c r="H583" s="59">
        <v>213.33333333333334</v>
      </c>
    </row>
    <row r="584" spans="1:8" x14ac:dyDescent="0.25">
      <c r="A584" s="60">
        <f t="shared" si="6"/>
        <v>42066</v>
      </c>
      <c r="B584" s="59"/>
      <c r="C584" s="59"/>
      <c r="D584" s="59">
        <v>393.33333333333331</v>
      </c>
      <c r="E584" s="59">
        <v>270</v>
      </c>
      <c r="F584" s="59">
        <v>291.66666666666669</v>
      </c>
      <c r="G584" s="59">
        <v>291.66666666666669</v>
      </c>
      <c r="H584" s="59">
        <v>200</v>
      </c>
    </row>
    <row r="585" spans="1:8" x14ac:dyDescent="0.25">
      <c r="A585" s="60">
        <f t="shared" si="6"/>
        <v>42073</v>
      </c>
      <c r="B585" s="59"/>
      <c r="C585" s="59"/>
      <c r="D585" s="59">
        <v>365</v>
      </c>
      <c r="E585" s="59">
        <v>250</v>
      </c>
      <c r="F585" s="59">
        <v>255</v>
      </c>
      <c r="G585" s="59">
        <v>255</v>
      </c>
      <c r="H585" s="59">
        <v>197.5</v>
      </c>
    </row>
    <row r="586" spans="1:8" x14ac:dyDescent="0.25">
      <c r="A586" s="60">
        <f t="shared" si="6"/>
        <v>42080</v>
      </c>
      <c r="B586" s="59"/>
      <c r="C586" s="59"/>
      <c r="D586" s="59">
        <v>396.66666666666669</v>
      </c>
      <c r="E586" s="59">
        <v>311.66666666666669</v>
      </c>
      <c r="F586" s="59">
        <v>260</v>
      </c>
      <c r="G586" s="59">
        <v>260</v>
      </c>
      <c r="H586" s="59">
        <v>250</v>
      </c>
    </row>
    <row r="587" spans="1:8" x14ac:dyDescent="0.25">
      <c r="A587" s="60">
        <f t="shared" si="6"/>
        <v>42087</v>
      </c>
      <c r="B587" s="59"/>
      <c r="C587" s="59">
        <v>437.5</v>
      </c>
      <c r="D587" s="59">
        <v>435</v>
      </c>
      <c r="E587" s="59">
        <v>383.33333333333331</v>
      </c>
      <c r="F587" s="59">
        <v>323.75</v>
      </c>
      <c r="G587" s="59">
        <v>323.75</v>
      </c>
      <c r="H587" s="59">
        <v>291.25</v>
      </c>
    </row>
    <row r="588" spans="1:8" x14ac:dyDescent="0.25">
      <c r="A588" s="60">
        <f t="shared" si="6"/>
        <v>42094</v>
      </c>
      <c r="B588" s="59">
        <v>440</v>
      </c>
      <c r="C588" s="59">
        <v>412.5</v>
      </c>
      <c r="D588" s="59">
        <v>422.5</v>
      </c>
      <c r="E588" s="59">
        <v>342.5</v>
      </c>
      <c r="F588" s="59">
        <v>355</v>
      </c>
      <c r="G588" s="59">
        <v>355</v>
      </c>
      <c r="H588" s="59">
        <v>310</v>
      </c>
    </row>
    <row r="589" spans="1:8" x14ac:dyDescent="0.25">
      <c r="A589" s="60">
        <f t="shared" si="6"/>
        <v>42101</v>
      </c>
      <c r="B589" s="59">
        <v>443.33333333333331</v>
      </c>
      <c r="C589" s="59">
        <v>438.33333333333331</v>
      </c>
      <c r="D589" s="59">
        <v>440</v>
      </c>
      <c r="E589" s="59">
        <v>345</v>
      </c>
      <c r="F589" s="59">
        <v>358.33333333333331</v>
      </c>
      <c r="G589" s="59">
        <v>358.33333333333331</v>
      </c>
      <c r="H589" s="59">
        <v>300</v>
      </c>
    </row>
    <row r="590" spans="1:8" x14ac:dyDescent="0.25">
      <c r="A590" s="60">
        <f t="shared" si="6"/>
        <v>42108</v>
      </c>
      <c r="B590" s="59">
        <v>450</v>
      </c>
      <c r="C590" s="59">
        <v>455</v>
      </c>
      <c r="D590" s="59">
        <v>466.66666666666669</v>
      </c>
      <c r="E590" s="59">
        <v>373.33333333333331</v>
      </c>
      <c r="F590" s="59">
        <v>355</v>
      </c>
      <c r="G590" s="59">
        <v>355</v>
      </c>
      <c r="H590" s="59">
        <v>308.33333333333331</v>
      </c>
    </row>
    <row r="591" spans="1:8" x14ac:dyDescent="0.25">
      <c r="A591" s="60">
        <f t="shared" si="6"/>
        <v>42115</v>
      </c>
      <c r="B591" s="59">
        <v>420</v>
      </c>
      <c r="C591" s="59">
        <v>411.66666666666669</v>
      </c>
      <c r="D591" s="59">
        <v>405</v>
      </c>
      <c r="E591" s="59">
        <v>335</v>
      </c>
      <c r="F591" s="59">
        <v>323.33333333333331</v>
      </c>
      <c r="G591" s="59">
        <v>323.33333333333331</v>
      </c>
      <c r="H591" s="59">
        <v>285</v>
      </c>
    </row>
    <row r="592" spans="1:8" x14ac:dyDescent="0.25">
      <c r="A592" s="60">
        <f t="shared" si="6"/>
        <v>42122</v>
      </c>
      <c r="B592" s="59">
        <v>412.5</v>
      </c>
      <c r="C592" s="59">
        <v>400</v>
      </c>
      <c r="D592" s="59">
        <v>405</v>
      </c>
      <c r="E592" s="59">
        <v>297.5</v>
      </c>
      <c r="F592" s="59">
        <v>295</v>
      </c>
      <c r="G592" s="59">
        <v>295</v>
      </c>
      <c r="H592" s="59">
        <v>270</v>
      </c>
    </row>
    <row r="593" spans="1:8" x14ac:dyDescent="0.25">
      <c r="A593" s="60">
        <f t="shared" si="6"/>
        <v>42129</v>
      </c>
      <c r="B593" s="59">
        <v>395</v>
      </c>
      <c r="C593" s="59">
        <v>385</v>
      </c>
      <c r="D593" s="59">
        <v>395</v>
      </c>
      <c r="E593" s="59">
        <v>272.5</v>
      </c>
      <c r="F593" s="59">
        <v>272.5</v>
      </c>
      <c r="G593" s="59">
        <v>272.5</v>
      </c>
      <c r="H593" s="59">
        <v>267.5</v>
      </c>
    </row>
    <row r="594" spans="1:8" x14ac:dyDescent="0.25">
      <c r="A594" s="60">
        <f t="shared" si="6"/>
        <v>42136</v>
      </c>
      <c r="B594" s="59">
        <v>412.5</v>
      </c>
      <c r="C594" s="59">
        <v>410</v>
      </c>
      <c r="D594" s="59">
        <v>407.5</v>
      </c>
      <c r="E594" s="59">
        <v>262.5</v>
      </c>
      <c r="F594" s="59">
        <v>250</v>
      </c>
      <c r="G594" s="59">
        <v>250</v>
      </c>
      <c r="H594" s="59">
        <v>235</v>
      </c>
    </row>
    <row r="595" spans="1:8" x14ac:dyDescent="0.25">
      <c r="A595" s="60">
        <f t="shared" si="6"/>
        <v>42143</v>
      </c>
      <c r="B595" s="59">
        <v>445</v>
      </c>
      <c r="C595" s="59">
        <v>390</v>
      </c>
      <c r="D595" s="59">
        <v>380</v>
      </c>
      <c r="E595" s="59">
        <v>255</v>
      </c>
      <c r="F595" s="59">
        <v>240</v>
      </c>
      <c r="G595" s="59">
        <v>240</v>
      </c>
      <c r="H595" s="59">
        <v>225</v>
      </c>
    </row>
    <row r="596" spans="1:8" x14ac:dyDescent="0.25">
      <c r="A596" s="60">
        <f t="shared" si="6"/>
        <v>42150</v>
      </c>
      <c r="B596" s="59">
        <v>426.66666666666669</v>
      </c>
      <c r="C596" s="59">
        <v>370</v>
      </c>
      <c r="D596" s="59">
        <v>368.33333333333331</v>
      </c>
      <c r="E596" s="59">
        <v>246.66666666666666</v>
      </c>
      <c r="F596" s="59">
        <v>226.66666666666666</v>
      </c>
      <c r="G596" s="59">
        <v>226.66666666666666</v>
      </c>
      <c r="H596" s="59">
        <v>220</v>
      </c>
    </row>
    <row r="597" spans="1:8" x14ac:dyDescent="0.25">
      <c r="A597" s="60">
        <f t="shared" si="6"/>
        <v>42157</v>
      </c>
      <c r="B597" s="59">
        <v>432.5</v>
      </c>
      <c r="C597" s="59">
        <v>377.5</v>
      </c>
      <c r="D597" s="59">
        <v>372.5</v>
      </c>
      <c r="E597" s="59">
        <v>250</v>
      </c>
      <c r="F597" s="59">
        <v>227.5</v>
      </c>
      <c r="G597" s="59">
        <v>227.5</v>
      </c>
      <c r="H597" s="59">
        <v>220</v>
      </c>
    </row>
    <row r="598" spans="1:8" x14ac:dyDescent="0.25">
      <c r="A598" s="60">
        <f t="shared" si="6"/>
        <v>42164</v>
      </c>
      <c r="B598" s="59">
        <v>431.66666666666669</v>
      </c>
      <c r="C598" s="59">
        <v>385</v>
      </c>
      <c r="D598" s="59">
        <v>370</v>
      </c>
      <c r="E598" s="59">
        <v>258.33333333333331</v>
      </c>
      <c r="F598" s="59">
        <v>251.66666666666666</v>
      </c>
      <c r="G598" s="59">
        <v>251.66666666666666</v>
      </c>
      <c r="H598" s="59">
        <v>223.33333333333334</v>
      </c>
    </row>
    <row r="599" spans="1:8" x14ac:dyDescent="0.25">
      <c r="A599" s="60">
        <f t="shared" si="6"/>
        <v>42171</v>
      </c>
      <c r="B599" s="59">
        <v>450</v>
      </c>
      <c r="C599" s="59">
        <v>427.5</v>
      </c>
      <c r="D599" s="59">
        <v>395</v>
      </c>
      <c r="E599" s="59">
        <v>320</v>
      </c>
      <c r="F599" s="59">
        <v>315</v>
      </c>
      <c r="G599" s="59">
        <v>315</v>
      </c>
      <c r="H599" s="59">
        <v>260</v>
      </c>
    </row>
    <row r="600" spans="1:8" x14ac:dyDescent="0.25">
      <c r="A600" s="60">
        <f t="shared" si="6"/>
        <v>42178</v>
      </c>
      <c r="B600" s="59">
        <v>537.5</v>
      </c>
      <c r="C600" s="59">
        <v>460</v>
      </c>
      <c r="D600" s="59">
        <v>0</v>
      </c>
      <c r="E600" s="59">
        <v>357.5</v>
      </c>
      <c r="F600" s="59">
        <v>350</v>
      </c>
      <c r="G600" s="59">
        <v>350</v>
      </c>
      <c r="H600" s="59">
        <v>272.5</v>
      </c>
    </row>
    <row r="601" spans="1:8" x14ac:dyDescent="0.25">
      <c r="A601" s="60">
        <f t="shared" si="6"/>
        <v>42185</v>
      </c>
      <c r="B601" s="59">
        <v>551.66666666666663</v>
      </c>
      <c r="C601" s="59">
        <v>458.33333333333331</v>
      </c>
      <c r="D601" s="59">
        <v>0</v>
      </c>
      <c r="E601" s="59">
        <v>330</v>
      </c>
      <c r="F601" s="59">
        <v>353.33333333333331</v>
      </c>
      <c r="G601" s="59">
        <v>353.33333333333331</v>
      </c>
      <c r="H601" s="59">
        <v>261.66666666666669</v>
      </c>
    </row>
    <row r="602" spans="1:8" x14ac:dyDescent="0.25">
      <c r="A602" s="60">
        <f t="shared" si="6"/>
        <v>42192</v>
      </c>
      <c r="B602" s="59">
        <v>510</v>
      </c>
      <c r="C602" s="59">
        <v>436</v>
      </c>
      <c r="D602" s="59">
        <v>425</v>
      </c>
      <c r="E602" s="59">
        <v>300</v>
      </c>
      <c r="F602" s="59">
        <v>325</v>
      </c>
      <c r="G602" s="59">
        <v>325</v>
      </c>
      <c r="H602" s="59">
        <v>234</v>
      </c>
    </row>
    <row r="603" spans="1:8" x14ac:dyDescent="0.25">
      <c r="A603" s="60">
        <f t="shared" si="6"/>
        <v>42199</v>
      </c>
      <c r="B603" s="59">
        <v>471.66666666666669</v>
      </c>
      <c r="C603" s="59">
        <v>395</v>
      </c>
      <c r="D603" s="59">
        <v>381.66666666666669</v>
      </c>
      <c r="E603" s="59">
        <v>270</v>
      </c>
      <c r="F603" s="59">
        <v>318.33333333333331</v>
      </c>
      <c r="G603" s="59">
        <v>318.33333333333331</v>
      </c>
      <c r="H603" s="59">
        <v>235</v>
      </c>
    </row>
    <row r="604" spans="1:8" x14ac:dyDescent="0.25">
      <c r="A604" s="60">
        <f t="shared" si="6"/>
        <v>42206</v>
      </c>
      <c r="B604" s="59">
        <v>437.5</v>
      </c>
      <c r="C604" s="59">
        <v>390</v>
      </c>
      <c r="D604" s="59">
        <v>375</v>
      </c>
      <c r="E604" s="59">
        <v>267.5</v>
      </c>
      <c r="F604" s="59">
        <v>312.5</v>
      </c>
      <c r="G604" s="59">
        <v>312.5</v>
      </c>
      <c r="H604" s="59">
        <v>220</v>
      </c>
    </row>
    <row r="605" spans="1:8" x14ac:dyDescent="0.25">
      <c r="A605" s="60">
        <f t="shared" si="6"/>
        <v>42213</v>
      </c>
      <c r="B605" s="59">
        <v>412.5</v>
      </c>
      <c r="C605" s="59">
        <v>375</v>
      </c>
      <c r="D605" s="59">
        <v>350</v>
      </c>
      <c r="E605" s="59">
        <v>257.5</v>
      </c>
      <c r="F605" s="59">
        <v>302.5</v>
      </c>
      <c r="G605" s="59">
        <v>302.5</v>
      </c>
      <c r="H605" s="59">
        <v>235</v>
      </c>
    </row>
    <row r="606" spans="1:8" x14ac:dyDescent="0.25">
      <c r="A606" s="60">
        <f t="shared" si="6"/>
        <v>42220</v>
      </c>
      <c r="B606" s="59">
        <v>391.66666666666669</v>
      </c>
      <c r="C606" s="59">
        <v>346.66666666666669</v>
      </c>
      <c r="D606" s="59">
        <v>328.33333333333331</v>
      </c>
      <c r="E606" s="59">
        <v>245</v>
      </c>
      <c r="F606" s="59">
        <v>293.33333333333331</v>
      </c>
      <c r="G606" s="59">
        <v>293.33333333333331</v>
      </c>
      <c r="H606" s="59">
        <v>211.66666666666666</v>
      </c>
    </row>
    <row r="607" spans="1:8" x14ac:dyDescent="0.25">
      <c r="A607" s="60">
        <f t="shared" si="6"/>
        <v>42227</v>
      </c>
      <c r="B607" s="59">
        <v>403.33333333333331</v>
      </c>
      <c r="C607" s="59">
        <v>346.66666666666669</v>
      </c>
      <c r="D607" s="59">
        <v>336.66666666666669</v>
      </c>
      <c r="E607" s="59">
        <v>243.33333333333334</v>
      </c>
      <c r="F607" s="59">
        <v>283.33333333333331</v>
      </c>
      <c r="G607" s="59">
        <v>283.33333333333331</v>
      </c>
      <c r="H607" s="59">
        <v>235</v>
      </c>
    </row>
    <row r="608" spans="1:8" x14ac:dyDescent="0.25">
      <c r="A608" s="60">
        <f t="shared" si="6"/>
        <v>42234</v>
      </c>
      <c r="B608" s="59">
        <v>380</v>
      </c>
      <c r="C608" s="59">
        <v>330</v>
      </c>
      <c r="D608" s="59">
        <v>316.66666666666669</v>
      </c>
      <c r="E608" s="59">
        <v>258.33333333333331</v>
      </c>
      <c r="F608" s="59">
        <v>293.33333333333331</v>
      </c>
      <c r="G608" s="59">
        <v>293.33333333333331</v>
      </c>
      <c r="H608" s="59">
        <v>271.66666666666669</v>
      </c>
    </row>
    <row r="609" spans="1:8" x14ac:dyDescent="0.25">
      <c r="A609" s="60">
        <f t="shared" si="6"/>
        <v>42241</v>
      </c>
      <c r="B609" s="59">
        <v>393.33333333333331</v>
      </c>
      <c r="C609" s="59">
        <v>340</v>
      </c>
      <c r="D609" s="59">
        <v>340</v>
      </c>
      <c r="E609" s="59">
        <v>300</v>
      </c>
      <c r="F609" s="59">
        <v>301.66666666666669</v>
      </c>
      <c r="G609" s="59">
        <v>301.66666666666669</v>
      </c>
      <c r="H609" s="59">
        <v>300</v>
      </c>
    </row>
    <row r="610" spans="1:8" x14ac:dyDescent="0.25">
      <c r="A610" s="60">
        <f t="shared" si="6"/>
        <v>42248</v>
      </c>
      <c r="B610" s="59">
        <v>406.66666666666669</v>
      </c>
      <c r="C610" s="59">
        <v>381.66666666666669</v>
      </c>
      <c r="D610" s="59">
        <v>400</v>
      </c>
      <c r="E610" s="59">
        <v>390</v>
      </c>
      <c r="F610" s="59">
        <v>386.66666666666669</v>
      </c>
      <c r="G610" s="59">
        <v>386.66666666666669</v>
      </c>
      <c r="H610" s="59">
        <v>405</v>
      </c>
    </row>
    <row r="611" spans="1:8" x14ac:dyDescent="0.25">
      <c r="A611" s="60">
        <f t="shared" si="6"/>
        <v>42255</v>
      </c>
      <c r="B611" s="59">
        <v>445</v>
      </c>
      <c r="C611" s="59">
        <v>442.5</v>
      </c>
      <c r="D611" s="59">
        <v>442.5</v>
      </c>
      <c r="E611" s="59">
        <v>425</v>
      </c>
      <c r="F611" s="59">
        <v>455</v>
      </c>
      <c r="G611" s="59">
        <v>455</v>
      </c>
      <c r="H611" s="59">
        <v>425</v>
      </c>
    </row>
    <row r="612" spans="1:8" x14ac:dyDescent="0.25">
      <c r="A612" s="60">
        <f t="shared" si="6"/>
        <v>42262</v>
      </c>
      <c r="B612" s="59">
        <v>512.5</v>
      </c>
      <c r="C612" s="59">
        <v>487.5</v>
      </c>
      <c r="D612" s="59">
        <v>500</v>
      </c>
      <c r="E612" s="59">
        <v>450</v>
      </c>
      <c r="F612" s="59">
        <v>512.5</v>
      </c>
      <c r="G612" s="59">
        <v>512.5</v>
      </c>
      <c r="H612" s="59">
        <v>387.5</v>
      </c>
    </row>
    <row r="613" spans="1:8" x14ac:dyDescent="0.25">
      <c r="A613" s="60">
        <f t="shared" si="6"/>
        <v>42269</v>
      </c>
      <c r="B613" s="59">
        <v>600</v>
      </c>
      <c r="C613" s="59">
        <v>600</v>
      </c>
      <c r="D613" s="59">
        <v>602.5</v>
      </c>
      <c r="E613" s="59">
        <v>533.33333333333337</v>
      </c>
      <c r="F613" s="59">
        <v>691.66666666666663</v>
      </c>
      <c r="G613" s="59">
        <v>691.66666666666663</v>
      </c>
      <c r="H613" s="59">
        <v>505</v>
      </c>
    </row>
    <row r="614" spans="1:8" x14ac:dyDescent="0.25">
      <c r="A614" s="60">
        <f t="shared" si="6"/>
        <v>42276</v>
      </c>
      <c r="B614" s="59">
        <v>605</v>
      </c>
      <c r="C614" s="59">
        <v>631.66666666666663</v>
      </c>
      <c r="D614" s="59">
        <v>646.66666666666663</v>
      </c>
      <c r="E614" s="59">
        <v>535</v>
      </c>
      <c r="F614" s="59">
        <v>708.33333333333337</v>
      </c>
      <c r="G614" s="59">
        <v>708.33333333333337</v>
      </c>
      <c r="H614" s="59">
        <v>535</v>
      </c>
    </row>
    <row r="615" spans="1:8" x14ac:dyDescent="0.25">
      <c r="A615" s="60">
        <f t="shared" si="6"/>
        <v>42283</v>
      </c>
      <c r="B615" s="59">
        <v>596.66666666666663</v>
      </c>
      <c r="C615" s="59">
        <v>591.66666666666663</v>
      </c>
      <c r="D615" s="59">
        <v>591.66666666666663</v>
      </c>
      <c r="E615" s="59">
        <v>500</v>
      </c>
      <c r="F615" s="59">
        <v>583.33333333333337</v>
      </c>
      <c r="G615" s="59">
        <v>583.33333333333337</v>
      </c>
      <c r="H615" s="59">
        <v>483.33333333333331</v>
      </c>
    </row>
    <row r="616" spans="1:8" x14ac:dyDescent="0.25">
      <c r="A616" s="60">
        <f t="shared" si="6"/>
        <v>42290</v>
      </c>
      <c r="B616" s="59">
        <v>557.5</v>
      </c>
      <c r="C616" s="59">
        <v>532.5</v>
      </c>
      <c r="D616" s="59">
        <v>500</v>
      </c>
      <c r="E616" s="59">
        <v>425</v>
      </c>
      <c r="F616" s="59">
        <v>500</v>
      </c>
      <c r="G616" s="59">
        <v>500</v>
      </c>
      <c r="H616" s="59">
        <v>425</v>
      </c>
    </row>
    <row r="617" spans="1:8" x14ac:dyDescent="0.25">
      <c r="A617" s="60">
        <f t="shared" si="6"/>
        <v>42297</v>
      </c>
      <c r="B617" s="59">
        <v>613.33333333333337</v>
      </c>
      <c r="C617" s="59">
        <v>583.33333333333337</v>
      </c>
      <c r="D617" s="59">
        <v>516.66666666666663</v>
      </c>
      <c r="E617" s="59">
        <v>523.33333333333337</v>
      </c>
      <c r="F617" s="59">
        <v>513.33333333333337</v>
      </c>
      <c r="G617" s="59">
        <v>513.33333333333337</v>
      </c>
      <c r="H617" s="59">
        <v>505</v>
      </c>
    </row>
    <row r="618" spans="1:8" x14ac:dyDescent="0.25">
      <c r="A618" s="60">
        <f t="shared" si="6"/>
        <v>42304</v>
      </c>
      <c r="B618" s="59">
        <v>495</v>
      </c>
      <c r="C618" s="59">
        <v>427.5</v>
      </c>
      <c r="D618" s="59">
        <v>420</v>
      </c>
      <c r="E618" s="59">
        <v>335</v>
      </c>
      <c r="F618" s="59">
        <v>415</v>
      </c>
      <c r="G618" s="59">
        <v>415</v>
      </c>
      <c r="H618" s="59">
        <v>300</v>
      </c>
    </row>
    <row r="619" spans="1:8" x14ac:dyDescent="0.25">
      <c r="A619" s="60">
        <f t="shared" si="6"/>
        <v>42311</v>
      </c>
      <c r="B619" s="59">
        <v>416.66666666666669</v>
      </c>
      <c r="C619" s="59">
        <v>365</v>
      </c>
      <c r="D619" s="59">
        <v>361.66666666666669</v>
      </c>
      <c r="E619" s="59">
        <v>265</v>
      </c>
      <c r="F619" s="59">
        <v>350</v>
      </c>
      <c r="G619" s="59">
        <v>350</v>
      </c>
      <c r="H619" s="59">
        <v>221.66666666666666</v>
      </c>
    </row>
    <row r="620" spans="1:8" x14ac:dyDescent="0.25">
      <c r="A620" s="60">
        <f t="shared" si="6"/>
        <v>42318</v>
      </c>
      <c r="B620" s="59">
        <v>387.5</v>
      </c>
      <c r="C620" s="59">
        <v>327.5</v>
      </c>
      <c r="D620" s="59">
        <v>312.5</v>
      </c>
      <c r="E620" s="59">
        <v>230</v>
      </c>
      <c r="F620" s="59">
        <v>300</v>
      </c>
      <c r="G620" s="59">
        <v>300</v>
      </c>
      <c r="H620" s="59">
        <v>205</v>
      </c>
    </row>
    <row r="621" spans="1:8" x14ac:dyDescent="0.25">
      <c r="A621" s="60">
        <f t="shared" si="6"/>
        <v>42325</v>
      </c>
      <c r="B621" s="59">
        <v>425</v>
      </c>
      <c r="C621" s="59">
        <v>342.5</v>
      </c>
      <c r="D621" s="59">
        <v>340</v>
      </c>
      <c r="E621" s="59">
        <v>232.5</v>
      </c>
      <c r="F621" s="59">
        <v>270</v>
      </c>
      <c r="G621" s="59">
        <v>270</v>
      </c>
      <c r="H621" s="59">
        <v>200</v>
      </c>
    </row>
    <row r="622" spans="1:8" x14ac:dyDescent="0.25">
      <c r="A622" s="60">
        <f t="shared" si="6"/>
        <v>42332</v>
      </c>
      <c r="B622" s="59"/>
      <c r="C622" s="59">
        <v>307.5</v>
      </c>
      <c r="D622" s="59">
        <v>275</v>
      </c>
      <c r="E622" s="59">
        <v>190</v>
      </c>
      <c r="F622" s="59">
        <v>197.5</v>
      </c>
      <c r="G622" s="59">
        <v>197.5</v>
      </c>
      <c r="H622" s="59">
        <v>172.5</v>
      </c>
    </row>
    <row r="623" spans="1:8" x14ac:dyDescent="0.25">
      <c r="A623" s="60">
        <f t="shared" si="6"/>
        <v>42339</v>
      </c>
      <c r="B623" s="59"/>
      <c r="C623" s="59"/>
      <c r="D623" s="59">
        <v>280</v>
      </c>
      <c r="E623" s="59">
        <v>190</v>
      </c>
      <c r="F623" s="59">
        <v>195</v>
      </c>
      <c r="G623" s="59">
        <v>195</v>
      </c>
      <c r="H623" s="59">
        <v>170</v>
      </c>
    </row>
    <row r="624" spans="1:8" x14ac:dyDescent="0.25">
      <c r="A624" s="60">
        <f t="shared" si="6"/>
        <v>42346</v>
      </c>
      <c r="D624" s="59">
        <v>280</v>
      </c>
      <c r="E624" s="59">
        <v>180</v>
      </c>
      <c r="F624" s="59">
        <v>182.5</v>
      </c>
      <c r="G624" s="59">
        <v>182.5</v>
      </c>
      <c r="H624" s="59">
        <v>167.5</v>
      </c>
    </row>
    <row r="625" spans="1:8" x14ac:dyDescent="0.25">
      <c r="A625" s="60">
        <f t="shared" si="6"/>
        <v>42353</v>
      </c>
      <c r="B625" s="59"/>
      <c r="C625" s="59"/>
      <c r="D625" s="59">
        <v>290</v>
      </c>
      <c r="E625" s="59">
        <v>190</v>
      </c>
      <c r="F625" s="59">
        <v>200</v>
      </c>
      <c r="G625" s="59">
        <v>200</v>
      </c>
      <c r="H625" s="59">
        <v>176.66666666666666</v>
      </c>
    </row>
    <row r="626" spans="1:8" x14ac:dyDescent="0.25">
      <c r="A626" s="60">
        <f t="shared" si="6"/>
        <v>42360</v>
      </c>
      <c r="B626" s="59"/>
      <c r="C626" s="59"/>
      <c r="D626" s="59">
        <v>275</v>
      </c>
      <c r="E626" s="59">
        <v>203.33333333333334</v>
      </c>
      <c r="F626" s="59">
        <v>195</v>
      </c>
      <c r="G626" s="59">
        <v>195</v>
      </c>
      <c r="H626" s="59">
        <v>165</v>
      </c>
    </row>
    <row r="627" spans="1:8" x14ac:dyDescent="0.25">
      <c r="A627" s="60">
        <f t="shared" si="6"/>
        <v>42367</v>
      </c>
      <c r="B627" s="59"/>
      <c r="C627" s="59"/>
      <c r="D627" s="59">
        <v>283</v>
      </c>
      <c r="E627" s="59"/>
      <c r="F627" s="59">
        <v>210</v>
      </c>
      <c r="G627" s="59">
        <v>210</v>
      </c>
      <c r="H627" s="59">
        <v>170</v>
      </c>
    </row>
    <row r="628" spans="1:8" x14ac:dyDescent="0.25">
      <c r="A628" s="60">
        <f t="shared" si="6"/>
        <v>42374</v>
      </c>
      <c r="B628" s="59"/>
      <c r="C628" s="59"/>
      <c r="D628" s="59">
        <v>300</v>
      </c>
      <c r="E628" s="59">
        <v>195</v>
      </c>
      <c r="F628" s="59">
        <v>215</v>
      </c>
      <c r="G628" s="59">
        <v>215</v>
      </c>
      <c r="H628" s="59"/>
    </row>
    <row r="629" spans="1:8" x14ac:dyDescent="0.25">
      <c r="A629" s="60">
        <f t="shared" si="6"/>
        <v>42381</v>
      </c>
      <c r="B629" s="59"/>
      <c r="C629" s="59"/>
      <c r="D629" s="59">
        <v>285</v>
      </c>
      <c r="E629" s="59">
        <v>175</v>
      </c>
      <c r="F629" s="59">
        <v>217.5</v>
      </c>
      <c r="G629" s="59">
        <v>217.5</v>
      </c>
      <c r="H629" s="59">
        <v>160</v>
      </c>
    </row>
    <row r="630" spans="1:8" x14ac:dyDescent="0.25">
      <c r="A630" s="60">
        <f t="shared" si="6"/>
        <v>42388</v>
      </c>
      <c r="B630" s="59"/>
      <c r="C630" s="59"/>
      <c r="D630" s="59">
        <v>280</v>
      </c>
      <c r="E630" s="59">
        <v>187.5</v>
      </c>
      <c r="F630" s="59">
        <v>205</v>
      </c>
      <c r="G630" s="59">
        <v>205</v>
      </c>
      <c r="H630" s="59">
        <v>162.5</v>
      </c>
    </row>
    <row r="631" spans="1:8" x14ac:dyDescent="0.25">
      <c r="A631" s="60">
        <f t="shared" si="6"/>
        <v>42395</v>
      </c>
      <c r="B631" s="59"/>
      <c r="C631" s="59"/>
      <c r="D631" s="109">
        <v>305</v>
      </c>
      <c r="E631" s="109">
        <v>197.5</v>
      </c>
      <c r="F631" s="109">
        <v>202.5</v>
      </c>
      <c r="G631" s="109">
        <v>205</v>
      </c>
      <c r="H631" s="109">
        <v>170</v>
      </c>
    </row>
    <row r="632" spans="1:8" x14ac:dyDescent="0.25">
      <c r="A632" s="60">
        <f t="shared" si="6"/>
        <v>42402</v>
      </c>
      <c r="B632" s="59"/>
      <c r="C632" s="59"/>
      <c r="D632" s="59">
        <v>296.25</v>
      </c>
      <c r="E632" s="59">
        <v>195</v>
      </c>
      <c r="F632" s="59">
        <v>222.5</v>
      </c>
      <c r="G632" s="59">
        <v>222.5</v>
      </c>
      <c r="H632" s="59">
        <v>177.5</v>
      </c>
    </row>
    <row r="633" spans="1:8" x14ac:dyDescent="0.25">
      <c r="A633" s="60">
        <f t="shared" si="6"/>
        <v>42409</v>
      </c>
      <c r="D633" s="59">
        <v>276.66666666666669</v>
      </c>
      <c r="E633" s="59">
        <v>190</v>
      </c>
      <c r="F633" s="59">
        <v>218.33333333333334</v>
      </c>
      <c r="G633" s="59">
        <v>218.33333333333334</v>
      </c>
      <c r="H633" s="59">
        <v>173.33333333333334</v>
      </c>
    </row>
    <row r="634" spans="1:8" x14ac:dyDescent="0.25">
      <c r="A634" s="60">
        <f t="shared" si="6"/>
        <v>42416</v>
      </c>
      <c r="B634" s="109"/>
      <c r="C634" s="109"/>
      <c r="D634" s="109">
        <v>257.5</v>
      </c>
      <c r="E634" s="109">
        <v>177.5</v>
      </c>
      <c r="F634" s="109">
        <v>205</v>
      </c>
      <c r="G634" s="109">
        <v>205</v>
      </c>
      <c r="H634" s="109">
        <v>165</v>
      </c>
    </row>
    <row r="635" spans="1:8" x14ac:dyDescent="0.25">
      <c r="A635" s="60">
        <f t="shared" si="6"/>
        <v>42423</v>
      </c>
      <c r="B635" s="109"/>
      <c r="C635" s="109"/>
      <c r="D635" s="59">
        <v>255</v>
      </c>
      <c r="E635" s="59">
        <v>172.5</v>
      </c>
      <c r="F635" s="59">
        <v>207.5</v>
      </c>
      <c r="G635" s="59">
        <v>207.5</v>
      </c>
      <c r="H635" s="59">
        <v>170</v>
      </c>
    </row>
    <row r="636" spans="1:8" x14ac:dyDescent="0.25">
      <c r="A636" s="60">
        <f t="shared" si="6"/>
        <v>42430</v>
      </c>
      <c r="B636" s="59"/>
      <c r="C636" s="59"/>
      <c r="D636" s="59">
        <v>230</v>
      </c>
      <c r="E636" s="59">
        <v>157.5</v>
      </c>
      <c r="F636" s="59">
        <v>200</v>
      </c>
      <c r="G636" s="59">
        <v>200</v>
      </c>
      <c r="H636" s="59">
        <v>160</v>
      </c>
    </row>
    <row r="637" spans="1:8" x14ac:dyDescent="0.25">
      <c r="A637" s="60">
        <f t="shared" si="6"/>
        <v>42437</v>
      </c>
      <c r="B637" s="59"/>
      <c r="C637" s="59">
        <v>235</v>
      </c>
      <c r="D637" s="59">
        <v>225</v>
      </c>
      <c r="E637" s="59">
        <v>152.5</v>
      </c>
      <c r="F637" s="59">
        <v>185</v>
      </c>
      <c r="G637" s="59">
        <v>185</v>
      </c>
      <c r="H637" s="59">
        <v>150</v>
      </c>
    </row>
    <row r="638" spans="1:8" x14ac:dyDescent="0.25">
      <c r="A638" s="60">
        <f t="shared" si="6"/>
        <v>42444</v>
      </c>
      <c r="B638" s="59">
        <v>317.5</v>
      </c>
      <c r="C638" s="59">
        <v>237.5</v>
      </c>
      <c r="D638" s="59">
        <v>232.5</v>
      </c>
      <c r="E638" s="59">
        <v>160</v>
      </c>
      <c r="F638" s="59">
        <v>180</v>
      </c>
      <c r="G638" s="59">
        <v>180</v>
      </c>
      <c r="H638" s="59">
        <v>152.5</v>
      </c>
    </row>
    <row r="639" spans="1:8" x14ac:dyDescent="0.25">
      <c r="A639" s="60">
        <f t="shared" si="6"/>
        <v>42451</v>
      </c>
      <c r="B639" s="59">
        <v>317</v>
      </c>
      <c r="C639" s="59">
        <v>262</v>
      </c>
      <c r="D639" s="59">
        <v>248</v>
      </c>
      <c r="E639" s="59">
        <v>178</v>
      </c>
      <c r="F639" s="59">
        <v>197</v>
      </c>
      <c r="G639" s="59">
        <v>187</v>
      </c>
      <c r="H639" s="59">
        <v>167</v>
      </c>
    </row>
    <row r="640" spans="1:8" x14ac:dyDescent="0.25">
      <c r="A640" s="60">
        <f t="shared" si="6"/>
        <v>42458</v>
      </c>
      <c r="B640" s="59">
        <v>335</v>
      </c>
      <c r="C640" s="59">
        <v>282.5</v>
      </c>
      <c r="D640" s="59">
        <v>280</v>
      </c>
      <c r="E640" s="59">
        <v>210</v>
      </c>
      <c r="F640" s="59">
        <v>210</v>
      </c>
      <c r="G640" s="59">
        <v>210</v>
      </c>
      <c r="H640" s="59">
        <v>185</v>
      </c>
    </row>
    <row r="641" spans="1:8" x14ac:dyDescent="0.25">
      <c r="A641" s="60">
        <f t="shared" si="6"/>
        <v>42465</v>
      </c>
      <c r="B641" s="59">
        <v>340</v>
      </c>
      <c r="C641" s="59">
        <v>295</v>
      </c>
      <c r="D641" s="59">
        <v>280</v>
      </c>
      <c r="E641" s="59">
        <v>210</v>
      </c>
      <c r="F641" s="59">
        <v>212.5</v>
      </c>
      <c r="G641" s="59">
        <v>212.5</v>
      </c>
      <c r="H641" s="59">
        <v>190</v>
      </c>
    </row>
    <row r="642" spans="1:8" x14ac:dyDescent="0.25">
      <c r="A642" s="60">
        <f t="shared" si="6"/>
        <v>42472</v>
      </c>
      <c r="B642" s="59">
        <v>347.5</v>
      </c>
      <c r="C642" s="59">
        <v>300</v>
      </c>
      <c r="D642" s="59">
        <v>277.5</v>
      </c>
      <c r="E642" s="59">
        <v>200</v>
      </c>
      <c r="F642" s="59">
        <v>212.5</v>
      </c>
      <c r="G642" s="59">
        <v>212.5</v>
      </c>
      <c r="H642" s="59">
        <v>180</v>
      </c>
    </row>
    <row r="643" spans="1:8" x14ac:dyDescent="0.25">
      <c r="A643" s="60">
        <f t="shared" si="6"/>
        <v>42479</v>
      </c>
      <c r="B643" s="109">
        <v>347.5</v>
      </c>
      <c r="C643" s="109">
        <v>297.5</v>
      </c>
      <c r="D643" s="109">
        <v>287.5</v>
      </c>
      <c r="E643" s="109">
        <v>225</v>
      </c>
      <c r="F643" s="109">
        <v>212.5</v>
      </c>
      <c r="G643" s="109">
        <v>212.5</v>
      </c>
      <c r="H643" s="109">
        <v>191.5</v>
      </c>
    </row>
    <row r="644" spans="1:8" x14ac:dyDescent="0.25">
      <c r="A644" s="60">
        <f t="shared" si="6"/>
        <v>42486</v>
      </c>
      <c r="B644" s="59">
        <v>340</v>
      </c>
      <c r="C644" s="59">
        <v>292.5</v>
      </c>
      <c r="D644" s="59">
        <v>267.5</v>
      </c>
      <c r="E644" s="59">
        <v>197.5</v>
      </c>
      <c r="F644" s="59">
        <v>200</v>
      </c>
      <c r="G644" s="59">
        <v>200</v>
      </c>
      <c r="H644" s="59">
        <v>190</v>
      </c>
    </row>
    <row r="645" spans="1:8" x14ac:dyDescent="0.25">
      <c r="A645" s="60">
        <f t="shared" si="6"/>
        <v>42493</v>
      </c>
      <c r="B645" s="59">
        <v>325</v>
      </c>
      <c r="C645" s="59">
        <v>277.5</v>
      </c>
      <c r="D645" s="59">
        <v>262.5</v>
      </c>
      <c r="E645" s="59">
        <v>192.5</v>
      </c>
      <c r="F645" s="59">
        <v>190</v>
      </c>
      <c r="G645" s="59">
        <v>190</v>
      </c>
      <c r="H645" s="59">
        <v>182.5</v>
      </c>
    </row>
    <row r="646" spans="1:8" x14ac:dyDescent="0.25">
      <c r="A646" s="60">
        <f t="shared" si="6"/>
        <v>42500</v>
      </c>
      <c r="B646" s="59">
        <v>332.5</v>
      </c>
      <c r="C646" s="59">
        <v>280</v>
      </c>
      <c r="D646" s="59">
        <v>260</v>
      </c>
      <c r="E646" s="59">
        <v>195</v>
      </c>
      <c r="F646" s="59">
        <v>185</v>
      </c>
      <c r="G646" s="59">
        <v>185</v>
      </c>
      <c r="H646" s="59">
        <v>180</v>
      </c>
    </row>
    <row r="647" spans="1:8" x14ac:dyDescent="0.25">
      <c r="A647" s="60">
        <f t="shared" si="6"/>
        <v>42507</v>
      </c>
      <c r="B647" s="59">
        <v>331.66666666666669</v>
      </c>
      <c r="C647" s="59">
        <v>275</v>
      </c>
      <c r="D647" s="59">
        <v>258.33333333333331</v>
      </c>
      <c r="E647" s="59">
        <v>181.66666666666666</v>
      </c>
      <c r="F647" s="59">
        <v>176.66666666666666</v>
      </c>
      <c r="G647" s="59">
        <v>176.66666666666666</v>
      </c>
      <c r="H647" s="59">
        <v>176.66666666666666</v>
      </c>
    </row>
    <row r="648" spans="1:8" x14ac:dyDescent="0.25">
      <c r="A648" s="60">
        <f t="shared" si="6"/>
        <v>42514</v>
      </c>
      <c r="B648" s="59">
        <v>323.33333333333331</v>
      </c>
      <c r="C648" s="59">
        <v>255</v>
      </c>
      <c r="D648" s="59">
        <v>235</v>
      </c>
      <c r="E648" s="59">
        <v>171.66666666666666</v>
      </c>
      <c r="F648" s="59">
        <v>171.66666666666666</v>
      </c>
      <c r="G648" s="59">
        <v>171.66666666666666</v>
      </c>
      <c r="H648" s="59">
        <v>170</v>
      </c>
    </row>
    <row r="649" spans="1:8" x14ac:dyDescent="0.25">
      <c r="A649" s="60">
        <f t="shared" si="6"/>
        <v>42521</v>
      </c>
      <c r="B649" s="59">
        <v>316.66666666666669</v>
      </c>
      <c r="C649" s="59">
        <v>251.66666666666666</v>
      </c>
      <c r="D649" s="59">
        <v>241.66666666666666</v>
      </c>
      <c r="E649" s="59">
        <v>173.33333333333334</v>
      </c>
      <c r="F649" s="59">
        <v>166.66666666666666</v>
      </c>
      <c r="G649" s="59">
        <v>166.66666666666666</v>
      </c>
      <c r="H649" s="59">
        <v>168.33333333333334</v>
      </c>
    </row>
    <row r="650" spans="1:8" x14ac:dyDescent="0.25">
      <c r="A650" s="60">
        <f t="shared" si="6"/>
        <v>42528</v>
      </c>
      <c r="B650" s="59">
        <v>353.33333333333331</v>
      </c>
      <c r="C650" s="59">
        <v>290</v>
      </c>
      <c r="D650" s="59">
        <v>273.33333333333331</v>
      </c>
      <c r="E650" s="59">
        <v>180</v>
      </c>
      <c r="F650" s="59">
        <v>171.66666666666666</v>
      </c>
      <c r="G650" s="59">
        <v>171.66666666666666</v>
      </c>
      <c r="H650" s="59">
        <v>176.66666666666666</v>
      </c>
    </row>
    <row r="651" spans="1:8" x14ac:dyDescent="0.25">
      <c r="A651" s="60">
        <f t="shared" si="6"/>
        <v>42535</v>
      </c>
      <c r="B651" s="59">
        <v>370</v>
      </c>
      <c r="C651" s="59">
        <v>322.5</v>
      </c>
      <c r="D651" s="59">
        <v>312.5</v>
      </c>
      <c r="E651" s="59">
        <v>215</v>
      </c>
      <c r="F651" s="59">
        <v>195</v>
      </c>
      <c r="G651" s="59">
        <v>195</v>
      </c>
      <c r="H651" s="59">
        <v>192.5</v>
      </c>
    </row>
    <row r="652" spans="1:8" x14ac:dyDescent="0.25">
      <c r="A652" s="60">
        <f t="shared" si="6"/>
        <v>42542</v>
      </c>
      <c r="B652" s="59">
        <v>462.5</v>
      </c>
      <c r="C652" s="59">
        <v>412.5</v>
      </c>
      <c r="D652" s="59">
        <v>405</v>
      </c>
      <c r="E652" s="59">
        <v>300</v>
      </c>
      <c r="F652" s="59">
        <v>295</v>
      </c>
      <c r="G652" s="59">
        <v>295</v>
      </c>
      <c r="H652" s="59">
        <v>242.5</v>
      </c>
    </row>
    <row r="653" spans="1:8" x14ac:dyDescent="0.25">
      <c r="A653" s="60">
        <f t="shared" si="6"/>
        <v>42549</v>
      </c>
      <c r="B653" s="59">
        <v>470</v>
      </c>
      <c r="C653" s="59">
        <v>407.5</v>
      </c>
      <c r="D653" s="59">
        <v>400</v>
      </c>
      <c r="E653" s="59">
        <v>275</v>
      </c>
      <c r="F653" s="59">
        <v>272.5</v>
      </c>
      <c r="G653" s="59">
        <v>272.5</v>
      </c>
      <c r="H653" s="59">
        <v>247.5</v>
      </c>
    </row>
    <row r="654" spans="1:8" x14ac:dyDescent="0.25">
      <c r="A654" s="60">
        <f t="shared" si="6"/>
        <v>42556</v>
      </c>
      <c r="B654" s="59">
        <v>475</v>
      </c>
      <c r="C654" s="59">
        <v>457.5</v>
      </c>
      <c r="D654" s="59">
        <v>452.5</v>
      </c>
      <c r="E654" s="59">
        <v>302.5</v>
      </c>
      <c r="F654" s="59">
        <v>315</v>
      </c>
      <c r="G654" s="59">
        <v>315</v>
      </c>
      <c r="H654" s="59">
        <v>262.5</v>
      </c>
    </row>
    <row r="655" spans="1:8" x14ac:dyDescent="0.25">
      <c r="A655" s="60">
        <f t="shared" si="6"/>
        <v>42563</v>
      </c>
      <c r="B655" s="59">
        <v>455</v>
      </c>
      <c r="C655" s="59">
        <v>412.5</v>
      </c>
      <c r="D655" s="59">
        <v>387.5</v>
      </c>
      <c r="E655" s="59">
        <v>270</v>
      </c>
      <c r="F655" s="59">
        <v>270</v>
      </c>
      <c r="G655" s="59">
        <v>270</v>
      </c>
      <c r="H655" s="59">
        <v>232.5</v>
      </c>
    </row>
    <row r="656" spans="1:8" x14ac:dyDescent="0.25">
      <c r="A656" s="60">
        <f t="shared" si="6"/>
        <v>42570</v>
      </c>
      <c r="B656" s="59">
        <v>518.33333333333337</v>
      </c>
      <c r="C656" s="59">
        <v>455.83333333333331</v>
      </c>
      <c r="D656" s="59">
        <v>421.83333333333331</v>
      </c>
      <c r="E656" s="59">
        <v>300</v>
      </c>
      <c r="F656" s="59">
        <v>291.66666666666669</v>
      </c>
      <c r="G656" s="59">
        <v>291.66666666666669</v>
      </c>
      <c r="H656" s="59">
        <v>273.33333333333331</v>
      </c>
    </row>
    <row r="657" spans="1:8" x14ac:dyDescent="0.25">
      <c r="A657" s="60">
        <f t="shared" si="6"/>
        <v>42577</v>
      </c>
      <c r="B657" s="59">
        <v>495</v>
      </c>
      <c r="C657" s="59">
        <v>425</v>
      </c>
      <c r="D657" s="59">
        <v>395</v>
      </c>
      <c r="E657" s="59">
        <v>290</v>
      </c>
      <c r="F657" s="59">
        <v>290</v>
      </c>
      <c r="G657" s="59">
        <v>290</v>
      </c>
      <c r="H657" s="59">
        <v>257.5</v>
      </c>
    </row>
    <row r="658" spans="1:8" x14ac:dyDescent="0.25">
      <c r="A658" s="60">
        <f t="shared" si="6"/>
        <v>42584</v>
      </c>
      <c r="B658" s="59">
        <v>495</v>
      </c>
      <c r="C658" s="59">
        <v>420</v>
      </c>
      <c r="D658" s="59">
        <v>392.5</v>
      </c>
      <c r="E658" s="59">
        <v>292.5</v>
      </c>
      <c r="F658" s="59">
        <v>312.5</v>
      </c>
      <c r="G658" s="59">
        <v>312.5</v>
      </c>
      <c r="H658" s="59">
        <v>255</v>
      </c>
    </row>
    <row r="659" spans="1:8" x14ac:dyDescent="0.25">
      <c r="A659" s="60">
        <f t="shared" si="6"/>
        <v>42591</v>
      </c>
      <c r="B659" s="59">
        <v>475</v>
      </c>
      <c r="C659" s="59">
        <v>392.5</v>
      </c>
      <c r="D659" s="59">
        <v>362.5</v>
      </c>
      <c r="E659" s="59">
        <v>275</v>
      </c>
      <c r="F659" s="59">
        <v>300</v>
      </c>
      <c r="G659" s="59">
        <v>300</v>
      </c>
      <c r="H659" s="59">
        <v>247.5</v>
      </c>
    </row>
    <row r="660" spans="1:8" x14ac:dyDescent="0.25">
      <c r="A660" s="60">
        <f t="shared" si="6"/>
        <v>42598</v>
      </c>
      <c r="B660" s="59">
        <v>480</v>
      </c>
      <c r="C660" s="59">
        <v>400</v>
      </c>
      <c r="D660" s="59">
        <v>390</v>
      </c>
      <c r="E660" s="59">
        <v>262.5</v>
      </c>
      <c r="F660" s="59">
        <v>320</v>
      </c>
      <c r="G660" s="59">
        <v>320</v>
      </c>
      <c r="H660" s="59">
        <v>250</v>
      </c>
    </row>
    <row r="661" spans="1:8" x14ac:dyDescent="0.25">
      <c r="A661" s="60">
        <f t="shared" si="6"/>
        <v>42605</v>
      </c>
      <c r="B661" s="59">
        <v>467.5</v>
      </c>
      <c r="C661" s="59">
        <v>417.5</v>
      </c>
      <c r="D661" s="59">
        <v>390</v>
      </c>
      <c r="E661" s="59">
        <v>267.5</v>
      </c>
      <c r="F661" s="59">
        <v>325</v>
      </c>
      <c r="G661" s="59">
        <v>325</v>
      </c>
      <c r="H661" s="59">
        <v>257.5</v>
      </c>
    </row>
    <row r="662" spans="1:8" x14ac:dyDescent="0.25">
      <c r="A662" s="60">
        <f t="shared" si="6"/>
        <v>42612</v>
      </c>
      <c r="B662" s="59">
        <v>472.5</v>
      </c>
      <c r="C662" s="59">
        <v>420</v>
      </c>
      <c r="D662" s="59">
        <v>385</v>
      </c>
      <c r="E662" s="59">
        <v>277.5</v>
      </c>
      <c r="F662" s="59">
        <v>332.5</v>
      </c>
      <c r="G662" s="59">
        <v>332.5</v>
      </c>
      <c r="H662" s="59">
        <v>275</v>
      </c>
    </row>
    <row r="663" spans="1:8" x14ac:dyDescent="0.25">
      <c r="A663" s="60">
        <f t="shared" si="6"/>
        <v>42619</v>
      </c>
      <c r="B663" s="129">
        <v>445</v>
      </c>
      <c r="C663" s="106">
        <v>420</v>
      </c>
      <c r="D663" s="106">
        <v>405</v>
      </c>
      <c r="E663" s="106">
        <v>302.5</v>
      </c>
      <c r="F663" s="106">
        <v>333.5</v>
      </c>
      <c r="G663" s="106">
        <v>333.5</v>
      </c>
      <c r="H663" s="106">
        <v>310</v>
      </c>
    </row>
    <row r="664" spans="1:8" x14ac:dyDescent="0.25">
      <c r="A664" s="60">
        <f t="shared" si="6"/>
        <v>42626</v>
      </c>
      <c r="B664" s="59">
        <v>473.33333333333331</v>
      </c>
      <c r="C664" s="59">
        <v>441.66666666666669</v>
      </c>
      <c r="D664" s="59">
        <v>433.33333333333331</v>
      </c>
      <c r="E664" s="59">
        <v>332.5</v>
      </c>
      <c r="F664" s="59">
        <v>437.5</v>
      </c>
      <c r="G664" s="59">
        <v>437.5</v>
      </c>
      <c r="H664" s="59">
        <v>337.5</v>
      </c>
    </row>
    <row r="665" spans="1:8" x14ac:dyDescent="0.25">
      <c r="A665" s="60">
        <f t="shared" si="6"/>
        <v>42633</v>
      </c>
      <c r="B665" s="59">
        <v>472.5</v>
      </c>
      <c r="C665" s="59">
        <v>442.5</v>
      </c>
      <c r="D665" s="59">
        <v>417.5</v>
      </c>
      <c r="E665" s="59">
        <v>312.5</v>
      </c>
      <c r="F665" s="59">
        <v>430</v>
      </c>
      <c r="G665" s="59">
        <v>430</v>
      </c>
      <c r="H665" s="59">
        <v>312.5</v>
      </c>
    </row>
    <row r="666" spans="1:8" x14ac:dyDescent="0.25">
      <c r="A666" s="60">
        <f t="shared" si="6"/>
        <v>42640</v>
      </c>
      <c r="B666" s="59">
        <v>550</v>
      </c>
      <c r="C666" s="59">
        <v>537.5</v>
      </c>
      <c r="D666" s="59">
        <v>535</v>
      </c>
      <c r="E666" s="59">
        <v>420</v>
      </c>
      <c r="F666" s="59">
        <v>525</v>
      </c>
      <c r="G666" s="59">
        <v>525</v>
      </c>
      <c r="H666" s="59">
        <v>400</v>
      </c>
    </row>
    <row r="667" spans="1:8" x14ac:dyDescent="0.25">
      <c r="A667" s="60">
        <f t="shared" si="6"/>
        <v>42647</v>
      </c>
      <c r="B667" s="54">
        <v>475</v>
      </c>
      <c r="C667" s="54">
        <v>500</v>
      </c>
      <c r="D667" s="54">
        <v>438</v>
      </c>
      <c r="E667" s="54">
        <v>375</v>
      </c>
      <c r="F667" s="54">
        <v>438</v>
      </c>
      <c r="G667" s="54">
        <v>438</v>
      </c>
      <c r="H667" s="54">
        <v>385</v>
      </c>
    </row>
    <row r="668" spans="1:8" x14ac:dyDescent="0.25">
      <c r="A668" s="60">
        <f t="shared" si="6"/>
        <v>42654</v>
      </c>
      <c r="B668" s="59">
        <v>437.5</v>
      </c>
      <c r="C668" s="59">
        <v>390</v>
      </c>
      <c r="D668" s="59">
        <v>345</v>
      </c>
      <c r="E668" s="59">
        <v>292.5</v>
      </c>
      <c r="F668" s="59">
        <v>312.5</v>
      </c>
      <c r="G668" s="59">
        <v>312.5</v>
      </c>
      <c r="H668" s="59">
        <v>275</v>
      </c>
    </row>
    <row r="669" spans="1:8" x14ac:dyDescent="0.25">
      <c r="A669" s="60">
        <f t="shared" si="6"/>
        <v>42661</v>
      </c>
      <c r="B669" s="59">
        <v>495</v>
      </c>
      <c r="C669" s="59">
        <v>402.5</v>
      </c>
      <c r="D669" s="59">
        <v>367.5</v>
      </c>
      <c r="E669" s="59">
        <v>290</v>
      </c>
      <c r="F669" s="59">
        <v>312.5</v>
      </c>
      <c r="G669" s="59">
        <v>287.5</v>
      </c>
      <c r="H669" s="59">
        <v>242.5</v>
      </c>
    </row>
    <row r="670" spans="1:8" x14ac:dyDescent="0.25">
      <c r="A670" s="60">
        <f t="shared" ref="A670:A783" si="7">7+A669</f>
        <v>42668</v>
      </c>
      <c r="B670" s="59">
        <v>582.5</v>
      </c>
      <c r="C670" s="59">
        <v>537.5</v>
      </c>
      <c r="D670" s="59">
        <v>512.5</v>
      </c>
      <c r="E670" s="59">
        <v>387.5</v>
      </c>
      <c r="F670" s="59">
        <v>387.5</v>
      </c>
      <c r="G670" s="59">
        <v>387.5</v>
      </c>
      <c r="H670" s="59">
        <v>317.5</v>
      </c>
    </row>
    <row r="671" spans="1:8" x14ac:dyDescent="0.25">
      <c r="A671" s="60">
        <f t="shared" si="7"/>
        <v>42675</v>
      </c>
      <c r="B671" s="59">
        <v>567.5</v>
      </c>
      <c r="C671" s="59">
        <v>487.5</v>
      </c>
      <c r="D671" s="59">
        <v>450</v>
      </c>
      <c r="E671" s="59">
        <v>350</v>
      </c>
      <c r="F671" s="59">
        <v>450</v>
      </c>
      <c r="G671" s="59">
        <v>450</v>
      </c>
      <c r="H671" s="59">
        <v>275</v>
      </c>
    </row>
    <row r="672" spans="1:8" x14ac:dyDescent="0.25">
      <c r="A672" s="60">
        <f t="shared" si="7"/>
        <v>42682</v>
      </c>
      <c r="B672" s="59">
        <v>417.5</v>
      </c>
      <c r="C672" s="59">
        <v>337.5</v>
      </c>
      <c r="D672" s="59">
        <v>300</v>
      </c>
      <c r="E672" s="59">
        <v>237.5</v>
      </c>
      <c r="F672" s="59">
        <v>312.5</v>
      </c>
      <c r="G672" s="59">
        <v>312.5</v>
      </c>
      <c r="H672" s="59">
        <v>210</v>
      </c>
    </row>
    <row r="673" spans="1:8" x14ac:dyDescent="0.25">
      <c r="A673" s="60">
        <f t="shared" si="7"/>
        <v>42689</v>
      </c>
      <c r="B673" s="59">
        <v>405</v>
      </c>
      <c r="C673" s="59">
        <v>297.5</v>
      </c>
      <c r="D673" s="59">
        <v>257.5</v>
      </c>
      <c r="E673" s="59">
        <v>200</v>
      </c>
      <c r="F673" s="59">
        <v>237.5</v>
      </c>
      <c r="G673" s="59">
        <v>242.5</v>
      </c>
      <c r="H673" s="59">
        <v>162.5</v>
      </c>
    </row>
    <row r="674" spans="1:8" x14ac:dyDescent="0.25">
      <c r="A674" s="60">
        <f t="shared" si="7"/>
        <v>42696</v>
      </c>
      <c r="B674" s="59">
        <v>366.66666666666669</v>
      </c>
      <c r="C674" s="59">
        <v>272.5</v>
      </c>
      <c r="D674" s="59">
        <v>245</v>
      </c>
      <c r="E674" s="59">
        <v>195</v>
      </c>
      <c r="F674" s="59">
        <v>220</v>
      </c>
      <c r="G674" s="59">
        <v>220</v>
      </c>
      <c r="H674" s="59">
        <v>162.5</v>
      </c>
    </row>
    <row r="675" spans="1:8" x14ac:dyDescent="0.25">
      <c r="A675" s="60">
        <f t="shared" si="7"/>
        <v>42703</v>
      </c>
      <c r="B675" s="59"/>
      <c r="C675" s="59"/>
      <c r="D675" s="59">
        <v>240</v>
      </c>
      <c r="E675" s="59">
        <v>182.5</v>
      </c>
      <c r="F675" s="59">
        <v>200</v>
      </c>
      <c r="G675" s="59">
        <v>200</v>
      </c>
      <c r="H675" s="59">
        <v>162.5</v>
      </c>
    </row>
    <row r="676" spans="1:8" x14ac:dyDescent="0.25">
      <c r="A676" s="60">
        <f t="shared" si="7"/>
        <v>42710</v>
      </c>
      <c r="B676" s="59"/>
      <c r="C676" s="59"/>
      <c r="D676" s="59">
        <v>232.5</v>
      </c>
      <c r="E676" s="59">
        <v>180</v>
      </c>
      <c r="F676" s="59">
        <v>190</v>
      </c>
      <c r="G676" s="59">
        <v>190</v>
      </c>
      <c r="H676" s="59">
        <v>152.5</v>
      </c>
    </row>
    <row r="677" spans="1:8" x14ac:dyDescent="0.25">
      <c r="A677" s="60">
        <f t="shared" si="7"/>
        <v>42717</v>
      </c>
      <c r="B677" s="59"/>
      <c r="C677" s="59"/>
      <c r="D677" s="59">
        <v>260</v>
      </c>
      <c r="E677" s="59">
        <v>186.66666666666666</v>
      </c>
      <c r="F677" s="59">
        <v>221.66666666666666</v>
      </c>
      <c r="G677" s="59">
        <v>221.66666666666666</v>
      </c>
      <c r="H677" s="59">
        <v>170</v>
      </c>
    </row>
    <row r="678" spans="1:8" x14ac:dyDescent="0.25">
      <c r="A678" s="60">
        <f t="shared" si="7"/>
        <v>42724</v>
      </c>
      <c r="B678" s="59"/>
      <c r="C678" s="59"/>
      <c r="D678" s="59">
        <v>277.5</v>
      </c>
      <c r="E678" s="59">
        <v>187.5</v>
      </c>
      <c r="F678" s="59">
        <v>220</v>
      </c>
      <c r="G678" s="59">
        <v>220</v>
      </c>
      <c r="H678" s="59">
        <v>167.5</v>
      </c>
    </row>
    <row r="679" spans="1:8" x14ac:dyDescent="0.25">
      <c r="A679" s="60">
        <f t="shared" si="7"/>
        <v>42731</v>
      </c>
      <c r="B679" s="59"/>
      <c r="C679" s="59"/>
      <c r="D679" s="59">
        <v>272.5</v>
      </c>
      <c r="E679" s="59">
        <v>185</v>
      </c>
      <c r="F679" s="59">
        <v>212.5</v>
      </c>
      <c r="G679" s="59">
        <v>212.5</v>
      </c>
      <c r="H679" s="59">
        <v>165</v>
      </c>
    </row>
    <row r="680" spans="1:8" x14ac:dyDescent="0.25">
      <c r="A680" s="60">
        <f t="shared" si="7"/>
        <v>42738</v>
      </c>
      <c r="B680" s="59"/>
      <c r="C680" s="59"/>
      <c r="D680" s="59">
        <v>267.5</v>
      </c>
      <c r="E680" s="59">
        <v>185</v>
      </c>
      <c r="F680" s="59">
        <v>207.5</v>
      </c>
      <c r="G680" s="59">
        <v>207.5</v>
      </c>
      <c r="H680" s="59">
        <v>160</v>
      </c>
    </row>
    <row r="681" spans="1:8" x14ac:dyDescent="0.25">
      <c r="A681" s="60">
        <f t="shared" si="7"/>
        <v>42745</v>
      </c>
      <c r="B681" s="59"/>
      <c r="C681" s="59"/>
      <c r="D681" s="59">
        <v>320</v>
      </c>
      <c r="E681" s="59">
        <v>212.5</v>
      </c>
      <c r="F681" s="59">
        <v>235</v>
      </c>
      <c r="G681" s="59">
        <v>235</v>
      </c>
      <c r="H681" s="59">
        <v>187.5</v>
      </c>
    </row>
    <row r="682" spans="1:8" x14ac:dyDescent="0.25">
      <c r="A682" s="60">
        <f t="shared" si="7"/>
        <v>42752</v>
      </c>
      <c r="B682" s="59"/>
      <c r="C682" s="59"/>
      <c r="D682" s="59">
        <v>345</v>
      </c>
      <c r="E682" s="59">
        <v>215</v>
      </c>
      <c r="F682" s="59">
        <v>235</v>
      </c>
      <c r="G682" s="59">
        <v>235</v>
      </c>
      <c r="H682" s="59">
        <v>192.5</v>
      </c>
    </row>
    <row r="683" spans="1:8" x14ac:dyDescent="0.25">
      <c r="A683" s="60">
        <f t="shared" si="7"/>
        <v>42759</v>
      </c>
      <c r="B683" s="59"/>
      <c r="C683" s="59"/>
      <c r="D683" s="59">
        <v>375</v>
      </c>
      <c r="E683" s="59">
        <v>300</v>
      </c>
      <c r="F683" s="59">
        <v>300</v>
      </c>
      <c r="G683" s="59">
        <v>300</v>
      </c>
      <c r="H683" s="59">
        <v>250</v>
      </c>
    </row>
    <row r="684" spans="1:8" x14ac:dyDescent="0.25">
      <c r="A684" s="60">
        <f t="shared" si="7"/>
        <v>42766</v>
      </c>
      <c r="B684" s="59"/>
      <c r="C684" s="59"/>
      <c r="D684" s="59">
        <v>308.33333333333331</v>
      </c>
      <c r="E684" s="59">
        <v>221.66666666666666</v>
      </c>
      <c r="F684" s="59">
        <v>280</v>
      </c>
      <c r="G684" s="59">
        <v>280</v>
      </c>
      <c r="H684" s="59">
        <v>211.66666666666666</v>
      </c>
    </row>
    <row r="685" spans="1:8" x14ac:dyDescent="0.25">
      <c r="A685" s="60">
        <f t="shared" si="7"/>
        <v>42773</v>
      </c>
      <c r="B685" s="59"/>
      <c r="C685" s="59"/>
      <c r="D685" s="59">
        <v>345</v>
      </c>
      <c r="E685" s="59">
        <v>242.5</v>
      </c>
      <c r="F685" s="59">
        <v>270</v>
      </c>
      <c r="G685" s="59">
        <v>275</v>
      </c>
      <c r="H685" s="59">
        <v>200</v>
      </c>
    </row>
    <row r="686" spans="1:8" x14ac:dyDescent="0.25">
      <c r="A686" s="60">
        <f t="shared" si="7"/>
        <v>42780</v>
      </c>
      <c r="B686" s="59"/>
      <c r="C686" s="59"/>
      <c r="D686" s="59">
        <v>315</v>
      </c>
      <c r="E686" s="59">
        <v>217.5</v>
      </c>
      <c r="F686" s="59">
        <v>267.5</v>
      </c>
      <c r="G686" s="59">
        <v>267.5</v>
      </c>
      <c r="H686" s="59">
        <v>187.5</v>
      </c>
    </row>
    <row r="687" spans="1:8" x14ac:dyDescent="0.25">
      <c r="A687" s="60">
        <f t="shared" si="7"/>
        <v>42787</v>
      </c>
      <c r="B687" s="109"/>
      <c r="C687" s="109"/>
      <c r="D687" s="109">
        <v>290</v>
      </c>
      <c r="E687" s="109">
        <v>212.5</v>
      </c>
      <c r="F687" s="109">
        <v>212.5</v>
      </c>
      <c r="G687" s="109">
        <v>232.5</v>
      </c>
      <c r="H687" s="109">
        <v>177.5</v>
      </c>
    </row>
    <row r="688" spans="1:8" x14ac:dyDescent="0.25">
      <c r="A688" s="60">
        <f t="shared" si="7"/>
        <v>42794</v>
      </c>
      <c r="B688" s="109"/>
      <c r="C688" s="109"/>
      <c r="D688" s="59">
        <v>307.5</v>
      </c>
      <c r="E688" s="59">
        <v>212.5</v>
      </c>
      <c r="F688" s="59">
        <v>237.5</v>
      </c>
      <c r="G688" s="59">
        <v>237.5</v>
      </c>
      <c r="H688" s="59">
        <v>182.5</v>
      </c>
    </row>
    <row r="689" spans="1:8" x14ac:dyDescent="0.25">
      <c r="A689" s="60">
        <f t="shared" si="7"/>
        <v>42801</v>
      </c>
      <c r="B689" s="109"/>
      <c r="C689" s="59">
        <v>307.5</v>
      </c>
      <c r="D689" s="59">
        <v>306.75</v>
      </c>
      <c r="E689" s="59">
        <v>215</v>
      </c>
      <c r="F689" s="59">
        <v>255</v>
      </c>
      <c r="G689" s="59">
        <v>255</v>
      </c>
      <c r="H689" s="59">
        <v>180</v>
      </c>
    </row>
    <row r="690" spans="1:8" x14ac:dyDescent="0.25">
      <c r="A690" s="60">
        <f t="shared" si="7"/>
        <v>42808</v>
      </c>
      <c r="B690" s="59">
        <v>350</v>
      </c>
      <c r="C690" s="59">
        <v>312.5</v>
      </c>
      <c r="D690" s="59">
        <v>310</v>
      </c>
      <c r="E690" s="59">
        <v>217.5</v>
      </c>
      <c r="F690" s="59">
        <v>267.5</v>
      </c>
      <c r="G690" s="59">
        <v>267.5</v>
      </c>
      <c r="H690" s="59">
        <v>182.5</v>
      </c>
    </row>
    <row r="691" spans="1:8" x14ac:dyDescent="0.25">
      <c r="A691" s="60">
        <f t="shared" si="7"/>
        <v>42815</v>
      </c>
      <c r="B691" s="59">
        <v>332.5</v>
      </c>
      <c r="C691" s="59">
        <v>282.5</v>
      </c>
      <c r="D691" s="59">
        <v>267.5</v>
      </c>
      <c r="E691" s="59">
        <v>212.5</v>
      </c>
      <c r="F691" s="59">
        <v>242.5</v>
      </c>
      <c r="G691" s="59">
        <v>242.5</v>
      </c>
      <c r="H691" s="59">
        <v>175</v>
      </c>
    </row>
    <row r="692" spans="1:8" x14ac:dyDescent="0.25">
      <c r="A692" s="60">
        <f t="shared" si="7"/>
        <v>42822</v>
      </c>
      <c r="B692" s="59">
        <v>315</v>
      </c>
      <c r="C692" s="59">
        <v>260</v>
      </c>
      <c r="D692" s="59">
        <v>255</v>
      </c>
      <c r="E692" s="59">
        <v>180</v>
      </c>
      <c r="F692" s="59">
        <v>207.5</v>
      </c>
      <c r="G692" s="59">
        <v>207.5</v>
      </c>
      <c r="H692" s="59">
        <v>170</v>
      </c>
    </row>
    <row r="693" spans="1:8" x14ac:dyDescent="0.25">
      <c r="A693" s="60">
        <f t="shared" si="7"/>
        <v>42829</v>
      </c>
      <c r="B693" s="59">
        <v>305</v>
      </c>
      <c r="C693" s="59">
        <v>255</v>
      </c>
      <c r="D693" s="59">
        <v>255</v>
      </c>
      <c r="E693" s="59">
        <v>180</v>
      </c>
      <c r="F693" s="59">
        <v>190</v>
      </c>
      <c r="G693" s="59">
        <v>190</v>
      </c>
      <c r="H693" s="59">
        <v>166.66666666666666</v>
      </c>
    </row>
    <row r="694" spans="1:8" x14ac:dyDescent="0.25">
      <c r="A694" s="60">
        <f t="shared" si="7"/>
        <v>42836</v>
      </c>
      <c r="B694" s="59">
        <v>297.5</v>
      </c>
      <c r="C694" s="59">
        <v>242.5</v>
      </c>
      <c r="D694" s="59">
        <v>242.5</v>
      </c>
      <c r="E694" s="59">
        <v>175</v>
      </c>
      <c r="F694" s="59">
        <v>177.5</v>
      </c>
      <c r="G694" s="59">
        <v>177.5</v>
      </c>
      <c r="H694" s="59">
        <v>160</v>
      </c>
    </row>
    <row r="695" spans="1:8" x14ac:dyDescent="0.25">
      <c r="A695" s="60">
        <f t="shared" si="7"/>
        <v>42843</v>
      </c>
      <c r="B695" s="59">
        <v>292.5</v>
      </c>
      <c r="C695" s="59">
        <v>245</v>
      </c>
      <c r="D695" s="59">
        <v>245</v>
      </c>
      <c r="E695" s="59">
        <v>175</v>
      </c>
      <c r="F695" s="59">
        <v>172.5</v>
      </c>
      <c r="G695" s="59">
        <v>172.5</v>
      </c>
      <c r="H695" s="59">
        <v>160</v>
      </c>
    </row>
    <row r="696" spans="1:8" x14ac:dyDescent="0.25">
      <c r="A696" s="60">
        <f t="shared" si="7"/>
        <v>42850</v>
      </c>
      <c r="B696" s="59">
        <v>287.5</v>
      </c>
      <c r="C696" s="59">
        <v>237.5</v>
      </c>
      <c r="D696" s="59">
        <v>237.5</v>
      </c>
      <c r="E696" s="59">
        <v>170</v>
      </c>
      <c r="F696" s="59">
        <v>167.5</v>
      </c>
      <c r="G696" s="59">
        <v>167.5</v>
      </c>
      <c r="H696" s="59">
        <v>157.5</v>
      </c>
    </row>
    <row r="697" spans="1:8" x14ac:dyDescent="0.25">
      <c r="A697" s="60">
        <f t="shared" si="7"/>
        <v>42857</v>
      </c>
      <c r="B697" s="59">
        <v>323.33333333333331</v>
      </c>
      <c r="C697" s="59">
        <v>274.33333333333331</v>
      </c>
      <c r="D697" s="59">
        <v>265</v>
      </c>
      <c r="E697" s="59">
        <v>183.33333333333334</v>
      </c>
      <c r="F697" s="59">
        <v>180</v>
      </c>
      <c r="G697" s="59">
        <v>180</v>
      </c>
      <c r="H697" s="59">
        <v>173.33333333333334</v>
      </c>
    </row>
    <row r="698" spans="1:8" x14ac:dyDescent="0.25">
      <c r="A698" s="60">
        <f t="shared" si="7"/>
        <v>42864</v>
      </c>
      <c r="B698" s="59">
        <v>345</v>
      </c>
      <c r="C698" s="59">
        <v>305</v>
      </c>
      <c r="D698" s="59">
        <v>305</v>
      </c>
      <c r="E698" s="59">
        <v>200</v>
      </c>
      <c r="F698" s="59">
        <v>205</v>
      </c>
      <c r="G698" s="59">
        <v>205</v>
      </c>
      <c r="H698" s="59">
        <v>180</v>
      </c>
    </row>
    <row r="699" spans="1:8" x14ac:dyDescent="0.25">
      <c r="A699" s="60">
        <f t="shared" si="7"/>
        <v>42871</v>
      </c>
      <c r="B699" s="59">
        <v>317.5</v>
      </c>
      <c r="C699" s="59">
        <v>265</v>
      </c>
      <c r="D699" s="59">
        <v>265</v>
      </c>
      <c r="E699" s="59">
        <v>177.5</v>
      </c>
      <c r="F699" s="59">
        <v>200</v>
      </c>
      <c r="G699" s="59">
        <v>200</v>
      </c>
      <c r="H699" s="59">
        <v>172.5</v>
      </c>
    </row>
    <row r="700" spans="1:8" x14ac:dyDescent="0.25">
      <c r="A700" s="60">
        <f t="shared" si="7"/>
        <v>42878</v>
      </c>
      <c r="B700" s="59">
        <v>323.33333333333331</v>
      </c>
      <c r="C700" s="59">
        <v>270</v>
      </c>
      <c r="D700" s="59">
        <v>263.33333333333331</v>
      </c>
      <c r="E700" s="59">
        <v>180</v>
      </c>
      <c r="F700" s="59">
        <v>206.66666666666666</v>
      </c>
      <c r="G700" s="59">
        <v>206.66666666666666</v>
      </c>
      <c r="H700" s="59">
        <v>166.66666666666666</v>
      </c>
    </row>
    <row r="701" spans="1:8" x14ac:dyDescent="0.25">
      <c r="A701" s="60">
        <f t="shared" si="7"/>
        <v>42885</v>
      </c>
      <c r="B701" s="59">
        <v>332.5</v>
      </c>
      <c r="C701" s="59">
        <v>287.5</v>
      </c>
      <c r="D701" s="59">
        <v>277.5</v>
      </c>
      <c r="E701" s="59">
        <v>200</v>
      </c>
      <c r="F701" s="59">
        <v>212.5</v>
      </c>
      <c r="G701" s="59">
        <v>212.5</v>
      </c>
      <c r="H701" s="59">
        <v>172.5</v>
      </c>
    </row>
    <row r="702" spans="1:8" x14ac:dyDescent="0.25">
      <c r="A702" s="60">
        <f t="shared" si="7"/>
        <v>42892</v>
      </c>
      <c r="B702" s="59">
        <v>332.5</v>
      </c>
      <c r="C702" s="59">
        <v>272.5</v>
      </c>
      <c r="D702" s="59">
        <v>267.5</v>
      </c>
      <c r="E702" s="59">
        <v>185</v>
      </c>
      <c r="F702" s="59">
        <v>200</v>
      </c>
      <c r="G702" s="59">
        <v>200</v>
      </c>
      <c r="H702" s="59">
        <v>167.5</v>
      </c>
    </row>
    <row r="703" spans="1:8" x14ac:dyDescent="0.25">
      <c r="A703" s="60">
        <f t="shared" si="7"/>
        <v>42899</v>
      </c>
      <c r="B703" s="59">
        <v>317.5</v>
      </c>
      <c r="C703" s="59">
        <v>260</v>
      </c>
      <c r="D703" s="59">
        <v>255</v>
      </c>
      <c r="E703" s="59">
        <v>182.5</v>
      </c>
      <c r="F703" s="59">
        <v>192.5</v>
      </c>
      <c r="G703" s="59">
        <v>192.5</v>
      </c>
      <c r="H703" s="59">
        <v>167.5</v>
      </c>
    </row>
    <row r="704" spans="1:8" x14ac:dyDescent="0.25">
      <c r="A704" s="60">
        <f t="shared" si="7"/>
        <v>42906</v>
      </c>
      <c r="B704" s="59">
        <v>342.5</v>
      </c>
      <c r="C704" s="59">
        <v>282.5</v>
      </c>
      <c r="D704" s="59">
        <v>295</v>
      </c>
      <c r="E704" s="59">
        <v>197.5</v>
      </c>
      <c r="F704" s="59">
        <v>195</v>
      </c>
      <c r="G704" s="59">
        <v>195</v>
      </c>
      <c r="H704" s="59">
        <v>177.5</v>
      </c>
    </row>
    <row r="705" spans="1:8" x14ac:dyDescent="0.25">
      <c r="A705" s="60">
        <f t="shared" si="7"/>
        <v>42913</v>
      </c>
      <c r="B705" s="59">
        <v>375</v>
      </c>
      <c r="C705" s="59">
        <v>310</v>
      </c>
      <c r="D705" s="59">
        <v>317.5</v>
      </c>
      <c r="E705" s="59">
        <v>215</v>
      </c>
      <c r="F705" s="59">
        <v>210</v>
      </c>
      <c r="G705" s="59">
        <v>210</v>
      </c>
      <c r="H705" s="59">
        <v>177.5</v>
      </c>
    </row>
    <row r="706" spans="1:8" x14ac:dyDescent="0.25">
      <c r="A706" s="60">
        <f t="shared" si="7"/>
        <v>42920</v>
      </c>
      <c r="B706" s="59">
        <v>325</v>
      </c>
      <c r="C706" s="59">
        <v>276.66666666666669</v>
      </c>
      <c r="D706" s="59">
        <v>288.33333333333331</v>
      </c>
      <c r="E706" s="59">
        <v>201.66666666666666</v>
      </c>
      <c r="F706" s="59">
        <v>206.66666666666666</v>
      </c>
      <c r="G706" s="59">
        <v>206.66666666666666</v>
      </c>
      <c r="H706" s="59">
        <v>176.66666666666666</v>
      </c>
    </row>
    <row r="707" spans="1:8" x14ac:dyDescent="0.25">
      <c r="A707" s="60">
        <f t="shared" si="7"/>
        <v>42927</v>
      </c>
      <c r="B707" s="59">
        <v>368.33333333333331</v>
      </c>
      <c r="C707" s="59">
        <v>311.66666666666669</v>
      </c>
      <c r="D707" s="59">
        <v>311.66666666666669</v>
      </c>
      <c r="E707" s="59">
        <v>213.33333333333334</v>
      </c>
      <c r="F707" s="59">
        <v>216.66666666666666</v>
      </c>
      <c r="G707" s="59">
        <v>216.66666666666666</v>
      </c>
      <c r="H707" s="59">
        <v>183.33333333333334</v>
      </c>
    </row>
    <row r="708" spans="1:8" x14ac:dyDescent="0.25">
      <c r="A708" s="60">
        <f t="shared" si="7"/>
        <v>42934</v>
      </c>
      <c r="B708" s="59">
        <v>362.5</v>
      </c>
      <c r="C708" s="59">
        <v>307.5</v>
      </c>
      <c r="D708" s="59">
        <v>307.5</v>
      </c>
      <c r="E708" s="59">
        <v>230</v>
      </c>
      <c r="F708" s="59">
        <v>242.5</v>
      </c>
      <c r="G708" s="59">
        <v>242.5</v>
      </c>
      <c r="H708" s="59">
        <v>185</v>
      </c>
    </row>
    <row r="709" spans="1:8" x14ac:dyDescent="0.25">
      <c r="A709" s="60">
        <f t="shared" si="7"/>
        <v>42941</v>
      </c>
      <c r="B709" s="59">
        <v>352.5</v>
      </c>
      <c r="C709" s="59">
        <v>302.5</v>
      </c>
      <c r="D709" s="59">
        <v>297.5</v>
      </c>
      <c r="E709" s="59">
        <v>225</v>
      </c>
      <c r="F709" s="59">
        <v>275</v>
      </c>
      <c r="G709" s="59">
        <v>275</v>
      </c>
      <c r="H709" s="59">
        <v>182.5</v>
      </c>
    </row>
    <row r="710" spans="1:8" x14ac:dyDescent="0.25">
      <c r="A710" s="60">
        <f t="shared" si="7"/>
        <v>42948</v>
      </c>
      <c r="B710" s="59">
        <v>352.5</v>
      </c>
      <c r="C710" s="59">
        <v>297.5</v>
      </c>
      <c r="D710" s="59">
        <v>297.5</v>
      </c>
      <c r="E710" s="59">
        <v>210</v>
      </c>
      <c r="F710" s="59">
        <v>253.5</v>
      </c>
      <c r="G710" s="59">
        <v>253.5</v>
      </c>
      <c r="H710" s="59">
        <v>185</v>
      </c>
    </row>
    <row r="711" spans="1:8" x14ac:dyDescent="0.25">
      <c r="A711" s="60">
        <f t="shared" si="7"/>
        <v>42955</v>
      </c>
      <c r="B711" s="59">
        <v>327.5</v>
      </c>
      <c r="C711" s="59">
        <v>295</v>
      </c>
      <c r="D711" s="59">
        <v>295</v>
      </c>
      <c r="E711" s="59">
        <v>200</v>
      </c>
      <c r="F711" s="59">
        <v>247.5</v>
      </c>
      <c r="G711" s="59">
        <v>247.5</v>
      </c>
      <c r="H711" s="59">
        <v>170</v>
      </c>
    </row>
    <row r="712" spans="1:8" x14ac:dyDescent="0.25">
      <c r="A712" s="60">
        <f t="shared" si="7"/>
        <v>42962</v>
      </c>
      <c r="B712" s="59">
        <v>407.5</v>
      </c>
      <c r="C712" s="59">
        <v>307.5</v>
      </c>
      <c r="D712" s="59">
        <v>307.5</v>
      </c>
      <c r="E712" s="59">
        <v>210</v>
      </c>
      <c r="F712" s="59">
        <v>250</v>
      </c>
      <c r="G712" s="59">
        <v>250</v>
      </c>
      <c r="H712" s="59">
        <v>185</v>
      </c>
    </row>
    <row r="713" spans="1:8" x14ac:dyDescent="0.25">
      <c r="A713" s="60">
        <f t="shared" si="7"/>
        <v>42969</v>
      </c>
      <c r="B713" s="59">
        <v>417.33333333333331</v>
      </c>
      <c r="C713" s="59">
        <v>334.33333333333331</v>
      </c>
      <c r="D713" s="59">
        <v>341.66666666666669</v>
      </c>
      <c r="E713" s="59">
        <v>235</v>
      </c>
      <c r="F713" s="59">
        <v>291.66666666666669</v>
      </c>
      <c r="G713" s="59">
        <v>291.66666666666669</v>
      </c>
      <c r="H713" s="59">
        <v>203.33333333333334</v>
      </c>
    </row>
    <row r="714" spans="1:8" x14ac:dyDescent="0.25">
      <c r="A714" s="60">
        <f t="shared" si="7"/>
        <v>42976</v>
      </c>
      <c r="B714" s="59">
        <v>387.5</v>
      </c>
      <c r="C714" s="59">
        <v>335</v>
      </c>
      <c r="D714" s="59">
        <v>335</v>
      </c>
      <c r="E714" s="59">
        <v>230</v>
      </c>
      <c r="F714" s="59">
        <v>297.5</v>
      </c>
      <c r="G714" s="59">
        <v>297.5</v>
      </c>
      <c r="H714" s="59">
        <v>205</v>
      </c>
    </row>
    <row r="715" spans="1:8" x14ac:dyDescent="0.25">
      <c r="A715" s="60">
        <f t="shared" si="7"/>
        <v>42983</v>
      </c>
      <c r="B715" s="59">
        <v>375</v>
      </c>
      <c r="C715" s="59">
        <v>340</v>
      </c>
      <c r="D715" s="59">
        <v>337.5</v>
      </c>
      <c r="E715" s="59">
        <v>220</v>
      </c>
      <c r="F715" s="59">
        <v>295</v>
      </c>
      <c r="G715" s="59">
        <v>295</v>
      </c>
      <c r="H715" s="59">
        <v>210</v>
      </c>
    </row>
    <row r="716" spans="1:8" x14ac:dyDescent="0.25">
      <c r="A716" s="60">
        <f t="shared" si="7"/>
        <v>42990</v>
      </c>
      <c r="B716" s="59">
        <v>392.5</v>
      </c>
      <c r="C716" s="59">
        <v>345</v>
      </c>
      <c r="D716" s="59">
        <v>345</v>
      </c>
      <c r="E716" s="59">
        <v>257.5</v>
      </c>
      <c r="F716" s="59">
        <v>375</v>
      </c>
      <c r="G716" s="59">
        <v>375</v>
      </c>
      <c r="H716" s="59">
        <v>250</v>
      </c>
    </row>
    <row r="717" spans="1:8" x14ac:dyDescent="0.25">
      <c r="A717" s="60">
        <f t="shared" si="7"/>
        <v>42997</v>
      </c>
      <c r="B717" s="59">
        <v>473.33333333333331</v>
      </c>
      <c r="C717" s="59">
        <v>432.66666666666669</v>
      </c>
      <c r="D717" s="59">
        <v>435</v>
      </c>
      <c r="E717" s="59">
        <v>375</v>
      </c>
      <c r="F717" s="59">
        <v>439.33333333333331</v>
      </c>
      <c r="G717" s="59">
        <v>439.33333333333331</v>
      </c>
      <c r="H717" s="59">
        <v>317.5</v>
      </c>
    </row>
    <row r="718" spans="1:8" x14ac:dyDescent="0.25">
      <c r="A718" s="60">
        <f t="shared" si="7"/>
        <v>43004</v>
      </c>
      <c r="B718" s="59">
        <v>600</v>
      </c>
      <c r="C718" s="59">
        <v>575</v>
      </c>
      <c r="D718" s="59">
        <v>612.5</v>
      </c>
      <c r="E718" s="59">
        <v>512.5</v>
      </c>
      <c r="F718" s="59">
        <v>625</v>
      </c>
      <c r="G718" s="59">
        <v>625</v>
      </c>
      <c r="H718" s="59">
        <v>475</v>
      </c>
    </row>
    <row r="719" spans="1:8" x14ac:dyDescent="0.25">
      <c r="A719" s="60">
        <f t="shared" si="7"/>
        <v>43011</v>
      </c>
      <c r="B719" s="59">
        <v>762.5</v>
      </c>
      <c r="C719" s="59">
        <v>787.5</v>
      </c>
      <c r="D719" s="59">
        <v>775</v>
      </c>
      <c r="E719" s="59">
        <v>800</v>
      </c>
      <c r="F719" s="59">
        <v>1012.5</v>
      </c>
      <c r="G719" s="59">
        <v>1012.5</v>
      </c>
      <c r="H719" s="59">
        <v>1075</v>
      </c>
    </row>
    <row r="720" spans="1:8" x14ac:dyDescent="0.25">
      <c r="A720" s="60">
        <f t="shared" si="7"/>
        <v>43018</v>
      </c>
      <c r="B720" s="59">
        <v>450</v>
      </c>
      <c r="C720" s="59">
        <v>412.5</v>
      </c>
      <c r="D720" s="59">
        <v>412.5</v>
      </c>
      <c r="E720" s="59">
        <v>362.5</v>
      </c>
      <c r="F720" s="59">
        <v>425</v>
      </c>
      <c r="G720" s="59">
        <v>425</v>
      </c>
      <c r="H720" s="59">
        <v>375</v>
      </c>
    </row>
    <row r="721" spans="1:8" x14ac:dyDescent="0.25">
      <c r="A721" s="60">
        <f t="shared" si="7"/>
        <v>43025</v>
      </c>
      <c r="B721" s="118">
        <v>425</v>
      </c>
      <c r="C721" s="118">
        <v>387.5</v>
      </c>
      <c r="D721" s="118">
        <v>425</v>
      </c>
      <c r="E721" s="108">
        <v>330</v>
      </c>
      <c r="F721" s="118">
        <v>475</v>
      </c>
      <c r="G721" s="118">
        <v>475</v>
      </c>
      <c r="H721" s="118">
        <v>280</v>
      </c>
    </row>
    <row r="722" spans="1:8" x14ac:dyDescent="0.25">
      <c r="A722" s="60">
        <f t="shared" si="7"/>
        <v>43032</v>
      </c>
      <c r="B722" s="59">
        <v>457.5</v>
      </c>
      <c r="C722" s="59">
        <v>425</v>
      </c>
      <c r="D722" s="59">
        <v>400</v>
      </c>
      <c r="E722" s="59">
        <v>320</v>
      </c>
      <c r="F722" s="59">
        <v>562.5</v>
      </c>
      <c r="G722" s="59">
        <v>562.5</v>
      </c>
      <c r="H722" s="59">
        <v>300</v>
      </c>
    </row>
    <row r="723" spans="1:8" x14ac:dyDescent="0.25">
      <c r="A723" s="60">
        <f t="shared" si="7"/>
        <v>43039</v>
      </c>
      <c r="B723" s="59">
        <v>425</v>
      </c>
      <c r="C723" s="59">
        <v>420</v>
      </c>
      <c r="D723" s="59">
        <v>442.5</v>
      </c>
      <c r="E723" s="59">
        <v>337.5</v>
      </c>
      <c r="F723" s="59">
        <v>400</v>
      </c>
      <c r="G723" s="59">
        <v>400</v>
      </c>
      <c r="H723" s="59">
        <v>300</v>
      </c>
    </row>
    <row r="724" spans="1:8" x14ac:dyDescent="0.25">
      <c r="A724" s="60">
        <f t="shared" si="7"/>
        <v>43046</v>
      </c>
      <c r="B724" s="59">
        <v>420</v>
      </c>
      <c r="C724" s="59">
        <v>395</v>
      </c>
      <c r="D724" s="59">
        <v>400</v>
      </c>
      <c r="E724" s="59">
        <v>287.5</v>
      </c>
      <c r="F724" s="59">
        <v>427.5</v>
      </c>
      <c r="G724" s="59">
        <v>427.5</v>
      </c>
      <c r="H724" s="59">
        <v>260</v>
      </c>
    </row>
    <row r="725" spans="1:8" x14ac:dyDescent="0.25">
      <c r="A725" s="60">
        <f t="shared" si="7"/>
        <v>43053</v>
      </c>
      <c r="B725" s="59">
        <v>407.5</v>
      </c>
      <c r="C725" s="59">
        <v>367.5</v>
      </c>
      <c r="D725" s="59">
        <v>380</v>
      </c>
      <c r="E725" s="59">
        <v>255</v>
      </c>
      <c r="F725" s="59">
        <v>470</v>
      </c>
      <c r="G725" s="59">
        <v>470</v>
      </c>
      <c r="H725" s="59">
        <v>235</v>
      </c>
    </row>
    <row r="726" spans="1:8" x14ac:dyDescent="0.25">
      <c r="A726" s="60">
        <f t="shared" si="7"/>
        <v>43060</v>
      </c>
      <c r="B726" s="59">
        <v>395</v>
      </c>
      <c r="C726" s="59">
        <v>322.5</v>
      </c>
      <c r="D726" s="59">
        <v>312.5</v>
      </c>
      <c r="E726" s="59">
        <v>215</v>
      </c>
      <c r="F726" s="59">
        <v>332.5</v>
      </c>
      <c r="G726" s="59">
        <v>332.5</v>
      </c>
      <c r="H726" s="59">
        <v>205</v>
      </c>
    </row>
    <row r="727" spans="1:8" x14ac:dyDescent="0.25">
      <c r="A727" s="60">
        <f t="shared" si="7"/>
        <v>43067</v>
      </c>
      <c r="B727" s="59"/>
      <c r="C727" s="59">
        <v>303.33333333333331</v>
      </c>
      <c r="D727" s="59">
        <v>300</v>
      </c>
      <c r="E727" s="59">
        <v>203.33333333333334</v>
      </c>
      <c r="F727" s="59">
        <v>433.33333333333331</v>
      </c>
      <c r="G727" s="59">
        <v>383.33333333333331</v>
      </c>
      <c r="H727" s="59">
        <v>181.66666666666666</v>
      </c>
    </row>
    <row r="728" spans="1:8" x14ac:dyDescent="0.25">
      <c r="A728" s="60">
        <f t="shared" si="7"/>
        <v>43074</v>
      </c>
      <c r="B728" s="59"/>
      <c r="C728" s="59"/>
      <c r="D728" s="59">
        <v>285</v>
      </c>
      <c r="E728" s="59">
        <v>195</v>
      </c>
      <c r="F728" s="59">
        <v>267.5</v>
      </c>
      <c r="G728" s="59">
        <v>267.5</v>
      </c>
      <c r="H728" s="59">
        <v>172.5</v>
      </c>
    </row>
    <row r="729" spans="1:8" x14ac:dyDescent="0.25">
      <c r="A729" s="60">
        <f t="shared" si="7"/>
        <v>43081</v>
      </c>
      <c r="B729" s="59"/>
      <c r="C729" s="59"/>
      <c r="D729" s="59">
        <v>277.5</v>
      </c>
      <c r="E729" s="59">
        <v>207.5</v>
      </c>
      <c r="F729" s="59">
        <v>300</v>
      </c>
      <c r="G729" s="59">
        <v>300</v>
      </c>
      <c r="H729" s="59">
        <v>175</v>
      </c>
    </row>
    <row r="730" spans="1:8" x14ac:dyDescent="0.25">
      <c r="A730" s="60">
        <f t="shared" si="7"/>
        <v>43088</v>
      </c>
      <c r="B730" s="59"/>
      <c r="C730" s="59"/>
      <c r="D730" s="59">
        <v>278.33333333333331</v>
      </c>
      <c r="E730" s="59">
        <v>221.66666666666666</v>
      </c>
      <c r="F730" s="59">
        <v>269</v>
      </c>
      <c r="G730" s="59">
        <v>269</v>
      </c>
      <c r="H730" s="59">
        <v>183.33333333333334</v>
      </c>
    </row>
    <row r="731" spans="1:8" x14ac:dyDescent="0.25">
      <c r="A731" s="60">
        <f t="shared" si="7"/>
        <v>43095</v>
      </c>
      <c r="B731" s="59"/>
      <c r="C731" s="59"/>
      <c r="D731" s="59">
        <v>292.5</v>
      </c>
      <c r="E731" s="59">
        <v>222.5</v>
      </c>
      <c r="F731" s="59">
        <v>265.5</v>
      </c>
      <c r="G731" s="59">
        <v>265.5</v>
      </c>
      <c r="H731" s="59">
        <v>192.5</v>
      </c>
    </row>
    <row r="732" spans="1:8" x14ac:dyDescent="0.25">
      <c r="A732" s="60">
        <f t="shared" si="7"/>
        <v>43102</v>
      </c>
      <c r="B732" s="59"/>
      <c r="C732" s="59"/>
      <c r="D732" s="59">
        <v>337.5</v>
      </c>
      <c r="E732" s="59">
        <v>242.5</v>
      </c>
      <c r="F732" s="59">
        <v>262.5</v>
      </c>
      <c r="G732" s="59">
        <v>262.5</v>
      </c>
      <c r="H732" s="59">
        <v>185</v>
      </c>
    </row>
    <row r="733" spans="1:8" x14ac:dyDescent="0.25">
      <c r="A733" s="60">
        <f t="shared" si="7"/>
        <v>43109</v>
      </c>
      <c r="B733" s="59"/>
      <c r="C733" s="59"/>
      <c r="D733" s="59">
        <v>391.66666666666669</v>
      </c>
      <c r="E733" s="59">
        <v>275</v>
      </c>
      <c r="F733" s="59">
        <v>286.66666666666669</v>
      </c>
      <c r="G733" s="59">
        <v>286.66666666666669</v>
      </c>
      <c r="H733" s="59">
        <v>188.33333333333334</v>
      </c>
    </row>
    <row r="734" spans="1:8" x14ac:dyDescent="0.25">
      <c r="A734" s="60">
        <f t="shared" si="7"/>
        <v>43116</v>
      </c>
      <c r="B734" s="59"/>
      <c r="C734" s="59"/>
      <c r="D734" s="59">
        <v>400</v>
      </c>
      <c r="E734" s="59">
        <v>277.5</v>
      </c>
      <c r="F734" s="59">
        <v>320</v>
      </c>
      <c r="G734" s="59">
        <v>320</v>
      </c>
      <c r="H734" s="59">
        <v>195</v>
      </c>
    </row>
    <row r="735" spans="1:8" x14ac:dyDescent="0.25">
      <c r="A735" s="60">
        <f t="shared" si="7"/>
        <v>43123</v>
      </c>
      <c r="B735" s="59"/>
      <c r="C735" s="59"/>
      <c r="D735" s="59">
        <v>328.75</v>
      </c>
      <c r="E735" s="59">
        <v>266.25</v>
      </c>
      <c r="F735" s="59">
        <v>265</v>
      </c>
      <c r="G735" s="59">
        <v>265</v>
      </c>
      <c r="H735" s="59">
        <v>185</v>
      </c>
    </row>
    <row r="736" spans="1:8" x14ac:dyDescent="0.25">
      <c r="A736" s="60">
        <f t="shared" si="7"/>
        <v>43130</v>
      </c>
      <c r="B736" s="59"/>
      <c r="C736" s="59"/>
      <c r="D736" s="59">
        <v>357.5</v>
      </c>
      <c r="E736" s="59">
        <v>287.5</v>
      </c>
      <c r="F736" s="59">
        <v>307.5</v>
      </c>
      <c r="G736" s="59">
        <v>307.5</v>
      </c>
      <c r="H736" s="59">
        <v>210</v>
      </c>
    </row>
    <row r="737" spans="1:10" x14ac:dyDescent="0.25">
      <c r="A737" s="60">
        <f t="shared" si="7"/>
        <v>43137</v>
      </c>
      <c r="B737" s="59"/>
      <c r="C737" s="59"/>
      <c r="D737" s="59">
        <v>362.5</v>
      </c>
      <c r="E737" s="59">
        <v>277.5</v>
      </c>
      <c r="F737" s="59">
        <v>337.5</v>
      </c>
      <c r="G737" s="59">
        <v>337.5</v>
      </c>
      <c r="H737" s="59">
        <v>215</v>
      </c>
    </row>
    <row r="738" spans="1:10" x14ac:dyDescent="0.25">
      <c r="A738" s="60">
        <f t="shared" si="7"/>
        <v>43144</v>
      </c>
      <c r="B738" s="59"/>
      <c r="C738" s="59"/>
      <c r="D738" s="59">
        <v>373.33333333333331</v>
      </c>
      <c r="E738" s="59">
        <v>272.5</v>
      </c>
      <c r="F738" s="59">
        <v>302.5</v>
      </c>
      <c r="G738" s="59">
        <v>302.5</v>
      </c>
      <c r="H738" s="59">
        <v>218.75</v>
      </c>
    </row>
    <row r="739" spans="1:10" x14ac:dyDescent="0.25">
      <c r="A739" s="60">
        <f t="shared" si="7"/>
        <v>43151</v>
      </c>
      <c r="D739" s="59">
        <v>380</v>
      </c>
      <c r="E739" s="59">
        <v>292.5</v>
      </c>
      <c r="F739" s="59">
        <v>325</v>
      </c>
      <c r="G739" s="59">
        <v>325</v>
      </c>
      <c r="H739" s="59">
        <v>220</v>
      </c>
    </row>
    <row r="740" spans="1:10" x14ac:dyDescent="0.25">
      <c r="A740" s="60">
        <f t="shared" si="7"/>
        <v>43158</v>
      </c>
      <c r="B740" s="59"/>
      <c r="C740" s="59"/>
      <c r="D740" s="59">
        <v>390</v>
      </c>
      <c r="E740" s="59">
        <v>296.5</v>
      </c>
      <c r="F740" s="59"/>
      <c r="G740" s="59"/>
      <c r="H740" s="59">
        <v>244</v>
      </c>
      <c r="J740" s="54" t="s">
        <v>55</v>
      </c>
    </row>
    <row r="741" spans="1:10" x14ac:dyDescent="0.25">
      <c r="A741" s="60">
        <f t="shared" si="7"/>
        <v>43165</v>
      </c>
      <c r="B741" s="59"/>
      <c r="C741" s="59">
        <v>496.66666666666669</v>
      </c>
      <c r="D741" s="59">
        <v>474.33333333333331</v>
      </c>
      <c r="E741" s="59">
        <v>389</v>
      </c>
      <c r="F741" s="59"/>
      <c r="G741" s="59"/>
      <c r="H741" s="59">
        <v>327.33333333333331</v>
      </c>
      <c r="J741" s="54" t="s">
        <v>55</v>
      </c>
    </row>
    <row r="742" spans="1:10" x14ac:dyDescent="0.25">
      <c r="A742" s="60">
        <f t="shared" si="7"/>
        <v>43172</v>
      </c>
      <c r="B742" s="59"/>
      <c r="C742" s="59">
        <v>583.33333333333337</v>
      </c>
      <c r="D742" s="59">
        <v>570</v>
      </c>
      <c r="E742" s="59">
        <v>458.33333333333331</v>
      </c>
      <c r="F742" s="59">
        <v>487.5</v>
      </c>
      <c r="G742" s="59">
        <v>487.5</v>
      </c>
      <c r="H742" s="59">
        <v>395</v>
      </c>
    </row>
    <row r="743" spans="1:10" x14ac:dyDescent="0.25">
      <c r="A743" s="60">
        <f t="shared" si="7"/>
        <v>43179</v>
      </c>
      <c r="B743" s="59"/>
      <c r="C743" s="59">
        <v>462.5</v>
      </c>
      <c r="D743" s="59">
        <v>475</v>
      </c>
      <c r="E743" s="59">
        <v>350</v>
      </c>
      <c r="F743" s="59">
        <v>437.5</v>
      </c>
      <c r="G743" s="59">
        <v>437.5</v>
      </c>
      <c r="H743" s="59">
        <v>332.5</v>
      </c>
    </row>
    <row r="744" spans="1:10" x14ac:dyDescent="0.25">
      <c r="A744" s="60">
        <f t="shared" si="7"/>
        <v>43186</v>
      </c>
      <c r="B744" s="59"/>
      <c r="C744" s="59">
        <v>485</v>
      </c>
      <c r="D744" s="59">
        <v>487.5</v>
      </c>
      <c r="E744" s="59">
        <v>385</v>
      </c>
      <c r="F744" s="59">
        <v>512.5</v>
      </c>
      <c r="G744" s="59">
        <v>512.5</v>
      </c>
      <c r="H744" s="59">
        <v>387.5</v>
      </c>
    </row>
    <row r="745" spans="1:10" x14ac:dyDescent="0.25">
      <c r="A745" s="60">
        <f t="shared" si="7"/>
        <v>43193</v>
      </c>
      <c r="B745" s="59"/>
      <c r="C745" s="59">
        <v>575</v>
      </c>
      <c r="D745" s="59">
        <v>558.33333333333337</v>
      </c>
      <c r="E745" s="59">
        <v>495</v>
      </c>
      <c r="F745" s="59">
        <v>525</v>
      </c>
      <c r="G745" s="59">
        <v>525</v>
      </c>
      <c r="H745" s="59">
        <v>403.33333333333331</v>
      </c>
    </row>
    <row r="746" spans="1:10" x14ac:dyDescent="0.25">
      <c r="A746" s="60">
        <f t="shared" si="7"/>
        <v>43200</v>
      </c>
      <c r="B746" s="59">
        <v>583.33333333333337</v>
      </c>
      <c r="C746" s="59">
        <v>583.33333333333337</v>
      </c>
      <c r="D746" s="59">
        <v>591.66666666666663</v>
      </c>
      <c r="E746" s="59">
        <v>491.66666666666669</v>
      </c>
      <c r="F746" s="59">
        <v>533.33333333333337</v>
      </c>
      <c r="G746" s="59">
        <v>558.33333333333337</v>
      </c>
      <c r="H746" s="59">
        <v>458.33333333333331</v>
      </c>
    </row>
    <row r="747" spans="1:10" x14ac:dyDescent="0.25">
      <c r="A747" s="60">
        <f t="shared" si="7"/>
        <v>43207</v>
      </c>
      <c r="B747" s="59">
        <v>675</v>
      </c>
      <c r="C747" s="59">
        <v>658.33333333333337</v>
      </c>
      <c r="D747" s="59">
        <v>645</v>
      </c>
      <c r="E747" s="59">
        <v>533.33333333333337</v>
      </c>
      <c r="F747" s="59">
        <v>583.33333333333337</v>
      </c>
      <c r="G747" s="59">
        <v>583.33333333333337</v>
      </c>
      <c r="H747" s="59">
        <v>473.33333333333331</v>
      </c>
    </row>
    <row r="748" spans="1:10" x14ac:dyDescent="0.25">
      <c r="A748" s="60">
        <f t="shared" si="7"/>
        <v>43214</v>
      </c>
      <c r="B748" s="59">
        <v>600</v>
      </c>
      <c r="C748" s="59">
        <v>530</v>
      </c>
      <c r="D748" s="59">
        <v>530</v>
      </c>
      <c r="E748" s="59">
        <v>420</v>
      </c>
      <c r="F748" s="59">
        <v>475</v>
      </c>
      <c r="G748" s="59">
        <v>475</v>
      </c>
      <c r="H748" s="59">
        <v>375</v>
      </c>
    </row>
    <row r="749" spans="1:10" x14ac:dyDescent="0.25">
      <c r="A749" s="60">
        <f t="shared" si="7"/>
        <v>43221</v>
      </c>
      <c r="B749" s="59"/>
      <c r="C749" s="59">
        <v>437.5</v>
      </c>
      <c r="D749" s="59">
        <v>437.5</v>
      </c>
      <c r="E749" s="59">
        <v>350</v>
      </c>
      <c r="F749" s="59">
        <v>391.66666666666669</v>
      </c>
      <c r="G749" s="59">
        <v>391.66666666666669</v>
      </c>
      <c r="H749" s="59">
        <v>337.5</v>
      </c>
      <c r="J749" s="54" t="s">
        <v>55</v>
      </c>
    </row>
    <row r="750" spans="1:10" x14ac:dyDescent="0.25">
      <c r="A750" s="60">
        <f t="shared" si="7"/>
        <v>43228</v>
      </c>
      <c r="B750" s="59"/>
      <c r="C750" s="59"/>
      <c r="D750" s="59">
        <v>462.5</v>
      </c>
      <c r="E750" s="59">
        <v>350</v>
      </c>
      <c r="F750" s="59">
        <v>330</v>
      </c>
      <c r="G750" s="59">
        <v>330</v>
      </c>
      <c r="H750" s="59">
        <v>307.5</v>
      </c>
      <c r="J750" s="54" t="s">
        <v>55</v>
      </c>
    </row>
    <row r="751" spans="1:10" x14ac:dyDescent="0.25">
      <c r="A751" s="60">
        <f t="shared" si="7"/>
        <v>43235</v>
      </c>
      <c r="B751" s="59">
        <v>512.5</v>
      </c>
      <c r="C751" s="59">
        <v>475</v>
      </c>
      <c r="D751" s="59">
        <v>475</v>
      </c>
      <c r="E751" s="59">
        <v>337.5</v>
      </c>
      <c r="F751" s="59">
        <v>350</v>
      </c>
      <c r="G751" s="59">
        <v>350</v>
      </c>
      <c r="H751" s="59">
        <v>287.5</v>
      </c>
    </row>
    <row r="752" spans="1:10" x14ac:dyDescent="0.25">
      <c r="A752" s="60">
        <f t="shared" si="7"/>
        <v>43242</v>
      </c>
      <c r="B752" s="59">
        <v>502.33333333333331</v>
      </c>
      <c r="C752" s="59">
        <v>486</v>
      </c>
      <c r="D752" s="59">
        <v>482</v>
      </c>
      <c r="E752" s="59">
        <v>332</v>
      </c>
      <c r="F752" s="59">
        <v>318</v>
      </c>
      <c r="G752" s="59">
        <v>323</v>
      </c>
      <c r="H752" s="59">
        <v>288</v>
      </c>
    </row>
    <row r="753" spans="1:8" x14ac:dyDescent="0.25">
      <c r="A753" s="60">
        <f t="shared" si="7"/>
        <v>43249</v>
      </c>
      <c r="B753" s="59">
        <v>533.33333333333337</v>
      </c>
      <c r="C753" s="59">
        <v>496.66666666666669</v>
      </c>
      <c r="D753" s="59">
        <v>490</v>
      </c>
      <c r="E753" s="59">
        <v>343.33333333333331</v>
      </c>
      <c r="F753" s="59">
        <v>345</v>
      </c>
      <c r="G753" s="59">
        <v>345</v>
      </c>
      <c r="H753" s="59">
        <v>291.66666666666669</v>
      </c>
    </row>
    <row r="754" spans="1:8" x14ac:dyDescent="0.25">
      <c r="A754" s="60">
        <f t="shared" si="7"/>
        <v>43256</v>
      </c>
      <c r="B754" s="109">
        <v>575</v>
      </c>
      <c r="C754" s="109">
        <v>558.33333333333337</v>
      </c>
      <c r="D754" s="109">
        <v>535</v>
      </c>
      <c r="E754" s="109">
        <v>437.5</v>
      </c>
      <c r="F754" s="109">
        <v>412.5</v>
      </c>
      <c r="G754" s="109">
        <v>412.5</v>
      </c>
      <c r="H754" s="109">
        <v>375</v>
      </c>
    </row>
    <row r="755" spans="1:8" x14ac:dyDescent="0.25">
      <c r="A755" s="60">
        <f t="shared" si="7"/>
        <v>43263</v>
      </c>
      <c r="B755" s="109">
        <v>592.5</v>
      </c>
      <c r="C755" s="109">
        <v>572.5</v>
      </c>
      <c r="D755" s="109">
        <v>567.5</v>
      </c>
      <c r="E755" s="109">
        <v>424</v>
      </c>
      <c r="F755" s="109">
        <v>410</v>
      </c>
      <c r="G755" s="109">
        <v>410</v>
      </c>
      <c r="H755" s="109">
        <v>367.5</v>
      </c>
    </row>
    <row r="756" spans="1:8" x14ac:dyDescent="0.25">
      <c r="A756" s="60">
        <f t="shared" si="7"/>
        <v>43270</v>
      </c>
      <c r="B756" s="59">
        <v>526.25</v>
      </c>
      <c r="C756" s="59">
        <v>473.75</v>
      </c>
      <c r="D756" s="59">
        <v>456.25</v>
      </c>
      <c r="E756" s="59">
        <v>350</v>
      </c>
      <c r="F756" s="59">
        <v>370</v>
      </c>
      <c r="G756" s="59">
        <v>395</v>
      </c>
      <c r="H756" s="59">
        <v>306.25</v>
      </c>
    </row>
    <row r="757" spans="1:8" x14ac:dyDescent="0.25">
      <c r="A757" s="60">
        <f t="shared" si="7"/>
        <v>43277</v>
      </c>
      <c r="B757" s="59">
        <v>491.66666666666669</v>
      </c>
      <c r="C757" s="59">
        <v>455</v>
      </c>
      <c r="D757" s="59">
        <v>446.66666666666669</v>
      </c>
      <c r="E757" s="59">
        <v>338.75</v>
      </c>
      <c r="F757" s="59">
        <v>366.66666666666669</v>
      </c>
      <c r="G757" s="59">
        <v>366.66666666666669</v>
      </c>
      <c r="H757" s="59">
        <v>291.66666666666669</v>
      </c>
    </row>
    <row r="758" spans="1:8" x14ac:dyDescent="0.25">
      <c r="A758" s="60">
        <f t="shared" si="7"/>
        <v>43284</v>
      </c>
      <c r="B758" s="59">
        <v>465</v>
      </c>
      <c r="C758" s="59">
        <v>419</v>
      </c>
      <c r="D758" s="59">
        <v>419</v>
      </c>
      <c r="E758" s="59">
        <v>318.5</v>
      </c>
      <c r="F758" s="59">
        <v>341.5</v>
      </c>
      <c r="G758" s="59">
        <v>341.5</v>
      </c>
      <c r="H758" s="59">
        <v>268.5</v>
      </c>
    </row>
    <row r="759" spans="1:8" x14ac:dyDescent="0.25">
      <c r="A759" s="60">
        <f t="shared" si="7"/>
        <v>43291</v>
      </c>
      <c r="B759" s="59">
        <v>459.5</v>
      </c>
      <c r="C759" s="59">
        <v>416</v>
      </c>
      <c r="D759" s="59">
        <v>416</v>
      </c>
      <c r="E759" s="59">
        <v>315</v>
      </c>
      <c r="F759" s="59">
        <v>335</v>
      </c>
      <c r="G759" s="59">
        <v>335</v>
      </c>
      <c r="H759" s="59">
        <v>270.5</v>
      </c>
    </row>
    <row r="760" spans="1:8" x14ac:dyDescent="0.25">
      <c r="A760" s="60">
        <f t="shared" si="7"/>
        <v>43298</v>
      </c>
      <c r="B760" s="108">
        <v>462.5</v>
      </c>
      <c r="C760" s="108">
        <v>415</v>
      </c>
      <c r="D760" s="108">
        <v>412.5</v>
      </c>
      <c r="E760" s="108">
        <v>306</v>
      </c>
      <c r="F760" s="108">
        <v>387.5</v>
      </c>
      <c r="G760" s="108">
        <v>400</v>
      </c>
      <c r="H760" s="108">
        <v>280</v>
      </c>
    </row>
    <row r="761" spans="1:8" x14ac:dyDescent="0.25">
      <c r="A761" s="60">
        <f t="shared" si="7"/>
        <v>43305</v>
      </c>
      <c r="B761" s="59">
        <v>491.66666666666669</v>
      </c>
      <c r="C761" s="59">
        <v>453.33333333333331</v>
      </c>
      <c r="D761" s="59">
        <v>445</v>
      </c>
      <c r="E761" s="59">
        <v>307.5</v>
      </c>
      <c r="F761" s="59">
        <v>388.33333333333331</v>
      </c>
      <c r="G761" s="59">
        <v>388.33333333333331</v>
      </c>
      <c r="H761" s="59">
        <v>281.66666666666669</v>
      </c>
    </row>
    <row r="762" spans="1:8" x14ac:dyDescent="0.25">
      <c r="A762" s="60">
        <f t="shared" si="7"/>
        <v>43312</v>
      </c>
      <c r="B762" s="59">
        <v>586.66666666666663</v>
      </c>
      <c r="C762" s="59">
        <v>541.66666666666663</v>
      </c>
      <c r="D762" s="59">
        <v>541.66666666666663</v>
      </c>
      <c r="E762" s="59">
        <v>375</v>
      </c>
      <c r="F762" s="59">
        <v>433.33333333333331</v>
      </c>
      <c r="G762" s="59">
        <v>433.33333333333331</v>
      </c>
      <c r="H762" s="59">
        <v>308.33333333333331</v>
      </c>
    </row>
    <row r="763" spans="1:8" x14ac:dyDescent="0.25">
      <c r="A763" s="60">
        <f t="shared" si="7"/>
        <v>43319</v>
      </c>
      <c r="B763" s="59">
        <v>650</v>
      </c>
      <c r="C763" s="59">
        <v>595</v>
      </c>
      <c r="D763" s="59">
        <v>595</v>
      </c>
      <c r="E763" s="59">
        <v>400</v>
      </c>
      <c r="F763" s="59">
        <v>442.5</v>
      </c>
      <c r="G763" s="59">
        <v>442.5</v>
      </c>
      <c r="H763" s="59">
        <v>350</v>
      </c>
    </row>
    <row r="764" spans="1:8" x14ac:dyDescent="0.25">
      <c r="A764" s="60">
        <f t="shared" si="7"/>
        <v>43326</v>
      </c>
      <c r="B764" s="59">
        <v>587.5</v>
      </c>
      <c r="C764" s="59">
        <v>525</v>
      </c>
      <c r="D764" s="59">
        <v>525</v>
      </c>
      <c r="E764" s="59">
        <v>350</v>
      </c>
      <c r="F764" s="59">
        <v>412.5</v>
      </c>
      <c r="G764" s="59">
        <v>412.5</v>
      </c>
      <c r="H764" s="59">
        <v>345</v>
      </c>
    </row>
    <row r="765" spans="1:8" x14ac:dyDescent="0.25">
      <c r="A765" s="60">
        <f t="shared" si="7"/>
        <v>43333</v>
      </c>
      <c r="B765" s="59">
        <v>507.5</v>
      </c>
      <c r="C765" s="59">
        <v>470</v>
      </c>
      <c r="D765" s="59">
        <v>465</v>
      </c>
      <c r="E765" s="59">
        <v>325</v>
      </c>
      <c r="F765" s="59">
        <v>407.5</v>
      </c>
      <c r="G765" s="59">
        <v>407.5</v>
      </c>
      <c r="H765" s="59">
        <v>320</v>
      </c>
    </row>
    <row r="766" spans="1:8" x14ac:dyDescent="0.25">
      <c r="A766" s="60">
        <f t="shared" si="7"/>
        <v>43340</v>
      </c>
      <c r="B766" s="59">
        <v>595</v>
      </c>
      <c r="C766" s="59">
        <v>603.33333333333337</v>
      </c>
      <c r="D766" s="59">
        <v>593.33333333333337</v>
      </c>
      <c r="E766" s="59">
        <v>451.66666666666669</v>
      </c>
      <c r="F766" s="59">
        <v>578.33333333333337</v>
      </c>
      <c r="G766" s="59">
        <v>578.33333333333337</v>
      </c>
      <c r="H766" s="59">
        <v>445</v>
      </c>
    </row>
    <row r="767" spans="1:8" x14ac:dyDescent="0.25">
      <c r="A767" s="60">
        <f t="shared" si="7"/>
        <v>43347</v>
      </c>
      <c r="B767" s="59">
        <v>575</v>
      </c>
      <c r="C767" s="59">
        <v>550</v>
      </c>
      <c r="D767" s="59">
        <v>537.5</v>
      </c>
      <c r="E767" s="59">
        <v>420</v>
      </c>
      <c r="F767" s="59">
        <v>525</v>
      </c>
      <c r="G767" s="59">
        <v>525</v>
      </c>
      <c r="H767" s="59">
        <v>412.5</v>
      </c>
    </row>
    <row r="768" spans="1:8" x14ac:dyDescent="0.25">
      <c r="A768" s="60">
        <f t="shared" si="7"/>
        <v>43354</v>
      </c>
      <c r="B768" s="59">
        <v>512.5</v>
      </c>
      <c r="C768" s="59">
        <v>487.5</v>
      </c>
      <c r="D768" s="59">
        <v>487.5</v>
      </c>
      <c r="E768" s="59">
        <v>400</v>
      </c>
      <c r="F768" s="59">
        <v>462.5</v>
      </c>
      <c r="G768" s="59">
        <v>462.5</v>
      </c>
      <c r="H768" s="59">
        <v>387.5</v>
      </c>
    </row>
    <row r="769" spans="1:10" x14ac:dyDescent="0.25">
      <c r="A769" s="60">
        <f t="shared" si="7"/>
        <v>43361</v>
      </c>
      <c r="B769" s="59">
        <v>537.5</v>
      </c>
      <c r="C769" s="59">
        <v>525</v>
      </c>
      <c r="D769" s="59">
        <v>517.5</v>
      </c>
      <c r="E769" s="59">
        <v>432.5</v>
      </c>
      <c r="F769" s="59">
        <v>512.5</v>
      </c>
      <c r="G769" s="59">
        <v>512.5</v>
      </c>
      <c r="H769" s="59">
        <v>450</v>
      </c>
    </row>
    <row r="770" spans="1:10" x14ac:dyDescent="0.25">
      <c r="A770" s="60">
        <f t="shared" si="7"/>
        <v>43368</v>
      </c>
      <c r="B770" s="59">
        <v>487.5</v>
      </c>
      <c r="C770" s="59">
        <v>475</v>
      </c>
      <c r="D770" s="59">
        <v>482.5</v>
      </c>
      <c r="E770" s="59">
        <v>392.5</v>
      </c>
      <c r="F770" s="59">
        <v>465</v>
      </c>
      <c r="G770" s="59">
        <v>465</v>
      </c>
      <c r="H770" s="59">
        <v>337.5</v>
      </c>
    </row>
    <row r="771" spans="1:10" x14ac:dyDescent="0.25">
      <c r="A771" s="60">
        <f t="shared" si="7"/>
        <v>43375</v>
      </c>
      <c r="B771" s="59">
        <v>512.5</v>
      </c>
      <c r="C771" s="59">
        <v>537.5</v>
      </c>
      <c r="D771" s="59">
        <v>522.5</v>
      </c>
      <c r="E771" s="59">
        <v>450</v>
      </c>
      <c r="F771" s="59">
        <v>495</v>
      </c>
      <c r="G771" s="59">
        <v>495</v>
      </c>
      <c r="H771" s="59">
        <v>387.5</v>
      </c>
    </row>
    <row r="772" spans="1:10" x14ac:dyDescent="0.25">
      <c r="A772" s="60">
        <f t="shared" si="7"/>
        <v>43382</v>
      </c>
      <c r="B772" s="59">
        <v>500</v>
      </c>
      <c r="C772" s="59">
        <v>491.66666666666669</v>
      </c>
      <c r="D772" s="59">
        <v>500</v>
      </c>
      <c r="E772" s="59">
        <v>463.33333333333331</v>
      </c>
      <c r="F772" s="59">
        <v>450</v>
      </c>
      <c r="G772" s="59">
        <v>450</v>
      </c>
      <c r="H772" s="59">
        <v>475</v>
      </c>
    </row>
    <row r="773" spans="1:10" x14ac:dyDescent="0.25">
      <c r="A773" s="60">
        <f t="shared" si="7"/>
        <v>43389</v>
      </c>
      <c r="B773" s="59">
        <v>525</v>
      </c>
      <c r="C773" s="59"/>
      <c r="D773" s="59">
        <v>508.33333333333331</v>
      </c>
      <c r="E773" s="59">
        <v>500</v>
      </c>
      <c r="F773" s="59">
        <v>512.5</v>
      </c>
      <c r="G773" s="59">
        <v>512.5</v>
      </c>
      <c r="H773" s="59">
        <v>462.5</v>
      </c>
      <c r="J773" s="54" t="s">
        <v>55</v>
      </c>
    </row>
    <row r="774" spans="1:10" x14ac:dyDescent="0.25">
      <c r="A774" s="60">
        <f t="shared" si="7"/>
        <v>43396</v>
      </c>
      <c r="B774" s="59">
        <v>537.5</v>
      </c>
      <c r="C774" s="59">
        <v>525</v>
      </c>
      <c r="D774" s="59">
        <v>507.5</v>
      </c>
      <c r="E774" s="59">
        <v>445</v>
      </c>
      <c r="F774" s="59">
        <v>450</v>
      </c>
      <c r="G774" s="59">
        <v>450</v>
      </c>
      <c r="H774" s="59">
        <v>400</v>
      </c>
    </row>
    <row r="775" spans="1:10" x14ac:dyDescent="0.25">
      <c r="A775" s="60">
        <f t="shared" si="7"/>
        <v>43403</v>
      </c>
      <c r="B775" s="59">
        <v>478.33333333333331</v>
      </c>
      <c r="C775" s="59">
        <v>466.66666666666669</v>
      </c>
      <c r="D775" s="59">
        <v>475</v>
      </c>
      <c r="E775" s="59">
        <v>370</v>
      </c>
      <c r="F775" s="59">
        <v>350</v>
      </c>
      <c r="G775" s="59">
        <v>350</v>
      </c>
      <c r="H775" s="59">
        <v>316.66666666666669</v>
      </c>
    </row>
    <row r="776" spans="1:10" x14ac:dyDescent="0.25">
      <c r="A776" s="60">
        <f t="shared" si="7"/>
        <v>43410</v>
      </c>
      <c r="B776" s="59">
        <v>400</v>
      </c>
      <c r="C776" s="59">
        <v>367.5</v>
      </c>
      <c r="D776" s="59">
        <v>357.5</v>
      </c>
      <c r="E776" s="59">
        <v>267.5</v>
      </c>
      <c r="F776" s="59">
        <v>287.5</v>
      </c>
      <c r="G776" s="59">
        <v>287.5</v>
      </c>
      <c r="H776" s="59">
        <v>250</v>
      </c>
    </row>
    <row r="777" spans="1:10" x14ac:dyDescent="0.25">
      <c r="A777" s="60">
        <f t="shared" si="7"/>
        <v>43417</v>
      </c>
      <c r="B777" s="59">
        <v>400</v>
      </c>
      <c r="C777" s="59">
        <v>353.33333333333331</v>
      </c>
      <c r="D777" s="59">
        <v>335</v>
      </c>
      <c r="E777" s="59">
        <v>265</v>
      </c>
      <c r="F777" s="59">
        <v>286.66666666666669</v>
      </c>
      <c r="G777" s="59">
        <v>290</v>
      </c>
      <c r="H777" s="59">
        <v>238.33333333333334</v>
      </c>
    </row>
    <row r="778" spans="1:10" x14ac:dyDescent="0.25">
      <c r="A778" s="60">
        <f t="shared" si="7"/>
        <v>43424</v>
      </c>
      <c r="B778" s="59">
        <v>362.5</v>
      </c>
      <c r="C778" s="59">
        <v>317.5</v>
      </c>
      <c r="D778" s="59">
        <v>320</v>
      </c>
      <c r="E778" s="59">
        <v>282.5</v>
      </c>
      <c r="F778" s="59">
        <v>280</v>
      </c>
      <c r="G778" s="59">
        <v>280</v>
      </c>
      <c r="H778" s="59">
        <v>230</v>
      </c>
    </row>
    <row r="779" spans="1:10" x14ac:dyDescent="0.25">
      <c r="A779" s="60">
        <f t="shared" si="7"/>
        <v>43431</v>
      </c>
      <c r="B779" s="59"/>
      <c r="C779" s="59">
        <v>332.5</v>
      </c>
      <c r="D779" s="59">
        <v>322.5</v>
      </c>
      <c r="E779" s="59">
        <v>235</v>
      </c>
      <c r="F779" s="59">
        <v>280</v>
      </c>
      <c r="G779" s="59">
        <v>280</v>
      </c>
      <c r="H779" s="59">
        <v>225</v>
      </c>
    </row>
    <row r="780" spans="1:10" x14ac:dyDescent="0.25">
      <c r="A780" s="60">
        <f t="shared" si="7"/>
        <v>43438</v>
      </c>
      <c r="B780" s="59"/>
      <c r="C780" s="59">
        <v>337.5</v>
      </c>
      <c r="D780" s="59">
        <v>340</v>
      </c>
      <c r="E780" s="59">
        <v>250</v>
      </c>
      <c r="F780" s="59">
        <v>275</v>
      </c>
      <c r="G780" s="59">
        <v>275</v>
      </c>
      <c r="H780" s="59">
        <v>217.5</v>
      </c>
    </row>
    <row r="781" spans="1:10" x14ac:dyDescent="0.25">
      <c r="A781" s="60">
        <f t="shared" si="7"/>
        <v>43445</v>
      </c>
      <c r="B781" s="59"/>
      <c r="C781" s="59"/>
      <c r="D781" s="59">
        <v>412.5</v>
      </c>
      <c r="E781" s="59">
        <v>340</v>
      </c>
      <c r="F781" s="59">
        <v>300</v>
      </c>
      <c r="G781" s="59">
        <v>300</v>
      </c>
      <c r="H781" s="59">
        <v>280</v>
      </c>
    </row>
    <row r="782" spans="1:10" x14ac:dyDescent="0.25">
      <c r="A782" s="60">
        <f t="shared" si="7"/>
        <v>43452</v>
      </c>
      <c r="D782" s="59">
        <v>450</v>
      </c>
      <c r="E782" s="59">
        <v>300</v>
      </c>
      <c r="F782" s="59">
        <v>400</v>
      </c>
      <c r="G782" s="59">
        <v>400</v>
      </c>
      <c r="H782" s="59">
        <v>270</v>
      </c>
    </row>
    <row r="783" spans="1:10" x14ac:dyDescent="0.25">
      <c r="A783" s="60">
        <f t="shared" si="7"/>
        <v>43459</v>
      </c>
      <c r="B783" s="59"/>
      <c r="C783" s="59"/>
      <c r="D783" s="59">
        <v>382.5</v>
      </c>
      <c r="E783" s="59">
        <v>285</v>
      </c>
      <c r="F783" s="59">
        <v>362.5</v>
      </c>
      <c r="G783" s="59">
        <v>362.5</v>
      </c>
      <c r="H783" s="59">
        <v>275</v>
      </c>
    </row>
    <row r="784" spans="1:10" x14ac:dyDescent="0.25">
      <c r="A784" s="60">
        <f t="shared" ref="A784:A858" si="8">7+A783</f>
        <v>43466</v>
      </c>
      <c r="B784" s="59"/>
      <c r="C784" s="59"/>
      <c r="D784" s="59">
        <v>387.5</v>
      </c>
      <c r="E784" s="59">
        <v>310</v>
      </c>
      <c r="F784" s="59">
        <v>362.5</v>
      </c>
      <c r="G784" s="59">
        <v>362.5</v>
      </c>
      <c r="H784" s="59">
        <v>255</v>
      </c>
    </row>
    <row r="785" spans="1:8" x14ac:dyDescent="0.25">
      <c r="A785" s="60">
        <f t="shared" si="8"/>
        <v>43473</v>
      </c>
      <c r="B785" s="59"/>
      <c r="C785" s="59"/>
      <c r="D785" s="59">
        <v>400</v>
      </c>
      <c r="E785" s="59">
        <v>337.5</v>
      </c>
      <c r="F785" s="59">
        <v>387.5</v>
      </c>
      <c r="G785" s="59">
        <v>387.5</v>
      </c>
      <c r="H785" s="59">
        <v>307.5</v>
      </c>
    </row>
    <row r="786" spans="1:8" x14ac:dyDescent="0.25">
      <c r="A786" s="60">
        <f t="shared" si="8"/>
        <v>43480</v>
      </c>
      <c r="B786" s="59"/>
      <c r="C786" s="59"/>
      <c r="D786" s="59">
        <v>437.5</v>
      </c>
      <c r="E786" s="59">
        <v>370</v>
      </c>
      <c r="F786" s="59">
        <v>412.5</v>
      </c>
      <c r="G786" s="59">
        <v>412.5</v>
      </c>
      <c r="H786" s="59">
        <v>357.5</v>
      </c>
    </row>
    <row r="787" spans="1:8" x14ac:dyDescent="0.25">
      <c r="A787" s="60">
        <f t="shared" si="8"/>
        <v>43487</v>
      </c>
      <c r="B787" s="59"/>
      <c r="C787" s="59"/>
      <c r="D787" s="59">
        <v>450</v>
      </c>
      <c r="E787" s="59">
        <v>355</v>
      </c>
      <c r="F787" s="59">
        <v>400</v>
      </c>
      <c r="G787" s="59">
        <v>407.5</v>
      </c>
      <c r="H787" s="59">
        <v>350</v>
      </c>
    </row>
    <row r="788" spans="1:8" x14ac:dyDescent="0.25">
      <c r="A788" s="60">
        <f t="shared" si="8"/>
        <v>43494</v>
      </c>
      <c r="D788" s="59">
        <v>425</v>
      </c>
      <c r="E788" s="59">
        <v>345</v>
      </c>
      <c r="F788" s="59">
        <v>362.5</v>
      </c>
      <c r="G788" s="59">
        <v>362.5</v>
      </c>
      <c r="H788" s="59">
        <v>332.5</v>
      </c>
    </row>
    <row r="789" spans="1:8" x14ac:dyDescent="0.25">
      <c r="A789" s="60">
        <f t="shared" si="8"/>
        <v>43501</v>
      </c>
      <c r="D789" s="59">
        <v>450</v>
      </c>
      <c r="E789" s="59">
        <v>342.5</v>
      </c>
      <c r="F789" s="59">
        <v>382.5</v>
      </c>
      <c r="G789" s="59">
        <v>382.5</v>
      </c>
      <c r="H789" s="59">
        <v>350</v>
      </c>
    </row>
    <row r="790" spans="1:8" x14ac:dyDescent="0.25">
      <c r="A790" s="60">
        <f t="shared" si="8"/>
        <v>43508</v>
      </c>
      <c r="B790" s="59"/>
      <c r="C790" s="59"/>
      <c r="D790" s="59">
        <v>537.5</v>
      </c>
      <c r="E790" s="59">
        <v>437.5</v>
      </c>
      <c r="F790" s="59">
        <v>537.5</v>
      </c>
      <c r="G790" s="59">
        <v>537.5</v>
      </c>
      <c r="H790" s="59">
        <v>400</v>
      </c>
    </row>
    <row r="791" spans="1:8" x14ac:dyDescent="0.25">
      <c r="A791" s="60">
        <f t="shared" si="8"/>
        <v>43515</v>
      </c>
      <c r="B791" s="59"/>
      <c r="C791" s="59"/>
      <c r="D791" s="109">
        <v>525</v>
      </c>
      <c r="E791" s="109">
        <v>441.66666666666669</v>
      </c>
      <c r="F791" s="109">
        <v>480</v>
      </c>
      <c r="G791" s="109">
        <v>491.66666666666669</v>
      </c>
      <c r="H791" s="109">
        <v>408.33333333333331</v>
      </c>
    </row>
    <row r="792" spans="1:8" x14ac:dyDescent="0.25">
      <c r="A792" s="60">
        <f t="shared" si="8"/>
        <v>43522</v>
      </c>
      <c r="B792" s="59"/>
      <c r="C792" s="59"/>
      <c r="D792" s="59">
        <v>600</v>
      </c>
      <c r="E792" s="59">
        <v>458.33333333333331</v>
      </c>
      <c r="F792" s="59"/>
      <c r="G792" s="59"/>
      <c r="H792" s="59">
        <v>417</v>
      </c>
    </row>
    <row r="793" spans="1:8" x14ac:dyDescent="0.25">
      <c r="A793" s="60">
        <f t="shared" si="8"/>
        <v>43529</v>
      </c>
      <c r="B793" s="59"/>
      <c r="C793" s="59"/>
      <c r="D793" s="59">
        <v>525</v>
      </c>
      <c r="E793" s="59">
        <v>400</v>
      </c>
      <c r="F793" s="59"/>
      <c r="G793" s="59"/>
      <c r="H793" s="59">
        <v>375</v>
      </c>
    </row>
    <row r="794" spans="1:8" x14ac:dyDescent="0.25">
      <c r="A794" s="60">
        <f t="shared" si="8"/>
        <v>43536</v>
      </c>
      <c r="D794" s="59">
        <v>495</v>
      </c>
      <c r="E794" s="59">
        <v>400</v>
      </c>
      <c r="F794" s="59">
        <v>512.5</v>
      </c>
      <c r="G794" s="59">
        <v>512.5</v>
      </c>
      <c r="H794" s="59">
        <v>360</v>
      </c>
    </row>
    <row r="795" spans="1:8" x14ac:dyDescent="0.25">
      <c r="A795" s="60">
        <f t="shared" si="8"/>
        <v>43543</v>
      </c>
      <c r="D795" s="59">
        <v>470</v>
      </c>
      <c r="E795" s="59">
        <v>370</v>
      </c>
      <c r="F795" s="59">
        <v>450</v>
      </c>
      <c r="G795" s="59">
        <v>450</v>
      </c>
      <c r="H795" s="59">
        <v>362.5</v>
      </c>
    </row>
    <row r="796" spans="1:8" x14ac:dyDescent="0.25">
      <c r="A796" s="60">
        <f t="shared" si="8"/>
        <v>43550</v>
      </c>
      <c r="B796" s="59"/>
      <c r="C796" s="59"/>
      <c r="D796" s="59">
        <v>525</v>
      </c>
      <c r="E796" s="59">
        <v>456.66666666666669</v>
      </c>
      <c r="F796" s="59">
        <v>491.66666666666669</v>
      </c>
      <c r="G796" s="59">
        <v>491.66666666666669</v>
      </c>
      <c r="H796" s="59">
        <v>433.33333333333331</v>
      </c>
    </row>
    <row r="797" spans="1:8" x14ac:dyDescent="0.25">
      <c r="A797" s="60">
        <f t="shared" si="8"/>
        <v>43557</v>
      </c>
      <c r="B797" s="59"/>
      <c r="C797" s="59"/>
      <c r="D797" s="59">
        <v>450</v>
      </c>
      <c r="E797" s="59">
        <v>350</v>
      </c>
      <c r="F797" s="59">
        <v>413.33333333333331</v>
      </c>
      <c r="G797" s="59">
        <v>421.66666666666669</v>
      </c>
      <c r="H797" s="59">
        <v>348.33333333333331</v>
      </c>
    </row>
    <row r="798" spans="1:8" x14ac:dyDescent="0.25">
      <c r="A798" s="60">
        <f t="shared" si="8"/>
        <v>43564</v>
      </c>
      <c r="B798" s="59"/>
      <c r="C798" s="59"/>
      <c r="D798" s="59">
        <v>403.33333333333331</v>
      </c>
      <c r="E798" s="59">
        <v>305</v>
      </c>
      <c r="F798" s="59">
        <v>375</v>
      </c>
      <c r="G798" s="59">
        <v>383.33333333333331</v>
      </c>
      <c r="H798" s="59">
        <v>291.66666666666669</v>
      </c>
    </row>
    <row r="799" spans="1:8" x14ac:dyDescent="0.25">
      <c r="A799" s="60">
        <f t="shared" si="8"/>
        <v>43571</v>
      </c>
      <c r="B799" s="59"/>
      <c r="C799" s="59"/>
      <c r="D799" s="59">
        <v>380</v>
      </c>
      <c r="E799" s="59">
        <v>282.5</v>
      </c>
      <c r="F799" s="59">
        <v>317.5</v>
      </c>
      <c r="G799" s="59">
        <v>320</v>
      </c>
      <c r="H799" s="59">
        <v>275</v>
      </c>
    </row>
    <row r="800" spans="1:8" x14ac:dyDescent="0.25">
      <c r="A800" s="60">
        <f t="shared" si="8"/>
        <v>43578</v>
      </c>
      <c r="B800" s="59"/>
      <c r="C800" s="59"/>
      <c r="D800" s="59">
        <v>378.33333333333331</v>
      </c>
      <c r="E800" s="59">
        <v>278.33333333333331</v>
      </c>
      <c r="F800" s="59">
        <v>293.33333333333331</v>
      </c>
      <c r="G800" s="59">
        <v>293.33333333333331</v>
      </c>
      <c r="H800" s="59">
        <v>275</v>
      </c>
    </row>
    <row r="801" spans="1:10" x14ac:dyDescent="0.25">
      <c r="A801" s="60">
        <f t="shared" si="8"/>
        <v>43585</v>
      </c>
      <c r="B801" s="59"/>
      <c r="C801" s="59"/>
      <c r="D801" s="59">
        <v>385</v>
      </c>
      <c r="E801" s="59">
        <v>271.66666666666669</v>
      </c>
      <c r="F801" s="59">
        <v>278.33333333333331</v>
      </c>
      <c r="G801" s="59">
        <v>278.33333333333331</v>
      </c>
      <c r="H801" s="59">
        <v>261.66666666666669</v>
      </c>
    </row>
    <row r="802" spans="1:10" x14ac:dyDescent="0.25">
      <c r="A802" s="60">
        <f t="shared" si="8"/>
        <v>43592</v>
      </c>
      <c r="B802" s="59"/>
      <c r="C802" s="59"/>
      <c r="D802" s="59"/>
      <c r="E802" s="59"/>
      <c r="F802" s="59">
        <v>375</v>
      </c>
      <c r="G802" s="59">
        <v>375</v>
      </c>
      <c r="H802" s="59">
        <v>272.5</v>
      </c>
      <c r="J802" s="54" t="s">
        <v>57</v>
      </c>
    </row>
    <row r="803" spans="1:10" x14ac:dyDescent="0.25">
      <c r="A803" s="60">
        <f t="shared" si="8"/>
        <v>43599</v>
      </c>
      <c r="B803" s="59"/>
      <c r="C803" s="59"/>
      <c r="D803" s="59"/>
      <c r="E803" s="59"/>
      <c r="F803" s="59">
        <v>337.5</v>
      </c>
      <c r="G803" s="59">
        <v>337.5</v>
      </c>
      <c r="H803" s="59">
        <v>275</v>
      </c>
      <c r="J803" s="54" t="s">
        <v>57</v>
      </c>
    </row>
    <row r="804" spans="1:10" x14ac:dyDescent="0.25">
      <c r="A804" s="60">
        <f t="shared" si="8"/>
        <v>43606</v>
      </c>
      <c r="B804" s="59"/>
      <c r="C804" s="59"/>
      <c r="D804" s="59">
        <v>413</v>
      </c>
      <c r="E804" s="59">
        <v>283</v>
      </c>
      <c r="F804" s="59">
        <v>328</v>
      </c>
      <c r="G804" s="59">
        <v>328</v>
      </c>
      <c r="H804" s="59">
        <v>287</v>
      </c>
    </row>
    <row r="805" spans="1:10" x14ac:dyDescent="0.25">
      <c r="A805" s="60">
        <f t="shared" si="8"/>
        <v>43613</v>
      </c>
      <c r="B805" s="59"/>
      <c r="C805" s="59"/>
      <c r="D805" s="59"/>
      <c r="E805" s="59"/>
      <c r="F805" s="59">
        <v>330</v>
      </c>
      <c r="G805" s="59">
        <v>330</v>
      </c>
      <c r="H805" s="59">
        <v>272.5</v>
      </c>
      <c r="J805" s="54" t="s">
        <v>57</v>
      </c>
    </row>
    <row r="806" spans="1:10" x14ac:dyDescent="0.25">
      <c r="A806" s="60">
        <f t="shared" si="8"/>
        <v>43620</v>
      </c>
      <c r="B806" s="59"/>
      <c r="C806" s="59"/>
      <c r="D806" s="59"/>
      <c r="E806" s="59"/>
      <c r="F806" s="59">
        <v>300</v>
      </c>
      <c r="G806" s="59">
        <v>300</v>
      </c>
      <c r="H806" s="59">
        <v>265</v>
      </c>
      <c r="J806" s="54" t="s">
        <v>57</v>
      </c>
    </row>
    <row r="807" spans="1:10" x14ac:dyDescent="0.25">
      <c r="A807" s="60">
        <f t="shared" si="8"/>
        <v>43627</v>
      </c>
      <c r="B807" s="59"/>
      <c r="C807" s="59"/>
      <c r="D807" s="59"/>
      <c r="E807" s="59"/>
      <c r="F807" s="59">
        <v>287.5</v>
      </c>
      <c r="G807" s="59">
        <v>287.5</v>
      </c>
      <c r="H807" s="59">
        <v>257.5</v>
      </c>
      <c r="J807" s="54" t="s">
        <v>57</v>
      </c>
    </row>
    <row r="808" spans="1:10" x14ac:dyDescent="0.25">
      <c r="A808" s="60">
        <f t="shared" si="8"/>
        <v>43634</v>
      </c>
      <c r="B808" s="59"/>
      <c r="C808" s="59"/>
      <c r="D808" s="59">
        <v>527.5</v>
      </c>
      <c r="E808" s="59">
        <v>310</v>
      </c>
      <c r="F808" s="59">
        <v>270</v>
      </c>
      <c r="G808" s="59">
        <v>270</v>
      </c>
      <c r="H808" s="59">
        <v>258.33333333333331</v>
      </c>
    </row>
    <row r="809" spans="1:10" x14ac:dyDescent="0.25">
      <c r="A809" s="60">
        <f t="shared" si="8"/>
        <v>43641</v>
      </c>
      <c r="B809" s="59">
        <v>475</v>
      </c>
      <c r="C809" s="59">
        <v>462.5</v>
      </c>
      <c r="D809" s="59">
        <v>462.5</v>
      </c>
      <c r="E809" s="59"/>
      <c r="F809" s="59">
        <v>275</v>
      </c>
      <c r="G809" s="59">
        <v>275</v>
      </c>
      <c r="H809" s="59">
        <v>278.33333333333331</v>
      </c>
    </row>
    <row r="810" spans="1:10" x14ac:dyDescent="0.25">
      <c r="A810" s="60">
        <f t="shared" si="8"/>
        <v>43648</v>
      </c>
      <c r="B810" s="59">
        <v>462.5</v>
      </c>
      <c r="C810" s="59">
        <v>487.5</v>
      </c>
      <c r="D810" s="59">
        <v>487.5</v>
      </c>
      <c r="E810" s="59">
        <v>300</v>
      </c>
      <c r="F810" s="59">
        <v>275</v>
      </c>
      <c r="G810" s="59">
        <v>275</v>
      </c>
      <c r="H810" s="59">
        <v>280</v>
      </c>
    </row>
    <row r="811" spans="1:10" x14ac:dyDescent="0.25">
      <c r="A811" s="60">
        <f t="shared" si="8"/>
        <v>43655</v>
      </c>
      <c r="B811" s="109">
        <v>458.33333333333331</v>
      </c>
      <c r="C811" s="109">
        <v>458.33333333333331</v>
      </c>
      <c r="D811" s="109">
        <v>453.33333333333331</v>
      </c>
      <c r="E811" s="109">
        <v>293.33333333333331</v>
      </c>
      <c r="F811" s="109">
        <v>273.33333333333331</v>
      </c>
      <c r="G811" s="109">
        <v>273.33333333333331</v>
      </c>
      <c r="H811" s="109">
        <v>278.33333333333331</v>
      </c>
    </row>
    <row r="812" spans="1:10" x14ac:dyDescent="0.25">
      <c r="A812" s="60">
        <f t="shared" si="8"/>
        <v>43662</v>
      </c>
      <c r="B812" s="59">
        <v>500</v>
      </c>
      <c r="C812" s="59">
        <v>500</v>
      </c>
      <c r="D812" s="59">
        <v>500</v>
      </c>
      <c r="E812" s="59">
        <v>354</v>
      </c>
      <c r="F812" s="59">
        <v>273</v>
      </c>
      <c r="G812" s="59">
        <v>273</v>
      </c>
      <c r="H812" s="59">
        <v>286</v>
      </c>
    </row>
    <row r="813" spans="1:10" x14ac:dyDescent="0.25">
      <c r="A813" s="60">
        <f t="shared" si="8"/>
        <v>43669</v>
      </c>
      <c r="B813" s="59">
        <v>493.33333333333331</v>
      </c>
      <c r="C813" s="59">
        <v>533.33333333333337</v>
      </c>
      <c r="D813" s="59">
        <v>533.33333333333337</v>
      </c>
      <c r="E813" s="59">
        <v>441.66666666666669</v>
      </c>
      <c r="F813" s="59">
        <v>265</v>
      </c>
      <c r="G813" s="59">
        <v>265</v>
      </c>
      <c r="H813" s="59">
        <v>325</v>
      </c>
    </row>
    <row r="814" spans="1:10" x14ac:dyDescent="0.25">
      <c r="A814" s="60">
        <f t="shared" si="8"/>
        <v>43676</v>
      </c>
      <c r="B814" s="59">
        <v>507</v>
      </c>
      <c r="C814" s="59">
        <v>610</v>
      </c>
      <c r="D814" s="59">
        <v>516</v>
      </c>
      <c r="E814" s="59">
        <v>469</v>
      </c>
      <c r="F814" s="59">
        <v>278</v>
      </c>
      <c r="G814" s="59">
        <v>278</v>
      </c>
      <c r="H814" s="59">
        <v>400</v>
      </c>
    </row>
    <row r="815" spans="1:10" x14ac:dyDescent="0.25">
      <c r="A815" s="60">
        <f t="shared" si="8"/>
        <v>43683</v>
      </c>
      <c r="B815" s="59">
        <v>543</v>
      </c>
      <c r="C815" s="59">
        <v>601</v>
      </c>
      <c r="D815" s="59">
        <v>538</v>
      </c>
      <c r="E815" s="59">
        <v>470</v>
      </c>
      <c r="F815" s="59">
        <v>293</v>
      </c>
      <c r="G815" s="59">
        <v>293</v>
      </c>
      <c r="H815" s="59">
        <v>397</v>
      </c>
    </row>
    <row r="816" spans="1:10" x14ac:dyDescent="0.25">
      <c r="A816" s="60">
        <f t="shared" si="8"/>
        <v>43690</v>
      </c>
      <c r="B816" s="59">
        <v>529</v>
      </c>
      <c r="C816" s="59">
        <v>594</v>
      </c>
      <c r="D816" s="59">
        <v>519</v>
      </c>
      <c r="E816" s="59">
        <v>391</v>
      </c>
      <c r="F816" s="59">
        <v>338</v>
      </c>
      <c r="G816" s="59">
        <v>338</v>
      </c>
      <c r="H816" s="59">
        <v>400</v>
      </c>
    </row>
    <row r="817" spans="1:8" x14ac:dyDescent="0.25">
      <c r="A817" s="60">
        <f t="shared" si="8"/>
        <v>43697</v>
      </c>
      <c r="B817" s="59">
        <v>489</v>
      </c>
      <c r="C817" s="59">
        <v>480</v>
      </c>
      <c r="D817" s="59">
        <v>471</v>
      </c>
      <c r="E817" s="59">
        <v>374</v>
      </c>
      <c r="F817" s="59">
        <v>356</v>
      </c>
      <c r="G817" s="59">
        <v>356</v>
      </c>
      <c r="H817" s="59">
        <v>373</v>
      </c>
    </row>
    <row r="818" spans="1:8" x14ac:dyDescent="0.25">
      <c r="A818" s="60">
        <f t="shared" si="8"/>
        <v>43704</v>
      </c>
      <c r="B818" s="59">
        <v>445</v>
      </c>
      <c r="C818" s="59">
        <v>465</v>
      </c>
      <c r="D818" s="59">
        <v>468</v>
      </c>
      <c r="E818" s="59">
        <v>387</v>
      </c>
      <c r="F818" s="59">
        <v>350</v>
      </c>
      <c r="G818" s="59">
        <v>350</v>
      </c>
      <c r="H818" s="59">
        <v>375</v>
      </c>
    </row>
    <row r="819" spans="1:8" x14ac:dyDescent="0.25">
      <c r="A819" s="60">
        <f t="shared" si="8"/>
        <v>43711</v>
      </c>
      <c r="B819" s="54">
        <v>417</v>
      </c>
      <c r="C819" s="54">
        <v>428</v>
      </c>
      <c r="D819" s="54">
        <v>439</v>
      </c>
      <c r="E819" s="54">
        <v>346</v>
      </c>
      <c r="F819" s="54">
        <v>341</v>
      </c>
      <c r="G819" s="54">
        <v>341</v>
      </c>
      <c r="H819" s="54">
        <v>360</v>
      </c>
    </row>
    <row r="820" spans="1:8" x14ac:dyDescent="0.25">
      <c r="A820" s="60">
        <f t="shared" si="8"/>
        <v>43718</v>
      </c>
      <c r="B820" s="54">
        <v>382</v>
      </c>
      <c r="C820" s="54">
        <v>400</v>
      </c>
      <c r="D820" s="54">
        <v>393</v>
      </c>
      <c r="E820" s="54">
        <v>367</v>
      </c>
      <c r="F820" s="54">
        <v>332</v>
      </c>
      <c r="G820" s="54">
        <v>332</v>
      </c>
      <c r="H820" s="54">
        <v>358</v>
      </c>
    </row>
    <row r="821" spans="1:8" x14ac:dyDescent="0.25">
      <c r="A821" s="60">
        <f t="shared" si="8"/>
        <v>43725</v>
      </c>
      <c r="B821" s="54">
        <v>373</v>
      </c>
      <c r="C821" s="54">
        <v>400</v>
      </c>
      <c r="D821" s="54">
        <v>379</v>
      </c>
      <c r="E821" s="54">
        <v>375</v>
      </c>
      <c r="F821" s="54">
        <v>363</v>
      </c>
      <c r="G821" s="54">
        <v>363</v>
      </c>
      <c r="H821" s="54">
        <v>400</v>
      </c>
    </row>
    <row r="822" spans="1:8" x14ac:dyDescent="0.25">
      <c r="A822" s="60">
        <f t="shared" si="8"/>
        <v>43732</v>
      </c>
      <c r="B822" s="54">
        <v>375</v>
      </c>
      <c r="C822" s="54">
        <v>408</v>
      </c>
      <c r="D822" s="54">
        <v>372</v>
      </c>
      <c r="E822" s="54">
        <v>353</v>
      </c>
      <c r="F822" s="54">
        <v>392</v>
      </c>
      <c r="G822" s="54">
        <v>392</v>
      </c>
      <c r="H822" s="54">
        <v>375</v>
      </c>
    </row>
    <row r="823" spans="1:8" x14ac:dyDescent="0.25">
      <c r="A823" s="60">
        <f t="shared" si="8"/>
        <v>43739</v>
      </c>
      <c r="B823" s="54">
        <v>358</v>
      </c>
      <c r="C823" s="54">
        <v>406</v>
      </c>
      <c r="D823" s="54">
        <v>360</v>
      </c>
      <c r="E823" s="54">
        <v>340</v>
      </c>
      <c r="F823" s="54">
        <v>431</v>
      </c>
      <c r="G823" s="54">
        <v>431</v>
      </c>
      <c r="H823" s="54">
        <v>364</v>
      </c>
    </row>
    <row r="824" spans="1:8" x14ac:dyDescent="0.25">
      <c r="A824" s="60">
        <f t="shared" si="8"/>
        <v>43746</v>
      </c>
      <c r="B824" s="54">
        <v>382</v>
      </c>
      <c r="C824" s="54">
        <v>417</v>
      </c>
      <c r="D824" s="54">
        <v>384</v>
      </c>
      <c r="E824" s="54">
        <v>355</v>
      </c>
      <c r="F824" s="54">
        <v>453</v>
      </c>
      <c r="G824" s="54">
        <v>453</v>
      </c>
      <c r="H824" s="54">
        <v>373</v>
      </c>
    </row>
    <row r="825" spans="1:8" x14ac:dyDescent="0.25">
      <c r="A825" s="60">
        <f t="shared" si="8"/>
        <v>43753</v>
      </c>
      <c r="B825" s="54">
        <v>374</v>
      </c>
      <c r="C825" s="54">
        <v>395</v>
      </c>
      <c r="D825" s="54">
        <v>370</v>
      </c>
      <c r="E825" s="54">
        <v>315</v>
      </c>
      <c r="F825" s="54">
        <v>363</v>
      </c>
      <c r="G825" s="54">
        <v>363</v>
      </c>
      <c r="H825" s="54">
        <v>299</v>
      </c>
    </row>
    <row r="826" spans="1:8" x14ac:dyDescent="0.25">
      <c r="A826" s="60">
        <f t="shared" si="8"/>
        <v>43760</v>
      </c>
      <c r="B826" s="54">
        <v>375</v>
      </c>
      <c r="C826" s="54">
        <v>392</v>
      </c>
      <c r="D826" s="54">
        <v>394</v>
      </c>
      <c r="E826" s="54">
        <v>280</v>
      </c>
      <c r="F826" s="54">
        <v>326</v>
      </c>
      <c r="G826" s="54">
        <v>326</v>
      </c>
      <c r="H826" s="54">
        <v>239</v>
      </c>
    </row>
    <row r="827" spans="1:8" x14ac:dyDescent="0.25">
      <c r="A827" s="60">
        <f t="shared" si="8"/>
        <v>43767</v>
      </c>
      <c r="B827" s="54">
        <v>385</v>
      </c>
      <c r="C827" s="54">
        <v>386</v>
      </c>
      <c r="D827" s="54">
        <v>367</v>
      </c>
      <c r="E827" s="54">
        <v>261</v>
      </c>
      <c r="F827" s="54">
        <v>281</v>
      </c>
      <c r="G827" s="54">
        <v>281</v>
      </c>
      <c r="H827" s="54">
        <v>234</v>
      </c>
    </row>
    <row r="828" spans="1:8" x14ac:dyDescent="0.25">
      <c r="A828" s="60">
        <f t="shared" si="8"/>
        <v>43774</v>
      </c>
      <c r="B828" s="54">
        <v>416</v>
      </c>
      <c r="C828" s="54">
        <v>348</v>
      </c>
      <c r="D828" s="54">
        <v>344</v>
      </c>
      <c r="E828" s="54">
        <v>246</v>
      </c>
      <c r="F828" s="54">
        <v>253</v>
      </c>
      <c r="G828" s="54">
        <v>253</v>
      </c>
      <c r="H828" s="54">
        <v>225</v>
      </c>
    </row>
    <row r="829" spans="1:8" x14ac:dyDescent="0.25">
      <c r="A829" s="60">
        <f t="shared" si="8"/>
        <v>43781</v>
      </c>
      <c r="B829" s="54">
        <v>410</v>
      </c>
      <c r="C829" s="54">
        <v>414</v>
      </c>
      <c r="D829" s="54">
        <v>403</v>
      </c>
      <c r="E829" s="54">
        <v>271</v>
      </c>
      <c r="F829" s="54">
        <v>266</v>
      </c>
      <c r="G829" s="54">
        <v>266</v>
      </c>
      <c r="H829" s="54">
        <v>241</v>
      </c>
    </row>
    <row r="830" spans="1:8" x14ac:dyDescent="0.25">
      <c r="A830" s="60">
        <f t="shared" si="8"/>
        <v>43788</v>
      </c>
      <c r="B830" s="54">
        <v>412</v>
      </c>
      <c r="C830" s="54">
        <v>417</v>
      </c>
      <c r="D830" s="54">
        <v>396</v>
      </c>
      <c r="E830" s="54">
        <v>283</v>
      </c>
      <c r="F830" s="54">
        <v>280</v>
      </c>
      <c r="G830" s="54">
        <v>280</v>
      </c>
      <c r="H830" s="54">
        <v>293</v>
      </c>
    </row>
    <row r="831" spans="1:8" x14ac:dyDescent="0.25">
      <c r="A831" s="60">
        <f t="shared" si="8"/>
        <v>43795</v>
      </c>
      <c r="C831" s="54">
        <v>374</v>
      </c>
      <c r="D831" s="54">
        <v>371</v>
      </c>
      <c r="E831" s="54">
        <v>255</v>
      </c>
      <c r="F831" s="54">
        <v>266</v>
      </c>
      <c r="G831" s="54">
        <v>266</v>
      </c>
      <c r="H831" s="54">
        <v>240</v>
      </c>
    </row>
    <row r="832" spans="1:8" x14ac:dyDescent="0.25">
      <c r="A832" s="60">
        <f t="shared" si="8"/>
        <v>43802</v>
      </c>
      <c r="C832" s="54">
        <v>356</v>
      </c>
      <c r="D832" s="54">
        <v>351</v>
      </c>
      <c r="E832" s="54">
        <v>250</v>
      </c>
      <c r="F832" s="54">
        <v>256</v>
      </c>
      <c r="G832" s="54">
        <v>256</v>
      </c>
      <c r="H832" s="54">
        <v>230</v>
      </c>
    </row>
    <row r="833" spans="1:9" x14ac:dyDescent="0.25">
      <c r="A833" s="60">
        <f t="shared" si="8"/>
        <v>43809</v>
      </c>
      <c r="D833" s="54">
        <v>343</v>
      </c>
      <c r="E833" s="54">
        <v>244</v>
      </c>
      <c r="F833" s="54">
        <v>251</v>
      </c>
      <c r="G833" s="54">
        <v>251</v>
      </c>
      <c r="H833" s="54">
        <v>224</v>
      </c>
    </row>
    <row r="834" spans="1:9" x14ac:dyDescent="0.25">
      <c r="A834" s="60">
        <f t="shared" si="8"/>
        <v>43816</v>
      </c>
      <c r="D834" s="54">
        <v>338</v>
      </c>
      <c r="E834" s="54">
        <v>235</v>
      </c>
      <c r="F834" s="54">
        <v>243</v>
      </c>
      <c r="G834" s="54">
        <v>243</v>
      </c>
      <c r="H834" s="54">
        <v>218</v>
      </c>
    </row>
    <row r="835" spans="1:9" x14ac:dyDescent="0.25">
      <c r="A835" s="60">
        <f t="shared" si="8"/>
        <v>43823</v>
      </c>
      <c r="D835" s="54">
        <v>318</v>
      </c>
      <c r="E835" s="54">
        <v>225</v>
      </c>
      <c r="F835" s="54">
        <v>237</v>
      </c>
      <c r="G835" s="54">
        <v>237</v>
      </c>
      <c r="H835" s="54">
        <v>210</v>
      </c>
    </row>
    <row r="836" spans="1:9" x14ac:dyDescent="0.25">
      <c r="A836" s="60">
        <f t="shared" si="8"/>
        <v>43830</v>
      </c>
      <c r="D836" s="54">
        <v>315</v>
      </c>
      <c r="E836" s="54">
        <v>221</v>
      </c>
      <c r="F836" s="54">
        <v>243</v>
      </c>
      <c r="G836" s="54">
        <v>243</v>
      </c>
      <c r="H836" s="54">
        <v>210</v>
      </c>
    </row>
    <row r="837" spans="1:9" x14ac:dyDescent="0.25">
      <c r="A837" s="60">
        <f t="shared" si="8"/>
        <v>43837</v>
      </c>
      <c r="D837" s="54">
        <v>310</v>
      </c>
      <c r="E837" s="54">
        <v>219</v>
      </c>
      <c r="F837" s="54">
        <v>237</v>
      </c>
      <c r="G837" s="54">
        <v>237</v>
      </c>
      <c r="H837" s="54">
        <v>212</v>
      </c>
    </row>
    <row r="838" spans="1:9" x14ac:dyDescent="0.25">
      <c r="A838" s="60">
        <f t="shared" si="8"/>
        <v>43844</v>
      </c>
      <c r="D838" s="54">
        <v>334</v>
      </c>
      <c r="E838" s="54">
        <v>228</v>
      </c>
      <c r="F838" s="54">
        <v>259</v>
      </c>
      <c r="G838" s="54">
        <v>259</v>
      </c>
      <c r="H838" s="54">
        <v>214</v>
      </c>
    </row>
    <row r="839" spans="1:9" x14ac:dyDescent="0.25">
      <c r="A839" s="60">
        <f t="shared" si="8"/>
        <v>43851</v>
      </c>
      <c r="D839" s="59">
        <v>332.5</v>
      </c>
      <c r="E839" s="59">
        <v>237.5</v>
      </c>
      <c r="F839" s="59">
        <v>256.25</v>
      </c>
      <c r="G839" s="59">
        <v>256.25</v>
      </c>
      <c r="H839" s="59">
        <v>222.5</v>
      </c>
    </row>
    <row r="840" spans="1:9" x14ac:dyDescent="0.25">
      <c r="A840" s="60">
        <f t="shared" si="8"/>
        <v>43858</v>
      </c>
      <c r="D840" s="59">
        <v>326</v>
      </c>
      <c r="E840" s="59">
        <v>218</v>
      </c>
      <c r="F840" s="59">
        <v>245</v>
      </c>
      <c r="G840" s="59">
        <v>245</v>
      </c>
      <c r="H840" s="59">
        <v>209</v>
      </c>
    </row>
    <row r="841" spans="1:9" x14ac:dyDescent="0.25">
      <c r="A841" s="60">
        <f t="shared" si="8"/>
        <v>43865</v>
      </c>
      <c r="D841" s="59">
        <v>307</v>
      </c>
      <c r="E841" s="59">
        <v>204</v>
      </c>
      <c r="F841" s="59">
        <v>230</v>
      </c>
      <c r="G841" s="59">
        <v>230</v>
      </c>
      <c r="H841" s="59">
        <v>199</v>
      </c>
    </row>
    <row r="842" spans="1:9" x14ac:dyDescent="0.25">
      <c r="A842" s="60">
        <f t="shared" si="8"/>
        <v>43872</v>
      </c>
      <c r="D842" s="149">
        <v>296</v>
      </c>
      <c r="E842" s="149">
        <v>192</v>
      </c>
      <c r="F842" s="149">
        <v>210</v>
      </c>
      <c r="G842" s="149">
        <v>210</v>
      </c>
      <c r="H842" s="149">
        <v>184</v>
      </c>
      <c r="I842" s="150" t="s">
        <v>78</v>
      </c>
    </row>
    <row r="843" spans="1:9" x14ac:dyDescent="0.25">
      <c r="A843" s="60">
        <f t="shared" si="8"/>
        <v>43879</v>
      </c>
      <c r="D843" s="149">
        <v>292</v>
      </c>
      <c r="E843" s="149">
        <v>190</v>
      </c>
      <c r="F843" s="149">
        <v>208</v>
      </c>
      <c r="G843" s="149">
        <v>208</v>
      </c>
      <c r="H843" s="149">
        <v>180</v>
      </c>
      <c r="I843" s="150" t="s">
        <v>79</v>
      </c>
    </row>
    <row r="844" spans="1:9" x14ac:dyDescent="0.25">
      <c r="A844" s="60">
        <f t="shared" si="8"/>
        <v>43886</v>
      </c>
      <c r="D844" s="149">
        <v>284</v>
      </c>
      <c r="E844" s="149">
        <v>186</v>
      </c>
      <c r="F844" s="149">
        <v>200</v>
      </c>
      <c r="G844" s="149">
        <v>200</v>
      </c>
      <c r="H844" s="149">
        <v>180</v>
      </c>
      <c r="I844" s="150" t="s">
        <v>80</v>
      </c>
    </row>
    <row r="845" spans="1:9" x14ac:dyDescent="0.25">
      <c r="A845" s="60">
        <f t="shared" si="8"/>
        <v>43893</v>
      </c>
      <c r="D845" s="54">
        <v>288</v>
      </c>
      <c r="E845" s="54">
        <v>185</v>
      </c>
      <c r="F845" s="54">
        <v>198</v>
      </c>
      <c r="G845" s="54">
        <v>198</v>
      </c>
      <c r="H845" s="54">
        <v>179</v>
      </c>
    </row>
    <row r="846" spans="1:9" x14ac:dyDescent="0.25">
      <c r="A846" s="60">
        <f t="shared" si="8"/>
        <v>43900</v>
      </c>
      <c r="D846" s="54">
        <v>275</v>
      </c>
      <c r="E846" s="54">
        <v>184</v>
      </c>
      <c r="F846" s="54">
        <v>199</v>
      </c>
      <c r="G846" s="54">
        <v>199</v>
      </c>
      <c r="H846" s="54">
        <v>178</v>
      </c>
    </row>
    <row r="847" spans="1:9" x14ac:dyDescent="0.25">
      <c r="A847" s="60">
        <f t="shared" si="8"/>
        <v>43907</v>
      </c>
      <c r="D847" s="54">
        <v>278</v>
      </c>
      <c r="E847" s="54">
        <v>183</v>
      </c>
      <c r="F847" s="54">
        <v>192</v>
      </c>
      <c r="G847" s="54">
        <v>192</v>
      </c>
      <c r="H847" s="54">
        <v>177</v>
      </c>
    </row>
    <row r="848" spans="1:9" x14ac:dyDescent="0.25">
      <c r="A848" s="60">
        <f t="shared" si="8"/>
        <v>43914</v>
      </c>
      <c r="D848" s="54">
        <v>304</v>
      </c>
      <c r="E848" s="54">
        <v>207</v>
      </c>
      <c r="F848" s="54">
        <v>200</v>
      </c>
      <c r="G848" s="54">
        <v>200</v>
      </c>
      <c r="H848" s="54">
        <v>187</v>
      </c>
    </row>
    <row r="849" spans="1:8" x14ac:dyDescent="0.25">
      <c r="A849" s="60">
        <f t="shared" si="8"/>
        <v>43921</v>
      </c>
      <c r="B849" s="54">
        <v>388</v>
      </c>
      <c r="C849" s="54">
        <v>340</v>
      </c>
      <c r="D849" s="54">
        <v>330</v>
      </c>
      <c r="E849" s="54">
        <v>226</v>
      </c>
      <c r="F849" s="54">
        <v>224</v>
      </c>
      <c r="G849" s="54">
        <v>224</v>
      </c>
      <c r="H849" s="54">
        <v>207</v>
      </c>
    </row>
    <row r="850" spans="1:8" x14ac:dyDescent="0.25">
      <c r="A850" s="60">
        <f t="shared" si="8"/>
        <v>43928</v>
      </c>
      <c r="B850" s="54">
        <v>383</v>
      </c>
      <c r="C850" s="54">
        <v>343</v>
      </c>
      <c r="D850" s="54">
        <v>330</v>
      </c>
      <c r="E850" s="54">
        <v>215</v>
      </c>
      <c r="F850" s="54">
        <v>223</v>
      </c>
      <c r="G850" s="54">
        <v>223</v>
      </c>
      <c r="H850" s="54">
        <v>204</v>
      </c>
    </row>
    <row r="851" spans="1:8" x14ac:dyDescent="0.25">
      <c r="A851" s="60">
        <f t="shared" si="8"/>
        <v>43935</v>
      </c>
      <c r="B851" s="54">
        <v>378</v>
      </c>
      <c r="C851" s="54">
        <v>323</v>
      </c>
      <c r="D851" s="54">
        <v>308</v>
      </c>
      <c r="E851" s="54">
        <v>205</v>
      </c>
      <c r="F851" s="54">
        <v>208</v>
      </c>
      <c r="G851" s="54">
        <v>208</v>
      </c>
      <c r="H851" s="54">
        <v>193</v>
      </c>
    </row>
    <row r="852" spans="1:8" x14ac:dyDescent="0.25">
      <c r="A852" s="60">
        <f t="shared" si="8"/>
        <v>43942</v>
      </c>
      <c r="B852" s="54">
        <v>346</v>
      </c>
      <c r="C852" s="54">
        <v>296</v>
      </c>
      <c r="D852" s="54">
        <v>283</v>
      </c>
      <c r="E852" s="54">
        <v>181</v>
      </c>
      <c r="F852" s="54">
        <v>195</v>
      </c>
      <c r="G852" s="54">
        <v>195</v>
      </c>
      <c r="H852" s="54">
        <v>175</v>
      </c>
    </row>
    <row r="853" spans="1:8" x14ac:dyDescent="0.25">
      <c r="A853" s="60">
        <f t="shared" si="8"/>
        <v>43949</v>
      </c>
      <c r="B853" s="54">
        <v>335</v>
      </c>
      <c r="C853" s="54">
        <v>278</v>
      </c>
      <c r="D853" s="54">
        <v>271</v>
      </c>
      <c r="E853" s="54">
        <v>175</v>
      </c>
      <c r="F853" s="54">
        <v>188</v>
      </c>
      <c r="G853" s="54">
        <v>188</v>
      </c>
      <c r="H853" s="54">
        <v>173</v>
      </c>
    </row>
    <row r="854" spans="1:8" x14ac:dyDescent="0.25">
      <c r="A854" s="60">
        <f t="shared" si="8"/>
        <v>43956</v>
      </c>
      <c r="B854" s="54">
        <v>321</v>
      </c>
      <c r="C854" s="54">
        <v>266</v>
      </c>
      <c r="D854" s="54">
        <v>257</v>
      </c>
      <c r="E854" s="54">
        <v>176</v>
      </c>
      <c r="F854" s="54">
        <v>183</v>
      </c>
      <c r="G854" s="54">
        <v>183</v>
      </c>
      <c r="H854" s="54">
        <v>167</v>
      </c>
    </row>
    <row r="855" spans="1:8" x14ac:dyDescent="0.25">
      <c r="A855" s="60">
        <f t="shared" si="8"/>
        <v>43963</v>
      </c>
      <c r="B855" s="54">
        <v>318</v>
      </c>
      <c r="C855" s="54">
        <v>263</v>
      </c>
      <c r="D855" s="54">
        <v>259</v>
      </c>
      <c r="E855" s="54">
        <v>178</v>
      </c>
      <c r="F855" s="54">
        <v>176</v>
      </c>
      <c r="G855" s="54">
        <v>176</v>
      </c>
      <c r="H855" s="54">
        <v>166</v>
      </c>
    </row>
    <row r="856" spans="1:8" x14ac:dyDescent="0.25">
      <c r="A856" s="60">
        <f t="shared" si="8"/>
        <v>43970</v>
      </c>
      <c r="B856" s="54">
        <v>348</v>
      </c>
      <c r="C856" s="54">
        <v>286</v>
      </c>
      <c r="D856" s="54">
        <v>279</v>
      </c>
      <c r="E856" s="54">
        <v>199</v>
      </c>
      <c r="F856" s="54">
        <v>181</v>
      </c>
      <c r="G856" s="54">
        <v>181</v>
      </c>
      <c r="H856" s="54">
        <v>181</v>
      </c>
    </row>
    <row r="857" spans="1:8" x14ac:dyDescent="0.25">
      <c r="A857" s="60">
        <f t="shared" si="8"/>
        <v>43977</v>
      </c>
      <c r="B857" s="54">
        <v>377</v>
      </c>
      <c r="C857" s="54">
        <v>303</v>
      </c>
      <c r="D857" s="54">
        <v>288</v>
      </c>
      <c r="E857" s="54">
        <v>200</v>
      </c>
      <c r="F857" s="54">
        <v>180</v>
      </c>
      <c r="G857" s="54">
        <v>180</v>
      </c>
      <c r="H857" s="54">
        <v>187</v>
      </c>
    </row>
    <row r="858" spans="1:8" x14ac:dyDescent="0.25">
      <c r="A858" s="60">
        <f t="shared" si="8"/>
        <v>43984</v>
      </c>
      <c r="B858" s="54">
        <v>355</v>
      </c>
      <c r="C858" s="54">
        <v>293</v>
      </c>
      <c r="D858" s="54">
        <v>283</v>
      </c>
      <c r="E858" s="54">
        <v>190</v>
      </c>
      <c r="F858" s="54">
        <v>180</v>
      </c>
      <c r="G858" s="54">
        <v>180</v>
      </c>
      <c r="H858" s="54">
        <v>179</v>
      </c>
    </row>
    <row r="859" spans="1:8" x14ac:dyDescent="0.25">
      <c r="A859" s="60">
        <v>43991</v>
      </c>
      <c r="B859" s="54">
        <v>353</v>
      </c>
      <c r="C859" s="54">
        <v>300</v>
      </c>
      <c r="D859" s="54">
        <v>294</v>
      </c>
      <c r="E859" s="54">
        <v>191</v>
      </c>
      <c r="F859" s="54">
        <v>181</v>
      </c>
      <c r="G859" s="54">
        <v>181</v>
      </c>
      <c r="H859" s="54">
        <v>180</v>
      </c>
    </row>
    <row r="860" spans="1:8" x14ac:dyDescent="0.25">
      <c r="A860" s="60">
        <v>43998</v>
      </c>
      <c r="B860" s="54">
        <v>369</v>
      </c>
      <c r="C860" s="54">
        <v>308</v>
      </c>
      <c r="D860" s="54">
        <v>268</v>
      </c>
      <c r="E860" s="54">
        <v>191</v>
      </c>
      <c r="F860" s="54">
        <v>184</v>
      </c>
      <c r="G860" s="54">
        <v>184</v>
      </c>
      <c r="H860" s="54">
        <v>181</v>
      </c>
    </row>
    <row r="861" spans="1:8" x14ac:dyDescent="0.25">
      <c r="A861" s="60">
        <f t="shared" ref="A861:A880" si="9">7+A860</f>
        <v>44005</v>
      </c>
      <c r="B861" s="54">
        <v>367</v>
      </c>
      <c r="C861" s="54">
        <v>283</v>
      </c>
      <c r="E861" s="54">
        <v>200</v>
      </c>
      <c r="F861" s="54">
        <v>183</v>
      </c>
      <c r="G861" s="54">
        <v>183</v>
      </c>
      <c r="H861" s="54">
        <v>182</v>
      </c>
    </row>
    <row r="862" spans="1:8" x14ac:dyDescent="0.25">
      <c r="A862" s="60">
        <f t="shared" si="9"/>
        <v>44012</v>
      </c>
      <c r="B862" s="54">
        <v>373</v>
      </c>
      <c r="C862" s="54">
        <v>288</v>
      </c>
      <c r="E862" s="54">
        <v>183</v>
      </c>
      <c r="F862" s="54">
        <v>186</v>
      </c>
      <c r="G862" s="54">
        <v>186</v>
      </c>
      <c r="H862" s="54">
        <v>180</v>
      </c>
    </row>
    <row r="863" spans="1:8" x14ac:dyDescent="0.25">
      <c r="A863" s="60">
        <f t="shared" si="9"/>
        <v>44019</v>
      </c>
      <c r="B863" s="54">
        <v>375</v>
      </c>
      <c r="C863" s="54">
        <v>295</v>
      </c>
      <c r="E863" s="54">
        <v>192</v>
      </c>
      <c r="F863" s="54">
        <v>189</v>
      </c>
      <c r="G863" s="54">
        <v>189</v>
      </c>
      <c r="H863" s="54">
        <v>183</v>
      </c>
    </row>
    <row r="864" spans="1:8" x14ac:dyDescent="0.25">
      <c r="A864" s="60">
        <f t="shared" si="9"/>
        <v>44026</v>
      </c>
      <c r="B864" s="59">
        <v>371.42857142857144</v>
      </c>
      <c r="C864" s="59">
        <v>291.42857142857144</v>
      </c>
      <c r="D864" s="59"/>
      <c r="E864" s="59">
        <v>192.14285714285714</v>
      </c>
      <c r="F864" s="59">
        <v>190</v>
      </c>
      <c r="G864" s="59">
        <v>190</v>
      </c>
      <c r="H864" s="59">
        <v>182.85714285714286</v>
      </c>
    </row>
    <row r="865" spans="1:8" x14ac:dyDescent="0.25">
      <c r="A865" s="60">
        <f t="shared" si="9"/>
        <v>44033</v>
      </c>
      <c r="B865" s="54">
        <v>425</v>
      </c>
      <c r="C865" s="54">
        <v>343</v>
      </c>
      <c r="E865" s="54">
        <v>214</v>
      </c>
      <c r="F865" s="54">
        <v>216</v>
      </c>
      <c r="G865" s="54">
        <v>216</v>
      </c>
      <c r="H865" s="54">
        <v>200</v>
      </c>
    </row>
    <row r="866" spans="1:8" x14ac:dyDescent="0.25">
      <c r="A866" s="60">
        <f t="shared" si="9"/>
        <v>44040</v>
      </c>
      <c r="B866" s="54">
        <v>469</v>
      </c>
      <c r="C866" s="54">
        <v>375</v>
      </c>
      <c r="E866" s="54">
        <v>259</v>
      </c>
      <c r="F866" s="54">
        <v>316</v>
      </c>
      <c r="G866" s="54">
        <v>316</v>
      </c>
      <c r="H866" s="54">
        <v>239</v>
      </c>
    </row>
    <row r="867" spans="1:8" x14ac:dyDescent="0.25">
      <c r="A867" s="60">
        <f t="shared" si="9"/>
        <v>44047</v>
      </c>
      <c r="B867" s="54">
        <v>454</v>
      </c>
      <c r="C867" s="54">
        <v>364</v>
      </c>
      <c r="E867" s="54">
        <v>240</v>
      </c>
      <c r="F867" s="54">
        <v>320</v>
      </c>
      <c r="G867" s="54">
        <v>320</v>
      </c>
      <c r="H867" s="54">
        <v>229</v>
      </c>
    </row>
    <row r="868" spans="1:8" x14ac:dyDescent="0.25">
      <c r="A868" s="60">
        <f t="shared" si="9"/>
        <v>44054</v>
      </c>
      <c r="B868" s="54">
        <v>422</v>
      </c>
      <c r="C868" s="54">
        <v>344</v>
      </c>
      <c r="E868" s="54">
        <v>233</v>
      </c>
      <c r="F868" s="54">
        <v>294</v>
      </c>
      <c r="G868" s="54">
        <v>294</v>
      </c>
      <c r="H868" s="54">
        <v>221</v>
      </c>
    </row>
    <row r="869" spans="1:8" x14ac:dyDescent="0.25">
      <c r="A869" s="60">
        <f t="shared" si="9"/>
        <v>44061</v>
      </c>
      <c r="B869" s="54">
        <v>431</v>
      </c>
      <c r="C869" s="54">
        <v>370</v>
      </c>
      <c r="E869" s="54">
        <v>244</v>
      </c>
      <c r="F869" s="54">
        <v>308</v>
      </c>
      <c r="G869" s="54">
        <v>308</v>
      </c>
      <c r="H869" s="54">
        <v>231</v>
      </c>
    </row>
    <row r="870" spans="1:8" x14ac:dyDescent="0.25">
      <c r="A870" s="60">
        <f t="shared" si="9"/>
        <v>44068</v>
      </c>
      <c r="B870" s="54">
        <v>454</v>
      </c>
      <c r="C870" s="54">
        <v>363</v>
      </c>
      <c r="E870" s="54">
        <v>262</v>
      </c>
      <c r="F870" s="54">
        <v>320</v>
      </c>
      <c r="G870" s="54">
        <v>320</v>
      </c>
      <c r="H870" s="54">
        <v>239</v>
      </c>
    </row>
    <row r="871" spans="1:8" x14ac:dyDescent="0.25">
      <c r="A871" s="60">
        <f t="shared" si="9"/>
        <v>44075</v>
      </c>
      <c r="B871" s="54">
        <v>435</v>
      </c>
      <c r="C871" s="54">
        <v>365</v>
      </c>
      <c r="E871" s="54">
        <v>256</v>
      </c>
      <c r="F871" s="54">
        <v>317</v>
      </c>
      <c r="G871" s="54">
        <v>317</v>
      </c>
      <c r="H871" s="54">
        <v>246</v>
      </c>
    </row>
    <row r="872" spans="1:8" x14ac:dyDescent="0.25">
      <c r="A872" s="60">
        <f t="shared" si="9"/>
        <v>44082</v>
      </c>
      <c r="B872" s="59">
        <v>418.33333333333331</v>
      </c>
      <c r="C872" s="59">
        <v>357.5</v>
      </c>
      <c r="D872" s="59"/>
      <c r="E872" s="59">
        <v>264.16666666666669</v>
      </c>
      <c r="F872" s="59">
        <v>312.5</v>
      </c>
      <c r="G872" s="59">
        <v>312.5</v>
      </c>
      <c r="H872" s="59">
        <v>255</v>
      </c>
    </row>
    <row r="873" spans="1:8" x14ac:dyDescent="0.25">
      <c r="A873" s="60">
        <f t="shared" si="9"/>
        <v>44089</v>
      </c>
      <c r="B873" s="59">
        <v>430.83333333333331</v>
      </c>
      <c r="C873" s="59">
        <v>387.5</v>
      </c>
      <c r="D873" s="59"/>
      <c r="E873" s="59">
        <v>290</v>
      </c>
      <c r="F873" s="59">
        <v>385</v>
      </c>
      <c r="G873" s="59">
        <v>385</v>
      </c>
      <c r="H873" s="59">
        <v>294.16666666666669</v>
      </c>
    </row>
    <row r="874" spans="1:8" x14ac:dyDescent="0.25">
      <c r="A874" s="60">
        <f t="shared" si="9"/>
        <v>44096</v>
      </c>
      <c r="B874" s="59">
        <v>500</v>
      </c>
      <c r="C874" s="59">
        <v>451.66666666666669</v>
      </c>
      <c r="D874" s="59"/>
      <c r="E874" s="59">
        <v>353.33333333333331</v>
      </c>
      <c r="F874" s="59">
        <v>413.33333333333331</v>
      </c>
      <c r="G874" s="59">
        <v>413.33333333333331</v>
      </c>
      <c r="H874" s="59">
        <v>344.16666666666669</v>
      </c>
    </row>
    <row r="875" spans="1:8" x14ac:dyDescent="0.25">
      <c r="A875" s="60">
        <f t="shared" si="9"/>
        <v>44103</v>
      </c>
      <c r="B875" s="59">
        <v>510</v>
      </c>
      <c r="C875" s="59">
        <v>477.14285714285717</v>
      </c>
      <c r="D875" s="59"/>
      <c r="E875" s="59">
        <v>360.71428571428572</v>
      </c>
      <c r="F875" s="59">
        <v>424.28571428571428</v>
      </c>
      <c r="G875" s="59">
        <v>424.28571428571428</v>
      </c>
      <c r="H875" s="59">
        <v>332.14285714285717</v>
      </c>
    </row>
    <row r="876" spans="1:8" x14ac:dyDescent="0.25">
      <c r="A876" s="60">
        <f t="shared" si="9"/>
        <v>44110</v>
      </c>
      <c r="B876" s="59">
        <v>520</v>
      </c>
      <c r="C876" s="59">
        <v>513</v>
      </c>
      <c r="D876" s="59">
        <v>510</v>
      </c>
      <c r="E876" s="59">
        <v>430</v>
      </c>
      <c r="F876" s="59">
        <v>423</v>
      </c>
      <c r="G876" s="59">
        <v>423</v>
      </c>
      <c r="H876" s="59">
        <v>402</v>
      </c>
    </row>
    <row r="877" spans="1:8" x14ac:dyDescent="0.25">
      <c r="A877" s="60">
        <f t="shared" si="9"/>
        <v>44117</v>
      </c>
      <c r="B877" s="118">
        <v>660</v>
      </c>
      <c r="C877" s="118">
        <v>665</v>
      </c>
      <c r="D877" s="118">
        <v>634</v>
      </c>
      <c r="E877" s="118">
        <v>537</v>
      </c>
      <c r="F877" s="118">
        <v>517</v>
      </c>
      <c r="G877" s="118">
        <v>517</v>
      </c>
      <c r="H877" s="118">
        <v>494</v>
      </c>
    </row>
    <row r="878" spans="1:8" x14ac:dyDescent="0.25">
      <c r="A878" s="60">
        <f t="shared" si="9"/>
        <v>44124</v>
      </c>
      <c r="B878" s="118">
        <v>646.25</v>
      </c>
      <c r="C878" s="118">
        <v>637.5</v>
      </c>
      <c r="D878" s="118">
        <v>628.75</v>
      </c>
      <c r="E878" s="118">
        <v>543.75</v>
      </c>
      <c r="F878" s="118">
        <v>528.75</v>
      </c>
      <c r="G878" s="118">
        <v>528.75</v>
      </c>
      <c r="H878" s="118">
        <v>583.75</v>
      </c>
    </row>
    <row r="879" spans="1:8" x14ac:dyDescent="0.25">
      <c r="A879" s="60">
        <f t="shared" si="9"/>
        <v>44131</v>
      </c>
      <c r="B879" s="118">
        <v>670.71428571428567</v>
      </c>
      <c r="C879" s="118">
        <v>566.42857142857144</v>
      </c>
      <c r="D879" s="118">
        <v>515.71428571428567</v>
      </c>
      <c r="E879" s="118">
        <v>442.85714285714283</v>
      </c>
      <c r="F879" s="118">
        <v>443.57142857142856</v>
      </c>
      <c r="G879" s="118">
        <v>443.57142857142856</v>
      </c>
      <c r="H879" s="118">
        <v>442.85714285714283</v>
      </c>
    </row>
    <row r="880" spans="1:8" x14ac:dyDescent="0.25">
      <c r="A880" s="60">
        <f t="shared" si="9"/>
        <v>44138</v>
      </c>
      <c r="B880" s="118">
        <v>673.33333333333337</v>
      </c>
      <c r="C880" s="118">
        <v>616.66666666666663</v>
      </c>
      <c r="D880" s="118">
        <v>595.83333333333337</v>
      </c>
      <c r="E880" s="118">
        <v>479.16666666666669</v>
      </c>
      <c r="F880" s="118">
        <v>575</v>
      </c>
      <c r="G880" s="118">
        <v>575</v>
      </c>
      <c r="H880" s="118">
        <v>491.66666666666669</v>
      </c>
    </row>
    <row r="881" spans="1:9" x14ac:dyDescent="0.25">
      <c r="A881" s="60">
        <f t="shared" ref="A881:A914" si="10">7+A880</f>
        <v>44145</v>
      </c>
      <c r="B881" s="118">
        <v>665</v>
      </c>
      <c r="C881" s="118">
        <v>690</v>
      </c>
      <c r="D881" s="118">
        <v>665</v>
      </c>
      <c r="E881" s="118">
        <v>672</v>
      </c>
      <c r="F881" s="118">
        <v>737</v>
      </c>
      <c r="G881" s="118">
        <v>737</v>
      </c>
      <c r="H881" s="118">
        <v>680</v>
      </c>
    </row>
    <row r="882" spans="1:9" x14ac:dyDescent="0.25">
      <c r="A882" s="60">
        <f t="shared" si="10"/>
        <v>44152</v>
      </c>
      <c r="B882" s="118">
        <v>548</v>
      </c>
      <c r="C882" s="118">
        <v>518</v>
      </c>
      <c r="D882" s="118">
        <v>515</v>
      </c>
      <c r="E882" s="118">
        <v>415</v>
      </c>
      <c r="F882" s="118">
        <v>535</v>
      </c>
      <c r="G882" s="118">
        <v>535</v>
      </c>
      <c r="H882" s="118">
        <v>379</v>
      </c>
    </row>
    <row r="883" spans="1:9" x14ac:dyDescent="0.25">
      <c r="A883" s="60">
        <f t="shared" si="10"/>
        <v>44159</v>
      </c>
      <c r="B883" s="118">
        <v>467</v>
      </c>
      <c r="C883" s="118">
        <v>446.66666666666669</v>
      </c>
      <c r="D883" s="118">
        <v>463.33333333333331</v>
      </c>
      <c r="E883" s="118">
        <v>350</v>
      </c>
      <c r="F883" s="118">
        <v>456.66666666666669</v>
      </c>
      <c r="G883" s="118">
        <v>456.66666666666669</v>
      </c>
      <c r="H883" s="118">
        <v>320.83333333333331</v>
      </c>
    </row>
    <row r="884" spans="1:9" x14ac:dyDescent="0.25">
      <c r="A884" s="60">
        <f t="shared" si="10"/>
        <v>44166</v>
      </c>
      <c r="B884" s="118"/>
      <c r="C884" s="118">
        <v>431</v>
      </c>
      <c r="D884" s="118">
        <v>465</v>
      </c>
      <c r="E884" s="118">
        <v>373</v>
      </c>
      <c r="F884" s="118">
        <v>473</v>
      </c>
      <c r="G884" s="118">
        <v>473</v>
      </c>
      <c r="H884" s="118">
        <v>325</v>
      </c>
    </row>
    <row r="885" spans="1:9" x14ac:dyDescent="0.25">
      <c r="A885" s="60">
        <f t="shared" si="10"/>
        <v>44173</v>
      </c>
      <c r="C885" s="54">
        <v>425</v>
      </c>
      <c r="D885" s="54">
        <v>417</v>
      </c>
      <c r="E885" s="54">
        <v>314</v>
      </c>
      <c r="F885" s="54">
        <v>415</v>
      </c>
      <c r="G885" s="54">
        <v>415</v>
      </c>
      <c r="H885" s="54">
        <v>289</v>
      </c>
    </row>
    <row r="886" spans="1:9" x14ac:dyDescent="0.25">
      <c r="A886" s="60">
        <f t="shared" si="10"/>
        <v>44180</v>
      </c>
      <c r="D886" s="54">
        <v>431</v>
      </c>
      <c r="E886" s="54">
        <v>301</v>
      </c>
      <c r="F886" s="54">
        <v>405</v>
      </c>
      <c r="G886" s="54">
        <v>405</v>
      </c>
      <c r="H886" s="54">
        <v>299</v>
      </c>
    </row>
    <row r="887" spans="1:9" x14ac:dyDescent="0.25">
      <c r="A887" s="60">
        <f t="shared" si="10"/>
        <v>44187</v>
      </c>
      <c r="D887" s="59">
        <v>412.5</v>
      </c>
      <c r="E887" s="59">
        <v>307.5</v>
      </c>
      <c r="F887" s="59">
        <v>352.5</v>
      </c>
      <c r="G887" s="59">
        <v>352.5</v>
      </c>
      <c r="H887" s="59">
        <v>273.75</v>
      </c>
    </row>
    <row r="888" spans="1:9" x14ac:dyDescent="0.25">
      <c r="A888" s="60">
        <f t="shared" si="10"/>
        <v>44194</v>
      </c>
      <c r="D888" s="59">
        <v>417.5</v>
      </c>
      <c r="E888" s="59">
        <v>322.5</v>
      </c>
      <c r="F888" s="59">
        <v>347.5</v>
      </c>
      <c r="G888" s="59">
        <v>347.5</v>
      </c>
      <c r="H888" s="59">
        <v>277.5</v>
      </c>
    </row>
    <row r="889" spans="1:9" x14ac:dyDescent="0.25">
      <c r="A889" s="60">
        <f t="shared" si="10"/>
        <v>44201</v>
      </c>
      <c r="D889" s="58">
        <v>417.5</v>
      </c>
      <c r="E889" s="58">
        <v>303.75</v>
      </c>
      <c r="F889" s="58">
        <v>345</v>
      </c>
      <c r="G889" s="58">
        <v>345</v>
      </c>
      <c r="H889" s="58">
        <v>268.75</v>
      </c>
    </row>
    <row r="890" spans="1:9" x14ac:dyDescent="0.25">
      <c r="A890" s="60">
        <f t="shared" si="10"/>
        <v>44208</v>
      </c>
      <c r="D890" s="59">
        <v>445</v>
      </c>
      <c r="E890" s="59">
        <v>302.5</v>
      </c>
      <c r="F890" s="59">
        <v>336.25</v>
      </c>
      <c r="G890" s="59">
        <v>336.25</v>
      </c>
      <c r="H890" s="59">
        <v>256.25</v>
      </c>
    </row>
    <row r="891" spans="1:9" x14ac:dyDescent="0.25">
      <c r="A891" s="60">
        <f t="shared" si="10"/>
        <v>44215</v>
      </c>
      <c r="D891" s="54">
        <v>460</v>
      </c>
      <c r="E891" s="59">
        <v>336.25</v>
      </c>
      <c r="F891" s="59">
        <v>362.5</v>
      </c>
      <c r="G891" s="59">
        <v>362.5</v>
      </c>
      <c r="H891" s="59">
        <v>283.75</v>
      </c>
      <c r="I891" s="59"/>
    </row>
    <row r="892" spans="1:9" x14ac:dyDescent="0.25">
      <c r="A892" s="60">
        <f t="shared" si="10"/>
        <v>44222</v>
      </c>
      <c r="D892" s="54">
        <v>395</v>
      </c>
      <c r="E892" s="59">
        <v>282.5</v>
      </c>
      <c r="F892" s="59">
        <v>328.75</v>
      </c>
      <c r="G892" s="59">
        <v>328.75</v>
      </c>
      <c r="H892" s="59">
        <v>255</v>
      </c>
    </row>
    <row r="893" spans="1:9" x14ac:dyDescent="0.25">
      <c r="A893" s="60">
        <f t="shared" si="10"/>
        <v>44229</v>
      </c>
      <c r="D893" s="54">
        <v>420</v>
      </c>
      <c r="E893" s="59">
        <v>295</v>
      </c>
      <c r="F893" s="59">
        <v>323</v>
      </c>
      <c r="G893" s="59">
        <v>323</v>
      </c>
      <c r="H893" s="59">
        <v>260</v>
      </c>
    </row>
    <row r="894" spans="1:9" x14ac:dyDescent="0.25">
      <c r="A894" s="60">
        <f t="shared" si="10"/>
        <v>44236</v>
      </c>
      <c r="D894" s="54">
        <v>416</v>
      </c>
      <c r="E894" s="59">
        <v>279</v>
      </c>
      <c r="F894" s="59">
        <v>321</v>
      </c>
      <c r="G894" s="59">
        <v>321</v>
      </c>
      <c r="H894" s="59">
        <v>248</v>
      </c>
    </row>
    <row r="895" spans="1:9" x14ac:dyDescent="0.25">
      <c r="A895" s="60">
        <f t="shared" si="10"/>
        <v>44243</v>
      </c>
      <c r="D895" s="59">
        <v>433.75</v>
      </c>
      <c r="E895" s="59">
        <v>273.75</v>
      </c>
      <c r="F895" s="59">
        <v>323.75</v>
      </c>
      <c r="G895" s="59">
        <v>323.75</v>
      </c>
      <c r="H895" s="59">
        <v>250</v>
      </c>
    </row>
    <row r="896" spans="1:9" x14ac:dyDescent="0.25">
      <c r="A896" s="60">
        <f t="shared" si="10"/>
        <v>44250</v>
      </c>
      <c r="D896" s="59">
        <v>433.75</v>
      </c>
      <c r="E896" s="59">
        <v>271.25</v>
      </c>
      <c r="F896" s="59">
        <v>311.25</v>
      </c>
      <c r="G896" s="59">
        <v>311.25</v>
      </c>
      <c r="H896" s="59">
        <v>247.5</v>
      </c>
    </row>
    <row r="897" spans="1:8" x14ac:dyDescent="0.25">
      <c r="A897" s="60">
        <f t="shared" si="10"/>
        <v>44257</v>
      </c>
      <c r="D897" s="59">
        <v>381.25</v>
      </c>
      <c r="E897" s="59">
        <v>265</v>
      </c>
      <c r="F897" s="59">
        <v>297.5</v>
      </c>
      <c r="G897" s="59">
        <v>297.5</v>
      </c>
      <c r="H897" s="59">
        <v>240</v>
      </c>
    </row>
    <row r="898" spans="1:8" x14ac:dyDescent="0.25">
      <c r="A898" s="60">
        <f t="shared" si="10"/>
        <v>44264</v>
      </c>
      <c r="D898" s="59">
        <v>372</v>
      </c>
      <c r="E898" s="59">
        <v>264</v>
      </c>
      <c r="F898" s="59">
        <v>294</v>
      </c>
      <c r="G898" s="59">
        <v>294</v>
      </c>
      <c r="H898" s="59">
        <v>246</v>
      </c>
    </row>
    <row r="899" spans="1:8" x14ac:dyDescent="0.25">
      <c r="A899" s="60">
        <f t="shared" si="10"/>
        <v>44271</v>
      </c>
      <c r="D899" s="59">
        <v>381.25</v>
      </c>
      <c r="E899" s="59">
        <v>272.5</v>
      </c>
      <c r="F899" s="59">
        <v>292.5</v>
      </c>
      <c r="G899" s="59">
        <v>292.5</v>
      </c>
      <c r="H899" s="59">
        <v>240</v>
      </c>
    </row>
    <row r="900" spans="1:8" x14ac:dyDescent="0.25">
      <c r="A900" s="60">
        <f t="shared" si="10"/>
        <v>44278</v>
      </c>
      <c r="D900" s="59">
        <v>377.5</v>
      </c>
      <c r="E900" s="59">
        <v>278.75</v>
      </c>
      <c r="F900" s="59">
        <v>311.25</v>
      </c>
      <c r="G900" s="59">
        <v>311.25</v>
      </c>
      <c r="H900" s="59">
        <v>241.25</v>
      </c>
    </row>
    <row r="901" spans="1:8" x14ac:dyDescent="0.25">
      <c r="A901" s="60">
        <f t="shared" si="10"/>
        <v>44285</v>
      </c>
      <c r="B901" s="54">
        <v>490</v>
      </c>
      <c r="C901" s="54">
        <v>385</v>
      </c>
      <c r="D901" s="59">
        <v>371.66666666666669</v>
      </c>
      <c r="E901" s="59">
        <v>261.66666666666669</v>
      </c>
      <c r="F901" s="59">
        <v>316.66666666666669</v>
      </c>
      <c r="G901" s="59">
        <v>316.66666666666669</v>
      </c>
      <c r="H901" s="59">
        <v>238.33333333333334</v>
      </c>
    </row>
    <row r="902" spans="1:8" x14ac:dyDescent="0.25">
      <c r="A902" s="60">
        <f t="shared" si="10"/>
        <v>44292</v>
      </c>
      <c r="B902" s="54">
        <v>460</v>
      </c>
      <c r="C902" s="54">
        <v>372</v>
      </c>
      <c r="D902" s="59">
        <v>359</v>
      </c>
      <c r="E902" s="59">
        <v>250</v>
      </c>
      <c r="F902" s="59">
        <v>308</v>
      </c>
      <c r="G902" s="59">
        <v>308</v>
      </c>
      <c r="H902" s="59">
        <v>226</v>
      </c>
    </row>
    <row r="903" spans="1:8" x14ac:dyDescent="0.25">
      <c r="A903" s="60">
        <f t="shared" si="10"/>
        <v>44299</v>
      </c>
      <c r="B903" s="54">
        <v>425</v>
      </c>
      <c r="C903" s="54">
        <v>342.5</v>
      </c>
      <c r="D903" s="59">
        <v>337.5</v>
      </c>
      <c r="E903" s="59">
        <v>230</v>
      </c>
      <c r="F903" s="59">
        <v>280.07575757575762</v>
      </c>
      <c r="G903" s="59">
        <v>280.07575757575762</v>
      </c>
      <c r="H903" s="59">
        <v>221.25</v>
      </c>
    </row>
    <row r="904" spans="1:8" x14ac:dyDescent="0.25">
      <c r="A904" s="60">
        <f t="shared" si="10"/>
        <v>44306</v>
      </c>
      <c r="B904" s="54">
        <v>432.5</v>
      </c>
      <c r="C904" s="54">
        <v>350</v>
      </c>
      <c r="D904" s="59">
        <v>345</v>
      </c>
      <c r="E904" s="59">
        <v>237.5</v>
      </c>
      <c r="F904" s="59">
        <v>275</v>
      </c>
      <c r="G904" s="59">
        <v>275</v>
      </c>
      <c r="H904" s="59">
        <v>220</v>
      </c>
    </row>
    <row r="905" spans="1:8" x14ac:dyDescent="0.25">
      <c r="A905" s="60">
        <f t="shared" si="10"/>
        <v>44313</v>
      </c>
      <c r="B905" s="54">
        <v>432.5</v>
      </c>
      <c r="C905" s="54">
        <v>350</v>
      </c>
      <c r="D905" s="59">
        <v>345.83333333333331</v>
      </c>
      <c r="E905" s="59">
        <v>237.5</v>
      </c>
      <c r="F905" s="59">
        <v>270.83333333333331</v>
      </c>
      <c r="G905" s="59">
        <v>270.83333333333331</v>
      </c>
      <c r="H905" s="59">
        <v>221.66666666666666</v>
      </c>
    </row>
    <row r="906" spans="1:8" x14ac:dyDescent="0.25">
      <c r="A906" s="60">
        <f t="shared" si="10"/>
        <v>44320</v>
      </c>
      <c r="B906" s="54">
        <v>431</v>
      </c>
      <c r="C906" s="54">
        <v>357</v>
      </c>
      <c r="D906" s="59">
        <v>340</v>
      </c>
      <c r="E906" s="59">
        <v>243</v>
      </c>
      <c r="F906" s="59">
        <v>263</v>
      </c>
      <c r="G906" s="59">
        <v>263</v>
      </c>
      <c r="H906" s="59">
        <v>220</v>
      </c>
    </row>
    <row r="907" spans="1:8" x14ac:dyDescent="0.25">
      <c r="A907" s="60">
        <f t="shared" si="10"/>
        <v>44327</v>
      </c>
      <c r="B907" s="54">
        <v>457</v>
      </c>
      <c r="C907" s="54">
        <v>394</v>
      </c>
      <c r="D907" s="54">
        <v>388</v>
      </c>
      <c r="E907" s="54">
        <v>267</v>
      </c>
      <c r="F907" s="54">
        <v>261</v>
      </c>
      <c r="G907" s="54">
        <v>261</v>
      </c>
      <c r="H907" s="54">
        <v>234</v>
      </c>
    </row>
    <row r="908" spans="1:8" x14ac:dyDescent="0.25">
      <c r="A908" s="60">
        <f t="shared" si="10"/>
        <v>44334</v>
      </c>
      <c r="B908" s="59">
        <v>450</v>
      </c>
      <c r="C908" s="59">
        <v>382.5</v>
      </c>
      <c r="D908" s="59">
        <v>373.75</v>
      </c>
      <c r="E908" s="59">
        <v>278.75</v>
      </c>
      <c r="F908" s="59">
        <v>271.25</v>
      </c>
      <c r="G908" s="59">
        <v>271.25</v>
      </c>
      <c r="H908" s="59">
        <v>248.75</v>
      </c>
    </row>
    <row r="909" spans="1:8" x14ac:dyDescent="0.25">
      <c r="A909" s="60">
        <f t="shared" si="10"/>
        <v>44341</v>
      </c>
      <c r="B909" s="118">
        <v>462</v>
      </c>
      <c r="C909" s="118">
        <v>380</v>
      </c>
      <c r="D909" s="118">
        <v>378</v>
      </c>
      <c r="E909" s="118">
        <v>267</v>
      </c>
      <c r="F909" s="118">
        <v>271</v>
      </c>
      <c r="G909" s="118">
        <v>271</v>
      </c>
      <c r="H909" s="118">
        <v>237</v>
      </c>
    </row>
    <row r="910" spans="1:8" x14ac:dyDescent="0.25">
      <c r="A910" s="60">
        <f t="shared" si="10"/>
        <v>44348</v>
      </c>
      <c r="B910" s="118">
        <v>430</v>
      </c>
      <c r="C910" s="118">
        <v>335</v>
      </c>
      <c r="D910" s="118">
        <v>332.5</v>
      </c>
      <c r="E910" s="118">
        <v>236.25</v>
      </c>
      <c r="F910" s="118">
        <v>251.25</v>
      </c>
      <c r="G910" s="118">
        <v>251.25</v>
      </c>
      <c r="H910" s="118">
        <v>221.25</v>
      </c>
    </row>
    <row r="911" spans="1:8" x14ac:dyDescent="0.25">
      <c r="A911" s="60">
        <f t="shared" si="10"/>
        <v>44355</v>
      </c>
      <c r="B911" s="118">
        <v>415</v>
      </c>
      <c r="C911" s="118">
        <v>311</v>
      </c>
      <c r="D911" s="118">
        <v>308</v>
      </c>
      <c r="E911" s="118">
        <v>213</v>
      </c>
      <c r="F911" s="118">
        <v>243</v>
      </c>
      <c r="G911" s="118">
        <v>243</v>
      </c>
      <c r="H911" s="118">
        <v>206</v>
      </c>
    </row>
    <row r="912" spans="1:8" x14ac:dyDescent="0.25">
      <c r="A912" s="60">
        <f t="shared" si="10"/>
        <v>44362</v>
      </c>
      <c r="B912" s="118">
        <v>438.5</v>
      </c>
      <c r="C912" s="118">
        <v>311.25</v>
      </c>
      <c r="D912" s="118">
        <v>303.75</v>
      </c>
      <c r="E912" s="118">
        <v>208.75</v>
      </c>
      <c r="F912" s="118">
        <v>241.25</v>
      </c>
      <c r="G912" s="118">
        <v>241.25</v>
      </c>
      <c r="H912" s="118">
        <v>200</v>
      </c>
    </row>
    <row r="913" spans="1:8" x14ac:dyDescent="0.25">
      <c r="A913" s="60">
        <f t="shared" si="10"/>
        <v>44369</v>
      </c>
      <c r="B913" s="118">
        <v>413</v>
      </c>
      <c r="C913" s="118">
        <v>303</v>
      </c>
      <c r="D913" s="118">
        <v>295</v>
      </c>
      <c r="E913" s="118">
        <v>203</v>
      </c>
      <c r="F913" s="118">
        <v>226</v>
      </c>
      <c r="G913" s="118">
        <v>226</v>
      </c>
      <c r="H913" s="118">
        <v>200</v>
      </c>
    </row>
    <row r="914" spans="1:8" x14ac:dyDescent="0.25">
      <c r="A914" s="60">
        <f t="shared" si="10"/>
        <v>44376</v>
      </c>
      <c r="B914" s="118">
        <v>392.5</v>
      </c>
      <c r="C914" s="118">
        <v>283.75</v>
      </c>
      <c r="D914" s="118">
        <v>281.25</v>
      </c>
      <c r="E914" s="118">
        <v>200</v>
      </c>
      <c r="F914" s="118">
        <v>213.75</v>
      </c>
      <c r="G914" s="118">
        <v>213.75</v>
      </c>
      <c r="H914" s="118">
        <v>196.25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14"/>
  <sheetViews>
    <sheetView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F914" sqref="F914"/>
    </sheetView>
  </sheetViews>
  <sheetFormatPr defaultColWidth="9.140625" defaultRowHeight="15" x14ac:dyDescent="0.25"/>
  <cols>
    <col min="1" max="1" width="11.42578125" style="60" bestFit="1" customWidth="1"/>
    <col min="2" max="4" width="9.140625" style="54"/>
    <col min="5" max="9" width="9.140625" style="59"/>
    <col min="10" max="16384" width="9.140625" style="54"/>
  </cols>
  <sheetData>
    <row r="1" spans="1:10" x14ac:dyDescent="0.25">
      <c r="A1" s="60" t="s">
        <v>2</v>
      </c>
      <c r="B1" s="74" t="s">
        <v>6</v>
      </c>
      <c r="C1" s="74" t="s">
        <v>8</v>
      </c>
      <c r="D1" s="74" t="s">
        <v>5</v>
      </c>
      <c r="E1" s="78" t="s">
        <v>3</v>
      </c>
      <c r="F1" s="78" t="s">
        <v>7</v>
      </c>
      <c r="G1" s="78" t="s">
        <v>1</v>
      </c>
      <c r="H1" s="78" t="s">
        <v>4</v>
      </c>
      <c r="I1" s="78" t="s">
        <v>0</v>
      </c>
    </row>
    <row r="2" spans="1:10" x14ac:dyDescent="0.25">
      <c r="A2" s="57">
        <v>37993</v>
      </c>
      <c r="B2" s="54">
        <v>2</v>
      </c>
      <c r="C2" s="59">
        <v>0</v>
      </c>
      <c r="D2" s="59">
        <v>0</v>
      </c>
      <c r="E2" s="59">
        <v>202.5</v>
      </c>
      <c r="F2" s="59">
        <v>158.161</v>
      </c>
      <c r="G2" s="59">
        <v>161</v>
      </c>
      <c r="H2" s="59">
        <v>161</v>
      </c>
      <c r="I2" s="59">
        <v>145</v>
      </c>
    </row>
    <row r="3" spans="1:10" x14ac:dyDescent="0.25">
      <c r="A3" s="57">
        <v>38000</v>
      </c>
      <c r="B3" s="54">
        <v>2</v>
      </c>
      <c r="C3" s="59">
        <v>0</v>
      </c>
      <c r="D3" s="59">
        <v>0</v>
      </c>
      <c r="E3" s="59">
        <v>199.2</v>
      </c>
      <c r="F3" s="59">
        <v>155.9</v>
      </c>
      <c r="G3" s="59">
        <v>159</v>
      </c>
      <c r="H3" s="59">
        <v>159</v>
      </c>
      <c r="I3" s="59">
        <v>144</v>
      </c>
    </row>
    <row r="4" spans="1:10" x14ac:dyDescent="0.25">
      <c r="A4" s="57">
        <v>38007</v>
      </c>
      <c r="B4" s="54">
        <v>2</v>
      </c>
      <c r="C4" s="54">
        <v>0</v>
      </c>
      <c r="D4" s="54">
        <v>0</v>
      </c>
      <c r="E4" s="59">
        <v>194</v>
      </c>
      <c r="F4" s="59">
        <v>151</v>
      </c>
      <c r="G4" s="59">
        <v>159</v>
      </c>
      <c r="H4" s="59">
        <v>158</v>
      </c>
      <c r="I4" s="59">
        <v>140</v>
      </c>
    </row>
    <row r="5" spans="1:10" x14ac:dyDescent="0.25">
      <c r="A5" s="57">
        <v>38014</v>
      </c>
      <c r="B5" s="54">
        <v>2</v>
      </c>
      <c r="C5" s="54">
        <v>0</v>
      </c>
      <c r="D5" s="54">
        <v>0</v>
      </c>
      <c r="E5" s="59">
        <v>201</v>
      </c>
      <c r="F5" s="59">
        <v>147</v>
      </c>
      <c r="G5" s="59">
        <v>155</v>
      </c>
      <c r="H5" s="59">
        <v>153</v>
      </c>
      <c r="I5" s="59">
        <v>141</v>
      </c>
    </row>
    <row r="6" spans="1:10" x14ac:dyDescent="0.25">
      <c r="A6" s="57">
        <v>38021</v>
      </c>
      <c r="B6" s="75">
        <v>3</v>
      </c>
      <c r="C6" s="54">
        <v>0</v>
      </c>
      <c r="D6" s="54">
        <v>189</v>
      </c>
      <c r="E6" s="59">
        <v>179</v>
      </c>
      <c r="F6" s="59">
        <v>148</v>
      </c>
      <c r="G6" s="59">
        <v>153</v>
      </c>
      <c r="H6" s="59">
        <v>152</v>
      </c>
      <c r="I6" s="59">
        <v>131</v>
      </c>
      <c r="J6" s="54" t="s">
        <v>10</v>
      </c>
    </row>
    <row r="7" spans="1:10" x14ac:dyDescent="0.25">
      <c r="A7" s="57">
        <v>38028</v>
      </c>
      <c r="B7" s="75">
        <v>3</v>
      </c>
      <c r="C7" s="54">
        <v>0</v>
      </c>
      <c r="D7" s="54">
        <v>187</v>
      </c>
      <c r="E7" s="59">
        <v>167</v>
      </c>
      <c r="F7" s="59">
        <v>144</v>
      </c>
      <c r="G7" s="59">
        <v>141</v>
      </c>
      <c r="H7" s="59">
        <v>141</v>
      </c>
      <c r="I7" s="59">
        <v>123</v>
      </c>
    </row>
    <row r="8" spans="1:10" x14ac:dyDescent="0.25">
      <c r="A8" s="57">
        <v>38035</v>
      </c>
      <c r="B8" s="75">
        <v>3</v>
      </c>
      <c r="C8" s="54">
        <v>0</v>
      </c>
      <c r="D8" s="54">
        <v>184</v>
      </c>
      <c r="E8" s="59">
        <v>173</v>
      </c>
      <c r="F8" s="59">
        <v>137</v>
      </c>
      <c r="G8" s="59">
        <v>137</v>
      </c>
      <c r="H8" s="59">
        <v>136</v>
      </c>
      <c r="I8" s="59">
        <v>123</v>
      </c>
    </row>
    <row r="9" spans="1:10" x14ac:dyDescent="0.25">
      <c r="A9" s="57">
        <v>38042</v>
      </c>
      <c r="B9" s="54">
        <v>3</v>
      </c>
      <c r="C9" s="59">
        <v>0</v>
      </c>
      <c r="D9" s="59">
        <v>181</v>
      </c>
      <c r="E9" s="59">
        <v>164</v>
      </c>
      <c r="F9" s="59">
        <v>134</v>
      </c>
      <c r="G9" s="59">
        <v>129</v>
      </c>
      <c r="H9" s="59">
        <v>128</v>
      </c>
      <c r="I9" s="59">
        <v>118</v>
      </c>
    </row>
    <row r="10" spans="1:10" x14ac:dyDescent="0.25">
      <c r="A10" s="57">
        <v>38049</v>
      </c>
      <c r="B10" s="54">
        <v>4</v>
      </c>
      <c r="C10" s="54">
        <v>195</v>
      </c>
      <c r="D10" s="54">
        <v>171</v>
      </c>
      <c r="E10" s="59">
        <v>159</v>
      </c>
      <c r="F10" s="59">
        <v>133</v>
      </c>
      <c r="G10" s="59">
        <v>130</v>
      </c>
      <c r="H10" s="59">
        <v>129</v>
      </c>
      <c r="I10" s="59">
        <v>120</v>
      </c>
    </row>
    <row r="11" spans="1:10" x14ac:dyDescent="0.25">
      <c r="A11" s="60">
        <v>38056</v>
      </c>
      <c r="B11" s="54">
        <v>4</v>
      </c>
      <c r="C11" s="54">
        <v>193</v>
      </c>
      <c r="D11" s="54">
        <v>166</v>
      </c>
      <c r="E11" s="59">
        <v>153</v>
      </c>
      <c r="F11" s="59">
        <v>129</v>
      </c>
      <c r="G11" s="59">
        <v>128</v>
      </c>
      <c r="H11" s="59">
        <v>127</v>
      </c>
      <c r="I11" s="59">
        <v>118</v>
      </c>
    </row>
    <row r="12" spans="1:10" x14ac:dyDescent="0.25">
      <c r="A12" s="60">
        <v>38063</v>
      </c>
      <c r="B12" s="54">
        <v>4</v>
      </c>
      <c r="C12" s="54">
        <v>189</v>
      </c>
      <c r="D12" s="54">
        <v>163</v>
      </c>
      <c r="E12" s="59">
        <v>150</v>
      </c>
      <c r="F12" s="59">
        <v>123</v>
      </c>
      <c r="G12" s="59">
        <v>126</v>
      </c>
      <c r="H12" s="59">
        <v>125</v>
      </c>
      <c r="I12" s="59">
        <v>117</v>
      </c>
    </row>
    <row r="13" spans="1:10" x14ac:dyDescent="0.25">
      <c r="A13" s="60">
        <v>38070</v>
      </c>
      <c r="B13" s="54">
        <v>4</v>
      </c>
      <c r="C13" s="54">
        <v>180</v>
      </c>
      <c r="D13" s="54">
        <v>153</v>
      </c>
      <c r="E13" s="59">
        <v>146</v>
      </c>
      <c r="F13" s="59">
        <v>122</v>
      </c>
      <c r="G13" s="59">
        <v>123</v>
      </c>
      <c r="H13" s="59">
        <v>123</v>
      </c>
      <c r="I13" s="59">
        <v>114</v>
      </c>
    </row>
    <row r="14" spans="1:10" x14ac:dyDescent="0.25">
      <c r="A14" s="60">
        <v>38077</v>
      </c>
      <c r="B14" s="54">
        <v>4</v>
      </c>
      <c r="C14" s="54">
        <v>184</v>
      </c>
      <c r="D14" s="54">
        <v>155</v>
      </c>
      <c r="E14" s="59">
        <v>151</v>
      </c>
      <c r="F14" s="59">
        <v>120</v>
      </c>
      <c r="G14" s="59">
        <v>123</v>
      </c>
      <c r="H14" s="59">
        <v>122</v>
      </c>
      <c r="I14" s="59">
        <v>114</v>
      </c>
    </row>
    <row r="15" spans="1:10" x14ac:dyDescent="0.25">
      <c r="A15" s="60">
        <v>38084</v>
      </c>
      <c r="B15" s="54">
        <v>5</v>
      </c>
      <c r="C15" s="54">
        <v>184</v>
      </c>
      <c r="D15" s="54">
        <v>152</v>
      </c>
      <c r="E15" s="59">
        <v>147</v>
      </c>
      <c r="F15" s="59">
        <v>118</v>
      </c>
      <c r="G15" s="59">
        <v>122</v>
      </c>
      <c r="H15" s="59">
        <v>123</v>
      </c>
      <c r="I15" s="59">
        <v>114</v>
      </c>
    </row>
    <row r="16" spans="1:10" x14ac:dyDescent="0.25">
      <c r="A16" s="60">
        <v>38091</v>
      </c>
      <c r="B16" s="54">
        <v>5</v>
      </c>
      <c r="C16" s="54">
        <v>183</v>
      </c>
      <c r="D16" s="54">
        <v>152</v>
      </c>
      <c r="E16" s="59">
        <v>196</v>
      </c>
      <c r="F16" s="59">
        <v>121</v>
      </c>
      <c r="G16" s="59">
        <v>121</v>
      </c>
      <c r="H16" s="59">
        <v>122</v>
      </c>
      <c r="I16" s="59">
        <v>113</v>
      </c>
    </row>
    <row r="17" spans="1:9" x14ac:dyDescent="0.25">
      <c r="A17" s="60">
        <v>38098</v>
      </c>
      <c r="B17" s="54">
        <v>5</v>
      </c>
      <c r="C17" s="54">
        <v>178</v>
      </c>
      <c r="D17" s="54">
        <v>148</v>
      </c>
      <c r="E17" s="59">
        <v>142</v>
      </c>
      <c r="F17" s="59">
        <v>116</v>
      </c>
      <c r="G17" s="59">
        <v>118</v>
      </c>
      <c r="H17" s="59">
        <v>118</v>
      </c>
      <c r="I17" s="59">
        <v>111</v>
      </c>
    </row>
    <row r="18" spans="1:9" x14ac:dyDescent="0.25">
      <c r="A18" s="60">
        <v>38105</v>
      </c>
      <c r="B18" s="54">
        <v>5</v>
      </c>
      <c r="C18" s="54">
        <v>175</v>
      </c>
      <c r="D18" s="54">
        <v>145</v>
      </c>
      <c r="E18" s="59">
        <v>140</v>
      </c>
      <c r="F18" s="59">
        <v>117</v>
      </c>
      <c r="G18" s="59">
        <v>117</v>
      </c>
      <c r="H18" s="59">
        <v>117</v>
      </c>
      <c r="I18" s="59">
        <v>112</v>
      </c>
    </row>
    <row r="19" spans="1:9" x14ac:dyDescent="0.25">
      <c r="A19" s="60">
        <v>38112</v>
      </c>
      <c r="B19" s="54">
        <v>6</v>
      </c>
      <c r="C19" s="54">
        <v>178</v>
      </c>
      <c r="D19" s="54">
        <v>149</v>
      </c>
      <c r="E19" s="59">
        <v>144</v>
      </c>
      <c r="F19" s="59">
        <v>121</v>
      </c>
      <c r="G19" s="59">
        <v>127</v>
      </c>
      <c r="H19" s="59">
        <v>127</v>
      </c>
      <c r="I19" s="59">
        <v>115</v>
      </c>
    </row>
    <row r="20" spans="1:9" x14ac:dyDescent="0.25">
      <c r="A20" s="60">
        <v>38119</v>
      </c>
      <c r="B20" s="54">
        <v>6</v>
      </c>
      <c r="C20" s="54">
        <v>185</v>
      </c>
      <c r="D20" s="54">
        <v>160</v>
      </c>
      <c r="E20" s="59">
        <v>155</v>
      </c>
      <c r="F20" s="59">
        <v>123</v>
      </c>
      <c r="G20" s="59">
        <v>127</v>
      </c>
      <c r="H20" s="59">
        <v>127</v>
      </c>
      <c r="I20" s="59">
        <v>119</v>
      </c>
    </row>
    <row r="21" spans="1:9" x14ac:dyDescent="0.25">
      <c r="A21" s="60">
        <v>38126</v>
      </c>
      <c r="B21" s="54">
        <v>6</v>
      </c>
      <c r="C21" s="54">
        <v>205</v>
      </c>
      <c r="D21" s="54">
        <v>173</v>
      </c>
      <c r="E21" s="59">
        <v>173</v>
      </c>
      <c r="F21" s="59">
        <v>128</v>
      </c>
      <c r="G21" s="59">
        <v>127</v>
      </c>
      <c r="H21" s="59">
        <v>127</v>
      </c>
      <c r="I21" s="59">
        <v>119</v>
      </c>
    </row>
    <row r="22" spans="1:9" x14ac:dyDescent="0.25">
      <c r="A22" s="60">
        <v>38133</v>
      </c>
      <c r="B22" s="54">
        <v>6</v>
      </c>
      <c r="C22" s="54">
        <v>212</v>
      </c>
      <c r="D22" s="54">
        <v>176</v>
      </c>
      <c r="E22" s="59">
        <v>173</v>
      </c>
      <c r="F22" s="59">
        <v>135</v>
      </c>
      <c r="G22" s="59">
        <v>127</v>
      </c>
      <c r="H22" s="59">
        <v>127</v>
      </c>
      <c r="I22" s="59">
        <v>123</v>
      </c>
    </row>
    <row r="23" spans="1:9" x14ac:dyDescent="0.25">
      <c r="A23" s="60">
        <v>38140</v>
      </c>
      <c r="B23" s="54">
        <v>7</v>
      </c>
      <c r="C23" s="54">
        <v>216</v>
      </c>
      <c r="D23" s="54">
        <v>180</v>
      </c>
      <c r="E23" s="59">
        <v>176</v>
      </c>
      <c r="F23" s="59">
        <v>137</v>
      </c>
      <c r="G23" s="59">
        <v>140</v>
      </c>
      <c r="H23" s="59">
        <v>140</v>
      </c>
      <c r="I23" s="59">
        <v>131</v>
      </c>
    </row>
    <row r="24" spans="1:9" x14ac:dyDescent="0.25">
      <c r="A24" s="60">
        <v>38147</v>
      </c>
      <c r="B24" s="54">
        <v>7</v>
      </c>
      <c r="C24" s="54">
        <v>214</v>
      </c>
      <c r="D24" s="54">
        <v>177</v>
      </c>
      <c r="E24" s="59">
        <v>172</v>
      </c>
      <c r="F24" s="59">
        <v>136</v>
      </c>
      <c r="G24" s="59">
        <v>138</v>
      </c>
      <c r="H24" s="59">
        <v>138</v>
      </c>
      <c r="I24" s="59">
        <v>131</v>
      </c>
    </row>
    <row r="25" spans="1:9" x14ac:dyDescent="0.25">
      <c r="A25" s="57">
        <v>38154</v>
      </c>
      <c r="B25" s="54">
        <v>7</v>
      </c>
      <c r="C25" s="54">
        <v>207</v>
      </c>
      <c r="D25" s="54">
        <v>171</v>
      </c>
      <c r="E25" s="59">
        <v>167</v>
      </c>
      <c r="F25" s="59">
        <v>136</v>
      </c>
      <c r="G25" s="59">
        <v>136</v>
      </c>
      <c r="H25" s="59">
        <v>136</v>
      </c>
      <c r="I25" s="59">
        <v>130</v>
      </c>
    </row>
    <row r="26" spans="1:9" x14ac:dyDescent="0.25">
      <c r="A26" s="61">
        <v>38161</v>
      </c>
      <c r="B26" s="54">
        <v>7</v>
      </c>
      <c r="C26" s="54">
        <v>196</v>
      </c>
      <c r="D26" s="54">
        <v>164</v>
      </c>
      <c r="E26" s="59">
        <v>162</v>
      </c>
      <c r="F26" s="59">
        <v>131</v>
      </c>
      <c r="G26" s="59">
        <v>126</v>
      </c>
      <c r="H26" s="59">
        <v>126</v>
      </c>
      <c r="I26" s="59">
        <v>126</v>
      </c>
    </row>
    <row r="27" spans="1:9" x14ac:dyDescent="0.25">
      <c r="A27" s="61">
        <v>38168</v>
      </c>
      <c r="B27" s="54">
        <v>7</v>
      </c>
      <c r="C27" s="54">
        <v>197</v>
      </c>
      <c r="D27" s="54">
        <v>165</v>
      </c>
      <c r="E27" s="59">
        <v>162</v>
      </c>
      <c r="F27" s="59">
        <v>131</v>
      </c>
      <c r="G27" s="59">
        <v>129</v>
      </c>
      <c r="H27" s="59">
        <v>129</v>
      </c>
      <c r="I27" s="59">
        <v>123</v>
      </c>
    </row>
    <row r="28" spans="1:9" x14ac:dyDescent="0.25">
      <c r="A28" s="61">
        <v>38175</v>
      </c>
      <c r="B28" s="54">
        <v>8</v>
      </c>
      <c r="C28" s="54">
        <v>211</v>
      </c>
      <c r="D28" s="54">
        <v>188</v>
      </c>
      <c r="E28" s="59">
        <v>187</v>
      </c>
      <c r="F28" s="59">
        <v>170</v>
      </c>
      <c r="G28" s="59">
        <v>176</v>
      </c>
      <c r="H28" s="59">
        <v>174</v>
      </c>
      <c r="I28" s="59">
        <v>167</v>
      </c>
    </row>
    <row r="29" spans="1:9" x14ac:dyDescent="0.25">
      <c r="A29" s="61">
        <v>38182</v>
      </c>
      <c r="B29" s="54">
        <v>8</v>
      </c>
      <c r="C29" s="54">
        <v>206</v>
      </c>
      <c r="D29" s="54">
        <v>184</v>
      </c>
      <c r="E29" s="59">
        <v>182</v>
      </c>
      <c r="F29" s="59">
        <v>175</v>
      </c>
      <c r="G29" s="59">
        <v>177</v>
      </c>
      <c r="H29" s="59">
        <v>178</v>
      </c>
      <c r="I29" s="59">
        <v>170</v>
      </c>
    </row>
    <row r="30" spans="1:9" x14ac:dyDescent="0.25">
      <c r="A30" s="57">
        <v>38189</v>
      </c>
      <c r="B30" s="54">
        <v>8</v>
      </c>
      <c r="C30" s="54">
        <v>217</v>
      </c>
      <c r="D30" s="54">
        <v>198</v>
      </c>
      <c r="E30" s="59">
        <v>195</v>
      </c>
      <c r="F30" s="59">
        <v>181</v>
      </c>
      <c r="G30" s="59">
        <v>188</v>
      </c>
      <c r="H30" s="59">
        <v>189</v>
      </c>
      <c r="I30" s="59">
        <v>183</v>
      </c>
    </row>
    <row r="31" spans="1:9" x14ac:dyDescent="0.25">
      <c r="A31" s="57">
        <v>38196</v>
      </c>
      <c r="B31" s="54">
        <v>8</v>
      </c>
      <c r="C31" s="54">
        <v>229</v>
      </c>
      <c r="D31" s="54">
        <v>219</v>
      </c>
      <c r="E31" s="59">
        <v>219</v>
      </c>
      <c r="F31" s="59">
        <v>194</v>
      </c>
      <c r="G31" s="59">
        <v>207</v>
      </c>
      <c r="H31" s="59">
        <v>206</v>
      </c>
      <c r="I31" s="59">
        <v>193</v>
      </c>
    </row>
    <row r="32" spans="1:9" x14ac:dyDescent="0.25">
      <c r="A32" s="57">
        <v>38203</v>
      </c>
      <c r="B32" s="54">
        <v>9</v>
      </c>
      <c r="C32" s="54">
        <v>279</v>
      </c>
      <c r="D32" s="54">
        <v>270</v>
      </c>
      <c r="E32" s="59">
        <v>268</v>
      </c>
      <c r="F32" s="59">
        <v>258</v>
      </c>
      <c r="G32" s="59">
        <v>268</v>
      </c>
      <c r="H32" s="59">
        <v>268</v>
      </c>
      <c r="I32" s="59">
        <v>251</v>
      </c>
    </row>
    <row r="33" spans="1:9" x14ac:dyDescent="0.25">
      <c r="A33" s="57">
        <v>38210</v>
      </c>
      <c r="B33" s="54">
        <v>9</v>
      </c>
      <c r="C33" s="54">
        <v>284</v>
      </c>
      <c r="D33" s="54">
        <v>278</v>
      </c>
      <c r="E33" s="59">
        <v>276</v>
      </c>
      <c r="F33" s="59">
        <v>262</v>
      </c>
      <c r="G33" s="59">
        <v>271</v>
      </c>
      <c r="H33" s="59">
        <v>271</v>
      </c>
      <c r="I33" s="59">
        <v>258</v>
      </c>
    </row>
    <row r="34" spans="1:9" x14ac:dyDescent="0.25">
      <c r="A34" s="57">
        <v>38217</v>
      </c>
      <c r="B34" s="54">
        <v>9</v>
      </c>
      <c r="C34" s="54">
        <v>283</v>
      </c>
      <c r="D34" s="54">
        <v>279</v>
      </c>
      <c r="E34" s="59">
        <v>278</v>
      </c>
      <c r="F34" s="59">
        <v>265</v>
      </c>
      <c r="G34" s="59">
        <v>277</v>
      </c>
      <c r="H34" s="59">
        <v>277</v>
      </c>
      <c r="I34" s="59">
        <v>261</v>
      </c>
    </row>
    <row r="35" spans="1:9" x14ac:dyDescent="0.25">
      <c r="A35" s="57">
        <v>38224</v>
      </c>
      <c r="B35" s="54">
        <v>9</v>
      </c>
      <c r="C35" s="54">
        <v>281</v>
      </c>
      <c r="D35" s="54">
        <v>275</v>
      </c>
      <c r="E35" s="59">
        <v>275</v>
      </c>
      <c r="F35" s="59">
        <v>271</v>
      </c>
      <c r="G35" s="59">
        <v>281</v>
      </c>
      <c r="H35" s="59">
        <v>281</v>
      </c>
      <c r="I35" s="59">
        <v>263</v>
      </c>
    </row>
    <row r="36" spans="1:9" x14ac:dyDescent="0.25">
      <c r="A36" s="57">
        <v>38231</v>
      </c>
      <c r="B36" s="54">
        <v>10</v>
      </c>
      <c r="C36" s="54">
        <v>301</v>
      </c>
      <c r="D36" s="54">
        <v>297</v>
      </c>
      <c r="E36" s="59">
        <v>293</v>
      </c>
      <c r="F36" s="59">
        <v>270</v>
      </c>
      <c r="G36" s="59">
        <v>294</v>
      </c>
      <c r="H36" s="59">
        <v>293</v>
      </c>
      <c r="I36" s="59">
        <v>266</v>
      </c>
    </row>
    <row r="37" spans="1:9" x14ac:dyDescent="0.25">
      <c r="A37" s="57">
        <v>38238</v>
      </c>
      <c r="B37" s="54">
        <v>10</v>
      </c>
      <c r="C37" s="54">
        <v>301</v>
      </c>
      <c r="D37" s="54">
        <v>297</v>
      </c>
      <c r="E37" s="59">
        <v>295</v>
      </c>
      <c r="F37" s="59">
        <v>275</v>
      </c>
      <c r="G37" s="59">
        <v>289</v>
      </c>
      <c r="H37" s="59">
        <v>291</v>
      </c>
      <c r="I37" s="59">
        <v>271</v>
      </c>
    </row>
    <row r="38" spans="1:9" x14ac:dyDescent="0.25">
      <c r="A38" s="57">
        <v>38245</v>
      </c>
      <c r="B38" s="54">
        <v>10</v>
      </c>
      <c r="C38" s="54">
        <v>337</v>
      </c>
      <c r="D38" s="54">
        <v>335</v>
      </c>
      <c r="E38" s="59">
        <v>336</v>
      </c>
      <c r="F38" s="59">
        <v>320</v>
      </c>
      <c r="G38" s="59">
        <v>329</v>
      </c>
      <c r="H38" s="59">
        <v>329</v>
      </c>
      <c r="I38" s="59">
        <v>318</v>
      </c>
    </row>
    <row r="39" spans="1:9" x14ac:dyDescent="0.25">
      <c r="A39" s="57">
        <v>38252</v>
      </c>
      <c r="B39" s="54">
        <v>10</v>
      </c>
      <c r="C39" s="54">
        <v>347</v>
      </c>
      <c r="D39" s="54">
        <v>343</v>
      </c>
      <c r="E39" s="59">
        <v>343</v>
      </c>
      <c r="F39" s="59">
        <v>328</v>
      </c>
      <c r="G39" s="59">
        <v>340</v>
      </c>
      <c r="H39" s="59">
        <v>343</v>
      </c>
      <c r="I39" s="59">
        <v>326</v>
      </c>
    </row>
    <row r="40" spans="1:9" x14ac:dyDescent="0.25">
      <c r="A40" s="57">
        <v>38259</v>
      </c>
      <c r="B40" s="54">
        <v>10</v>
      </c>
      <c r="C40" s="54">
        <v>383</v>
      </c>
      <c r="D40" s="54">
        <v>373</v>
      </c>
      <c r="E40" s="59">
        <v>367</v>
      </c>
      <c r="F40" s="59">
        <v>344</v>
      </c>
      <c r="G40" s="59">
        <v>361</v>
      </c>
      <c r="H40" s="59">
        <v>360</v>
      </c>
      <c r="I40" s="59">
        <v>339</v>
      </c>
    </row>
    <row r="41" spans="1:9" x14ac:dyDescent="0.25">
      <c r="A41" s="57">
        <v>38266</v>
      </c>
      <c r="B41" s="54">
        <v>11</v>
      </c>
      <c r="C41" s="54">
        <v>336</v>
      </c>
      <c r="D41" s="54">
        <v>283</v>
      </c>
      <c r="E41" s="59">
        <v>273</v>
      </c>
      <c r="F41" s="59">
        <v>233</v>
      </c>
      <c r="G41" s="59">
        <v>264</v>
      </c>
      <c r="H41" s="59">
        <v>265</v>
      </c>
      <c r="I41" s="59">
        <v>223</v>
      </c>
    </row>
    <row r="42" spans="1:9" x14ac:dyDescent="0.25">
      <c r="A42" s="57">
        <v>38273</v>
      </c>
      <c r="B42" s="54">
        <v>11</v>
      </c>
      <c r="C42" s="54">
        <v>313</v>
      </c>
      <c r="D42" s="54">
        <v>278</v>
      </c>
      <c r="E42" s="59">
        <v>273</v>
      </c>
      <c r="F42" s="59">
        <v>233</v>
      </c>
      <c r="G42" s="59">
        <v>257</v>
      </c>
      <c r="H42" s="59">
        <v>257</v>
      </c>
      <c r="I42" s="59">
        <v>222</v>
      </c>
    </row>
    <row r="43" spans="1:9" x14ac:dyDescent="0.25">
      <c r="A43" s="57">
        <v>38280</v>
      </c>
      <c r="B43" s="54">
        <v>11</v>
      </c>
      <c r="C43" s="54">
        <v>322</v>
      </c>
      <c r="D43" s="54">
        <v>289</v>
      </c>
      <c r="E43" s="59">
        <v>283</v>
      </c>
      <c r="F43" s="59">
        <v>241</v>
      </c>
      <c r="G43" s="59">
        <v>271</v>
      </c>
      <c r="H43" s="59">
        <v>273</v>
      </c>
      <c r="I43" s="59">
        <v>225</v>
      </c>
    </row>
    <row r="44" spans="1:9" x14ac:dyDescent="0.25">
      <c r="A44" s="57">
        <v>38287</v>
      </c>
      <c r="B44" s="54">
        <v>11</v>
      </c>
      <c r="C44" s="54">
        <v>359</v>
      </c>
      <c r="D44" s="54">
        <v>325</v>
      </c>
      <c r="E44" s="59">
        <v>323</v>
      </c>
      <c r="F44" s="59">
        <v>274</v>
      </c>
      <c r="G44" s="59">
        <v>297</v>
      </c>
      <c r="H44" s="59">
        <v>313</v>
      </c>
      <c r="I44" s="59">
        <v>248</v>
      </c>
    </row>
    <row r="45" spans="1:9" x14ac:dyDescent="0.25">
      <c r="A45" s="57">
        <v>38294</v>
      </c>
      <c r="B45" s="54">
        <v>12</v>
      </c>
      <c r="E45" s="59">
        <v>261</v>
      </c>
      <c r="F45" s="59">
        <v>196</v>
      </c>
      <c r="G45" s="59">
        <v>222</v>
      </c>
      <c r="H45" s="59">
        <v>222</v>
      </c>
      <c r="I45" s="59">
        <v>189</v>
      </c>
    </row>
    <row r="46" spans="1:9" x14ac:dyDescent="0.25">
      <c r="A46" s="57">
        <v>38301</v>
      </c>
      <c r="B46" s="54">
        <v>12</v>
      </c>
      <c r="C46" s="76"/>
      <c r="D46" s="76"/>
      <c r="E46" s="59">
        <v>263</v>
      </c>
      <c r="F46" s="59">
        <v>200</v>
      </c>
      <c r="G46" s="59">
        <v>225</v>
      </c>
      <c r="H46" s="59">
        <v>225</v>
      </c>
      <c r="I46" s="59">
        <v>188</v>
      </c>
    </row>
    <row r="47" spans="1:9" x14ac:dyDescent="0.25">
      <c r="A47" s="57">
        <v>38308</v>
      </c>
      <c r="B47" s="54">
        <v>12</v>
      </c>
      <c r="E47" s="59">
        <v>249</v>
      </c>
      <c r="F47" s="59">
        <v>201</v>
      </c>
      <c r="G47" s="59">
        <v>220</v>
      </c>
      <c r="H47" s="59">
        <v>220</v>
      </c>
      <c r="I47" s="59">
        <v>187</v>
      </c>
    </row>
    <row r="48" spans="1:9" x14ac:dyDescent="0.25">
      <c r="A48" s="57">
        <v>38315</v>
      </c>
      <c r="B48" s="54">
        <v>12</v>
      </c>
      <c r="E48" s="59">
        <v>240</v>
      </c>
      <c r="F48" s="59">
        <v>184</v>
      </c>
      <c r="G48" s="59">
        <v>202</v>
      </c>
      <c r="H48" s="59">
        <v>202</v>
      </c>
      <c r="I48" s="59">
        <v>169</v>
      </c>
    </row>
    <row r="49" spans="1:9" x14ac:dyDescent="0.25">
      <c r="A49" s="57">
        <v>38322</v>
      </c>
      <c r="B49" s="54">
        <v>1</v>
      </c>
      <c r="E49" s="59">
        <v>246</v>
      </c>
      <c r="F49" s="59">
        <v>180</v>
      </c>
      <c r="G49" s="59">
        <v>191</v>
      </c>
      <c r="H49" s="59">
        <v>191</v>
      </c>
      <c r="I49" s="59">
        <v>173</v>
      </c>
    </row>
    <row r="50" spans="1:9" x14ac:dyDescent="0.25">
      <c r="A50" s="57">
        <v>38329</v>
      </c>
      <c r="B50" s="54">
        <v>1</v>
      </c>
      <c r="E50" s="59">
        <v>254</v>
      </c>
      <c r="F50" s="59">
        <v>185</v>
      </c>
      <c r="G50" s="59">
        <v>192</v>
      </c>
      <c r="H50" s="59">
        <v>192</v>
      </c>
      <c r="I50" s="59">
        <v>172</v>
      </c>
    </row>
    <row r="51" spans="1:9" x14ac:dyDescent="0.25">
      <c r="A51" s="57">
        <v>38336</v>
      </c>
      <c r="B51" s="54">
        <v>1</v>
      </c>
      <c r="C51" s="59"/>
      <c r="D51" s="59"/>
      <c r="E51" s="59">
        <v>278</v>
      </c>
      <c r="F51" s="59">
        <v>220</v>
      </c>
      <c r="G51" s="59">
        <v>229</v>
      </c>
      <c r="H51" s="59">
        <v>228</v>
      </c>
      <c r="I51" s="59">
        <v>205</v>
      </c>
    </row>
    <row r="52" spans="1:9" x14ac:dyDescent="0.25">
      <c r="A52" s="57">
        <v>38343</v>
      </c>
      <c r="B52" s="54">
        <v>1</v>
      </c>
      <c r="E52" s="59">
        <v>313</v>
      </c>
      <c r="F52" s="59">
        <v>236</v>
      </c>
      <c r="G52" s="59">
        <v>247</v>
      </c>
      <c r="H52" s="59">
        <v>249</v>
      </c>
      <c r="I52" s="59">
        <v>228</v>
      </c>
    </row>
    <row r="53" spans="1:9" x14ac:dyDescent="0.25">
      <c r="A53" s="57">
        <v>38350</v>
      </c>
      <c r="B53" s="54">
        <v>1</v>
      </c>
      <c r="E53" s="59">
        <v>288</v>
      </c>
      <c r="F53" s="59">
        <v>234</v>
      </c>
      <c r="G53" s="59">
        <v>246</v>
      </c>
      <c r="H53" s="59">
        <v>246</v>
      </c>
      <c r="I53" s="59">
        <v>214</v>
      </c>
    </row>
    <row r="54" spans="1:9" x14ac:dyDescent="0.25">
      <c r="A54" s="57">
        <v>38357</v>
      </c>
      <c r="B54" s="54">
        <v>2</v>
      </c>
      <c r="E54" s="59">
        <v>253</v>
      </c>
      <c r="F54" s="59">
        <v>195</v>
      </c>
      <c r="G54" s="59">
        <v>216</v>
      </c>
      <c r="H54" s="59">
        <v>216</v>
      </c>
      <c r="I54" s="59">
        <v>185</v>
      </c>
    </row>
    <row r="55" spans="1:9" x14ac:dyDescent="0.25">
      <c r="A55" s="57">
        <v>38364</v>
      </c>
      <c r="B55" s="54">
        <v>2</v>
      </c>
      <c r="E55" s="59">
        <v>274</v>
      </c>
      <c r="F55" s="59">
        <v>216</v>
      </c>
      <c r="G55" s="59">
        <v>223</v>
      </c>
      <c r="H55" s="59">
        <v>223</v>
      </c>
      <c r="I55" s="59">
        <v>199</v>
      </c>
    </row>
    <row r="56" spans="1:9" x14ac:dyDescent="0.25">
      <c r="A56" s="57">
        <v>38371</v>
      </c>
      <c r="B56" s="54">
        <v>2</v>
      </c>
      <c r="E56" s="59">
        <v>281</v>
      </c>
      <c r="F56" s="59">
        <v>232</v>
      </c>
      <c r="G56" s="59">
        <v>241</v>
      </c>
      <c r="H56" s="59">
        <v>241</v>
      </c>
      <c r="I56" s="59">
        <v>221</v>
      </c>
    </row>
    <row r="57" spans="1:9" x14ac:dyDescent="0.25">
      <c r="A57" s="57">
        <v>38378</v>
      </c>
      <c r="B57" s="54">
        <v>2</v>
      </c>
      <c r="E57" s="59">
        <v>276</v>
      </c>
      <c r="F57" s="59">
        <v>238</v>
      </c>
      <c r="G57" s="59">
        <v>260</v>
      </c>
      <c r="H57" s="59">
        <v>260</v>
      </c>
      <c r="I57" s="59">
        <v>238</v>
      </c>
    </row>
    <row r="58" spans="1:9" x14ac:dyDescent="0.25">
      <c r="A58" s="57">
        <v>38385</v>
      </c>
      <c r="B58" s="54">
        <v>3</v>
      </c>
      <c r="D58" s="54">
        <v>253</v>
      </c>
      <c r="E58" s="59">
        <v>238</v>
      </c>
      <c r="F58" s="59">
        <v>198</v>
      </c>
      <c r="G58" s="59">
        <v>205</v>
      </c>
      <c r="H58" s="59">
        <v>205</v>
      </c>
      <c r="I58" s="59">
        <v>184</v>
      </c>
    </row>
    <row r="59" spans="1:9" x14ac:dyDescent="0.25">
      <c r="A59" s="57">
        <v>38392</v>
      </c>
      <c r="B59" s="54">
        <v>3</v>
      </c>
      <c r="D59" s="54">
        <v>241</v>
      </c>
      <c r="E59" s="59">
        <v>225</v>
      </c>
      <c r="F59" s="59">
        <v>186</v>
      </c>
      <c r="G59" s="59">
        <v>197</v>
      </c>
      <c r="H59" s="59">
        <v>197</v>
      </c>
      <c r="I59" s="59">
        <v>173</v>
      </c>
    </row>
    <row r="60" spans="1:9" x14ac:dyDescent="0.25">
      <c r="A60" s="57">
        <v>38399</v>
      </c>
      <c r="B60" s="54">
        <v>3</v>
      </c>
      <c r="D60" s="54">
        <v>256</v>
      </c>
      <c r="E60" s="59">
        <v>242</v>
      </c>
      <c r="F60" s="59">
        <v>218</v>
      </c>
      <c r="G60" s="59">
        <v>208</v>
      </c>
      <c r="H60" s="59">
        <v>211</v>
      </c>
      <c r="I60" s="59">
        <v>217</v>
      </c>
    </row>
    <row r="61" spans="1:9" x14ac:dyDescent="0.25">
      <c r="A61" s="57">
        <v>38406</v>
      </c>
      <c r="B61" s="54">
        <v>3</v>
      </c>
      <c r="D61" s="54">
        <v>283</v>
      </c>
      <c r="E61" s="59">
        <v>276</v>
      </c>
      <c r="F61" s="59">
        <v>244</v>
      </c>
      <c r="G61" s="59">
        <v>243</v>
      </c>
      <c r="H61" s="59">
        <v>243</v>
      </c>
      <c r="I61" s="59">
        <v>231</v>
      </c>
    </row>
    <row r="62" spans="1:9" x14ac:dyDescent="0.25">
      <c r="A62" s="57">
        <v>38413</v>
      </c>
      <c r="B62" s="54">
        <v>4</v>
      </c>
      <c r="C62" s="54">
        <v>303</v>
      </c>
      <c r="D62" s="54">
        <v>284</v>
      </c>
      <c r="E62" s="59">
        <v>270</v>
      </c>
      <c r="F62" s="59">
        <v>239</v>
      </c>
      <c r="G62" s="59">
        <v>253</v>
      </c>
      <c r="H62" s="59">
        <v>253</v>
      </c>
      <c r="I62" s="59">
        <v>231</v>
      </c>
    </row>
    <row r="63" spans="1:9" x14ac:dyDescent="0.25">
      <c r="A63" s="57">
        <v>38420</v>
      </c>
      <c r="B63" s="54">
        <v>4</v>
      </c>
      <c r="C63" s="54">
        <v>294</v>
      </c>
      <c r="D63" s="54">
        <v>265</v>
      </c>
      <c r="E63" s="59">
        <v>255</v>
      </c>
      <c r="F63" s="59">
        <v>226</v>
      </c>
      <c r="G63" s="59">
        <v>240</v>
      </c>
      <c r="H63" s="59">
        <v>242</v>
      </c>
      <c r="I63" s="59">
        <v>216</v>
      </c>
    </row>
    <row r="64" spans="1:9" x14ac:dyDescent="0.25">
      <c r="A64" s="57">
        <v>38427</v>
      </c>
      <c r="B64" s="54">
        <v>4</v>
      </c>
      <c r="C64" s="54">
        <v>317</v>
      </c>
      <c r="D64" s="54">
        <v>289</v>
      </c>
      <c r="E64" s="59">
        <v>278</v>
      </c>
      <c r="F64" s="59">
        <v>251</v>
      </c>
      <c r="G64" s="59">
        <v>270</v>
      </c>
      <c r="H64" s="59">
        <v>270</v>
      </c>
      <c r="I64" s="59">
        <v>237</v>
      </c>
    </row>
    <row r="65" spans="1:9" x14ac:dyDescent="0.25">
      <c r="A65" s="57">
        <v>38434</v>
      </c>
      <c r="B65" s="54">
        <v>4</v>
      </c>
      <c r="C65" s="54">
        <v>291</v>
      </c>
      <c r="D65" s="54">
        <v>254</v>
      </c>
      <c r="E65" s="59">
        <v>242</v>
      </c>
      <c r="F65" s="59">
        <v>204</v>
      </c>
      <c r="G65" s="59">
        <v>227</v>
      </c>
      <c r="H65" s="59">
        <v>227</v>
      </c>
      <c r="I65" s="59">
        <v>199</v>
      </c>
    </row>
    <row r="66" spans="1:9" x14ac:dyDescent="0.25">
      <c r="A66" s="57">
        <v>38441</v>
      </c>
      <c r="B66" s="54">
        <v>4</v>
      </c>
      <c r="C66" s="54">
        <v>269</v>
      </c>
      <c r="D66" s="54">
        <v>238</v>
      </c>
      <c r="E66" s="59">
        <v>228</v>
      </c>
      <c r="F66" s="59">
        <v>175</v>
      </c>
      <c r="G66" s="59">
        <v>206</v>
      </c>
      <c r="H66" s="59">
        <v>207</v>
      </c>
      <c r="I66" s="59">
        <v>169</v>
      </c>
    </row>
    <row r="67" spans="1:9" x14ac:dyDescent="0.25">
      <c r="A67" s="57">
        <v>38448</v>
      </c>
      <c r="B67" s="54">
        <v>5</v>
      </c>
      <c r="C67" s="54">
        <v>282</v>
      </c>
      <c r="D67" s="54">
        <v>264</v>
      </c>
      <c r="E67" s="59">
        <v>252</v>
      </c>
      <c r="F67" s="59">
        <v>196</v>
      </c>
      <c r="G67" s="59">
        <v>210</v>
      </c>
      <c r="H67" s="59">
        <v>210</v>
      </c>
      <c r="I67" s="59">
        <v>187</v>
      </c>
    </row>
    <row r="68" spans="1:9" x14ac:dyDescent="0.25">
      <c r="A68" s="57">
        <v>38455</v>
      </c>
      <c r="B68" s="54">
        <v>5</v>
      </c>
      <c r="C68" s="54">
        <v>275</v>
      </c>
      <c r="D68" s="54">
        <v>251</v>
      </c>
      <c r="E68" s="59">
        <v>243</v>
      </c>
      <c r="F68" s="59">
        <v>192</v>
      </c>
      <c r="G68" s="59">
        <v>198</v>
      </c>
      <c r="H68" s="59">
        <v>198</v>
      </c>
      <c r="I68" s="59">
        <v>178</v>
      </c>
    </row>
    <row r="69" spans="1:9" x14ac:dyDescent="0.25">
      <c r="A69" s="57">
        <v>38462</v>
      </c>
      <c r="B69" s="54">
        <v>5</v>
      </c>
      <c r="C69" s="54">
        <v>275</v>
      </c>
      <c r="D69" s="54">
        <v>256</v>
      </c>
      <c r="E69" s="59">
        <v>243</v>
      </c>
      <c r="F69" s="59">
        <v>182</v>
      </c>
      <c r="G69" s="59">
        <v>193</v>
      </c>
      <c r="H69" s="59">
        <v>193</v>
      </c>
      <c r="I69" s="59">
        <v>173</v>
      </c>
    </row>
    <row r="70" spans="1:9" x14ac:dyDescent="0.25">
      <c r="A70" s="57">
        <v>38469</v>
      </c>
      <c r="B70" s="54">
        <v>5</v>
      </c>
      <c r="C70" s="54">
        <v>266</v>
      </c>
      <c r="D70" s="54">
        <v>240</v>
      </c>
      <c r="E70" s="59">
        <v>233</v>
      </c>
      <c r="F70" s="59">
        <v>174</v>
      </c>
      <c r="G70" s="59">
        <v>183</v>
      </c>
      <c r="H70" s="59">
        <v>183</v>
      </c>
      <c r="I70" s="59">
        <v>166</v>
      </c>
    </row>
    <row r="71" spans="1:9" x14ac:dyDescent="0.25">
      <c r="A71" s="57">
        <v>38476</v>
      </c>
      <c r="B71" s="54">
        <v>6</v>
      </c>
      <c r="C71" s="54">
        <v>273</v>
      </c>
      <c r="D71" s="54">
        <v>253</v>
      </c>
      <c r="E71" s="59">
        <v>249</v>
      </c>
      <c r="F71" s="59">
        <v>209</v>
      </c>
      <c r="G71" s="59">
        <v>206</v>
      </c>
      <c r="H71" s="59">
        <v>206</v>
      </c>
      <c r="I71" s="59">
        <v>189</v>
      </c>
    </row>
    <row r="72" spans="1:9" x14ac:dyDescent="0.25">
      <c r="A72" s="57">
        <v>38483</v>
      </c>
      <c r="B72" s="54">
        <v>6</v>
      </c>
      <c r="C72" s="54">
        <v>269</v>
      </c>
      <c r="D72" s="54">
        <v>250</v>
      </c>
      <c r="E72" s="59">
        <v>244</v>
      </c>
      <c r="F72" s="59">
        <v>208</v>
      </c>
      <c r="G72" s="59">
        <v>208</v>
      </c>
      <c r="H72" s="59">
        <v>208</v>
      </c>
      <c r="I72" s="59">
        <v>188</v>
      </c>
    </row>
    <row r="73" spans="1:9" x14ac:dyDescent="0.25">
      <c r="A73" s="57">
        <v>38490</v>
      </c>
      <c r="B73" s="54">
        <v>6</v>
      </c>
      <c r="C73" s="54">
        <v>271</v>
      </c>
      <c r="D73" s="54">
        <v>256</v>
      </c>
      <c r="E73" s="59">
        <v>258</v>
      </c>
      <c r="F73" s="59">
        <v>198</v>
      </c>
      <c r="G73" s="59">
        <v>204</v>
      </c>
      <c r="H73" s="59">
        <v>204</v>
      </c>
      <c r="I73" s="59">
        <v>183</v>
      </c>
    </row>
    <row r="74" spans="1:9" x14ac:dyDescent="0.25">
      <c r="A74" s="57">
        <v>38497</v>
      </c>
      <c r="B74" s="54">
        <v>6</v>
      </c>
      <c r="C74" s="54">
        <v>289</v>
      </c>
      <c r="D74" s="54">
        <v>276</v>
      </c>
      <c r="E74" s="59">
        <v>270</v>
      </c>
      <c r="F74" s="59">
        <v>199</v>
      </c>
      <c r="G74" s="59">
        <v>199</v>
      </c>
      <c r="H74" s="59">
        <v>199</v>
      </c>
      <c r="I74" s="59">
        <v>184</v>
      </c>
    </row>
    <row r="75" spans="1:9" x14ac:dyDescent="0.25">
      <c r="A75" s="57">
        <v>38504</v>
      </c>
      <c r="B75" s="54">
        <v>7</v>
      </c>
      <c r="C75" s="54">
        <v>292</v>
      </c>
      <c r="D75" s="54">
        <v>277</v>
      </c>
      <c r="E75" s="59">
        <v>269</v>
      </c>
      <c r="F75" s="59">
        <v>216</v>
      </c>
      <c r="G75" s="59">
        <v>218</v>
      </c>
      <c r="H75" s="59">
        <v>218</v>
      </c>
      <c r="I75" s="59">
        <v>205</v>
      </c>
    </row>
    <row r="76" spans="1:9" x14ac:dyDescent="0.25">
      <c r="A76" s="57">
        <v>38511</v>
      </c>
      <c r="B76" s="54">
        <v>7</v>
      </c>
      <c r="C76" s="54">
        <v>295</v>
      </c>
      <c r="D76" s="54">
        <v>269</v>
      </c>
      <c r="E76" s="59">
        <v>256</v>
      </c>
      <c r="F76" s="59">
        <v>207</v>
      </c>
      <c r="G76" s="59">
        <v>207</v>
      </c>
      <c r="H76" s="59">
        <v>207</v>
      </c>
      <c r="I76" s="59">
        <v>200</v>
      </c>
    </row>
    <row r="77" spans="1:9" x14ac:dyDescent="0.25">
      <c r="A77" s="57">
        <v>38518</v>
      </c>
      <c r="B77" s="54">
        <v>7</v>
      </c>
      <c r="C77" s="54">
        <v>293</v>
      </c>
      <c r="D77" s="54">
        <v>253</v>
      </c>
      <c r="E77" s="59">
        <v>244</v>
      </c>
      <c r="F77" s="59">
        <v>195</v>
      </c>
      <c r="G77" s="59">
        <v>192</v>
      </c>
      <c r="H77" s="59">
        <v>192</v>
      </c>
      <c r="I77" s="59">
        <v>186</v>
      </c>
    </row>
    <row r="78" spans="1:9" x14ac:dyDescent="0.25">
      <c r="A78" s="57">
        <v>38525</v>
      </c>
      <c r="B78" s="54">
        <v>7</v>
      </c>
      <c r="C78" s="54">
        <v>290</v>
      </c>
      <c r="D78" s="54">
        <v>249</v>
      </c>
      <c r="E78" s="59">
        <v>233</v>
      </c>
      <c r="F78" s="59">
        <v>190</v>
      </c>
      <c r="G78" s="59">
        <v>192</v>
      </c>
      <c r="H78" s="59">
        <v>193</v>
      </c>
      <c r="I78" s="59">
        <v>184</v>
      </c>
    </row>
    <row r="79" spans="1:9" x14ac:dyDescent="0.25">
      <c r="A79" s="57">
        <v>38532</v>
      </c>
      <c r="B79" s="54">
        <v>7</v>
      </c>
      <c r="C79" s="54">
        <v>296</v>
      </c>
      <c r="D79" s="54">
        <v>256</v>
      </c>
      <c r="E79" s="59">
        <v>247</v>
      </c>
      <c r="F79" s="59">
        <v>193</v>
      </c>
      <c r="G79" s="59">
        <v>192</v>
      </c>
      <c r="H79" s="59">
        <v>196</v>
      </c>
      <c r="I79" s="59">
        <v>178</v>
      </c>
    </row>
    <row r="80" spans="1:9" x14ac:dyDescent="0.25">
      <c r="A80" s="57">
        <v>38539</v>
      </c>
      <c r="B80" s="54">
        <v>8</v>
      </c>
      <c r="C80" s="54">
        <v>311</v>
      </c>
      <c r="D80" s="54">
        <v>286</v>
      </c>
      <c r="E80" s="59">
        <v>276</v>
      </c>
      <c r="F80" s="59">
        <v>248</v>
      </c>
      <c r="G80" s="59">
        <v>251</v>
      </c>
      <c r="H80" s="59">
        <v>251</v>
      </c>
      <c r="I80" s="59">
        <v>237</v>
      </c>
    </row>
    <row r="81" spans="1:9" x14ac:dyDescent="0.25">
      <c r="A81" s="57">
        <v>38546</v>
      </c>
      <c r="B81" s="54">
        <v>8</v>
      </c>
      <c r="C81" s="54">
        <v>325</v>
      </c>
      <c r="D81" s="54">
        <v>288</v>
      </c>
      <c r="E81" s="59">
        <v>280</v>
      </c>
      <c r="F81" s="59">
        <v>240</v>
      </c>
      <c r="G81" s="59">
        <v>251</v>
      </c>
      <c r="H81" s="59">
        <v>251</v>
      </c>
      <c r="I81" s="59">
        <v>236</v>
      </c>
    </row>
    <row r="82" spans="1:9" x14ac:dyDescent="0.25">
      <c r="A82" s="57">
        <v>38553</v>
      </c>
      <c r="B82" s="54">
        <v>8</v>
      </c>
      <c r="C82" s="54">
        <v>398</v>
      </c>
      <c r="D82" s="54">
        <v>346</v>
      </c>
      <c r="E82" s="59">
        <v>326</v>
      </c>
      <c r="F82" s="59">
        <v>279</v>
      </c>
      <c r="G82" s="59">
        <v>290</v>
      </c>
      <c r="H82" s="59">
        <v>289</v>
      </c>
      <c r="I82" s="59">
        <v>275</v>
      </c>
    </row>
    <row r="83" spans="1:9" x14ac:dyDescent="0.25">
      <c r="A83" s="57">
        <v>38560</v>
      </c>
      <c r="B83" s="54">
        <v>8</v>
      </c>
      <c r="C83" s="54">
        <v>395</v>
      </c>
      <c r="D83" s="54">
        <v>327</v>
      </c>
      <c r="E83" s="59">
        <v>311</v>
      </c>
      <c r="F83" s="59">
        <v>276</v>
      </c>
      <c r="G83" s="59">
        <v>283</v>
      </c>
      <c r="H83" s="59">
        <v>283</v>
      </c>
      <c r="I83" s="59">
        <v>274</v>
      </c>
    </row>
    <row r="84" spans="1:9" x14ac:dyDescent="0.25">
      <c r="A84" s="57">
        <v>38567</v>
      </c>
      <c r="B84" s="54">
        <v>9</v>
      </c>
      <c r="C84" s="54">
        <v>381</v>
      </c>
      <c r="D84" s="54">
        <v>337</v>
      </c>
      <c r="E84" s="59">
        <v>323</v>
      </c>
      <c r="F84" s="59">
        <v>310</v>
      </c>
      <c r="G84" s="59">
        <v>323</v>
      </c>
      <c r="H84" s="59">
        <v>323</v>
      </c>
      <c r="I84" s="59">
        <v>309</v>
      </c>
    </row>
    <row r="85" spans="1:9" x14ac:dyDescent="0.25">
      <c r="A85" s="57">
        <v>38574</v>
      </c>
      <c r="B85" s="54">
        <v>9</v>
      </c>
      <c r="C85" s="54">
        <v>396</v>
      </c>
      <c r="D85" s="54">
        <v>335</v>
      </c>
      <c r="E85" s="59">
        <v>330</v>
      </c>
      <c r="F85" s="59">
        <v>331</v>
      </c>
      <c r="G85" s="59">
        <v>332</v>
      </c>
      <c r="H85" s="59">
        <v>332</v>
      </c>
      <c r="I85" s="59">
        <v>331</v>
      </c>
    </row>
    <row r="86" spans="1:9" x14ac:dyDescent="0.25">
      <c r="A86" s="57">
        <v>38581</v>
      </c>
      <c r="B86" s="54">
        <v>9</v>
      </c>
      <c r="C86" s="54">
        <v>407</v>
      </c>
      <c r="D86" s="54">
        <v>361</v>
      </c>
      <c r="E86" s="59">
        <v>356</v>
      </c>
      <c r="F86" s="59">
        <v>363</v>
      </c>
      <c r="G86" s="59">
        <v>364</v>
      </c>
      <c r="H86" s="59">
        <v>364</v>
      </c>
      <c r="I86" s="59">
        <v>374</v>
      </c>
    </row>
    <row r="87" spans="1:9" x14ac:dyDescent="0.25">
      <c r="A87" s="57">
        <v>38588</v>
      </c>
      <c r="B87" s="54">
        <v>9</v>
      </c>
      <c r="C87" s="54">
        <v>406</v>
      </c>
      <c r="D87" s="54">
        <v>372</v>
      </c>
      <c r="E87" s="59">
        <v>367</v>
      </c>
      <c r="F87" s="59">
        <v>373</v>
      </c>
      <c r="G87" s="59">
        <v>374</v>
      </c>
      <c r="H87" s="59">
        <v>374</v>
      </c>
      <c r="I87" s="59">
        <v>383</v>
      </c>
    </row>
    <row r="88" spans="1:9" x14ac:dyDescent="0.25">
      <c r="A88" s="57">
        <v>38595</v>
      </c>
      <c r="B88" s="54">
        <v>9</v>
      </c>
      <c r="C88" s="54">
        <v>506</v>
      </c>
      <c r="D88" s="54">
        <v>500</v>
      </c>
      <c r="E88" s="59">
        <v>495</v>
      </c>
      <c r="F88" s="59">
        <v>550</v>
      </c>
      <c r="G88" s="59">
        <v>500</v>
      </c>
      <c r="H88" s="59">
        <v>507</v>
      </c>
      <c r="I88" s="59">
        <v>538</v>
      </c>
    </row>
    <row r="89" spans="1:9" x14ac:dyDescent="0.25">
      <c r="A89" s="57">
        <v>38602</v>
      </c>
      <c r="B89" s="54">
        <v>10</v>
      </c>
      <c r="C89" s="54">
        <v>558</v>
      </c>
      <c r="D89" s="54">
        <v>556</v>
      </c>
      <c r="E89" s="59">
        <v>569</v>
      </c>
      <c r="F89" s="59">
        <v>567</v>
      </c>
      <c r="G89" s="59">
        <v>617</v>
      </c>
      <c r="H89" s="59">
        <v>617</v>
      </c>
      <c r="I89" s="59">
        <v>608</v>
      </c>
    </row>
    <row r="90" spans="1:9" x14ac:dyDescent="0.25">
      <c r="A90" s="57">
        <v>38609</v>
      </c>
      <c r="B90" s="54">
        <v>10</v>
      </c>
      <c r="C90" s="54">
        <v>602</v>
      </c>
      <c r="D90" s="54">
        <v>608</v>
      </c>
      <c r="E90" s="59">
        <v>621</v>
      </c>
      <c r="F90" s="59">
        <v>610</v>
      </c>
      <c r="G90" s="59">
        <v>615</v>
      </c>
      <c r="H90" s="59">
        <v>615</v>
      </c>
      <c r="I90" s="59">
        <v>615</v>
      </c>
    </row>
    <row r="91" spans="1:9" x14ac:dyDescent="0.25">
      <c r="A91" s="57">
        <v>38616</v>
      </c>
      <c r="B91" s="54">
        <v>10</v>
      </c>
      <c r="C91" s="54">
        <v>538</v>
      </c>
      <c r="D91" s="54">
        <v>560</v>
      </c>
      <c r="E91" s="59">
        <v>560</v>
      </c>
      <c r="F91" s="59">
        <v>563</v>
      </c>
      <c r="G91" s="59">
        <v>551</v>
      </c>
      <c r="H91" s="59">
        <v>551</v>
      </c>
      <c r="I91" s="59">
        <v>519</v>
      </c>
    </row>
    <row r="92" spans="1:9" x14ac:dyDescent="0.25">
      <c r="A92" s="57">
        <v>38623</v>
      </c>
      <c r="B92" s="54">
        <v>10</v>
      </c>
      <c r="C92" s="54">
        <v>580</v>
      </c>
      <c r="D92" s="54">
        <v>604</v>
      </c>
      <c r="E92" s="59">
        <v>617</v>
      </c>
      <c r="F92" s="59">
        <v>600</v>
      </c>
      <c r="G92" s="59">
        <v>600</v>
      </c>
      <c r="H92" s="59">
        <v>600</v>
      </c>
      <c r="I92" s="59">
        <v>600</v>
      </c>
    </row>
    <row r="93" spans="1:9" x14ac:dyDescent="0.25">
      <c r="A93" s="57">
        <v>38630</v>
      </c>
      <c r="B93" s="54">
        <v>11</v>
      </c>
      <c r="C93" s="54">
        <v>532</v>
      </c>
      <c r="D93" s="54">
        <v>492</v>
      </c>
      <c r="E93" s="59">
        <v>486</v>
      </c>
      <c r="F93" s="59">
        <v>472</v>
      </c>
      <c r="G93" s="59">
        <v>477</v>
      </c>
      <c r="H93" s="59">
        <v>477</v>
      </c>
      <c r="I93" s="59">
        <v>455</v>
      </c>
    </row>
    <row r="94" spans="1:9" x14ac:dyDescent="0.25">
      <c r="A94" s="57">
        <v>38637</v>
      </c>
      <c r="B94" s="54">
        <v>11</v>
      </c>
      <c r="C94" s="54">
        <v>580</v>
      </c>
      <c r="D94" s="54">
        <v>542</v>
      </c>
      <c r="E94" s="59">
        <v>523</v>
      </c>
      <c r="F94" s="59">
        <v>480</v>
      </c>
      <c r="G94" s="59">
        <v>505</v>
      </c>
      <c r="H94" s="59">
        <v>510</v>
      </c>
      <c r="I94" s="59">
        <v>470</v>
      </c>
    </row>
    <row r="95" spans="1:9" x14ac:dyDescent="0.25">
      <c r="A95" s="57">
        <v>38644</v>
      </c>
      <c r="B95" s="54">
        <v>11</v>
      </c>
      <c r="C95" s="54">
        <v>568</v>
      </c>
      <c r="D95" s="54">
        <v>509</v>
      </c>
      <c r="E95" s="59">
        <v>495</v>
      </c>
      <c r="F95" s="59">
        <v>473</v>
      </c>
      <c r="G95" s="59">
        <v>488</v>
      </c>
      <c r="H95" s="59">
        <v>488</v>
      </c>
      <c r="I95" s="59">
        <v>455</v>
      </c>
    </row>
    <row r="96" spans="1:9" x14ac:dyDescent="0.25">
      <c r="A96" s="57">
        <v>38651</v>
      </c>
      <c r="B96" s="54">
        <v>11</v>
      </c>
      <c r="C96" s="54">
        <v>645</v>
      </c>
      <c r="D96" s="54">
        <v>498</v>
      </c>
      <c r="E96" s="59">
        <v>492</v>
      </c>
      <c r="F96" s="59">
        <v>437</v>
      </c>
      <c r="G96" s="59">
        <v>442</v>
      </c>
      <c r="H96" s="59">
        <v>442</v>
      </c>
      <c r="I96" s="59">
        <v>400</v>
      </c>
    </row>
    <row r="97" spans="1:9" x14ac:dyDescent="0.25">
      <c r="A97" s="57">
        <v>38658</v>
      </c>
      <c r="B97" s="54">
        <v>12</v>
      </c>
      <c r="E97" s="59">
        <v>371</v>
      </c>
      <c r="F97" s="59">
        <v>330</v>
      </c>
      <c r="G97" s="59">
        <v>351</v>
      </c>
      <c r="H97" s="59">
        <v>351</v>
      </c>
      <c r="I97" s="59">
        <v>303</v>
      </c>
    </row>
    <row r="98" spans="1:9" x14ac:dyDescent="0.25">
      <c r="A98" s="57">
        <v>38665</v>
      </c>
      <c r="B98" s="54">
        <v>12</v>
      </c>
      <c r="E98" s="59">
        <v>359</v>
      </c>
      <c r="F98" s="59">
        <v>296</v>
      </c>
      <c r="G98" s="59">
        <v>341</v>
      </c>
      <c r="H98" s="59">
        <v>341</v>
      </c>
      <c r="I98" s="59">
        <v>276</v>
      </c>
    </row>
    <row r="99" spans="1:9" x14ac:dyDescent="0.25">
      <c r="A99" s="57">
        <v>38672</v>
      </c>
      <c r="B99" s="54">
        <v>12</v>
      </c>
      <c r="E99" s="59">
        <v>373</v>
      </c>
      <c r="F99" s="59">
        <v>328</v>
      </c>
      <c r="G99" s="59">
        <v>355</v>
      </c>
      <c r="H99" s="59">
        <v>355</v>
      </c>
      <c r="I99" s="59">
        <v>300</v>
      </c>
    </row>
    <row r="100" spans="1:9" x14ac:dyDescent="0.25">
      <c r="A100" s="57">
        <v>38679</v>
      </c>
      <c r="B100" s="54">
        <v>12</v>
      </c>
      <c r="E100" s="59">
        <v>375</v>
      </c>
      <c r="F100" s="59">
        <v>319</v>
      </c>
      <c r="G100" s="59">
        <v>334</v>
      </c>
      <c r="H100" s="59">
        <v>334</v>
      </c>
      <c r="I100" s="59">
        <v>291</v>
      </c>
    </row>
    <row r="101" spans="1:9" x14ac:dyDescent="0.25">
      <c r="A101" s="57">
        <v>38686</v>
      </c>
      <c r="B101" s="54">
        <v>12</v>
      </c>
      <c r="E101" s="59">
        <v>373</v>
      </c>
      <c r="F101" s="59">
        <v>317</v>
      </c>
      <c r="G101" s="59">
        <v>332</v>
      </c>
      <c r="H101" s="59">
        <v>332</v>
      </c>
      <c r="I101" s="59">
        <v>284</v>
      </c>
    </row>
    <row r="102" spans="1:9" x14ac:dyDescent="0.25">
      <c r="A102" s="57">
        <v>38693</v>
      </c>
      <c r="B102" s="54">
        <v>1</v>
      </c>
      <c r="E102" s="59">
        <v>478</v>
      </c>
      <c r="F102" s="59">
        <v>376</v>
      </c>
      <c r="G102" s="59">
        <v>376</v>
      </c>
      <c r="H102" s="59">
        <v>376</v>
      </c>
      <c r="I102" s="59">
        <v>330</v>
      </c>
    </row>
    <row r="103" spans="1:9" x14ac:dyDescent="0.25">
      <c r="A103" s="57">
        <v>38700</v>
      </c>
      <c r="B103" s="54">
        <v>1</v>
      </c>
      <c r="E103" s="59">
        <v>530</v>
      </c>
      <c r="F103" s="59">
        <v>407</v>
      </c>
      <c r="G103" s="59">
        <v>392</v>
      </c>
      <c r="H103" s="59">
        <v>392</v>
      </c>
      <c r="I103" s="59">
        <v>350</v>
      </c>
    </row>
    <row r="104" spans="1:9" x14ac:dyDescent="0.25">
      <c r="A104" s="57">
        <v>38707</v>
      </c>
      <c r="B104" s="54">
        <v>1</v>
      </c>
      <c r="E104" s="59">
        <v>487</v>
      </c>
      <c r="F104" s="59">
        <v>413</v>
      </c>
      <c r="G104" s="59">
        <v>398</v>
      </c>
      <c r="H104" s="59">
        <v>398</v>
      </c>
      <c r="I104" s="59">
        <v>348</v>
      </c>
    </row>
    <row r="105" spans="1:9" x14ac:dyDescent="0.25">
      <c r="A105" s="57">
        <v>38714</v>
      </c>
      <c r="B105" s="54">
        <v>1</v>
      </c>
      <c r="E105" s="59">
        <v>447</v>
      </c>
      <c r="F105" s="59">
        <v>398</v>
      </c>
      <c r="G105" s="59">
        <v>382</v>
      </c>
      <c r="H105" s="59">
        <v>377</v>
      </c>
      <c r="I105" s="59">
        <v>343</v>
      </c>
    </row>
    <row r="106" spans="1:9" x14ac:dyDescent="0.25">
      <c r="A106" s="57">
        <v>38721</v>
      </c>
      <c r="B106" s="54">
        <v>2</v>
      </c>
      <c r="E106" s="59">
        <v>396</v>
      </c>
      <c r="F106" s="59">
        <v>360</v>
      </c>
      <c r="G106" s="59">
        <v>361</v>
      </c>
      <c r="H106" s="59">
        <v>363</v>
      </c>
      <c r="I106" s="59">
        <v>333</v>
      </c>
    </row>
    <row r="107" spans="1:9" x14ac:dyDescent="0.25">
      <c r="A107" s="57">
        <v>38728</v>
      </c>
      <c r="B107" s="54">
        <v>2</v>
      </c>
      <c r="E107" s="59">
        <v>368</v>
      </c>
      <c r="F107" s="59">
        <v>346</v>
      </c>
      <c r="G107" s="59">
        <v>351</v>
      </c>
      <c r="H107" s="59">
        <v>351</v>
      </c>
      <c r="I107" s="59">
        <v>339</v>
      </c>
    </row>
    <row r="108" spans="1:9" x14ac:dyDescent="0.25">
      <c r="A108" s="57">
        <v>38735</v>
      </c>
      <c r="B108" s="54">
        <v>2</v>
      </c>
      <c r="E108" s="59">
        <v>378</v>
      </c>
      <c r="F108" s="59">
        <v>354</v>
      </c>
      <c r="G108" s="59">
        <v>347</v>
      </c>
      <c r="H108" s="59">
        <v>348</v>
      </c>
      <c r="I108" s="59">
        <v>334</v>
      </c>
    </row>
    <row r="109" spans="1:9" x14ac:dyDescent="0.25">
      <c r="A109" s="57">
        <v>38742</v>
      </c>
      <c r="B109" s="54">
        <v>2</v>
      </c>
      <c r="E109" s="59">
        <v>370</v>
      </c>
      <c r="F109" s="59">
        <v>333</v>
      </c>
      <c r="G109" s="59">
        <v>306</v>
      </c>
      <c r="H109" s="59">
        <v>312</v>
      </c>
      <c r="I109" s="59">
        <v>281</v>
      </c>
    </row>
    <row r="110" spans="1:9" x14ac:dyDescent="0.25">
      <c r="A110" s="57">
        <v>38749</v>
      </c>
      <c r="B110" s="54">
        <v>3</v>
      </c>
      <c r="D110" s="54">
        <v>365</v>
      </c>
      <c r="E110" s="59">
        <v>361</v>
      </c>
      <c r="F110" s="59">
        <v>334</v>
      </c>
      <c r="G110" s="59">
        <v>323</v>
      </c>
      <c r="H110" s="59">
        <v>321</v>
      </c>
      <c r="I110" s="59">
        <v>302</v>
      </c>
    </row>
    <row r="111" spans="1:9" x14ac:dyDescent="0.25">
      <c r="A111" s="57">
        <v>38756</v>
      </c>
      <c r="B111" s="54">
        <v>3</v>
      </c>
      <c r="C111" s="54">
        <v>395</v>
      </c>
      <c r="D111" s="54">
        <v>390</v>
      </c>
      <c r="E111" s="59">
        <v>383</v>
      </c>
      <c r="F111" s="59">
        <v>358</v>
      </c>
      <c r="G111" s="59">
        <v>357</v>
      </c>
      <c r="H111" s="59">
        <v>351</v>
      </c>
      <c r="I111" s="59">
        <v>330</v>
      </c>
    </row>
    <row r="112" spans="1:9" x14ac:dyDescent="0.25">
      <c r="A112" s="57">
        <v>38763</v>
      </c>
      <c r="B112" s="54">
        <v>3</v>
      </c>
      <c r="C112" s="54">
        <v>393</v>
      </c>
      <c r="D112" s="54">
        <v>385</v>
      </c>
      <c r="E112" s="59">
        <v>383</v>
      </c>
      <c r="F112" s="59">
        <v>352</v>
      </c>
      <c r="G112" s="59">
        <v>325</v>
      </c>
      <c r="H112" s="59">
        <v>325</v>
      </c>
      <c r="I112" s="59">
        <v>320</v>
      </c>
    </row>
    <row r="113" spans="1:9" x14ac:dyDescent="0.25">
      <c r="A113" s="57">
        <v>38770</v>
      </c>
      <c r="B113" s="54">
        <v>3</v>
      </c>
      <c r="C113" s="54">
        <v>400</v>
      </c>
      <c r="D113" s="54">
        <v>382</v>
      </c>
      <c r="E113" s="59">
        <v>369</v>
      </c>
      <c r="F113" s="59">
        <v>330</v>
      </c>
      <c r="G113" s="59">
        <v>306</v>
      </c>
      <c r="H113" s="59">
        <v>306</v>
      </c>
      <c r="I113" s="59">
        <v>292</v>
      </c>
    </row>
    <row r="114" spans="1:9" x14ac:dyDescent="0.25">
      <c r="A114" s="57">
        <v>38777</v>
      </c>
      <c r="B114" s="54">
        <v>4</v>
      </c>
      <c r="C114" s="54">
        <v>396</v>
      </c>
      <c r="D114" s="54">
        <v>362</v>
      </c>
      <c r="E114" s="59">
        <v>351</v>
      </c>
      <c r="F114" s="59">
        <v>313</v>
      </c>
      <c r="G114" s="59">
        <v>304</v>
      </c>
      <c r="H114" s="59">
        <v>304</v>
      </c>
      <c r="I114" s="59">
        <v>291</v>
      </c>
    </row>
    <row r="115" spans="1:9" x14ac:dyDescent="0.25">
      <c r="A115" s="57">
        <v>38784</v>
      </c>
      <c r="B115" s="54">
        <v>4</v>
      </c>
      <c r="C115" s="54">
        <v>398</v>
      </c>
      <c r="D115" s="54">
        <v>368</v>
      </c>
      <c r="E115" s="59">
        <v>357</v>
      </c>
      <c r="F115" s="59">
        <v>305</v>
      </c>
      <c r="G115" s="59">
        <v>300</v>
      </c>
      <c r="H115" s="59">
        <v>300</v>
      </c>
      <c r="I115" s="59">
        <v>284</v>
      </c>
    </row>
    <row r="116" spans="1:9" x14ac:dyDescent="0.25">
      <c r="A116" s="57">
        <v>38791</v>
      </c>
      <c r="B116" s="54">
        <v>4</v>
      </c>
      <c r="C116" s="54">
        <v>387</v>
      </c>
      <c r="D116" s="54">
        <v>354</v>
      </c>
      <c r="E116" s="59">
        <v>340</v>
      </c>
      <c r="F116" s="59">
        <v>300</v>
      </c>
      <c r="G116" s="59">
        <v>298</v>
      </c>
      <c r="H116" s="59">
        <v>300</v>
      </c>
      <c r="I116" s="59">
        <v>269</v>
      </c>
    </row>
    <row r="117" spans="1:9" x14ac:dyDescent="0.25">
      <c r="A117" s="57">
        <v>38798</v>
      </c>
      <c r="B117" s="54">
        <v>4</v>
      </c>
      <c r="C117" s="54">
        <v>385</v>
      </c>
      <c r="D117" s="54">
        <v>343</v>
      </c>
      <c r="E117" s="59">
        <v>328</v>
      </c>
      <c r="F117" s="59">
        <v>283</v>
      </c>
      <c r="G117" s="59">
        <v>279</v>
      </c>
      <c r="H117" s="59">
        <v>280</v>
      </c>
      <c r="I117" s="59">
        <v>241</v>
      </c>
    </row>
    <row r="118" spans="1:9" x14ac:dyDescent="0.25">
      <c r="A118" s="57">
        <v>38805</v>
      </c>
      <c r="B118" s="54">
        <v>4</v>
      </c>
      <c r="C118" s="54">
        <v>373</v>
      </c>
      <c r="D118" s="54">
        <v>330</v>
      </c>
      <c r="E118" s="59">
        <v>323</v>
      </c>
      <c r="F118" s="59">
        <v>267</v>
      </c>
      <c r="G118" s="59">
        <v>255</v>
      </c>
      <c r="H118" s="59">
        <v>253</v>
      </c>
      <c r="I118" s="59">
        <v>243</v>
      </c>
    </row>
    <row r="119" spans="1:9" x14ac:dyDescent="0.25">
      <c r="A119" s="57">
        <v>38812</v>
      </c>
      <c r="B119" s="54">
        <v>5</v>
      </c>
      <c r="C119" s="54">
        <v>375</v>
      </c>
      <c r="D119" s="54">
        <v>342</v>
      </c>
      <c r="E119" s="59">
        <v>330</v>
      </c>
      <c r="F119" s="59">
        <v>264</v>
      </c>
      <c r="G119" s="59">
        <v>257</v>
      </c>
      <c r="H119" s="59">
        <v>257</v>
      </c>
      <c r="I119" s="59">
        <v>237</v>
      </c>
    </row>
    <row r="120" spans="1:9" x14ac:dyDescent="0.25">
      <c r="A120" s="57">
        <v>38819</v>
      </c>
      <c r="B120" s="54">
        <v>5</v>
      </c>
      <c r="C120" s="54">
        <v>374</v>
      </c>
      <c r="D120" s="54">
        <v>336</v>
      </c>
      <c r="E120" s="59">
        <v>328</v>
      </c>
      <c r="F120" s="59">
        <v>269</v>
      </c>
      <c r="G120" s="59">
        <v>251</v>
      </c>
      <c r="H120" s="59">
        <v>251</v>
      </c>
      <c r="I120" s="59">
        <v>236</v>
      </c>
    </row>
    <row r="121" spans="1:9" x14ac:dyDescent="0.25">
      <c r="A121" s="57">
        <v>38826</v>
      </c>
      <c r="B121" s="54">
        <v>5</v>
      </c>
      <c r="C121" s="54">
        <v>368</v>
      </c>
      <c r="D121" s="54">
        <v>321</v>
      </c>
      <c r="E121" s="59">
        <v>305</v>
      </c>
      <c r="F121" s="59">
        <v>236</v>
      </c>
      <c r="G121" s="59">
        <v>249</v>
      </c>
      <c r="H121" s="59">
        <v>249</v>
      </c>
      <c r="I121" s="59">
        <v>226</v>
      </c>
    </row>
    <row r="122" spans="1:9" x14ac:dyDescent="0.25">
      <c r="A122" s="57">
        <v>38833</v>
      </c>
      <c r="B122" s="54">
        <v>5</v>
      </c>
      <c r="C122" s="54">
        <v>361</v>
      </c>
      <c r="D122" s="54">
        <v>316</v>
      </c>
      <c r="E122" s="59">
        <v>303</v>
      </c>
      <c r="F122" s="59">
        <v>226</v>
      </c>
      <c r="G122" s="59">
        <v>241</v>
      </c>
      <c r="H122" s="59">
        <v>242</v>
      </c>
      <c r="I122" s="59">
        <v>216</v>
      </c>
    </row>
    <row r="123" spans="1:9" x14ac:dyDescent="0.25">
      <c r="A123" s="57">
        <v>38840</v>
      </c>
      <c r="B123" s="54">
        <v>6</v>
      </c>
      <c r="C123" s="54">
        <v>379</v>
      </c>
      <c r="D123" s="54">
        <v>339</v>
      </c>
      <c r="E123" s="59">
        <v>328</v>
      </c>
      <c r="F123" s="59">
        <v>274</v>
      </c>
      <c r="G123" s="59">
        <v>268</v>
      </c>
      <c r="H123" s="59">
        <v>268</v>
      </c>
      <c r="I123" s="59">
        <v>244</v>
      </c>
    </row>
    <row r="124" spans="1:9" x14ac:dyDescent="0.25">
      <c r="A124" s="57">
        <v>38847</v>
      </c>
      <c r="B124" s="54">
        <v>6</v>
      </c>
      <c r="C124" s="54">
        <v>400</v>
      </c>
      <c r="D124" s="54">
        <v>370</v>
      </c>
      <c r="E124" s="59">
        <v>361</v>
      </c>
      <c r="F124" s="59">
        <v>312</v>
      </c>
      <c r="G124" s="59">
        <v>296</v>
      </c>
      <c r="H124" s="59">
        <v>296</v>
      </c>
      <c r="I124" s="59">
        <v>277</v>
      </c>
    </row>
    <row r="125" spans="1:9" x14ac:dyDescent="0.25">
      <c r="A125" s="57">
        <v>38854</v>
      </c>
      <c r="B125" s="54">
        <v>6</v>
      </c>
      <c r="C125" s="54">
        <v>446</v>
      </c>
      <c r="D125" s="54">
        <v>408</v>
      </c>
      <c r="E125" s="59">
        <v>395</v>
      </c>
      <c r="F125" s="59">
        <v>336</v>
      </c>
      <c r="G125" s="59">
        <v>323</v>
      </c>
      <c r="H125" s="59">
        <v>323</v>
      </c>
      <c r="I125" s="59">
        <v>303</v>
      </c>
    </row>
    <row r="126" spans="1:9" x14ac:dyDescent="0.25">
      <c r="A126" s="57">
        <v>38861</v>
      </c>
      <c r="B126" s="54">
        <v>6</v>
      </c>
      <c r="C126" s="54">
        <v>458</v>
      </c>
      <c r="D126" s="54">
        <v>416</v>
      </c>
      <c r="E126" s="59">
        <v>399</v>
      </c>
      <c r="F126" s="59">
        <v>348</v>
      </c>
      <c r="G126" s="59">
        <v>344</v>
      </c>
      <c r="H126" s="59">
        <v>344</v>
      </c>
      <c r="I126" s="59">
        <v>326</v>
      </c>
    </row>
    <row r="127" spans="1:9" x14ac:dyDescent="0.25">
      <c r="A127" s="57">
        <v>38868</v>
      </c>
      <c r="B127" s="54">
        <v>6</v>
      </c>
      <c r="C127" s="54">
        <v>453</v>
      </c>
      <c r="D127" s="54">
        <v>400</v>
      </c>
      <c r="E127" s="59">
        <v>382</v>
      </c>
      <c r="F127" s="59">
        <v>311</v>
      </c>
      <c r="G127" s="59">
        <v>319</v>
      </c>
      <c r="H127" s="59">
        <v>319</v>
      </c>
      <c r="I127" s="59">
        <v>305</v>
      </c>
    </row>
    <row r="128" spans="1:9" x14ac:dyDescent="0.25">
      <c r="A128" s="57">
        <v>38875</v>
      </c>
      <c r="B128" s="54">
        <v>7</v>
      </c>
      <c r="C128" s="54">
        <v>474</v>
      </c>
      <c r="D128" s="54">
        <v>416</v>
      </c>
      <c r="E128" s="59">
        <v>402</v>
      </c>
      <c r="F128" s="59">
        <v>337</v>
      </c>
      <c r="G128" s="59">
        <v>344</v>
      </c>
      <c r="H128" s="59">
        <v>345</v>
      </c>
      <c r="I128" s="59">
        <v>325</v>
      </c>
    </row>
    <row r="129" spans="1:9" x14ac:dyDescent="0.25">
      <c r="A129" s="57">
        <v>38882</v>
      </c>
      <c r="B129" s="54">
        <v>7</v>
      </c>
      <c r="C129" s="54">
        <v>477</v>
      </c>
      <c r="D129" s="54">
        <v>414</v>
      </c>
      <c r="E129" s="59">
        <v>403</v>
      </c>
      <c r="F129" s="59">
        <v>320</v>
      </c>
      <c r="G129" s="59">
        <v>347</v>
      </c>
      <c r="H129" s="59">
        <v>347</v>
      </c>
      <c r="I129" s="59">
        <v>321</v>
      </c>
    </row>
    <row r="130" spans="1:9" x14ac:dyDescent="0.25">
      <c r="A130" s="57">
        <v>38889</v>
      </c>
      <c r="B130" s="54">
        <v>7</v>
      </c>
      <c r="C130" s="54">
        <v>462</v>
      </c>
      <c r="D130" s="54">
        <v>403</v>
      </c>
      <c r="E130" s="59">
        <v>401</v>
      </c>
      <c r="F130" s="59">
        <v>328</v>
      </c>
      <c r="G130" s="59">
        <v>346</v>
      </c>
      <c r="H130" s="59">
        <v>346</v>
      </c>
      <c r="I130" s="59">
        <v>309</v>
      </c>
    </row>
    <row r="131" spans="1:9" x14ac:dyDescent="0.25">
      <c r="A131" s="57">
        <v>38896</v>
      </c>
      <c r="B131" s="54">
        <v>7</v>
      </c>
      <c r="C131" s="54">
        <v>492</v>
      </c>
      <c r="D131" s="54">
        <v>438</v>
      </c>
      <c r="E131" s="59">
        <v>430</v>
      </c>
      <c r="F131" s="59">
        <v>361</v>
      </c>
      <c r="G131" s="59">
        <v>403</v>
      </c>
      <c r="H131" s="59">
        <v>403</v>
      </c>
      <c r="I131" s="59">
        <v>352</v>
      </c>
    </row>
    <row r="132" spans="1:9" x14ac:dyDescent="0.25">
      <c r="A132" s="57">
        <v>38903</v>
      </c>
      <c r="B132" s="54">
        <v>8</v>
      </c>
      <c r="C132" s="54">
        <v>569</v>
      </c>
      <c r="D132" s="54">
        <v>520</v>
      </c>
      <c r="E132" s="59">
        <v>513</v>
      </c>
      <c r="F132" s="59">
        <v>505</v>
      </c>
      <c r="G132" s="59">
        <v>525</v>
      </c>
      <c r="H132" s="59">
        <v>525</v>
      </c>
      <c r="I132" s="59">
        <v>500</v>
      </c>
    </row>
    <row r="133" spans="1:9" x14ac:dyDescent="0.25">
      <c r="A133" s="57">
        <v>38910</v>
      </c>
      <c r="B133" s="54">
        <v>8</v>
      </c>
      <c r="C133" s="54">
        <v>605</v>
      </c>
      <c r="D133" s="54">
        <v>542</v>
      </c>
      <c r="E133" s="59">
        <v>533</v>
      </c>
      <c r="F133" s="59">
        <v>513</v>
      </c>
      <c r="G133" s="59">
        <v>530</v>
      </c>
      <c r="H133" s="59">
        <v>530</v>
      </c>
      <c r="I133" s="59">
        <v>524</v>
      </c>
    </row>
    <row r="134" spans="1:9" x14ac:dyDescent="0.25">
      <c r="A134" s="57">
        <v>38917</v>
      </c>
      <c r="B134" s="54">
        <v>8</v>
      </c>
      <c r="C134" s="54">
        <v>650</v>
      </c>
      <c r="D134" s="54">
        <v>563</v>
      </c>
      <c r="E134" s="59">
        <v>548</v>
      </c>
      <c r="F134" s="59">
        <v>552</v>
      </c>
      <c r="G134" s="59">
        <v>551</v>
      </c>
      <c r="H134" s="59">
        <v>554</v>
      </c>
      <c r="I134" s="59">
        <v>556</v>
      </c>
    </row>
    <row r="135" spans="1:9" x14ac:dyDescent="0.25">
      <c r="A135" s="57">
        <v>38924</v>
      </c>
      <c r="B135" s="54">
        <v>8</v>
      </c>
      <c r="C135" s="54">
        <v>609</v>
      </c>
      <c r="D135" s="54">
        <v>537</v>
      </c>
      <c r="E135" s="59">
        <v>532</v>
      </c>
      <c r="F135" s="59">
        <v>534</v>
      </c>
      <c r="G135" s="59">
        <v>537</v>
      </c>
      <c r="H135" s="59">
        <v>537</v>
      </c>
      <c r="I135" s="59">
        <v>561</v>
      </c>
    </row>
    <row r="136" spans="1:9" x14ac:dyDescent="0.25">
      <c r="A136" s="57">
        <v>38931</v>
      </c>
      <c r="B136" s="54">
        <v>9</v>
      </c>
      <c r="C136" s="54">
        <v>645</v>
      </c>
      <c r="D136" s="54">
        <v>626</v>
      </c>
      <c r="E136" s="59">
        <v>623</v>
      </c>
      <c r="F136" s="59">
        <v>637</v>
      </c>
      <c r="G136" s="59">
        <v>635</v>
      </c>
      <c r="H136" s="59">
        <v>635</v>
      </c>
      <c r="I136" s="59">
        <v>636</v>
      </c>
    </row>
    <row r="137" spans="1:9" x14ac:dyDescent="0.25">
      <c r="A137" s="57">
        <v>38938</v>
      </c>
      <c r="B137" s="54">
        <v>9</v>
      </c>
      <c r="C137" s="54">
        <v>638</v>
      </c>
      <c r="D137" s="54">
        <v>644</v>
      </c>
      <c r="E137" s="59">
        <v>648</v>
      </c>
      <c r="F137" s="59">
        <v>639</v>
      </c>
      <c r="G137" s="59">
        <v>651</v>
      </c>
      <c r="H137" s="59">
        <v>641</v>
      </c>
      <c r="I137" s="59">
        <v>652</v>
      </c>
    </row>
    <row r="138" spans="1:9" x14ac:dyDescent="0.25">
      <c r="A138" s="57">
        <v>38945</v>
      </c>
      <c r="B138" s="54">
        <v>9</v>
      </c>
      <c r="C138" s="54">
        <v>636</v>
      </c>
      <c r="D138" s="54">
        <v>640</v>
      </c>
      <c r="E138" s="59">
        <v>638</v>
      </c>
      <c r="F138" s="59">
        <v>638</v>
      </c>
      <c r="G138" s="59">
        <v>650</v>
      </c>
      <c r="H138" s="59">
        <v>651</v>
      </c>
      <c r="I138" s="59">
        <v>646</v>
      </c>
    </row>
    <row r="139" spans="1:9" x14ac:dyDescent="0.25">
      <c r="A139" s="57">
        <v>38952</v>
      </c>
      <c r="B139" s="54">
        <v>9</v>
      </c>
      <c r="C139" s="54">
        <v>637</v>
      </c>
      <c r="D139" s="54">
        <v>641</v>
      </c>
      <c r="E139" s="59">
        <v>638</v>
      </c>
      <c r="F139" s="59">
        <v>628</v>
      </c>
      <c r="G139" s="59">
        <v>641</v>
      </c>
      <c r="H139" s="59">
        <v>641</v>
      </c>
      <c r="I139" s="59">
        <v>624</v>
      </c>
    </row>
    <row r="140" spans="1:9" x14ac:dyDescent="0.25">
      <c r="A140" s="57">
        <v>38959</v>
      </c>
      <c r="B140" s="54">
        <v>9</v>
      </c>
      <c r="C140" s="54">
        <v>626</v>
      </c>
      <c r="D140" s="54">
        <v>628</v>
      </c>
      <c r="E140" s="59">
        <v>627</v>
      </c>
      <c r="F140" s="59">
        <v>611</v>
      </c>
      <c r="G140" s="59">
        <v>634</v>
      </c>
      <c r="H140" s="59">
        <v>634</v>
      </c>
      <c r="I140" s="59">
        <v>608</v>
      </c>
    </row>
    <row r="141" spans="1:9" x14ac:dyDescent="0.25">
      <c r="A141" s="57">
        <v>38966</v>
      </c>
      <c r="B141" s="54">
        <v>10</v>
      </c>
      <c r="C141" s="54">
        <v>622</v>
      </c>
      <c r="D141" s="54">
        <v>614</v>
      </c>
      <c r="E141" s="59">
        <v>607</v>
      </c>
      <c r="F141" s="59">
        <v>572</v>
      </c>
      <c r="G141" s="59">
        <v>622</v>
      </c>
      <c r="H141" s="59">
        <v>622</v>
      </c>
      <c r="I141" s="59">
        <v>555</v>
      </c>
    </row>
    <row r="142" spans="1:9" x14ac:dyDescent="0.25">
      <c r="A142" s="57">
        <v>38973</v>
      </c>
      <c r="B142" s="54">
        <v>10</v>
      </c>
      <c r="C142" s="54">
        <v>622</v>
      </c>
      <c r="D142" s="54">
        <v>611</v>
      </c>
      <c r="E142" s="59">
        <v>609</v>
      </c>
      <c r="F142" s="59">
        <v>587</v>
      </c>
      <c r="G142" s="59">
        <v>637</v>
      </c>
      <c r="H142" s="59">
        <v>637</v>
      </c>
      <c r="I142" s="59">
        <v>554</v>
      </c>
    </row>
    <row r="143" spans="1:9" x14ac:dyDescent="0.25">
      <c r="A143" s="57">
        <v>38979</v>
      </c>
      <c r="B143" s="54">
        <v>10</v>
      </c>
      <c r="C143" s="54">
        <v>620</v>
      </c>
      <c r="D143" s="54">
        <v>603</v>
      </c>
      <c r="E143" s="59">
        <v>593</v>
      </c>
      <c r="F143" s="59">
        <v>558</v>
      </c>
      <c r="G143" s="59">
        <v>607</v>
      </c>
      <c r="H143" s="59">
        <v>607</v>
      </c>
      <c r="I143" s="59">
        <v>527</v>
      </c>
    </row>
    <row r="144" spans="1:9" x14ac:dyDescent="0.25">
      <c r="A144" s="57">
        <v>38986</v>
      </c>
      <c r="B144" s="54">
        <v>10</v>
      </c>
      <c r="C144" s="54">
        <v>618</v>
      </c>
      <c r="D144" s="54">
        <v>602</v>
      </c>
      <c r="E144" s="59">
        <v>597</v>
      </c>
      <c r="F144" s="59">
        <v>546</v>
      </c>
      <c r="G144" s="59">
        <v>600</v>
      </c>
      <c r="H144" s="59">
        <v>600</v>
      </c>
      <c r="I144" s="59">
        <v>499</v>
      </c>
    </row>
    <row r="145" spans="1:9" x14ac:dyDescent="0.25">
      <c r="A145" s="60">
        <f>+A144+7</f>
        <v>38993</v>
      </c>
      <c r="B145" s="54">
        <v>11</v>
      </c>
      <c r="C145" s="59">
        <v>598.75</v>
      </c>
      <c r="D145" s="59">
        <v>528</v>
      </c>
      <c r="E145" s="59">
        <v>518</v>
      </c>
      <c r="F145" s="59">
        <v>497</v>
      </c>
      <c r="G145" s="59">
        <v>517</v>
      </c>
      <c r="H145" s="59">
        <v>522</v>
      </c>
      <c r="I145" s="59">
        <v>457</v>
      </c>
    </row>
    <row r="146" spans="1:9" x14ac:dyDescent="0.25">
      <c r="A146" s="57">
        <v>39000</v>
      </c>
      <c r="B146" s="54">
        <v>11</v>
      </c>
      <c r="C146" s="54">
        <v>580</v>
      </c>
      <c r="D146" s="54">
        <v>519</v>
      </c>
      <c r="E146" s="59">
        <v>508</v>
      </c>
      <c r="F146" s="59">
        <v>481</v>
      </c>
      <c r="G146" s="59">
        <v>514</v>
      </c>
      <c r="H146" s="59">
        <v>520</v>
      </c>
      <c r="I146" s="59">
        <v>444</v>
      </c>
    </row>
    <row r="147" spans="1:9" x14ac:dyDescent="0.25">
      <c r="A147" s="60">
        <f>+A146+7</f>
        <v>39007</v>
      </c>
      <c r="B147" s="54">
        <v>11</v>
      </c>
      <c r="C147" s="54">
        <v>575</v>
      </c>
      <c r="D147" s="54">
        <v>496</v>
      </c>
      <c r="E147" s="59">
        <v>488</v>
      </c>
      <c r="F147" s="59">
        <v>453</v>
      </c>
      <c r="G147" s="59">
        <v>513</v>
      </c>
      <c r="H147" s="59">
        <v>513</v>
      </c>
      <c r="I147" s="59">
        <v>411</v>
      </c>
    </row>
    <row r="148" spans="1:9" x14ac:dyDescent="0.25">
      <c r="A148" s="57">
        <v>39014</v>
      </c>
      <c r="B148" s="54">
        <v>11</v>
      </c>
      <c r="C148" s="54">
        <v>490</v>
      </c>
      <c r="D148" s="54">
        <v>464</v>
      </c>
      <c r="E148" s="59">
        <v>456</v>
      </c>
      <c r="F148" s="59">
        <v>360</v>
      </c>
      <c r="G148" s="59">
        <v>411</v>
      </c>
      <c r="H148" s="59">
        <v>411</v>
      </c>
      <c r="I148" s="59">
        <v>320</v>
      </c>
    </row>
    <row r="149" spans="1:9" x14ac:dyDescent="0.25">
      <c r="A149" s="57">
        <v>39021</v>
      </c>
      <c r="B149" s="54">
        <v>11</v>
      </c>
      <c r="C149" s="54">
        <v>620</v>
      </c>
      <c r="D149" s="54">
        <v>513</v>
      </c>
      <c r="E149" s="59">
        <v>488</v>
      </c>
      <c r="F149" s="59">
        <v>389</v>
      </c>
      <c r="G149" s="59">
        <v>398</v>
      </c>
      <c r="H149" s="59">
        <v>398</v>
      </c>
      <c r="I149" s="59">
        <v>322</v>
      </c>
    </row>
    <row r="150" spans="1:9" x14ac:dyDescent="0.25">
      <c r="A150" s="60">
        <v>39028</v>
      </c>
      <c r="B150" s="54">
        <v>12</v>
      </c>
      <c r="E150" s="59">
        <v>465</v>
      </c>
      <c r="F150" s="59">
        <v>373</v>
      </c>
      <c r="G150" s="59">
        <v>398</v>
      </c>
      <c r="H150" s="59">
        <v>398</v>
      </c>
      <c r="I150" s="59">
        <v>315</v>
      </c>
    </row>
    <row r="151" spans="1:9" x14ac:dyDescent="0.25">
      <c r="A151" s="57">
        <v>39035</v>
      </c>
      <c r="B151" s="54">
        <v>12</v>
      </c>
      <c r="E151" s="59">
        <v>450</v>
      </c>
      <c r="F151" s="59">
        <v>380</v>
      </c>
      <c r="G151" s="59">
        <v>388</v>
      </c>
      <c r="H151" s="59">
        <v>388</v>
      </c>
      <c r="I151" s="59">
        <v>295</v>
      </c>
    </row>
    <row r="152" spans="1:9" x14ac:dyDescent="0.25">
      <c r="A152" s="60">
        <v>39042</v>
      </c>
      <c r="B152" s="54">
        <v>12</v>
      </c>
      <c r="E152" s="59">
        <v>467</v>
      </c>
      <c r="F152" s="59">
        <v>380</v>
      </c>
      <c r="G152" s="59">
        <v>381</v>
      </c>
      <c r="H152" s="59">
        <v>381</v>
      </c>
      <c r="I152" s="59">
        <v>291</v>
      </c>
    </row>
    <row r="153" spans="1:9" x14ac:dyDescent="0.25">
      <c r="A153" s="60">
        <v>39049</v>
      </c>
      <c r="B153" s="75">
        <v>12</v>
      </c>
      <c r="E153" s="59">
        <v>452</v>
      </c>
      <c r="F153" s="59">
        <v>371</v>
      </c>
      <c r="G153" s="59">
        <v>380</v>
      </c>
      <c r="H153" s="59">
        <v>380</v>
      </c>
      <c r="I153" s="59">
        <v>283</v>
      </c>
    </row>
    <row r="154" spans="1:9" x14ac:dyDescent="0.25">
      <c r="A154" s="57">
        <v>39056</v>
      </c>
      <c r="B154" s="54">
        <v>1</v>
      </c>
      <c r="E154" s="59">
        <v>418</v>
      </c>
      <c r="F154" s="59">
        <v>305</v>
      </c>
      <c r="G154" s="59">
        <v>331</v>
      </c>
      <c r="H154" s="59">
        <v>331</v>
      </c>
      <c r="I154" s="59">
        <v>249</v>
      </c>
    </row>
    <row r="155" spans="1:9" x14ac:dyDescent="0.25">
      <c r="A155" s="60">
        <v>39063</v>
      </c>
      <c r="B155" s="54">
        <v>1</v>
      </c>
      <c r="E155" s="59">
        <v>413</v>
      </c>
      <c r="F155" s="59">
        <v>303</v>
      </c>
      <c r="G155" s="59">
        <v>320</v>
      </c>
      <c r="H155" s="59">
        <v>320</v>
      </c>
      <c r="I155" s="59">
        <v>248</v>
      </c>
    </row>
    <row r="156" spans="1:9" x14ac:dyDescent="0.25">
      <c r="A156" s="60">
        <v>39070</v>
      </c>
      <c r="B156" s="54">
        <v>1</v>
      </c>
      <c r="E156" s="59">
        <v>344</v>
      </c>
      <c r="F156" s="59">
        <v>256</v>
      </c>
      <c r="G156" s="59">
        <v>275</v>
      </c>
      <c r="H156" s="59">
        <v>275</v>
      </c>
      <c r="I156" s="59">
        <v>218</v>
      </c>
    </row>
    <row r="157" spans="1:9" x14ac:dyDescent="0.25">
      <c r="A157" s="60">
        <v>39077</v>
      </c>
      <c r="B157" s="54">
        <v>1</v>
      </c>
      <c r="E157" s="59">
        <v>328</v>
      </c>
      <c r="F157" s="59">
        <v>239</v>
      </c>
      <c r="G157" s="59">
        <v>258</v>
      </c>
      <c r="H157" s="59">
        <v>258</v>
      </c>
      <c r="I157" s="59">
        <v>212</v>
      </c>
    </row>
    <row r="158" spans="1:9" x14ac:dyDescent="0.25">
      <c r="A158" s="60">
        <v>39084</v>
      </c>
      <c r="B158" s="54">
        <v>2</v>
      </c>
      <c r="E158" s="59">
        <v>310</v>
      </c>
      <c r="F158" s="59">
        <v>229</v>
      </c>
      <c r="G158" s="59">
        <v>247</v>
      </c>
      <c r="H158" s="59">
        <v>247</v>
      </c>
      <c r="I158" s="59">
        <v>209</v>
      </c>
    </row>
    <row r="159" spans="1:9" x14ac:dyDescent="0.25">
      <c r="A159" s="60">
        <v>39091</v>
      </c>
      <c r="B159" s="54">
        <v>2</v>
      </c>
      <c r="E159" s="59">
        <v>304</v>
      </c>
      <c r="F159" s="59">
        <v>236</v>
      </c>
      <c r="G159" s="59">
        <v>268</v>
      </c>
      <c r="H159" s="59">
        <v>268</v>
      </c>
      <c r="I159" s="59">
        <v>221</v>
      </c>
    </row>
    <row r="160" spans="1:9" x14ac:dyDescent="0.25">
      <c r="A160" s="60">
        <v>39098</v>
      </c>
      <c r="B160" s="54">
        <v>2</v>
      </c>
      <c r="E160" s="59">
        <v>368</v>
      </c>
      <c r="F160" s="59">
        <v>332</v>
      </c>
      <c r="G160" s="59">
        <v>338</v>
      </c>
      <c r="H160" s="59">
        <v>338</v>
      </c>
      <c r="I160" s="59">
        <v>301</v>
      </c>
    </row>
    <row r="161" spans="1:9" x14ac:dyDescent="0.25">
      <c r="A161" s="60">
        <v>39105</v>
      </c>
      <c r="B161" s="54">
        <v>2</v>
      </c>
      <c r="E161" s="59">
        <v>295</v>
      </c>
      <c r="F161" s="59">
        <v>263</v>
      </c>
      <c r="G161" s="59">
        <v>316</v>
      </c>
      <c r="H161" s="59">
        <v>316</v>
      </c>
      <c r="I161" s="59">
        <v>259</v>
      </c>
    </row>
    <row r="162" spans="1:9" x14ac:dyDescent="0.25">
      <c r="A162" s="60">
        <v>39112</v>
      </c>
      <c r="B162" s="54">
        <v>2</v>
      </c>
      <c r="E162" s="59">
        <v>309</v>
      </c>
      <c r="F162" s="59">
        <v>263</v>
      </c>
      <c r="G162" s="59">
        <v>299</v>
      </c>
      <c r="H162" s="59">
        <v>299</v>
      </c>
      <c r="I162" s="59">
        <v>241</v>
      </c>
    </row>
    <row r="163" spans="1:9" x14ac:dyDescent="0.25">
      <c r="A163" s="60">
        <v>39119</v>
      </c>
      <c r="B163" s="54">
        <v>3</v>
      </c>
      <c r="D163" s="54">
        <v>338</v>
      </c>
      <c r="E163" s="59">
        <v>321</v>
      </c>
      <c r="F163" s="59">
        <v>268</v>
      </c>
      <c r="G163" s="59">
        <v>282</v>
      </c>
      <c r="H163" s="59">
        <v>282</v>
      </c>
      <c r="I163" s="59">
        <v>227</v>
      </c>
    </row>
    <row r="164" spans="1:9" x14ac:dyDescent="0.25">
      <c r="A164" s="60">
        <v>39126</v>
      </c>
      <c r="B164" s="54">
        <v>3</v>
      </c>
      <c r="D164" s="59">
        <v>339</v>
      </c>
      <c r="E164" s="59">
        <v>328</v>
      </c>
      <c r="F164" s="59">
        <v>288</v>
      </c>
      <c r="G164" s="59">
        <v>288</v>
      </c>
      <c r="H164" s="59">
        <v>288</v>
      </c>
      <c r="I164" s="59">
        <v>233</v>
      </c>
    </row>
    <row r="165" spans="1:9" x14ac:dyDescent="0.25">
      <c r="A165" s="60">
        <v>39133</v>
      </c>
      <c r="B165" s="54">
        <v>3</v>
      </c>
      <c r="D165" s="54">
        <v>341</v>
      </c>
      <c r="E165" s="59">
        <v>326</v>
      </c>
      <c r="F165" s="59">
        <v>269</v>
      </c>
      <c r="G165" s="59">
        <v>267</v>
      </c>
      <c r="H165" s="59">
        <v>267</v>
      </c>
      <c r="I165" s="59">
        <v>228</v>
      </c>
    </row>
    <row r="166" spans="1:9" x14ac:dyDescent="0.25">
      <c r="A166" s="60">
        <v>39140</v>
      </c>
      <c r="B166" s="54">
        <v>3</v>
      </c>
      <c r="D166" s="54">
        <v>336</v>
      </c>
      <c r="E166" s="59">
        <v>319</v>
      </c>
      <c r="F166" s="59">
        <v>253</v>
      </c>
      <c r="G166" s="59">
        <v>260</v>
      </c>
      <c r="H166" s="59">
        <v>260</v>
      </c>
      <c r="I166" s="59">
        <v>218</v>
      </c>
    </row>
    <row r="167" spans="1:9" x14ac:dyDescent="0.25">
      <c r="A167" s="60">
        <v>39147</v>
      </c>
      <c r="B167" s="54">
        <v>4</v>
      </c>
      <c r="C167" s="54">
        <v>365</v>
      </c>
      <c r="D167" s="54">
        <v>318</v>
      </c>
      <c r="E167" s="59">
        <v>300</v>
      </c>
      <c r="F167" s="59">
        <v>248</v>
      </c>
      <c r="G167" s="59">
        <v>254</v>
      </c>
      <c r="H167" s="59">
        <v>254</v>
      </c>
      <c r="I167" s="59">
        <v>224</v>
      </c>
    </row>
    <row r="168" spans="1:9" x14ac:dyDescent="0.25">
      <c r="A168" s="60">
        <v>39154</v>
      </c>
      <c r="B168" s="54">
        <v>4</v>
      </c>
      <c r="C168" s="54">
        <v>359</v>
      </c>
      <c r="D168" s="54">
        <v>309</v>
      </c>
      <c r="E168" s="59">
        <v>294</v>
      </c>
      <c r="F168" s="59">
        <v>226</v>
      </c>
      <c r="G168" s="59">
        <v>251</v>
      </c>
      <c r="H168" s="59">
        <v>251</v>
      </c>
      <c r="I168" s="59">
        <v>204</v>
      </c>
    </row>
    <row r="169" spans="1:9" x14ac:dyDescent="0.25">
      <c r="A169" s="60">
        <v>39161</v>
      </c>
      <c r="B169" s="54">
        <v>4</v>
      </c>
      <c r="C169" s="54">
        <v>339</v>
      </c>
      <c r="D169" s="54">
        <v>280</v>
      </c>
      <c r="E169" s="59">
        <v>270</v>
      </c>
      <c r="F169" s="59">
        <v>201</v>
      </c>
      <c r="G169" s="59">
        <v>233</v>
      </c>
      <c r="H169" s="59">
        <v>233</v>
      </c>
      <c r="I169" s="59">
        <v>183</v>
      </c>
    </row>
    <row r="170" spans="1:9" x14ac:dyDescent="0.25">
      <c r="A170" s="60">
        <v>39168</v>
      </c>
      <c r="B170" s="54">
        <v>4</v>
      </c>
      <c r="C170" s="54">
        <v>329</v>
      </c>
      <c r="D170" s="54">
        <v>274</v>
      </c>
      <c r="E170" s="59">
        <v>255</v>
      </c>
      <c r="F170" s="59">
        <v>187</v>
      </c>
      <c r="G170" s="59">
        <v>217</v>
      </c>
      <c r="H170" s="59">
        <v>217</v>
      </c>
      <c r="I170" s="59">
        <v>169</v>
      </c>
    </row>
    <row r="171" spans="1:9" x14ac:dyDescent="0.25">
      <c r="A171" s="60">
        <v>39175</v>
      </c>
      <c r="B171" s="54">
        <v>5</v>
      </c>
      <c r="C171" s="59">
        <v>312</v>
      </c>
      <c r="D171" s="59">
        <v>277.5</v>
      </c>
      <c r="E171" s="59">
        <v>253.75</v>
      </c>
      <c r="F171" s="59">
        <v>201.25</v>
      </c>
      <c r="G171" s="59">
        <v>218.75</v>
      </c>
      <c r="H171" s="59">
        <v>218.75</v>
      </c>
      <c r="I171" s="59">
        <v>193.33333333333334</v>
      </c>
    </row>
    <row r="172" spans="1:9" x14ac:dyDescent="0.25">
      <c r="A172" s="60">
        <f>+A171+7</f>
        <v>39182</v>
      </c>
      <c r="B172" s="54">
        <v>5</v>
      </c>
      <c r="C172" s="59">
        <v>316.66666666666669</v>
      </c>
      <c r="D172" s="59">
        <v>277.5</v>
      </c>
      <c r="E172" s="59">
        <v>245</v>
      </c>
      <c r="F172" s="59">
        <v>198</v>
      </c>
      <c r="G172" s="59">
        <v>210</v>
      </c>
      <c r="H172" s="59">
        <v>210</v>
      </c>
      <c r="I172" s="59">
        <v>192.5</v>
      </c>
    </row>
    <row r="173" spans="1:9" x14ac:dyDescent="0.25">
      <c r="A173" s="60">
        <f>+A172+7</f>
        <v>39189</v>
      </c>
      <c r="B173" s="54">
        <v>5</v>
      </c>
      <c r="C173" s="59">
        <v>295</v>
      </c>
      <c r="D173" s="59">
        <v>257</v>
      </c>
      <c r="E173" s="59">
        <v>234</v>
      </c>
      <c r="F173" s="59">
        <v>185</v>
      </c>
      <c r="G173" s="59">
        <v>211.25</v>
      </c>
      <c r="H173" s="59">
        <v>211.25</v>
      </c>
      <c r="I173" s="59">
        <v>175</v>
      </c>
    </row>
    <row r="174" spans="1:9" x14ac:dyDescent="0.25">
      <c r="A174" s="60">
        <f>+A173+7</f>
        <v>39196</v>
      </c>
      <c r="B174" s="75">
        <v>5</v>
      </c>
      <c r="C174" s="59">
        <v>297.5</v>
      </c>
      <c r="D174" s="59">
        <v>257</v>
      </c>
      <c r="E174" s="59">
        <v>233</v>
      </c>
      <c r="F174" s="59">
        <v>181.25</v>
      </c>
      <c r="G174" s="59">
        <v>212.5</v>
      </c>
      <c r="H174" s="59">
        <v>212.5</v>
      </c>
      <c r="I174" s="59">
        <v>166.25</v>
      </c>
    </row>
    <row r="175" spans="1:9" x14ac:dyDescent="0.25">
      <c r="A175" s="60">
        <f>+A174+7</f>
        <v>39203</v>
      </c>
      <c r="B175" s="75">
        <v>6</v>
      </c>
      <c r="C175" s="59">
        <v>314</v>
      </c>
      <c r="D175" s="59">
        <v>262.5</v>
      </c>
      <c r="E175" s="59">
        <v>248</v>
      </c>
      <c r="F175" s="59">
        <v>209</v>
      </c>
      <c r="G175" s="59">
        <v>228</v>
      </c>
      <c r="H175" s="59">
        <v>228</v>
      </c>
      <c r="I175" s="59">
        <v>206</v>
      </c>
    </row>
    <row r="176" spans="1:9" x14ac:dyDescent="0.25">
      <c r="A176" s="60">
        <f>7+A175</f>
        <v>39210</v>
      </c>
      <c r="B176" s="75">
        <v>6</v>
      </c>
      <c r="C176" s="59">
        <v>301</v>
      </c>
      <c r="D176" s="59">
        <v>256.66666666666669</v>
      </c>
      <c r="E176" s="59">
        <v>240.83333333333334</v>
      </c>
      <c r="F176" s="59">
        <v>198</v>
      </c>
      <c r="G176" s="59">
        <v>220</v>
      </c>
      <c r="H176" s="59">
        <v>220</v>
      </c>
      <c r="I176" s="59">
        <v>189</v>
      </c>
    </row>
    <row r="177" spans="1:9" x14ac:dyDescent="0.25">
      <c r="A177" s="60">
        <v>39217</v>
      </c>
      <c r="B177" s="54">
        <v>6</v>
      </c>
      <c r="C177" s="59">
        <v>323</v>
      </c>
      <c r="D177" s="59">
        <v>274</v>
      </c>
      <c r="E177" s="59">
        <v>253</v>
      </c>
      <c r="F177" s="59">
        <v>212</v>
      </c>
      <c r="G177" s="59">
        <v>226</v>
      </c>
      <c r="H177" s="59">
        <v>226</v>
      </c>
      <c r="I177" s="59">
        <v>193</v>
      </c>
    </row>
    <row r="178" spans="1:9" x14ac:dyDescent="0.25">
      <c r="A178" s="60">
        <f>7+A177</f>
        <v>39224</v>
      </c>
      <c r="B178" s="54">
        <v>6</v>
      </c>
      <c r="C178" s="59">
        <v>336</v>
      </c>
      <c r="D178" s="59">
        <v>295.83333333333331</v>
      </c>
      <c r="E178" s="59">
        <v>285</v>
      </c>
      <c r="F178" s="59">
        <v>215</v>
      </c>
      <c r="G178" s="59">
        <v>221</v>
      </c>
      <c r="H178" s="59">
        <v>221</v>
      </c>
      <c r="I178" s="59">
        <v>196</v>
      </c>
    </row>
    <row r="179" spans="1:9" x14ac:dyDescent="0.25">
      <c r="A179" s="60">
        <f>7+A178</f>
        <v>39231</v>
      </c>
      <c r="B179" s="75">
        <v>6</v>
      </c>
      <c r="C179" s="59">
        <v>388.75</v>
      </c>
      <c r="D179" s="59">
        <v>339</v>
      </c>
      <c r="E179" s="59">
        <v>329</v>
      </c>
      <c r="F179" s="59">
        <v>258.75</v>
      </c>
      <c r="G179" s="59">
        <v>235</v>
      </c>
      <c r="H179" s="59">
        <v>237.5</v>
      </c>
      <c r="I179" s="59">
        <v>252.5</v>
      </c>
    </row>
    <row r="180" spans="1:9" x14ac:dyDescent="0.25">
      <c r="A180" s="60">
        <f>7+A179</f>
        <v>39238</v>
      </c>
      <c r="B180" s="75">
        <v>7</v>
      </c>
      <c r="C180" s="59">
        <v>400</v>
      </c>
      <c r="D180" s="59">
        <v>351.66666666666669</v>
      </c>
      <c r="E180" s="59">
        <v>346.66666666666669</v>
      </c>
      <c r="F180" s="59">
        <v>293.33333333333331</v>
      </c>
      <c r="G180" s="59">
        <v>285</v>
      </c>
      <c r="H180" s="59">
        <v>285</v>
      </c>
      <c r="I180" s="59">
        <v>260</v>
      </c>
    </row>
    <row r="181" spans="1:9" x14ac:dyDescent="0.25">
      <c r="A181" s="60">
        <f>7+A180</f>
        <v>39245</v>
      </c>
      <c r="B181" s="75">
        <v>7</v>
      </c>
      <c r="C181" s="59">
        <v>400</v>
      </c>
      <c r="D181" s="59">
        <v>339</v>
      </c>
      <c r="E181" s="59">
        <v>328</v>
      </c>
      <c r="F181" s="59">
        <v>271.25</v>
      </c>
      <c r="G181" s="59">
        <v>283.75</v>
      </c>
      <c r="H181" s="59">
        <v>283.75</v>
      </c>
      <c r="I181" s="59">
        <v>266.25</v>
      </c>
    </row>
    <row r="182" spans="1:9" x14ac:dyDescent="0.25">
      <c r="A182" s="60">
        <v>39252</v>
      </c>
      <c r="B182" s="75">
        <v>7</v>
      </c>
      <c r="C182" s="77">
        <v>400</v>
      </c>
      <c r="D182" s="77">
        <v>348</v>
      </c>
      <c r="E182" s="77">
        <v>333</v>
      </c>
      <c r="F182" s="77">
        <v>283</v>
      </c>
      <c r="G182" s="77">
        <v>292</v>
      </c>
      <c r="H182" s="77">
        <v>293</v>
      </c>
      <c r="I182" s="77">
        <v>277</v>
      </c>
    </row>
    <row r="183" spans="1:9" x14ac:dyDescent="0.25">
      <c r="A183" s="60">
        <v>39259</v>
      </c>
      <c r="B183" s="54">
        <v>7</v>
      </c>
      <c r="C183" s="59">
        <v>412.5</v>
      </c>
      <c r="D183" s="59">
        <v>368</v>
      </c>
      <c r="E183" s="59">
        <v>359</v>
      </c>
      <c r="F183" s="59">
        <v>305</v>
      </c>
      <c r="G183" s="59">
        <v>306.25</v>
      </c>
      <c r="H183" s="59">
        <v>306.25</v>
      </c>
      <c r="I183" s="59">
        <v>280</v>
      </c>
    </row>
    <row r="184" spans="1:9" x14ac:dyDescent="0.25">
      <c r="A184" s="60">
        <v>39266</v>
      </c>
      <c r="B184" s="54">
        <v>8</v>
      </c>
      <c r="C184" s="77">
        <v>439</v>
      </c>
      <c r="D184" s="77">
        <v>401</v>
      </c>
      <c r="E184" s="77">
        <v>391</v>
      </c>
      <c r="F184" s="77">
        <v>381</v>
      </c>
      <c r="G184" s="77">
        <v>392</v>
      </c>
      <c r="H184" s="77">
        <v>387</v>
      </c>
      <c r="I184" s="77">
        <v>398</v>
      </c>
    </row>
    <row r="185" spans="1:9" x14ac:dyDescent="0.25">
      <c r="A185" s="60">
        <v>39273</v>
      </c>
      <c r="B185" s="54">
        <v>8</v>
      </c>
      <c r="C185" s="77">
        <v>439</v>
      </c>
      <c r="D185" s="77">
        <v>408</v>
      </c>
      <c r="E185" s="77">
        <v>402</v>
      </c>
      <c r="F185" s="77">
        <v>388</v>
      </c>
      <c r="G185" s="77">
        <v>388</v>
      </c>
      <c r="H185" s="77">
        <v>388</v>
      </c>
      <c r="I185" s="77">
        <v>432</v>
      </c>
    </row>
    <row r="186" spans="1:9" x14ac:dyDescent="0.25">
      <c r="A186" s="60">
        <v>39280</v>
      </c>
      <c r="B186" s="54">
        <v>8</v>
      </c>
      <c r="C186" s="77">
        <v>529</v>
      </c>
      <c r="D186" s="77">
        <v>470</v>
      </c>
      <c r="E186" s="77">
        <v>460</v>
      </c>
      <c r="F186" s="77">
        <v>464</v>
      </c>
      <c r="G186" s="77">
        <v>453</v>
      </c>
      <c r="H186" s="77">
        <v>453</v>
      </c>
      <c r="I186" s="77">
        <v>472</v>
      </c>
    </row>
    <row r="187" spans="1:9" x14ac:dyDescent="0.25">
      <c r="A187" s="60">
        <v>39287</v>
      </c>
      <c r="B187" s="54">
        <v>8</v>
      </c>
      <c r="C187" s="77">
        <v>516</v>
      </c>
      <c r="D187" s="77">
        <v>480</v>
      </c>
      <c r="E187" s="77">
        <v>475</v>
      </c>
      <c r="F187" s="77">
        <v>486</v>
      </c>
      <c r="G187" s="77">
        <v>475</v>
      </c>
      <c r="H187" s="77">
        <v>475</v>
      </c>
      <c r="I187" s="77">
        <v>505</v>
      </c>
    </row>
    <row r="188" spans="1:9" x14ac:dyDescent="0.25">
      <c r="A188" s="60">
        <v>39294</v>
      </c>
      <c r="B188" s="54">
        <v>8</v>
      </c>
      <c r="C188" s="77">
        <v>475</v>
      </c>
      <c r="D188" s="77">
        <v>454</v>
      </c>
      <c r="E188" s="77">
        <v>448</v>
      </c>
      <c r="F188" s="77">
        <v>443</v>
      </c>
      <c r="G188" s="77">
        <v>446</v>
      </c>
      <c r="H188" s="77">
        <v>446</v>
      </c>
      <c r="I188" s="77">
        <v>463</v>
      </c>
    </row>
    <row r="189" spans="1:9" x14ac:dyDescent="0.25">
      <c r="A189" s="60">
        <v>39301</v>
      </c>
      <c r="B189" s="54">
        <v>9</v>
      </c>
      <c r="C189" s="77">
        <v>544</v>
      </c>
      <c r="D189" s="77">
        <v>562</v>
      </c>
      <c r="E189" s="77">
        <v>561</v>
      </c>
      <c r="F189" s="77">
        <v>558</v>
      </c>
      <c r="G189" s="77">
        <v>563</v>
      </c>
      <c r="H189" s="77">
        <v>563</v>
      </c>
      <c r="I189" s="77">
        <v>560</v>
      </c>
    </row>
    <row r="190" spans="1:9" x14ac:dyDescent="0.25">
      <c r="A190" s="60">
        <v>39308</v>
      </c>
      <c r="B190" s="54">
        <v>9</v>
      </c>
      <c r="C190" s="59">
        <v>597.5</v>
      </c>
      <c r="D190" s="59">
        <v>626</v>
      </c>
      <c r="E190" s="59">
        <v>620</v>
      </c>
      <c r="F190" s="59">
        <v>637.5</v>
      </c>
      <c r="G190" s="59">
        <v>618.75</v>
      </c>
      <c r="H190" s="59">
        <v>618.75</v>
      </c>
      <c r="I190" s="59">
        <v>637.5</v>
      </c>
    </row>
    <row r="191" spans="1:9" x14ac:dyDescent="0.25">
      <c r="A191" s="60">
        <v>39315</v>
      </c>
      <c r="B191" s="54">
        <v>9</v>
      </c>
      <c r="C191" s="77">
        <v>619</v>
      </c>
      <c r="D191" s="77">
        <v>646</v>
      </c>
      <c r="E191" s="77">
        <v>645</v>
      </c>
      <c r="F191" s="77">
        <v>727</v>
      </c>
      <c r="G191" s="77">
        <v>650</v>
      </c>
      <c r="H191" s="77">
        <v>650</v>
      </c>
      <c r="I191" s="77">
        <v>740</v>
      </c>
    </row>
    <row r="192" spans="1:9" x14ac:dyDescent="0.25">
      <c r="A192" s="60">
        <v>39322</v>
      </c>
      <c r="B192" s="54">
        <v>9</v>
      </c>
      <c r="C192" s="77">
        <v>618</v>
      </c>
      <c r="D192" s="77">
        <v>722</v>
      </c>
      <c r="E192" s="77">
        <v>722</v>
      </c>
      <c r="F192" s="77">
        <v>781</v>
      </c>
      <c r="G192" s="77">
        <v>750</v>
      </c>
      <c r="H192" s="77">
        <v>750</v>
      </c>
      <c r="I192" s="77">
        <v>856</v>
      </c>
    </row>
    <row r="193" spans="1:10" x14ac:dyDescent="0.25">
      <c r="A193" s="60">
        <f>7+A192</f>
        <v>39329</v>
      </c>
      <c r="B193" s="54">
        <v>10</v>
      </c>
      <c r="C193" s="77">
        <v>643</v>
      </c>
      <c r="D193" s="77">
        <v>690</v>
      </c>
      <c r="E193" s="77">
        <v>695</v>
      </c>
      <c r="F193" s="77">
        <v>638</v>
      </c>
      <c r="G193" s="77">
        <v>681</v>
      </c>
      <c r="H193" s="77">
        <v>681</v>
      </c>
      <c r="I193" s="77">
        <v>613</v>
      </c>
    </row>
    <row r="194" spans="1:10" x14ac:dyDescent="0.25">
      <c r="A194" s="60">
        <f>7+A193</f>
        <v>39336</v>
      </c>
      <c r="B194" s="54">
        <v>10</v>
      </c>
      <c r="C194" s="77">
        <v>633</v>
      </c>
      <c r="D194" s="77">
        <v>669</v>
      </c>
      <c r="E194" s="77">
        <v>675</v>
      </c>
      <c r="F194" s="77">
        <v>617</v>
      </c>
      <c r="G194" s="77">
        <v>465</v>
      </c>
      <c r="H194" s="77">
        <v>675</v>
      </c>
      <c r="I194" s="77">
        <v>600</v>
      </c>
    </row>
    <row r="195" spans="1:10" x14ac:dyDescent="0.25">
      <c r="A195" s="60">
        <f>7+A194</f>
        <v>39343</v>
      </c>
      <c r="B195" s="54">
        <v>10</v>
      </c>
      <c r="C195" s="77">
        <v>705</v>
      </c>
      <c r="D195" s="77">
        <v>600</v>
      </c>
      <c r="E195" s="77">
        <v>705</v>
      </c>
      <c r="F195" s="77">
        <v>635</v>
      </c>
      <c r="G195" s="77">
        <v>675</v>
      </c>
      <c r="H195" s="77">
        <v>675</v>
      </c>
      <c r="I195" s="77">
        <v>590</v>
      </c>
    </row>
    <row r="196" spans="1:10" x14ac:dyDescent="0.25">
      <c r="A196" s="60">
        <f>7+A195</f>
        <v>39350</v>
      </c>
      <c r="B196" s="54">
        <v>10</v>
      </c>
      <c r="C196" s="77">
        <v>685</v>
      </c>
      <c r="D196" s="77">
        <v>676</v>
      </c>
      <c r="E196" s="77">
        <v>661</v>
      </c>
      <c r="F196" s="77">
        <v>600</v>
      </c>
      <c r="G196" s="77">
        <v>625</v>
      </c>
      <c r="H196" s="77">
        <v>625</v>
      </c>
      <c r="I196" s="77">
        <v>548</v>
      </c>
    </row>
    <row r="197" spans="1:10" x14ac:dyDescent="0.25">
      <c r="A197" s="60">
        <f>7+A196</f>
        <v>39357</v>
      </c>
      <c r="B197" s="54">
        <v>10</v>
      </c>
      <c r="C197" s="77">
        <v>585</v>
      </c>
      <c r="D197" s="77">
        <v>500</v>
      </c>
      <c r="E197" s="77">
        <v>520</v>
      </c>
      <c r="F197" s="77">
        <v>434</v>
      </c>
      <c r="G197" s="77">
        <v>460</v>
      </c>
      <c r="H197" s="77">
        <v>460</v>
      </c>
      <c r="I197" s="77">
        <v>413</v>
      </c>
    </row>
    <row r="198" spans="1:10" x14ac:dyDescent="0.25">
      <c r="A198" s="60">
        <v>39364</v>
      </c>
      <c r="B198" s="54">
        <v>11</v>
      </c>
      <c r="C198" s="59">
        <v>576.25</v>
      </c>
      <c r="D198" s="59">
        <v>499.16666666666669</v>
      </c>
      <c r="E198" s="59">
        <v>497.5</v>
      </c>
      <c r="F198" s="59">
        <v>443</v>
      </c>
      <c r="G198" s="59">
        <v>466</v>
      </c>
      <c r="H198" s="59">
        <v>466</v>
      </c>
      <c r="I198" s="59">
        <v>416</v>
      </c>
    </row>
    <row r="199" spans="1:10" x14ac:dyDescent="0.25">
      <c r="A199" s="60">
        <f t="shared" ref="A199:A204" si="0">7+A198</f>
        <v>39371</v>
      </c>
      <c r="B199" s="54">
        <v>11</v>
      </c>
      <c r="C199" s="77">
        <v>503</v>
      </c>
      <c r="D199" s="77">
        <v>475</v>
      </c>
      <c r="E199" s="77">
        <v>468</v>
      </c>
      <c r="F199" s="77">
        <v>390</v>
      </c>
      <c r="G199" s="77">
        <v>445</v>
      </c>
      <c r="H199" s="77">
        <v>445</v>
      </c>
      <c r="I199" s="77">
        <v>347</v>
      </c>
    </row>
    <row r="200" spans="1:10" x14ac:dyDescent="0.25">
      <c r="A200" s="60">
        <f t="shared" si="0"/>
        <v>39378</v>
      </c>
      <c r="B200" s="54">
        <v>11</v>
      </c>
      <c r="C200" s="59">
        <v>502</v>
      </c>
      <c r="D200" s="59">
        <v>473.33333333333331</v>
      </c>
      <c r="E200" s="59">
        <v>458.33333333333331</v>
      </c>
      <c r="F200" s="59">
        <v>373</v>
      </c>
      <c r="G200" s="59">
        <v>436</v>
      </c>
      <c r="H200" s="59">
        <v>436</v>
      </c>
      <c r="I200" s="59">
        <v>348</v>
      </c>
    </row>
    <row r="201" spans="1:10" x14ac:dyDescent="0.25">
      <c r="A201" s="60">
        <f t="shared" si="0"/>
        <v>39385</v>
      </c>
      <c r="B201" s="54">
        <v>11</v>
      </c>
      <c r="C201" s="59">
        <v>525</v>
      </c>
      <c r="D201" s="59">
        <v>467</v>
      </c>
      <c r="E201" s="59">
        <v>452</v>
      </c>
      <c r="F201" s="59">
        <v>322</v>
      </c>
      <c r="G201" s="59">
        <v>360</v>
      </c>
      <c r="H201" s="59">
        <v>360</v>
      </c>
      <c r="I201" s="59">
        <v>305</v>
      </c>
    </row>
    <row r="202" spans="1:10" x14ac:dyDescent="0.25">
      <c r="A202" s="60">
        <f t="shared" si="0"/>
        <v>39392</v>
      </c>
      <c r="B202" s="54">
        <v>12</v>
      </c>
      <c r="E202" s="59">
        <v>421.25</v>
      </c>
      <c r="F202" s="59">
        <v>315.33333333333331</v>
      </c>
      <c r="G202" s="59">
        <v>346.66666666666669</v>
      </c>
      <c r="H202" s="59">
        <v>346.66666666666669</v>
      </c>
      <c r="I202" s="59">
        <v>285</v>
      </c>
    </row>
    <row r="203" spans="1:10" x14ac:dyDescent="0.25">
      <c r="A203" s="60">
        <f t="shared" si="0"/>
        <v>39399</v>
      </c>
      <c r="B203" s="54">
        <v>12</v>
      </c>
      <c r="E203" s="59">
        <v>440</v>
      </c>
      <c r="F203" s="59">
        <v>346</v>
      </c>
      <c r="G203" s="59">
        <v>375</v>
      </c>
      <c r="H203" s="59">
        <v>375</v>
      </c>
      <c r="I203" s="59">
        <v>310</v>
      </c>
    </row>
    <row r="204" spans="1:10" x14ac:dyDescent="0.25">
      <c r="A204" s="60">
        <f t="shared" si="0"/>
        <v>39406</v>
      </c>
      <c r="B204" s="54">
        <v>12</v>
      </c>
      <c r="E204" s="59">
        <v>424</v>
      </c>
      <c r="F204" s="59">
        <v>332.5</v>
      </c>
      <c r="G204" s="59">
        <v>368.75</v>
      </c>
      <c r="H204" s="59">
        <v>368.75</v>
      </c>
      <c r="I204" s="59">
        <v>305</v>
      </c>
      <c r="J204" s="59"/>
    </row>
    <row r="205" spans="1:10" x14ac:dyDescent="0.25">
      <c r="A205" s="60">
        <f t="shared" ref="A205:A211" si="1">7+A204</f>
        <v>39413</v>
      </c>
      <c r="B205" s="54">
        <v>12</v>
      </c>
      <c r="D205" s="59">
        <v>400</v>
      </c>
      <c r="E205" s="59">
        <v>406</v>
      </c>
      <c r="F205" s="59">
        <v>320</v>
      </c>
      <c r="G205" s="59">
        <v>370</v>
      </c>
      <c r="H205" s="59">
        <v>370</v>
      </c>
      <c r="I205" s="59">
        <v>288.75</v>
      </c>
    </row>
    <row r="206" spans="1:10" x14ac:dyDescent="0.25">
      <c r="A206" s="60">
        <f t="shared" si="1"/>
        <v>39420</v>
      </c>
      <c r="B206" s="54">
        <v>1</v>
      </c>
      <c r="E206" s="59">
        <v>426.66666666666669</v>
      </c>
      <c r="F206" s="59">
        <v>330</v>
      </c>
      <c r="G206" s="59">
        <v>367.5</v>
      </c>
      <c r="H206" s="59">
        <v>367.5</v>
      </c>
      <c r="I206" s="59">
        <v>295</v>
      </c>
    </row>
    <row r="207" spans="1:10" x14ac:dyDescent="0.25">
      <c r="A207" s="60">
        <f t="shared" si="1"/>
        <v>39427</v>
      </c>
      <c r="B207" s="54">
        <v>1</v>
      </c>
      <c r="E207" s="59">
        <v>427</v>
      </c>
      <c r="F207" s="59">
        <v>336.25</v>
      </c>
      <c r="G207" s="59">
        <v>361.25</v>
      </c>
      <c r="H207" s="59">
        <v>361.25</v>
      </c>
      <c r="I207" s="59">
        <v>310</v>
      </c>
    </row>
    <row r="208" spans="1:10" x14ac:dyDescent="0.25">
      <c r="A208" s="60">
        <f t="shared" si="1"/>
        <v>39434</v>
      </c>
      <c r="B208" s="54">
        <v>1</v>
      </c>
      <c r="E208" s="59">
        <v>400</v>
      </c>
      <c r="F208" s="59">
        <v>307</v>
      </c>
      <c r="G208" s="59">
        <v>343</v>
      </c>
      <c r="H208" s="59">
        <v>343</v>
      </c>
      <c r="I208" s="59">
        <v>253</v>
      </c>
    </row>
    <row r="209" spans="1:9" x14ac:dyDescent="0.25">
      <c r="A209" s="60">
        <f t="shared" si="1"/>
        <v>39441</v>
      </c>
      <c r="B209" s="54">
        <v>1</v>
      </c>
      <c r="E209" s="59">
        <v>398</v>
      </c>
      <c r="F209" s="59">
        <v>302</v>
      </c>
      <c r="G209" s="59">
        <v>342</v>
      </c>
      <c r="H209" s="59">
        <v>342</v>
      </c>
      <c r="I209" s="59">
        <v>257</v>
      </c>
    </row>
    <row r="210" spans="1:9" x14ac:dyDescent="0.25">
      <c r="A210" s="60">
        <f t="shared" si="1"/>
        <v>39448</v>
      </c>
      <c r="B210" s="54">
        <v>2</v>
      </c>
      <c r="E210" s="59">
        <v>376.66666666666669</v>
      </c>
      <c r="F210" s="59">
        <v>286.66666666666669</v>
      </c>
      <c r="G210" s="59">
        <v>333.33333333333331</v>
      </c>
      <c r="H210" s="59">
        <v>333.33333333333331</v>
      </c>
      <c r="I210" s="59">
        <v>241.66666666666666</v>
      </c>
    </row>
    <row r="211" spans="1:9" x14ac:dyDescent="0.25">
      <c r="A211" s="60">
        <f t="shared" si="1"/>
        <v>39455</v>
      </c>
      <c r="B211" s="54">
        <v>2</v>
      </c>
      <c r="E211" s="59">
        <v>366</v>
      </c>
      <c r="F211" s="59">
        <v>279</v>
      </c>
      <c r="G211" s="59">
        <v>331</v>
      </c>
      <c r="H211" s="59">
        <v>331</v>
      </c>
      <c r="I211" s="59">
        <v>241</v>
      </c>
    </row>
    <row r="212" spans="1:9" x14ac:dyDescent="0.25">
      <c r="A212" s="60">
        <f t="shared" ref="A212:A217" si="2">7+A211</f>
        <v>39462</v>
      </c>
      <c r="B212" s="54">
        <v>2</v>
      </c>
      <c r="E212" s="59">
        <v>348</v>
      </c>
      <c r="F212" s="59">
        <v>312</v>
      </c>
      <c r="G212" s="59">
        <v>328</v>
      </c>
      <c r="H212" s="59">
        <v>328</v>
      </c>
      <c r="I212" s="59">
        <v>273</v>
      </c>
    </row>
    <row r="213" spans="1:9" x14ac:dyDescent="0.25">
      <c r="A213" s="60">
        <f t="shared" si="2"/>
        <v>39469</v>
      </c>
      <c r="B213" s="54">
        <v>2</v>
      </c>
      <c r="E213" s="59">
        <v>389</v>
      </c>
      <c r="F213" s="59">
        <v>361</v>
      </c>
      <c r="G213" s="59">
        <v>368</v>
      </c>
      <c r="H213" s="59">
        <v>368</v>
      </c>
      <c r="I213" s="59">
        <v>334</v>
      </c>
    </row>
    <row r="214" spans="1:9" x14ac:dyDescent="0.25">
      <c r="A214" s="60">
        <f t="shared" si="2"/>
        <v>39476</v>
      </c>
      <c r="B214" s="54">
        <v>2</v>
      </c>
      <c r="E214" s="59">
        <v>394</v>
      </c>
      <c r="F214" s="59">
        <v>338</v>
      </c>
      <c r="G214" s="59">
        <v>342</v>
      </c>
      <c r="H214" s="59">
        <v>342</v>
      </c>
      <c r="I214" s="59">
        <v>303</v>
      </c>
    </row>
    <row r="215" spans="1:9" x14ac:dyDescent="0.25">
      <c r="A215" s="60">
        <f t="shared" si="2"/>
        <v>39483</v>
      </c>
      <c r="B215" s="54">
        <v>3</v>
      </c>
      <c r="D215" s="54">
        <v>386</v>
      </c>
      <c r="E215" s="59">
        <v>371</v>
      </c>
      <c r="F215" s="59">
        <v>320</v>
      </c>
      <c r="G215" s="59">
        <v>344</v>
      </c>
      <c r="H215" s="59">
        <v>344</v>
      </c>
      <c r="I215" s="59">
        <v>288</v>
      </c>
    </row>
    <row r="216" spans="1:9" x14ac:dyDescent="0.25">
      <c r="A216" s="60">
        <f t="shared" si="2"/>
        <v>39490</v>
      </c>
      <c r="B216" s="54">
        <v>3</v>
      </c>
      <c r="D216" s="54">
        <v>398</v>
      </c>
      <c r="E216" s="59">
        <v>378</v>
      </c>
      <c r="F216" s="59">
        <v>337</v>
      </c>
      <c r="G216" s="59">
        <v>353</v>
      </c>
      <c r="H216" s="59">
        <v>353</v>
      </c>
      <c r="I216" s="59">
        <v>303</v>
      </c>
    </row>
    <row r="217" spans="1:9" x14ac:dyDescent="0.25">
      <c r="A217" s="60">
        <f t="shared" si="2"/>
        <v>39497</v>
      </c>
      <c r="B217" s="54">
        <v>3</v>
      </c>
      <c r="D217" s="54">
        <v>404</v>
      </c>
      <c r="E217" s="59">
        <v>404</v>
      </c>
      <c r="F217" s="59">
        <v>345</v>
      </c>
      <c r="G217" s="59">
        <v>356</v>
      </c>
      <c r="H217" s="59">
        <v>357</v>
      </c>
      <c r="I217" s="59">
        <v>314</v>
      </c>
    </row>
    <row r="218" spans="1:9" x14ac:dyDescent="0.25">
      <c r="A218" s="60">
        <f t="shared" ref="A218:A223" si="3">7+A217</f>
        <v>39504</v>
      </c>
      <c r="B218" s="54">
        <v>3</v>
      </c>
      <c r="D218" s="54">
        <v>453</v>
      </c>
      <c r="E218" s="59">
        <v>436</v>
      </c>
      <c r="F218" s="59">
        <v>368</v>
      </c>
      <c r="G218" s="59">
        <v>372</v>
      </c>
      <c r="H218" s="59">
        <v>372</v>
      </c>
      <c r="I218" s="59">
        <v>347</v>
      </c>
    </row>
    <row r="219" spans="1:9" x14ac:dyDescent="0.25">
      <c r="A219" s="60">
        <f t="shared" si="3"/>
        <v>39511</v>
      </c>
      <c r="B219" s="54">
        <v>4</v>
      </c>
      <c r="C219" s="72">
        <v>436.66666666666669</v>
      </c>
      <c r="D219" s="72">
        <v>402.5</v>
      </c>
      <c r="E219" s="72">
        <v>387.5</v>
      </c>
      <c r="F219" s="72">
        <v>336.25</v>
      </c>
      <c r="G219" s="72">
        <v>348.75</v>
      </c>
      <c r="H219" s="72">
        <v>348.75</v>
      </c>
      <c r="I219" s="72">
        <v>306.25</v>
      </c>
    </row>
    <row r="220" spans="1:9" x14ac:dyDescent="0.25">
      <c r="A220" s="60">
        <f t="shared" si="3"/>
        <v>39518</v>
      </c>
      <c r="B220" s="54">
        <v>4</v>
      </c>
      <c r="C220" s="54">
        <v>448</v>
      </c>
      <c r="D220" s="54">
        <v>430</v>
      </c>
      <c r="E220" s="59">
        <v>416</v>
      </c>
      <c r="F220" s="59">
        <v>352</v>
      </c>
      <c r="G220" s="59">
        <v>378</v>
      </c>
      <c r="H220" s="59">
        <v>412</v>
      </c>
      <c r="I220" s="59">
        <v>313</v>
      </c>
    </row>
    <row r="221" spans="1:9" x14ac:dyDescent="0.25">
      <c r="A221" s="60">
        <f t="shared" si="3"/>
        <v>39525</v>
      </c>
      <c r="B221" s="54">
        <v>4</v>
      </c>
      <c r="C221" s="59">
        <v>458.33333333333331</v>
      </c>
      <c r="D221" s="59">
        <v>424.16666666666669</v>
      </c>
      <c r="E221" s="59">
        <v>413.33333333333331</v>
      </c>
      <c r="F221" s="59">
        <v>338</v>
      </c>
      <c r="G221" s="59">
        <v>370</v>
      </c>
      <c r="H221" s="59">
        <v>370</v>
      </c>
      <c r="I221" s="59">
        <v>323</v>
      </c>
    </row>
    <row r="222" spans="1:9" x14ac:dyDescent="0.25">
      <c r="A222" s="60">
        <f t="shared" si="3"/>
        <v>39532</v>
      </c>
      <c r="B222" s="54">
        <v>4</v>
      </c>
      <c r="C222" s="54">
        <v>470</v>
      </c>
      <c r="D222" s="54">
        <v>457</v>
      </c>
      <c r="E222" s="59">
        <v>429</v>
      </c>
      <c r="F222" s="59">
        <v>329</v>
      </c>
      <c r="G222" s="59">
        <v>375</v>
      </c>
      <c r="H222" s="59">
        <v>375</v>
      </c>
      <c r="I222" s="59">
        <v>301</v>
      </c>
    </row>
    <row r="223" spans="1:9" x14ac:dyDescent="0.25">
      <c r="A223" s="60">
        <f t="shared" si="3"/>
        <v>39539</v>
      </c>
      <c r="B223" s="75">
        <v>5</v>
      </c>
      <c r="C223" s="54">
        <v>441</v>
      </c>
      <c r="D223" s="59">
        <v>408</v>
      </c>
      <c r="E223" s="59">
        <v>413</v>
      </c>
      <c r="F223" s="59">
        <v>335</v>
      </c>
      <c r="G223" s="59">
        <v>361</v>
      </c>
      <c r="H223" s="59">
        <v>361</v>
      </c>
      <c r="I223" s="59">
        <v>310</v>
      </c>
    </row>
    <row r="224" spans="1:9" x14ac:dyDescent="0.25">
      <c r="A224" s="60">
        <f t="shared" ref="A224:A229" si="4">7+A223</f>
        <v>39546</v>
      </c>
      <c r="B224" s="75">
        <v>5</v>
      </c>
      <c r="C224" s="59">
        <v>432.5</v>
      </c>
      <c r="D224" s="59">
        <v>395</v>
      </c>
      <c r="E224" s="59">
        <v>393.75</v>
      </c>
      <c r="F224" s="59">
        <v>313.75</v>
      </c>
      <c r="G224" s="59">
        <v>363.75</v>
      </c>
      <c r="H224" s="59">
        <v>363.75</v>
      </c>
      <c r="I224" s="59">
        <v>301.25</v>
      </c>
    </row>
    <row r="225" spans="1:9" x14ac:dyDescent="0.25">
      <c r="A225" s="60">
        <f t="shared" si="4"/>
        <v>39553</v>
      </c>
      <c r="B225" s="75">
        <v>5</v>
      </c>
      <c r="C225" s="59">
        <v>435</v>
      </c>
      <c r="D225" s="59">
        <v>411.25</v>
      </c>
      <c r="E225" s="59">
        <v>395</v>
      </c>
      <c r="F225" s="59">
        <v>335</v>
      </c>
      <c r="G225" s="59">
        <v>350</v>
      </c>
      <c r="H225" s="59">
        <v>351.66666666666669</v>
      </c>
      <c r="I225" s="59">
        <v>291.66666666666669</v>
      </c>
    </row>
    <row r="226" spans="1:9" x14ac:dyDescent="0.25">
      <c r="A226" s="60">
        <f t="shared" si="4"/>
        <v>39560</v>
      </c>
      <c r="B226" s="75">
        <v>5</v>
      </c>
      <c r="C226" s="54">
        <v>477</v>
      </c>
      <c r="D226" s="54">
        <v>425</v>
      </c>
      <c r="E226" s="59">
        <v>411</v>
      </c>
      <c r="F226" s="59">
        <v>312</v>
      </c>
      <c r="G226" s="59">
        <v>347</v>
      </c>
      <c r="H226" s="59">
        <v>347</v>
      </c>
      <c r="I226" s="59">
        <v>305</v>
      </c>
    </row>
    <row r="227" spans="1:9" x14ac:dyDescent="0.25">
      <c r="A227" s="60">
        <f t="shared" si="4"/>
        <v>39567</v>
      </c>
      <c r="B227" s="75">
        <v>5</v>
      </c>
      <c r="C227" s="54">
        <v>474</v>
      </c>
      <c r="D227" s="54">
        <v>420</v>
      </c>
      <c r="E227" s="59">
        <v>396</v>
      </c>
      <c r="F227" s="59">
        <v>315</v>
      </c>
      <c r="G227" s="59">
        <v>329</v>
      </c>
      <c r="H227" s="59">
        <v>328</v>
      </c>
      <c r="I227" s="59">
        <v>303</v>
      </c>
    </row>
    <row r="228" spans="1:9" x14ac:dyDescent="0.25">
      <c r="A228" s="60">
        <f t="shared" si="4"/>
        <v>39574</v>
      </c>
      <c r="B228" s="75">
        <v>6</v>
      </c>
      <c r="C228" s="54">
        <v>470</v>
      </c>
      <c r="D228" s="54">
        <v>427</v>
      </c>
      <c r="E228" s="59">
        <v>416</v>
      </c>
      <c r="F228" s="59">
        <v>341</v>
      </c>
      <c r="G228" s="59">
        <v>375</v>
      </c>
      <c r="H228" s="59">
        <v>375</v>
      </c>
      <c r="I228" s="59">
        <v>313</v>
      </c>
    </row>
    <row r="229" spans="1:9" x14ac:dyDescent="0.25">
      <c r="A229" s="60">
        <f t="shared" si="4"/>
        <v>39581</v>
      </c>
      <c r="B229" s="75">
        <v>6</v>
      </c>
      <c r="C229" s="54">
        <v>468</v>
      </c>
      <c r="D229" s="54">
        <v>425</v>
      </c>
      <c r="E229" s="59">
        <v>405</v>
      </c>
      <c r="F229" s="59">
        <v>327</v>
      </c>
      <c r="G229" s="59">
        <v>337</v>
      </c>
      <c r="H229" s="59">
        <v>337</v>
      </c>
      <c r="I229" s="59">
        <v>285</v>
      </c>
    </row>
    <row r="230" spans="1:9" x14ac:dyDescent="0.25">
      <c r="A230" s="60">
        <f t="shared" ref="A230:A235" si="5">7+A229</f>
        <v>39588</v>
      </c>
      <c r="B230" s="75">
        <v>6</v>
      </c>
      <c r="C230" s="54">
        <v>465</v>
      </c>
      <c r="D230" s="54">
        <v>421</v>
      </c>
      <c r="E230" s="59">
        <v>410</v>
      </c>
      <c r="F230" s="59">
        <v>337</v>
      </c>
      <c r="G230" s="59">
        <v>348</v>
      </c>
      <c r="H230" s="59">
        <v>348</v>
      </c>
      <c r="I230" s="59">
        <v>318</v>
      </c>
    </row>
    <row r="231" spans="1:9" x14ac:dyDescent="0.25">
      <c r="A231" s="60">
        <f t="shared" si="5"/>
        <v>39595</v>
      </c>
      <c r="B231" s="75">
        <v>6</v>
      </c>
      <c r="C231" s="54">
        <v>483</v>
      </c>
      <c r="D231" s="54">
        <v>442</v>
      </c>
      <c r="E231" s="59">
        <v>431</v>
      </c>
      <c r="F231" s="59">
        <v>379</v>
      </c>
      <c r="G231" s="59">
        <v>369</v>
      </c>
      <c r="H231" s="59">
        <v>369</v>
      </c>
      <c r="I231" s="59">
        <v>370</v>
      </c>
    </row>
    <row r="232" spans="1:9" x14ac:dyDescent="0.25">
      <c r="A232" s="60">
        <f t="shared" si="5"/>
        <v>39602</v>
      </c>
      <c r="B232" s="54">
        <v>7</v>
      </c>
      <c r="C232" s="54">
        <v>512</v>
      </c>
      <c r="D232" s="54">
        <v>470</v>
      </c>
      <c r="E232" s="59">
        <v>471</v>
      </c>
      <c r="F232" s="59">
        <v>435</v>
      </c>
      <c r="G232" s="59">
        <v>422</v>
      </c>
      <c r="H232" s="59">
        <v>422</v>
      </c>
      <c r="I232" s="59">
        <v>423</v>
      </c>
    </row>
    <row r="233" spans="1:9" x14ac:dyDescent="0.25">
      <c r="A233" s="60">
        <f t="shared" si="5"/>
        <v>39609</v>
      </c>
      <c r="B233" s="54">
        <v>7</v>
      </c>
      <c r="C233" s="54">
        <v>533</v>
      </c>
      <c r="D233" s="54">
        <v>537</v>
      </c>
      <c r="E233" s="59">
        <v>538</v>
      </c>
      <c r="F233" s="59">
        <v>471</v>
      </c>
      <c r="G233" s="59">
        <v>474</v>
      </c>
      <c r="H233" s="59">
        <v>474</v>
      </c>
      <c r="I233" s="59">
        <v>452</v>
      </c>
    </row>
    <row r="234" spans="1:9" x14ac:dyDescent="0.25">
      <c r="A234" s="60">
        <f t="shared" si="5"/>
        <v>39616</v>
      </c>
      <c r="B234" s="54">
        <v>7</v>
      </c>
      <c r="C234" s="54">
        <v>615</v>
      </c>
      <c r="D234" s="54">
        <v>584</v>
      </c>
      <c r="E234" s="59">
        <v>575</v>
      </c>
      <c r="F234" s="59">
        <v>492</v>
      </c>
      <c r="G234" s="59">
        <v>585</v>
      </c>
      <c r="H234" s="59">
        <v>585</v>
      </c>
      <c r="I234" s="59">
        <v>483</v>
      </c>
    </row>
    <row r="235" spans="1:9" x14ac:dyDescent="0.25">
      <c r="A235" s="60">
        <f t="shared" si="5"/>
        <v>39623</v>
      </c>
      <c r="B235" s="54">
        <v>7</v>
      </c>
      <c r="C235" s="54">
        <v>583</v>
      </c>
      <c r="D235" s="54">
        <v>567</v>
      </c>
      <c r="E235" s="59">
        <v>563</v>
      </c>
      <c r="F235" s="59">
        <v>508</v>
      </c>
      <c r="G235" s="59">
        <v>575</v>
      </c>
      <c r="H235" s="59">
        <v>575</v>
      </c>
      <c r="I235" s="59">
        <v>428</v>
      </c>
    </row>
    <row r="236" spans="1:9" x14ac:dyDescent="0.25">
      <c r="A236" s="60">
        <f t="shared" ref="A236:A241" si="6">7+A235</f>
        <v>39630</v>
      </c>
      <c r="B236" s="54">
        <v>8</v>
      </c>
      <c r="C236" s="54">
        <v>625</v>
      </c>
      <c r="D236" s="54">
        <v>595</v>
      </c>
      <c r="E236" s="59">
        <v>600</v>
      </c>
      <c r="F236" s="59">
        <v>542</v>
      </c>
      <c r="G236" s="59">
        <v>533</v>
      </c>
      <c r="H236" s="59">
        <v>533</v>
      </c>
      <c r="I236" s="59">
        <v>483</v>
      </c>
    </row>
    <row r="237" spans="1:9" x14ac:dyDescent="0.25">
      <c r="A237" s="60">
        <f t="shared" si="6"/>
        <v>39637</v>
      </c>
      <c r="B237" s="54">
        <v>8</v>
      </c>
      <c r="C237" s="54">
        <v>588</v>
      </c>
      <c r="D237" s="54">
        <v>561</v>
      </c>
      <c r="E237" s="59">
        <v>563</v>
      </c>
      <c r="F237" s="59">
        <v>491</v>
      </c>
      <c r="G237" s="59">
        <v>504</v>
      </c>
      <c r="H237" s="59">
        <v>504</v>
      </c>
      <c r="I237" s="59">
        <v>431</v>
      </c>
    </row>
    <row r="238" spans="1:9" x14ac:dyDescent="0.25">
      <c r="A238" s="60">
        <f t="shared" si="6"/>
        <v>39644</v>
      </c>
      <c r="B238" s="54">
        <v>8</v>
      </c>
      <c r="C238" s="54">
        <v>580</v>
      </c>
      <c r="D238" s="54">
        <v>534</v>
      </c>
      <c r="E238" s="59">
        <v>519</v>
      </c>
      <c r="F238" s="59">
        <v>434</v>
      </c>
      <c r="G238" s="59">
        <v>449</v>
      </c>
      <c r="H238" s="59">
        <v>449</v>
      </c>
      <c r="I238" s="59">
        <v>391</v>
      </c>
    </row>
    <row r="239" spans="1:9" x14ac:dyDescent="0.25">
      <c r="A239" s="60">
        <f t="shared" si="6"/>
        <v>39651</v>
      </c>
      <c r="B239" s="54">
        <v>8</v>
      </c>
      <c r="C239" s="54">
        <v>586</v>
      </c>
      <c r="D239" s="54">
        <v>516</v>
      </c>
      <c r="E239" s="59">
        <v>494</v>
      </c>
      <c r="F239" s="59">
        <v>425</v>
      </c>
      <c r="G239" s="59">
        <v>438</v>
      </c>
      <c r="H239" s="59">
        <v>438</v>
      </c>
      <c r="I239" s="59">
        <v>425</v>
      </c>
    </row>
    <row r="240" spans="1:9" x14ac:dyDescent="0.25">
      <c r="A240" s="60">
        <f t="shared" si="6"/>
        <v>39658</v>
      </c>
      <c r="B240" s="54">
        <v>8</v>
      </c>
      <c r="C240" s="54">
        <v>605</v>
      </c>
      <c r="D240" s="54">
        <v>567</v>
      </c>
      <c r="E240" s="59">
        <v>528</v>
      </c>
      <c r="F240" s="59">
        <v>458</v>
      </c>
      <c r="G240" s="59">
        <v>447</v>
      </c>
      <c r="H240" s="59">
        <v>447</v>
      </c>
      <c r="I240" s="59">
        <v>433</v>
      </c>
    </row>
    <row r="241" spans="1:9" x14ac:dyDescent="0.25">
      <c r="A241" s="60">
        <f t="shared" si="6"/>
        <v>39665</v>
      </c>
      <c r="B241" s="54">
        <v>9</v>
      </c>
      <c r="C241" s="54">
        <v>615</v>
      </c>
      <c r="D241" s="54">
        <v>593</v>
      </c>
      <c r="E241" s="59">
        <v>592</v>
      </c>
      <c r="F241" s="59">
        <v>570</v>
      </c>
      <c r="G241" s="59">
        <v>586</v>
      </c>
      <c r="H241" s="59">
        <v>586</v>
      </c>
      <c r="I241" s="59">
        <v>573</v>
      </c>
    </row>
    <row r="242" spans="1:9" x14ac:dyDescent="0.25">
      <c r="A242" s="60">
        <f t="shared" ref="A242:A247" si="7">7+A241</f>
        <v>39672</v>
      </c>
      <c r="B242" s="54">
        <v>9</v>
      </c>
      <c r="C242" s="54">
        <v>570</v>
      </c>
      <c r="D242" s="54">
        <v>567</v>
      </c>
      <c r="E242" s="59">
        <v>562</v>
      </c>
      <c r="F242" s="59">
        <v>542</v>
      </c>
      <c r="G242" s="59">
        <v>560</v>
      </c>
      <c r="H242" s="59">
        <v>560</v>
      </c>
      <c r="I242" s="59">
        <v>542</v>
      </c>
    </row>
    <row r="243" spans="1:9" x14ac:dyDescent="0.25">
      <c r="A243" s="60">
        <f t="shared" si="7"/>
        <v>39679</v>
      </c>
      <c r="B243" s="54">
        <v>9</v>
      </c>
      <c r="C243" s="54">
        <v>575</v>
      </c>
      <c r="D243" s="54">
        <v>578</v>
      </c>
      <c r="E243" s="59">
        <v>579</v>
      </c>
      <c r="F243" s="59">
        <v>578</v>
      </c>
      <c r="G243" s="59">
        <v>563</v>
      </c>
      <c r="H243" s="59">
        <v>563</v>
      </c>
      <c r="I243" s="59">
        <v>572</v>
      </c>
    </row>
    <row r="244" spans="1:9" x14ac:dyDescent="0.25">
      <c r="A244" s="60">
        <f t="shared" si="7"/>
        <v>39686</v>
      </c>
      <c r="B244" s="54">
        <v>9</v>
      </c>
      <c r="C244" s="54">
        <v>587</v>
      </c>
      <c r="D244" s="54">
        <v>585</v>
      </c>
      <c r="E244" s="59">
        <v>590</v>
      </c>
      <c r="F244" s="59">
        <v>600</v>
      </c>
      <c r="G244" s="59">
        <v>592</v>
      </c>
      <c r="H244" s="59">
        <v>592</v>
      </c>
      <c r="I244" s="59">
        <v>563</v>
      </c>
    </row>
    <row r="245" spans="1:9" x14ac:dyDescent="0.25">
      <c r="A245" s="60">
        <f t="shared" si="7"/>
        <v>39693</v>
      </c>
      <c r="B245" s="54">
        <v>10</v>
      </c>
      <c r="C245" s="54">
        <v>675</v>
      </c>
      <c r="D245" s="54">
        <v>694</v>
      </c>
      <c r="E245" s="59">
        <v>687</v>
      </c>
      <c r="F245" s="59">
        <v>665</v>
      </c>
      <c r="G245" s="59">
        <v>675</v>
      </c>
      <c r="H245" s="59">
        <v>675</v>
      </c>
      <c r="I245" s="59">
        <v>636</v>
      </c>
    </row>
    <row r="246" spans="1:9" x14ac:dyDescent="0.25">
      <c r="A246" s="60">
        <f t="shared" si="7"/>
        <v>39700</v>
      </c>
      <c r="B246" s="54">
        <v>10</v>
      </c>
      <c r="C246" s="54">
        <v>658</v>
      </c>
      <c r="D246" s="54">
        <v>684</v>
      </c>
      <c r="E246" s="59">
        <v>686</v>
      </c>
      <c r="F246" s="59">
        <v>667</v>
      </c>
      <c r="G246" s="59">
        <v>673</v>
      </c>
      <c r="H246" s="59">
        <v>673</v>
      </c>
      <c r="I246" s="59">
        <v>650</v>
      </c>
    </row>
    <row r="247" spans="1:9" x14ac:dyDescent="0.25">
      <c r="A247" s="60">
        <f t="shared" si="7"/>
        <v>39707</v>
      </c>
      <c r="B247" s="54">
        <v>10</v>
      </c>
      <c r="C247" s="54">
        <v>663</v>
      </c>
      <c r="D247" s="54">
        <v>657</v>
      </c>
      <c r="E247" s="59">
        <v>662</v>
      </c>
      <c r="F247" s="59">
        <v>650</v>
      </c>
      <c r="G247" s="59">
        <v>675</v>
      </c>
      <c r="H247" s="59">
        <v>675</v>
      </c>
      <c r="I247" s="59">
        <v>638</v>
      </c>
    </row>
    <row r="248" spans="1:9" x14ac:dyDescent="0.25">
      <c r="A248" s="60">
        <f t="shared" ref="A248:A253" si="8">7+A247</f>
        <v>39714</v>
      </c>
      <c r="B248" s="54">
        <v>10</v>
      </c>
      <c r="C248" s="54">
        <v>639</v>
      </c>
      <c r="D248" s="54">
        <v>661</v>
      </c>
      <c r="E248" s="59">
        <v>666</v>
      </c>
      <c r="F248" s="59">
        <v>669</v>
      </c>
      <c r="G248" s="59">
        <v>733</v>
      </c>
      <c r="H248" s="59">
        <v>733</v>
      </c>
      <c r="I248" s="59">
        <v>653</v>
      </c>
    </row>
    <row r="249" spans="1:9" x14ac:dyDescent="0.25">
      <c r="A249" s="60">
        <f t="shared" si="8"/>
        <v>39721</v>
      </c>
      <c r="B249" s="54">
        <v>10</v>
      </c>
      <c r="C249" s="54">
        <v>613</v>
      </c>
      <c r="D249" s="54">
        <v>656</v>
      </c>
      <c r="E249" s="59">
        <v>654</v>
      </c>
      <c r="F249" s="59">
        <v>670</v>
      </c>
      <c r="G249" s="59">
        <v>725</v>
      </c>
      <c r="H249" s="59">
        <v>725</v>
      </c>
      <c r="I249" s="59">
        <v>665</v>
      </c>
    </row>
    <row r="250" spans="1:9" x14ac:dyDescent="0.25">
      <c r="A250" s="60">
        <f t="shared" si="8"/>
        <v>39728</v>
      </c>
      <c r="B250" s="54">
        <v>11</v>
      </c>
      <c r="C250" s="54">
        <v>654</v>
      </c>
      <c r="D250" s="54">
        <v>600</v>
      </c>
      <c r="E250" s="59">
        <v>584</v>
      </c>
      <c r="F250" s="59">
        <v>567</v>
      </c>
      <c r="G250" s="59">
        <v>585</v>
      </c>
      <c r="H250" s="59">
        <v>585</v>
      </c>
      <c r="I250" s="59">
        <v>543</v>
      </c>
    </row>
    <row r="251" spans="1:9" x14ac:dyDescent="0.25">
      <c r="A251" s="60">
        <f t="shared" si="8"/>
        <v>39735</v>
      </c>
      <c r="B251" s="54">
        <v>11</v>
      </c>
      <c r="C251" s="54">
        <v>616</v>
      </c>
      <c r="D251" s="54">
        <v>580</v>
      </c>
      <c r="E251" s="59">
        <v>557</v>
      </c>
      <c r="F251" s="59">
        <v>556</v>
      </c>
      <c r="G251" s="59">
        <v>589</v>
      </c>
      <c r="H251" s="59">
        <v>585</v>
      </c>
      <c r="I251" s="59">
        <v>540</v>
      </c>
    </row>
    <row r="252" spans="1:9" x14ac:dyDescent="0.25">
      <c r="A252" s="60">
        <f t="shared" si="8"/>
        <v>39742</v>
      </c>
      <c r="B252" s="54">
        <v>11</v>
      </c>
      <c r="C252" s="54">
        <v>543</v>
      </c>
      <c r="D252" s="54">
        <v>511</v>
      </c>
      <c r="E252" s="59">
        <v>486</v>
      </c>
      <c r="F252" s="59">
        <v>503</v>
      </c>
      <c r="G252" s="59">
        <v>525</v>
      </c>
      <c r="H252" s="59">
        <v>525</v>
      </c>
      <c r="I252" s="59">
        <v>517</v>
      </c>
    </row>
    <row r="253" spans="1:9" x14ac:dyDescent="0.25">
      <c r="A253" s="60">
        <f t="shared" si="8"/>
        <v>39749</v>
      </c>
      <c r="B253" s="54">
        <v>11</v>
      </c>
      <c r="C253" s="54">
        <v>533</v>
      </c>
      <c r="D253" s="54">
        <v>544</v>
      </c>
      <c r="E253" s="59">
        <v>569</v>
      </c>
      <c r="F253" s="59">
        <v>642</v>
      </c>
      <c r="G253" s="59">
        <v>594</v>
      </c>
      <c r="H253" s="59">
        <v>592</v>
      </c>
      <c r="I253" s="59">
        <v>533</v>
      </c>
    </row>
    <row r="254" spans="1:9" x14ac:dyDescent="0.25">
      <c r="A254" s="60">
        <f t="shared" ref="A254:A272" si="9">7+A253</f>
        <v>39756</v>
      </c>
      <c r="B254" s="54">
        <v>12</v>
      </c>
      <c r="D254" s="54">
        <v>600</v>
      </c>
      <c r="E254" s="59">
        <v>506</v>
      </c>
      <c r="F254" s="59">
        <v>450</v>
      </c>
      <c r="G254" s="59">
        <v>483</v>
      </c>
      <c r="H254" s="59">
        <v>483</v>
      </c>
      <c r="I254" s="59">
        <v>417</v>
      </c>
    </row>
    <row r="255" spans="1:9" x14ac:dyDescent="0.25">
      <c r="A255" s="60">
        <f t="shared" si="9"/>
        <v>39763</v>
      </c>
      <c r="B255" s="54">
        <v>12</v>
      </c>
      <c r="E255" s="59">
        <v>431</v>
      </c>
      <c r="F255" s="59">
        <v>392</v>
      </c>
      <c r="G255" s="59">
        <v>417</v>
      </c>
      <c r="H255" s="59">
        <v>417</v>
      </c>
      <c r="I255" s="59">
        <v>367</v>
      </c>
    </row>
    <row r="256" spans="1:9" x14ac:dyDescent="0.25">
      <c r="A256" s="60">
        <f t="shared" si="9"/>
        <v>39770</v>
      </c>
      <c r="B256" s="54">
        <v>12</v>
      </c>
      <c r="E256" s="59">
        <v>397</v>
      </c>
      <c r="F256" s="59">
        <v>350</v>
      </c>
      <c r="G256" s="59">
        <v>375</v>
      </c>
      <c r="H256" s="59">
        <v>375</v>
      </c>
      <c r="I256" s="59">
        <v>295</v>
      </c>
    </row>
    <row r="257" spans="1:9" x14ac:dyDescent="0.25">
      <c r="A257" s="60">
        <f t="shared" si="9"/>
        <v>39777</v>
      </c>
      <c r="B257" s="54">
        <v>12</v>
      </c>
      <c r="E257" s="59">
        <v>398</v>
      </c>
      <c r="F257" s="59">
        <v>310</v>
      </c>
      <c r="G257" s="59">
        <v>280</v>
      </c>
      <c r="H257" s="59">
        <v>275</v>
      </c>
      <c r="I257" s="59">
        <v>292</v>
      </c>
    </row>
    <row r="258" spans="1:9" x14ac:dyDescent="0.25">
      <c r="A258" s="60">
        <f t="shared" si="9"/>
        <v>39784</v>
      </c>
      <c r="B258" s="54">
        <v>1</v>
      </c>
      <c r="E258" s="59">
        <v>399</v>
      </c>
      <c r="F258" s="59">
        <v>327</v>
      </c>
      <c r="G258" s="59">
        <v>317</v>
      </c>
      <c r="H258" s="59">
        <v>317</v>
      </c>
      <c r="I258" s="59">
        <v>300</v>
      </c>
    </row>
    <row r="259" spans="1:9" x14ac:dyDescent="0.25">
      <c r="A259" s="60">
        <f t="shared" si="9"/>
        <v>39791</v>
      </c>
      <c r="B259" s="54">
        <v>1</v>
      </c>
      <c r="E259" s="59">
        <v>454</v>
      </c>
      <c r="F259" s="59">
        <v>384</v>
      </c>
      <c r="G259" s="59">
        <v>386</v>
      </c>
      <c r="H259" s="59">
        <v>386</v>
      </c>
      <c r="I259" s="59">
        <v>329</v>
      </c>
    </row>
    <row r="260" spans="1:9" x14ac:dyDescent="0.25">
      <c r="A260" s="60">
        <f t="shared" si="9"/>
        <v>39798</v>
      </c>
      <c r="B260" s="54">
        <v>1</v>
      </c>
      <c r="E260" s="59">
        <v>454</v>
      </c>
      <c r="F260" s="59">
        <v>371</v>
      </c>
      <c r="G260" s="59">
        <v>375</v>
      </c>
      <c r="H260" s="59">
        <v>375</v>
      </c>
      <c r="I260" s="59">
        <v>306</v>
      </c>
    </row>
    <row r="261" spans="1:9" x14ac:dyDescent="0.25">
      <c r="A261" s="60">
        <f t="shared" si="9"/>
        <v>39805</v>
      </c>
      <c r="B261" s="54">
        <v>1</v>
      </c>
      <c r="E261" s="59">
        <v>475</v>
      </c>
      <c r="F261" s="59">
        <v>370</v>
      </c>
      <c r="G261" s="59">
        <v>372.5</v>
      </c>
      <c r="H261" s="59">
        <v>372.5</v>
      </c>
      <c r="I261" s="59">
        <v>288.75</v>
      </c>
    </row>
    <row r="262" spans="1:9" x14ac:dyDescent="0.25">
      <c r="A262" s="60">
        <f t="shared" si="9"/>
        <v>39812</v>
      </c>
      <c r="B262" s="54">
        <v>1</v>
      </c>
      <c r="E262" s="59">
        <v>442</v>
      </c>
      <c r="F262" s="59">
        <v>308</v>
      </c>
      <c r="G262" s="59">
        <v>335</v>
      </c>
      <c r="H262" s="59">
        <v>350</v>
      </c>
      <c r="I262" s="59">
        <v>262</v>
      </c>
    </row>
    <row r="263" spans="1:9" x14ac:dyDescent="0.25">
      <c r="A263" s="60">
        <f t="shared" si="9"/>
        <v>39819</v>
      </c>
      <c r="B263" s="54">
        <v>2</v>
      </c>
      <c r="E263" s="59">
        <v>368</v>
      </c>
      <c r="F263" s="59">
        <v>271</v>
      </c>
      <c r="G263" s="59">
        <v>326</v>
      </c>
      <c r="H263" s="59">
        <v>326</v>
      </c>
      <c r="I263" s="59">
        <v>241</v>
      </c>
    </row>
    <row r="264" spans="1:9" x14ac:dyDescent="0.25">
      <c r="A264" s="60">
        <f t="shared" si="9"/>
        <v>39826</v>
      </c>
      <c r="B264" s="54">
        <v>2</v>
      </c>
      <c r="E264" s="59">
        <v>413</v>
      </c>
      <c r="F264" s="59">
        <v>350</v>
      </c>
      <c r="G264" s="59">
        <v>340</v>
      </c>
      <c r="H264" s="59">
        <v>340</v>
      </c>
      <c r="I264" s="59">
        <v>302</v>
      </c>
    </row>
    <row r="265" spans="1:9" x14ac:dyDescent="0.25">
      <c r="A265" s="60">
        <f t="shared" si="9"/>
        <v>39833</v>
      </c>
      <c r="B265" s="54">
        <v>2</v>
      </c>
      <c r="E265" s="59">
        <v>453</v>
      </c>
      <c r="F265" s="59">
        <v>378</v>
      </c>
      <c r="G265" s="59">
        <v>377</v>
      </c>
      <c r="H265" s="59">
        <v>377</v>
      </c>
      <c r="I265" s="59">
        <v>338</v>
      </c>
    </row>
    <row r="266" spans="1:9" x14ac:dyDescent="0.25">
      <c r="A266" s="60">
        <f t="shared" si="9"/>
        <v>39840</v>
      </c>
      <c r="B266" s="54">
        <v>2</v>
      </c>
      <c r="E266" s="59">
        <v>445</v>
      </c>
      <c r="F266" s="59">
        <v>373</v>
      </c>
      <c r="G266" s="59">
        <v>369</v>
      </c>
      <c r="H266" s="59">
        <v>369</v>
      </c>
      <c r="I266" s="59">
        <v>331</v>
      </c>
    </row>
    <row r="267" spans="1:9" x14ac:dyDescent="0.25">
      <c r="A267" s="60">
        <f t="shared" si="9"/>
        <v>39847</v>
      </c>
      <c r="B267" s="54">
        <v>3</v>
      </c>
      <c r="D267" s="54">
        <v>377</v>
      </c>
      <c r="E267" s="59">
        <v>372</v>
      </c>
      <c r="F267" s="59">
        <v>308</v>
      </c>
      <c r="G267" s="59">
        <v>330</v>
      </c>
      <c r="H267" s="59">
        <v>330</v>
      </c>
      <c r="I267" s="59">
        <v>300</v>
      </c>
    </row>
    <row r="268" spans="1:9" x14ac:dyDescent="0.25">
      <c r="A268" s="60">
        <f t="shared" si="9"/>
        <v>39854</v>
      </c>
      <c r="B268" s="54">
        <v>3</v>
      </c>
      <c r="D268" s="54">
        <v>365</v>
      </c>
      <c r="E268" s="59">
        <v>348</v>
      </c>
      <c r="F268" s="59">
        <v>260</v>
      </c>
      <c r="G268" s="59">
        <v>278</v>
      </c>
      <c r="H268" s="59">
        <v>278</v>
      </c>
      <c r="I268" s="59">
        <v>237</v>
      </c>
    </row>
    <row r="269" spans="1:9" x14ac:dyDescent="0.25">
      <c r="A269" s="60">
        <f t="shared" si="9"/>
        <v>39861</v>
      </c>
      <c r="B269" s="54">
        <v>3</v>
      </c>
      <c r="C269" s="59">
        <v>375</v>
      </c>
      <c r="D269" s="59">
        <v>320</v>
      </c>
      <c r="E269" s="59">
        <v>313.33333333333331</v>
      </c>
      <c r="F269" s="59">
        <v>228.33333333333334</v>
      </c>
      <c r="G269" s="59">
        <v>231.66666666666666</v>
      </c>
      <c r="H269" s="59">
        <v>231.66666666666666</v>
      </c>
      <c r="I269" s="59">
        <v>203.33333333333334</v>
      </c>
    </row>
    <row r="270" spans="1:9" x14ac:dyDescent="0.25">
      <c r="A270" s="60">
        <f t="shared" si="9"/>
        <v>39868</v>
      </c>
      <c r="B270" s="54">
        <v>3</v>
      </c>
      <c r="C270" s="54">
        <v>370</v>
      </c>
      <c r="D270" s="54">
        <v>307</v>
      </c>
      <c r="E270" s="59">
        <v>307</v>
      </c>
      <c r="F270" s="59">
        <v>325</v>
      </c>
      <c r="G270" s="59">
        <v>225</v>
      </c>
      <c r="H270" s="59">
        <v>225</v>
      </c>
      <c r="I270" s="59">
        <v>208</v>
      </c>
    </row>
    <row r="271" spans="1:9" x14ac:dyDescent="0.25">
      <c r="A271" s="60">
        <f t="shared" si="9"/>
        <v>39875</v>
      </c>
      <c r="B271" s="54">
        <v>4</v>
      </c>
      <c r="C271" s="54">
        <v>340</v>
      </c>
      <c r="D271" s="54">
        <v>289</v>
      </c>
      <c r="E271" s="59">
        <v>283</v>
      </c>
      <c r="F271" s="59">
        <v>223</v>
      </c>
      <c r="G271" s="59">
        <v>221</v>
      </c>
      <c r="H271" s="59">
        <v>221</v>
      </c>
      <c r="I271" s="59">
        <v>200</v>
      </c>
    </row>
    <row r="272" spans="1:9" x14ac:dyDescent="0.25">
      <c r="A272" s="60">
        <f t="shared" si="9"/>
        <v>39882</v>
      </c>
      <c r="B272" s="54">
        <v>4</v>
      </c>
      <c r="C272" s="54">
        <v>320</v>
      </c>
      <c r="D272" s="54">
        <v>275</v>
      </c>
      <c r="E272" s="59">
        <v>265</v>
      </c>
      <c r="F272" s="59">
        <v>210</v>
      </c>
      <c r="G272" s="59">
        <v>215</v>
      </c>
      <c r="H272" s="59">
        <v>215</v>
      </c>
      <c r="I272" s="59">
        <v>190</v>
      </c>
    </row>
    <row r="273" spans="1:9" x14ac:dyDescent="0.25">
      <c r="A273" s="60">
        <f t="shared" ref="A273:A380" si="10">7+A272</f>
        <v>39889</v>
      </c>
      <c r="B273" s="54">
        <v>4</v>
      </c>
      <c r="C273" s="59">
        <v>325</v>
      </c>
      <c r="D273" s="59">
        <v>276</v>
      </c>
      <c r="E273" s="59">
        <v>265</v>
      </c>
      <c r="F273" s="59">
        <v>218</v>
      </c>
      <c r="G273" s="59">
        <v>219</v>
      </c>
      <c r="H273" s="59">
        <v>219</v>
      </c>
      <c r="I273" s="59">
        <v>194</v>
      </c>
    </row>
    <row r="274" spans="1:9" x14ac:dyDescent="0.25">
      <c r="A274" s="60">
        <f t="shared" si="10"/>
        <v>39896</v>
      </c>
      <c r="B274" s="54">
        <v>4</v>
      </c>
      <c r="C274" s="59">
        <v>327.5</v>
      </c>
      <c r="D274" s="59">
        <v>282.5</v>
      </c>
      <c r="E274" s="59">
        <v>271.25</v>
      </c>
      <c r="F274" s="59">
        <v>226.25</v>
      </c>
      <c r="G274" s="59">
        <v>217.5</v>
      </c>
      <c r="H274" s="59">
        <v>217.5</v>
      </c>
      <c r="I274" s="59">
        <v>203.75</v>
      </c>
    </row>
    <row r="275" spans="1:9" x14ac:dyDescent="0.25">
      <c r="A275" s="60">
        <f t="shared" si="10"/>
        <v>39903</v>
      </c>
      <c r="B275" s="54">
        <v>4</v>
      </c>
      <c r="C275" s="59">
        <v>318.33333333333331</v>
      </c>
      <c r="D275" s="59">
        <v>272.5</v>
      </c>
      <c r="E275" s="59">
        <v>258.75</v>
      </c>
      <c r="F275" s="59">
        <v>211.66666666666666</v>
      </c>
      <c r="G275" s="59">
        <v>210</v>
      </c>
      <c r="H275" s="59">
        <v>210</v>
      </c>
      <c r="I275" s="59">
        <v>191.66666666666666</v>
      </c>
    </row>
    <row r="276" spans="1:9" x14ac:dyDescent="0.25">
      <c r="A276" s="60">
        <f t="shared" si="10"/>
        <v>39910</v>
      </c>
      <c r="B276" s="54">
        <v>5</v>
      </c>
      <c r="C276" s="59">
        <v>306.25</v>
      </c>
      <c r="D276" s="59">
        <v>272</v>
      </c>
      <c r="E276" s="59">
        <v>255</v>
      </c>
      <c r="F276" s="59">
        <v>210</v>
      </c>
      <c r="G276" s="59">
        <v>212.5</v>
      </c>
      <c r="H276" s="59">
        <v>212.5</v>
      </c>
      <c r="I276" s="59">
        <v>188.75</v>
      </c>
    </row>
    <row r="277" spans="1:9" x14ac:dyDescent="0.25">
      <c r="A277" s="60">
        <f t="shared" si="10"/>
        <v>39917</v>
      </c>
      <c r="B277" s="54">
        <v>5</v>
      </c>
      <c r="C277" s="59">
        <v>308.33333333333331</v>
      </c>
      <c r="D277" s="59">
        <v>275</v>
      </c>
      <c r="E277" s="59">
        <v>261.25</v>
      </c>
      <c r="F277" s="59">
        <v>211.66666666666666</v>
      </c>
      <c r="G277" s="59">
        <v>220</v>
      </c>
      <c r="H277" s="59">
        <v>220</v>
      </c>
      <c r="I277" s="59">
        <v>190</v>
      </c>
    </row>
    <row r="278" spans="1:9" x14ac:dyDescent="0.25">
      <c r="A278" s="60">
        <f t="shared" si="10"/>
        <v>39924</v>
      </c>
      <c r="B278" s="54">
        <v>5</v>
      </c>
      <c r="C278" s="59">
        <v>303.33333333333331</v>
      </c>
      <c r="D278" s="59">
        <v>268.75</v>
      </c>
      <c r="E278" s="59">
        <v>257.5</v>
      </c>
      <c r="F278" s="59">
        <v>203.33333333333334</v>
      </c>
      <c r="G278" s="59">
        <v>218.33333333333334</v>
      </c>
      <c r="H278" s="59">
        <v>218.33333333333334</v>
      </c>
      <c r="I278" s="59">
        <v>186.66666666666666</v>
      </c>
    </row>
    <row r="279" spans="1:9" x14ac:dyDescent="0.25">
      <c r="A279" s="60">
        <f t="shared" si="10"/>
        <v>39931</v>
      </c>
      <c r="B279" s="54">
        <v>5</v>
      </c>
      <c r="C279" s="54">
        <v>297</v>
      </c>
      <c r="D279" s="54">
        <v>261</v>
      </c>
      <c r="E279" s="59">
        <v>251</v>
      </c>
      <c r="F279" s="59">
        <v>202</v>
      </c>
      <c r="G279" s="59">
        <v>213</v>
      </c>
      <c r="H279" s="59">
        <v>213</v>
      </c>
      <c r="I279" s="59">
        <v>187</v>
      </c>
    </row>
    <row r="280" spans="1:9" x14ac:dyDescent="0.25">
      <c r="A280" s="60">
        <f t="shared" si="10"/>
        <v>39938</v>
      </c>
      <c r="B280" s="54">
        <v>6</v>
      </c>
      <c r="C280" s="59">
        <v>301.66666666666669</v>
      </c>
      <c r="D280" s="59">
        <v>266.25</v>
      </c>
      <c r="E280" s="59">
        <v>261.25</v>
      </c>
      <c r="F280" s="59">
        <v>220</v>
      </c>
      <c r="G280" s="59">
        <v>226.66666666666666</v>
      </c>
      <c r="H280" s="59">
        <v>226.66666666666666</v>
      </c>
      <c r="I280" s="59">
        <v>210</v>
      </c>
    </row>
    <row r="281" spans="1:9" x14ac:dyDescent="0.25">
      <c r="A281" s="60">
        <f t="shared" si="10"/>
        <v>39945</v>
      </c>
      <c r="B281" s="54">
        <v>6</v>
      </c>
      <c r="C281" s="59">
        <v>332.5</v>
      </c>
      <c r="D281" s="59">
        <v>282</v>
      </c>
      <c r="E281" s="59">
        <v>278</v>
      </c>
      <c r="F281" s="59">
        <v>223.75</v>
      </c>
      <c r="G281" s="59">
        <v>228.75</v>
      </c>
      <c r="H281" s="59">
        <v>228.75</v>
      </c>
      <c r="I281" s="59">
        <v>211.25</v>
      </c>
    </row>
    <row r="282" spans="1:9" x14ac:dyDescent="0.25">
      <c r="A282" s="60">
        <f t="shared" si="10"/>
        <v>39952</v>
      </c>
      <c r="B282" s="54">
        <v>6</v>
      </c>
      <c r="C282" s="59">
        <v>350</v>
      </c>
      <c r="D282" s="59">
        <v>300</v>
      </c>
      <c r="E282" s="59">
        <v>270</v>
      </c>
      <c r="F282" s="59">
        <v>212.5</v>
      </c>
      <c r="G282" s="59">
        <v>222.5</v>
      </c>
      <c r="H282" s="59">
        <v>222.5</v>
      </c>
      <c r="I282" s="59">
        <v>200</v>
      </c>
    </row>
    <row r="283" spans="1:9" x14ac:dyDescent="0.25">
      <c r="A283" s="60">
        <f t="shared" si="10"/>
        <v>39959</v>
      </c>
      <c r="B283" s="54">
        <v>6</v>
      </c>
      <c r="C283" s="59">
        <v>368.75</v>
      </c>
      <c r="D283" s="59">
        <v>305</v>
      </c>
      <c r="E283" s="59">
        <v>287.5</v>
      </c>
      <c r="F283" s="59">
        <v>211.25</v>
      </c>
      <c r="G283" s="59">
        <v>231.25</v>
      </c>
      <c r="H283" s="59">
        <v>231.25</v>
      </c>
      <c r="I283" s="59">
        <v>203.75</v>
      </c>
    </row>
    <row r="284" spans="1:9" x14ac:dyDescent="0.25">
      <c r="A284" s="60">
        <f t="shared" si="10"/>
        <v>39966</v>
      </c>
      <c r="B284" s="54">
        <v>7</v>
      </c>
      <c r="C284" s="59">
        <v>373.33333333333331</v>
      </c>
      <c r="D284" s="59">
        <v>307.5</v>
      </c>
      <c r="E284" s="59">
        <v>292.5</v>
      </c>
      <c r="F284" s="59">
        <v>246.66666666666666</v>
      </c>
      <c r="G284" s="59">
        <v>265</v>
      </c>
      <c r="H284" s="59">
        <v>385</v>
      </c>
      <c r="I284" s="59">
        <v>238.33333333333334</v>
      </c>
    </row>
    <row r="285" spans="1:9" x14ac:dyDescent="0.25">
      <c r="A285" s="60">
        <f t="shared" si="10"/>
        <v>39973</v>
      </c>
      <c r="B285" s="54">
        <v>7</v>
      </c>
      <c r="C285" s="59">
        <v>371.66666666666669</v>
      </c>
      <c r="D285" s="59">
        <v>306.66666666666669</v>
      </c>
      <c r="E285" s="59">
        <v>295</v>
      </c>
      <c r="F285" s="59">
        <v>228.33333333333334</v>
      </c>
      <c r="G285" s="59">
        <v>253.33333333333334</v>
      </c>
      <c r="H285" s="59">
        <v>253.33333333333334</v>
      </c>
      <c r="I285" s="59">
        <v>225</v>
      </c>
    </row>
    <row r="286" spans="1:9" x14ac:dyDescent="0.25">
      <c r="A286" s="60">
        <f t="shared" si="10"/>
        <v>39980</v>
      </c>
      <c r="B286" s="54">
        <v>7</v>
      </c>
      <c r="C286" s="59">
        <v>363.33333333333331</v>
      </c>
      <c r="D286" s="59">
        <v>311.66666666666669</v>
      </c>
      <c r="E286" s="59">
        <v>301.66666666666669</v>
      </c>
      <c r="F286" s="59">
        <v>231.66666666666666</v>
      </c>
      <c r="G286" s="59">
        <v>236.66666666666666</v>
      </c>
      <c r="H286" s="59">
        <v>236.66666666666666</v>
      </c>
      <c r="I286" s="59">
        <v>231.66666666666666</v>
      </c>
    </row>
    <row r="287" spans="1:9" x14ac:dyDescent="0.25">
      <c r="A287" s="60">
        <f t="shared" si="10"/>
        <v>39987</v>
      </c>
      <c r="B287" s="54">
        <v>7</v>
      </c>
      <c r="C287" s="59">
        <v>350</v>
      </c>
      <c r="D287" s="59">
        <v>298.33333333333331</v>
      </c>
      <c r="E287" s="59">
        <v>290</v>
      </c>
      <c r="F287" s="59">
        <v>238.33333333333334</v>
      </c>
      <c r="G287" s="59">
        <v>230</v>
      </c>
      <c r="H287" s="59">
        <v>230</v>
      </c>
      <c r="I287" s="59">
        <v>226.66666666666666</v>
      </c>
    </row>
    <row r="288" spans="1:9" x14ac:dyDescent="0.25">
      <c r="A288" s="60">
        <f t="shared" si="10"/>
        <v>39994</v>
      </c>
      <c r="B288" s="54">
        <v>7</v>
      </c>
      <c r="C288" s="54">
        <v>340</v>
      </c>
      <c r="D288" s="54">
        <v>292</v>
      </c>
      <c r="E288" s="59">
        <v>275</v>
      </c>
      <c r="F288" s="59">
        <v>240</v>
      </c>
      <c r="G288" s="59">
        <v>220</v>
      </c>
      <c r="H288" s="59">
        <v>220</v>
      </c>
      <c r="I288" s="59">
        <v>220</v>
      </c>
    </row>
    <row r="289" spans="1:9" x14ac:dyDescent="0.25">
      <c r="A289" s="60">
        <f t="shared" si="10"/>
        <v>40001</v>
      </c>
      <c r="B289" s="54">
        <v>8</v>
      </c>
      <c r="C289" s="54">
        <v>345</v>
      </c>
      <c r="D289" s="54">
        <v>325</v>
      </c>
      <c r="E289" s="59">
        <v>293</v>
      </c>
      <c r="F289" s="59">
        <v>290</v>
      </c>
      <c r="G289" s="59">
        <v>313</v>
      </c>
      <c r="H289" s="59">
        <v>313</v>
      </c>
      <c r="I289" s="59">
        <v>290</v>
      </c>
    </row>
    <row r="290" spans="1:9" x14ac:dyDescent="0.25">
      <c r="A290" s="60">
        <f t="shared" si="10"/>
        <v>40008</v>
      </c>
      <c r="B290" s="54">
        <v>8</v>
      </c>
      <c r="C290" s="59">
        <v>376.25</v>
      </c>
      <c r="D290" s="59">
        <v>365</v>
      </c>
      <c r="E290" s="59">
        <v>318</v>
      </c>
      <c r="F290" s="59">
        <v>263.75</v>
      </c>
      <c r="G290" s="59">
        <v>278.75</v>
      </c>
      <c r="H290" s="59">
        <v>278.75</v>
      </c>
      <c r="I290" s="59">
        <v>275</v>
      </c>
    </row>
    <row r="291" spans="1:9" x14ac:dyDescent="0.25">
      <c r="A291" s="60">
        <f t="shared" si="10"/>
        <v>40015</v>
      </c>
      <c r="B291" s="54">
        <v>8</v>
      </c>
      <c r="C291" s="54">
        <v>388</v>
      </c>
      <c r="D291" s="54">
        <v>335</v>
      </c>
      <c r="E291" s="59">
        <v>328</v>
      </c>
      <c r="F291" s="59">
        <v>295</v>
      </c>
      <c r="G291" s="59">
        <v>278</v>
      </c>
      <c r="H291" s="59">
        <v>278</v>
      </c>
      <c r="I291" s="59">
        <v>288</v>
      </c>
    </row>
    <row r="292" spans="1:9" x14ac:dyDescent="0.25">
      <c r="A292" s="60">
        <f t="shared" si="10"/>
        <v>40022</v>
      </c>
      <c r="B292" s="54">
        <v>8</v>
      </c>
      <c r="C292" s="59">
        <v>350</v>
      </c>
      <c r="D292" s="59">
        <v>315</v>
      </c>
      <c r="E292" s="59">
        <v>317.5</v>
      </c>
      <c r="F292" s="59">
        <v>263.33333333333331</v>
      </c>
      <c r="G292" s="59">
        <v>290</v>
      </c>
      <c r="H292" s="59">
        <v>290</v>
      </c>
      <c r="I292" s="59">
        <v>260</v>
      </c>
    </row>
    <row r="293" spans="1:9" x14ac:dyDescent="0.25">
      <c r="A293" s="60">
        <f t="shared" si="10"/>
        <v>40029</v>
      </c>
      <c r="B293" s="54">
        <v>9</v>
      </c>
      <c r="C293" s="59">
        <v>450</v>
      </c>
      <c r="D293" s="59">
        <v>423.75</v>
      </c>
      <c r="E293" s="59">
        <v>431.25</v>
      </c>
      <c r="F293" s="59">
        <v>404</v>
      </c>
      <c r="G293" s="59">
        <v>432.33333333333331</v>
      </c>
      <c r="H293" s="59">
        <v>449</v>
      </c>
      <c r="I293" s="59">
        <v>410</v>
      </c>
    </row>
    <row r="294" spans="1:9" x14ac:dyDescent="0.25">
      <c r="A294" s="60">
        <f t="shared" si="10"/>
        <v>40036</v>
      </c>
      <c r="B294" s="54">
        <v>9</v>
      </c>
      <c r="C294" s="59">
        <v>437.5</v>
      </c>
      <c r="D294" s="59">
        <v>425</v>
      </c>
      <c r="E294" s="59">
        <v>425</v>
      </c>
      <c r="F294" s="59">
        <v>398.75</v>
      </c>
      <c r="G294" s="59">
        <v>438.75</v>
      </c>
      <c r="H294" s="59">
        <v>438.75</v>
      </c>
      <c r="I294" s="59">
        <v>380</v>
      </c>
    </row>
    <row r="295" spans="1:9" x14ac:dyDescent="0.25">
      <c r="A295" s="60">
        <f t="shared" si="10"/>
        <v>40043</v>
      </c>
      <c r="B295" s="54">
        <v>9</v>
      </c>
      <c r="C295" s="54">
        <v>466</v>
      </c>
      <c r="D295" s="54">
        <v>455</v>
      </c>
      <c r="E295" s="59">
        <v>452</v>
      </c>
      <c r="F295" s="59">
        <v>418</v>
      </c>
      <c r="G295" s="59">
        <v>453</v>
      </c>
      <c r="H295" s="59">
        <v>453</v>
      </c>
      <c r="I295" s="59">
        <v>411</v>
      </c>
    </row>
    <row r="296" spans="1:9" x14ac:dyDescent="0.25">
      <c r="A296" s="60">
        <f t="shared" si="10"/>
        <v>40050</v>
      </c>
      <c r="B296" s="54">
        <v>9</v>
      </c>
      <c r="C296" s="59">
        <v>461.66666666666669</v>
      </c>
      <c r="D296" s="59">
        <v>433.75</v>
      </c>
      <c r="E296" s="59">
        <v>452.5</v>
      </c>
      <c r="F296" s="59">
        <v>416.66666666666669</v>
      </c>
      <c r="G296" s="59">
        <v>453.33333333333331</v>
      </c>
      <c r="H296" s="59">
        <v>453.33333333333331</v>
      </c>
      <c r="I296" s="59">
        <v>420</v>
      </c>
    </row>
    <row r="297" spans="1:9" x14ac:dyDescent="0.25">
      <c r="A297" s="60">
        <f t="shared" si="10"/>
        <v>40057</v>
      </c>
      <c r="B297" s="54">
        <v>10</v>
      </c>
      <c r="C297" s="59">
        <v>525</v>
      </c>
      <c r="D297" s="59">
        <v>523.75</v>
      </c>
      <c r="E297" s="59">
        <v>523.75</v>
      </c>
      <c r="F297" s="59">
        <v>496.25</v>
      </c>
      <c r="G297" s="59">
        <v>557.5</v>
      </c>
      <c r="H297" s="59">
        <v>557.5</v>
      </c>
      <c r="I297" s="59">
        <v>457.5</v>
      </c>
    </row>
    <row r="298" spans="1:9" x14ac:dyDescent="0.25">
      <c r="A298" s="60">
        <f t="shared" si="10"/>
        <v>40064</v>
      </c>
      <c r="B298" s="54">
        <v>10</v>
      </c>
      <c r="C298" s="59">
        <v>485</v>
      </c>
      <c r="D298" s="59">
        <v>485</v>
      </c>
      <c r="E298" s="59">
        <v>490</v>
      </c>
      <c r="F298" s="59">
        <v>471.25</v>
      </c>
      <c r="G298" s="59">
        <v>521.25</v>
      </c>
      <c r="H298" s="59">
        <v>521.25</v>
      </c>
      <c r="I298" s="59">
        <v>446.66666666666669</v>
      </c>
    </row>
    <row r="299" spans="1:9" x14ac:dyDescent="0.25">
      <c r="A299" s="60">
        <f t="shared" si="10"/>
        <v>40071</v>
      </c>
      <c r="B299" s="54">
        <v>10</v>
      </c>
      <c r="C299" s="59">
        <v>483.33333333333331</v>
      </c>
      <c r="D299" s="59">
        <v>481.66666666666669</v>
      </c>
      <c r="E299" s="59">
        <v>483.33333333333331</v>
      </c>
      <c r="F299" s="59">
        <v>455</v>
      </c>
      <c r="G299" s="59">
        <v>523.33333333333337</v>
      </c>
      <c r="H299" s="59">
        <v>525</v>
      </c>
      <c r="I299" s="59">
        <v>395</v>
      </c>
    </row>
    <row r="300" spans="1:9" x14ac:dyDescent="0.25">
      <c r="A300" s="60">
        <f t="shared" si="10"/>
        <v>40078</v>
      </c>
      <c r="B300" s="54">
        <v>10</v>
      </c>
      <c r="C300" s="59">
        <v>497.5</v>
      </c>
      <c r="D300" s="59">
        <v>508.75</v>
      </c>
      <c r="E300" s="59">
        <v>505.5</v>
      </c>
      <c r="F300" s="59">
        <v>451.25</v>
      </c>
      <c r="G300" s="59">
        <v>510</v>
      </c>
      <c r="H300" s="59">
        <v>510</v>
      </c>
      <c r="I300" s="59">
        <v>425</v>
      </c>
    </row>
    <row r="301" spans="1:9" x14ac:dyDescent="0.25">
      <c r="A301" s="60">
        <f t="shared" si="10"/>
        <v>40085</v>
      </c>
      <c r="B301" s="54">
        <v>10</v>
      </c>
      <c r="C301" s="59">
        <v>513.33333333333337</v>
      </c>
      <c r="D301" s="59">
        <v>513.75</v>
      </c>
      <c r="E301" s="59">
        <v>521.25</v>
      </c>
      <c r="F301" s="59">
        <v>466.66666666666669</v>
      </c>
      <c r="G301" s="59">
        <v>526.66666666666663</v>
      </c>
      <c r="H301" s="59">
        <v>526.66666666666663</v>
      </c>
      <c r="I301" s="59">
        <v>423.33333333333331</v>
      </c>
    </row>
    <row r="302" spans="1:9" x14ac:dyDescent="0.25">
      <c r="A302" s="60">
        <f t="shared" si="10"/>
        <v>40092</v>
      </c>
      <c r="B302" s="54">
        <v>11</v>
      </c>
      <c r="C302" s="59">
        <v>512.5</v>
      </c>
      <c r="D302" s="59">
        <v>480</v>
      </c>
      <c r="E302" s="59">
        <v>476.25</v>
      </c>
      <c r="F302" s="59">
        <v>428.33333333333331</v>
      </c>
      <c r="G302" s="59">
        <v>473.33333333333331</v>
      </c>
      <c r="H302" s="59">
        <v>473.33333333333331</v>
      </c>
      <c r="I302" s="59">
        <v>385</v>
      </c>
    </row>
    <row r="303" spans="1:9" x14ac:dyDescent="0.25">
      <c r="A303" s="60">
        <f t="shared" si="10"/>
        <v>40099</v>
      </c>
      <c r="B303" s="54">
        <v>11</v>
      </c>
      <c r="C303" s="59">
        <v>467.5</v>
      </c>
      <c r="D303" s="59">
        <v>460</v>
      </c>
      <c r="E303" s="59">
        <v>458</v>
      </c>
      <c r="F303" s="59">
        <v>385</v>
      </c>
      <c r="G303" s="59">
        <v>453.75</v>
      </c>
      <c r="H303" s="59">
        <v>453.75</v>
      </c>
      <c r="I303" s="59">
        <v>340</v>
      </c>
    </row>
    <row r="304" spans="1:9" x14ac:dyDescent="0.25">
      <c r="A304" s="60">
        <f t="shared" si="10"/>
        <v>40106</v>
      </c>
      <c r="B304" s="54">
        <v>11</v>
      </c>
      <c r="C304" s="59">
        <v>475</v>
      </c>
      <c r="D304" s="59">
        <v>465</v>
      </c>
      <c r="E304" s="59">
        <v>463.33333333333331</v>
      </c>
      <c r="F304" s="59">
        <v>378.33333333333331</v>
      </c>
      <c r="G304" s="59">
        <v>468.33333333333331</v>
      </c>
      <c r="H304" s="59">
        <v>468.33333333333331</v>
      </c>
      <c r="I304" s="59">
        <v>346.66666666666669</v>
      </c>
    </row>
    <row r="305" spans="1:9" x14ac:dyDescent="0.25">
      <c r="A305" s="60">
        <f t="shared" si="10"/>
        <v>40113</v>
      </c>
      <c r="B305" s="54">
        <v>11</v>
      </c>
      <c r="C305" s="59">
        <v>465</v>
      </c>
      <c r="D305" s="59">
        <v>448.75</v>
      </c>
      <c r="E305" s="59">
        <v>448.75</v>
      </c>
      <c r="F305" s="59">
        <v>362.5</v>
      </c>
      <c r="G305" s="59">
        <v>453.75</v>
      </c>
      <c r="H305" s="59">
        <v>453.75</v>
      </c>
      <c r="I305" s="59">
        <v>336.25</v>
      </c>
    </row>
    <row r="306" spans="1:9" x14ac:dyDescent="0.25">
      <c r="A306" s="60">
        <f t="shared" si="10"/>
        <v>40120</v>
      </c>
      <c r="B306" s="54">
        <v>12</v>
      </c>
      <c r="D306" s="59">
        <v>420</v>
      </c>
      <c r="E306" s="59">
        <v>390</v>
      </c>
      <c r="F306" s="59">
        <v>308.75</v>
      </c>
      <c r="G306" s="59">
        <v>358.75</v>
      </c>
      <c r="H306" s="59">
        <v>358.75</v>
      </c>
      <c r="I306" s="59">
        <v>285</v>
      </c>
    </row>
    <row r="307" spans="1:9" x14ac:dyDescent="0.25">
      <c r="A307" s="60">
        <f t="shared" si="10"/>
        <v>40127</v>
      </c>
      <c r="B307" s="54">
        <v>12</v>
      </c>
      <c r="E307" s="59">
        <v>431</v>
      </c>
      <c r="F307" s="59">
        <v>350</v>
      </c>
      <c r="G307" s="59">
        <v>406</v>
      </c>
      <c r="H307" s="59">
        <v>406</v>
      </c>
      <c r="I307" s="59">
        <v>346</v>
      </c>
    </row>
    <row r="308" spans="1:9" x14ac:dyDescent="0.25">
      <c r="A308" s="60">
        <f t="shared" si="10"/>
        <v>40134</v>
      </c>
      <c r="B308" s="54">
        <v>12</v>
      </c>
      <c r="E308" s="59">
        <v>391.25</v>
      </c>
      <c r="F308" s="59">
        <v>318.75</v>
      </c>
      <c r="G308" s="59">
        <v>370</v>
      </c>
      <c r="H308" s="59">
        <v>370</v>
      </c>
      <c r="I308" s="59">
        <v>300</v>
      </c>
    </row>
    <row r="309" spans="1:9" x14ac:dyDescent="0.25">
      <c r="A309" s="60">
        <f t="shared" si="10"/>
        <v>40141</v>
      </c>
      <c r="B309" s="54">
        <v>12</v>
      </c>
      <c r="E309" s="59">
        <v>380</v>
      </c>
      <c r="F309" s="59">
        <v>290</v>
      </c>
      <c r="G309" s="59">
        <v>355</v>
      </c>
      <c r="H309" s="59">
        <v>355</v>
      </c>
      <c r="I309" s="59">
        <v>277.5</v>
      </c>
    </row>
    <row r="310" spans="1:9" x14ac:dyDescent="0.25">
      <c r="A310" s="60">
        <f t="shared" si="10"/>
        <v>40148</v>
      </c>
      <c r="B310" s="54">
        <v>1</v>
      </c>
      <c r="E310" s="59">
        <v>391.25</v>
      </c>
      <c r="F310" s="59">
        <v>286.25</v>
      </c>
      <c r="G310" s="59">
        <v>355</v>
      </c>
      <c r="H310" s="59">
        <v>355</v>
      </c>
      <c r="I310" s="59">
        <v>267.5</v>
      </c>
    </row>
    <row r="311" spans="1:9" x14ac:dyDescent="0.25">
      <c r="A311" s="60">
        <f t="shared" si="10"/>
        <v>40155</v>
      </c>
      <c r="B311" s="54">
        <v>1</v>
      </c>
      <c r="E311" s="59">
        <v>385</v>
      </c>
      <c r="F311" s="59">
        <v>275</v>
      </c>
      <c r="G311" s="59">
        <v>340</v>
      </c>
      <c r="H311" s="59">
        <v>340</v>
      </c>
      <c r="I311" s="59">
        <v>250</v>
      </c>
    </row>
    <row r="312" spans="1:9" x14ac:dyDescent="0.25">
      <c r="A312" s="60">
        <f t="shared" si="10"/>
        <v>40162</v>
      </c>
      <c r="B312" s="54">
        <v>1</v>
      </c>
      <c r="E312" s="59">
        <v>371.66666666666669</v>
      </c>
      <c r="F312" s="59">
        <v>260</v>
      </c>
      <c r="G312" s="59">
        <v>321.66666666666669</v>
      </c>
      <c r="H312" s="59">
        <v>321.66666666666669</v>
      </c>
      <c r="I312" s="59">
        <v>235</v>
      </c>
    </row>
    <row r="313" spans="1:9" x14ac:dyDescent="0.25">
      <c r="A313" s="60">
        <f t="shared" si="10"/>
        <v>40169</v>
      </c>
      <c r="B313" s="54">
        <v>1</v>
      </c>
      <c r="E313" s="59">
        <v>364</v>
      </c>
      <c r="F313" s="59">
        <v>279</v>
      </c>
      <c r="G313" s="59">
        <v>314</v>
      </c>
      <c r="H313" s="59">
        <v>314</v>
      </c>
      <c r="I313" s="59">
        <v>246</v>
      </c>
    </row>
    <row r="314" spans="1:9" x14ac:dyDescent="0.25">
      <c r="A314" s="60">
        <f t="shared" si="10"/>
        <v>40176</v>
      </c>
      <c r="B314" s="54">
        <v>1</v>
      </c>
      <c r="E314" s="59">
        <v>365</v>
      </c>
      <c r="F314" s="59">
        <v>275</v>
      </c>
      <c r="G314" s="59">
        <v>307</v>
      </c>
      <c r="H314" s="59">
        <v>307</v>
      </c>
      <c r="I314" s="59">
        <v>243</v>
      </c>
    </row>
    <row r="315" spans="1:9" x14ac:dyDescent="0.25">
      <c r="A315" s="60">
        <f t="shared" si="10"/>
        <v>40183</v>
      </c>
      <c r="B315" s="54">
        <v>2</v>
      </c>
      <c r="E315" s="59">
        <v>355</v>
      </c>
      <c r="F315" s="59">
        <v>271.66666666666669</v>
      </c>
      <c r="G315" s="59">
        <v>306.66666666666669</v>
      </c>
      <c r="H315" s="59">
        <v>306.66666666666669</v>
      </c>
      <c r="I315" s="59">
        <v>235</v>
      </c>
    </row>
    <row r="316" spans="1:9" x14ac:dyDescent="0.25">
      <c r="A316" s="60">
        <f t="shared" si="10"/>
        <v>40190</v>
      </c>
      <c r="B316" s="54">
        <v>2</v>
      </c>
      <c r="E316" s="59">
        <v>346.25</v>
      </c>
      <c r="F316" s="59">
        <v>263.75</v>
      </c>
      <c r="G316" s="59">
        <v>307.5</v>
      </c>
      <c r="H316" s="59">
        <v>307.5</v>
      </c>
      <c r="I316" s="59">
        <v>225</v>
      </c>
    </row>
    <row r="317" spans="1:9" x14ac:dyDescent="0.25">
      <c r="A317" s="60">
        <f t="shared" si="10"/>
        <v>40197</v>
      </c>
      <c r="B317" s="54">
        <v>2</v>
      </c>
      <c r="E317" s="59">
        <v>360</v>
      </c>
      <c r="F317" s="59">
        <v>272.5</v>
      </c>
      <c r="G317" s="59">
        <v>315</v>
      </c>
      <c r="H317" s="59">
        <v>315</v>
      </c>
      <c r="I317" s="59">
        <v>238.75</v>
      </c>
    </row>
    <row r="318" spans="1:9" x14ac:dyDescent="0.25">
      <c r="A318" s="60">
        <f t="shared" si="10"/>
        <v>40204</v>
      </c>
      <c r="B318" s="54">
        <v>2</v>
      </c>
      <c r="E318" s="59">
        <v>366.66666666666669</v>
      </c>
      <c r="F318" s="59">
        <v>281.66666666666669</v>
      </c>
      <c r="G318" s="59">
        <v>321.66666666666669</v>
      </c>
      <c r="H318" s="59">
        <v>321.66666666666669</v>
      </c>
      <c r="I318" s="59">
        <v>243.33333333333334</v>
      </c>
    </row>
    <row r="319" spans="1:9" x14ac:dyDescent="0.25">
      <c r="A319" s="60">
        <f t="shared" si="10"/>
        <v>40211</v>
      </c>
      <c r="B319" s="54">
        <v>3</v>
      </c>
      <c r="E319" s="59">
        <v>321.66666666666669</v>
      </c>
      <c r="F319" s="59">
        <v>260</v>
      </c>
      <c r="G319" s="59">
        <v>308.33333333333331</v>
      </c>
      <c r="H319" s="59">
        <v>308.33333333333331</v>
      </c>
      <c r="I319" s="59">
        <v>240</v>
      </c>
    </row>
    <row r="320" spans="1:9" x14ac:dyDescent="0.25">
      <c r="A320" s="60">
        <f t="shared" si="10"/>
        <v>40218</v>
      </c>
      <c r="B320" s="54">
        <v>3</v>
      </c>
      <c r="E320" s="59">
        <v>323</v>
      </c>
      <c r="F320" s="59">
        <v>250</v>
      </c>
      <c r="G320" s="59">
        <v>297</v>
      </c>
      <c r="H320" s="59">
        <v>297</v>
      </c>
      <c r="I320" s="59">
        <v>237</v>
      </c>
    </row>
    <row r="321" spans="1:9" x14ac:dyDescent="0.25">
      <c r="A321" s="60">
        <f t="shared" si="10"/>
        <v>40225</v>
      </c>
      <c r="B321" s="54">
        <v>3</v>
      </c>
      <c r="E321" s="59">
        <v>308</v>
      </c>
      <c r="F321" s="59">
        <v>230</v>
      </c>
      <c r="G321" s="59">
        <v>268</v>
      </c>
      <c r="H321" s="59">
        <v>268</v>
      </c>
      <c r="I321" s="59">
        <v>207</v>
      </c>
    </row>
    <row r="322" spans="1:9" x14ac:dyDescent="0.25">
      <c r="A322" s="60">
        <f t="shared" si="10"/>
        <v>40232</v>
      </c>
      <c r="B322" s="54">
        <v>3</v>
      </c>
      <c r="E322" s="59">
        <v>305</v>
      </c>
      <c r="F322" s="59">
        <v>211</v>
      </c>
      <c r="G322" s="59">
        <v>250</v>
      </c>
      <c r="H322" s="59">
        <v>250</v>
      </c>
      <c r="I322" s="59">
        <v>192</v>
      </c>
    </row>
    <row r="323" spans="1:9" x14ac:dyDescent="0.25">
      <c r="A323" s="60">
        <f t="shared" si="10"/>
        <v>40239</v>
      </c>
      <c r="B323" s="54">
        <v>4</v>
      </c>
      <c r="C323" s="59">
        <v>347.5</v>
      </c>
      <c r="D323" s="59">
        <v>327.5</v>
      </c>
      <c r="E323" s="59">
        <v>312</v>
      </c>
      <c r="F323" s="59">
        <v>233.75</v>
      </c>
      <c r="G323" s="59">
        <v>258.75</v>
      </c>
      <c r="H323" s="59">
        <v>258.75</v>
      </c>
      <c r="I323" s="59">
        <v>203.75</v>
      </c>
    </row>
    <row r="324" spans="1:9" x14ac:dyDescent="0.25">
      <c r="A324" s="60">
        <f t="shared" si="10"/>
        <v>40246</v>
      </c>
      <c r="B324" s="54">
        <v>4</v>
      </c>
      <c r="C324" s="59">
        <v>350</v>
      </c>
      <c r="D324" s="59">
        <v>318.75</v>
      </c>
      <c r="E324" s="59">
        <v>311.25</v>
      </c>
      <c r="F324" s="59">
        <v>230</v>
      </c>
      <c r="G324" s="59">
        <v>266.66666666666669</v>
      </c>
      <c r="H324" s="59">
        <v>266.66666666666669</v>
      </c>
      <c r="I324" s="59">
        <v>206.66666666666666</v>
      </c>
    </row>
    <row r="325" spans="1:9" x14ac:dyDescent="0.25">
      <c r="A325" s="60">
        <f t="shared" si="10"/>
        <v>40253</v>
      </c>
      <c r="B325" s="54">
        <v>4</v>
      </c>
      <c r="C325" s="59">
        <v>351.66666666666669</v>
      </c>
      <c r="D325" s="59">
        <v>313.33333333333331</v>
      </c>
      <c r="E325" s="59">
        <v>295</v>
      </c>
      <c r="F325" s="59">
        <v>202.5</v>
      </c>
      <c r="G325" s="59">
        <v>247.5</v>
      </c>
      <c r="H325" s="59">
        <v>247.5</v>
      </c>
      <c r="I325" s="59">
        <v>187.5</v>
      </c>
    </row>
    <row r="326" spans="1:9" x14ac:dyDescent="0.25">
      <c r="A326" s="60">
        <f t="shared" si="10"/>
        <v>40260</v>
      </c>
      <c r="B326" s="54">
        <v>4</v>
      </c>
      <c r="C326" s="59">
        <v>350</v>
      </c>
      <c r="D326" s="59">
        <v>303.33333333333331</v>
      </c>
      <c r="E326" s="59">
        <v>283.33333333333331</v>
      </c>
      <c r="F326" s="59">
        <v>203.33333333333334</v>
      </c>
      <c r="G326" s="59">
        <v>240</v>
      </c>
      <c r="H326" s="59">
        <v>240</v>
      </c>
      <c r="I326" s="59">
        <v>201.66666666666666</v>
      </c>
    </row>
    <row r="327" spans="1:9" x14ac:dyDescent="0.25">
      <c r="A327" s="60">
        <f t="shared" si="10"/>
        <v>40267</v>
      </c>
      <c r="B327" s="54">
        <v>4</v>
      </c>
      <c r="C327" s="59">
        <v>336.66666666666669</v>
      </c>
      <c r="D327" s="59">
        <v>295</v>
      </c>
      <c r="E327" s="59">
        <v>277.5</v>
      </c>
      <c r="F327" s="59">
        <v>200</v>
      </c>
      <c r="G327" s="59">
        <v>233.75</v>
      </c>
      <c r="H327" s="59">
        <v>233.75</v>
      </c>
      <c r="I327" s="59">
        <v>181.25</v>
      </c>
    </row>
    <row r="328" spans="1:9" x14ac:dyDescent="0.25">
      <c r="A328" s="60">
        <f t="shared" si="10"/>
        <v>40274</v>
      </c>
      <c r="B328" s="54">
        <v>5</v>
      </c>
      <c r="C328" s="59">
        <v>333.75</v>
      </c>
      <c r="D328" s="59">
        <v>295</v>
      </c>
      <c r="E328" s="59">
        <v>278.75</v>
      </c>
      <c r="F328" s="59">
        <v>200</v>
      </c>
      <c r="G328" s="59">
        <v>236.25</v>
      </c>
      <c r="H328" s="59">
        <v>236.25</v>
      </c>
      <c r="I328" s="59">
        <v>185</v>
      </c>
    </row>
    <row r="329" spans="1:9" x14ac:dyDescent="0.25">
      <c r="A329" s="60">
        <f t="shared" si="10"/>
        <v>40281</v>
      </c>
      <c r="B329" s="54">
        <v>5</v>
      </c>
      <c r="C329" s="59">
        <v>328.75</v>
      </c>
      <c r="D329" s="59">
        <v>290</v>
      </c>
      <c r="E329" s="59">
        <v>277.5</v>
      </c>
      <c r="F329" s="59">
        <v>201.25</v>
      </c>
      <c r="G329" s="59">
        <v>230</v>
      </c>
      <c r="H329" s="59">
        <v>230</v>
      </c>
      <c r="I329" s="59">
        <v>187.5</v>
      </c>
    </row>
    <row r="330" spans="1:9" x14ac:dyDescent="0.25">
      <c r="A330" s="60">
        <f t="shared" si="10"/>
        <v>40288</v>
      </c>
      <c r="B330" s="54">
        <v>5</v>
      </c>
      <c r="C330" s="59">
        <v>306.66666666666669</v>
      </c>
      <c r="D330" s="59">
        <v>275</v>
      </c>
      <c r="E330" s="59">
        <v>275</v>
      </c>
      <c r="F330" s="59">
        <v>221.66666666666666</v>
      </c>
      <c r="G330" s="59">
        <v>213.33333333333334</v>
      </c>
      <c r="H330" s="59">
        <v>220</v>
      </c>
      <c r="I330" s="59">
        <v>181.66666666666666</v>
      </c>
    </row>
    <row r="331" spans="1:9" x14ac:dyDescent="0.25">
      <c r="A331" s="60">
        <f t="shared" si="10"/>
        <v>40295</v>
      </c>
      <c r="B331" s="54">
        <v>5</v>
      </c>
      <c r="C331" s="59">
        <v>328.33333333333331</v>
      </c>
      <c r="D331" s="59">
        <v>303.33333333333331</v>
      </c>
      <c r="E331" s="59">
        <v>305</v>
      </c>
      <c r="F331" s="59">
        <v>211.66666666666666</v>
      </c>
      <c r="G331" s="59">
        <v>233.33333333333334</v>
      </c>
      <c r="H331" s="59">
        <v>233.33333333333334</v>
      </c>
      <c r="I331" s="59">
        <v>190</v>
      </c>
    </row>
    <row r="332" spans="1:9" x14ac:dyDescent="0.25">
      <c r="A332" s="60">
        <f t="shared" si="10"/>
        <v>40302</v>
      </c>
      <c r="B332" s="54">
        <v>6</v>
      </c>
      <c r="C332" s="59">
        <v>360</v>
      </c>
      <c r="D332" s="59">
        <v>335</v>
      </c>
      <c r="E332" s="59">
        <v>333.33333333333331</v>
      </c>
      <c r="F332" s="59">
        <v>236.66666666666666</v>
      </c>
      <c r="G332" s="59">
        <v>238.33333333333334</v>
      </c>
      <c r="H332" s="59">
        <v>238.33333333333334</v>
      </c>
      <c r="I332" s="59">
        <v>215</v>
      </c>
    </row>
    <row r="333" spans="1:9" x14ac:dyDescent="0.25">
      <c r="A333" s="60">
        <f t="shared" si="10"/>
        <v>40309</v>
      </c>
      <c r="B333" s="54">
        <v>6</v>
      </c>
      <c r="C333" s="59">
        <v>415</v>
      </c>
      <c r="D333" s="59">
        <v>375</v>
      </c>
      <c r="E333" s="59">
        <v>373.75</v>
      </c>
      <c r="F333" s="59">
        <v>277.5</v>
      </c>
      <c r="G333" s="59">
        <v>278.75</v>
      </c>
      <c r="H333" s="59">
        <v>278.75</v>
      </c>
      <c r="I333" s="59">
        <v>260</v>
      </c>
    </row>
    <row r="334" spans="1:9" x14ac:dyDescent="0.25">
      <c r="A334" s="60">
        <f t="shared" si="10"/>
        <v>40316</v>
      </c>
      <c r="B334" s="54">
        <v>6</v>
      </c>
      <c r="C334" s="59">
        <v>468.33333333333331</v>
      </c>
      <c r="D334" s="59">
        <v>391.66666666666669</v>
      </c>
      <c r="E334" s="59">
        <v>390</v>
      </c>
      <c r="F334" s="59">
        <v>296.66666666666669</v>
      </c>
      <c r="G334" s="59">
        <v>346.66666666666669</v>
      </c>
      <c r="H334" s="59">
        <v>346.66666666666669</v>
      </c>
      <c r="I334" s="59">
        <v>281.66666666666669</v>
      </c>
    </row>
    <row r="335" spans="1:9" x14ac:dyDescent="0.25">
      <c r="A335" s="60">
        <f t="shared" si="10"/>
        <v>40323</v>
      </c>
      <c r="B335" s="54">
        <v>6</v>
      </c>
      <c r="C335" s="59">
        <v>395</v>
      </c>
      <c r="D335" s="59">
        <v>327.5</v>
      </c>
      <c r="E335" s="59">
        <v>328.75</v>
      </c>
      <c r="F335" s="59">
        <v>236.25</v>
      </c>
      <c r="G335" s="59">
        <v>313.75</v>
      </c>
      <c r="H335" s="59">
        <v>313.75</v>
      </c>
      <c r="I335" s="59">
        <v>225</v>
      </c>
    </row>
    <row r="336" spans="1:9" x14ac:dyDescent="0.25">
      <c r="A336" s="60">
        <f t="shared" si="10"/>
        <v>40330</v>
      </c>
      <c r="B336" s="54">
        <v>7</v>
      </c>
      <c r="C336" s="54">
        <v>385</v>
      </c>
      <c r="D336" s="54">
        <v>325</v>
      </c>
      <c r="E336" s="59">
        <v>323</v>
      </c>
      <c r="F336" s="59">
        <v>240</v>
      </c>
      <c r="G336" s="59">
        <v>312</v>
      </c>
      <c r="H336" s="59">
        <v>312</v>
      </c>
      <c r="I336" s="59">
        <v>240</v>
      </c>
    </row>
    <row r="337" spans="1:9" x14ac:dyDescent="0.25">
      <c r="A337" s="60">
        <f t="shared" si="10"/>
        <v>40337</v>
      </c>
      <c r="B337" s="54">
        <v>7</v>
      </c>
      <c r="C337" s="59">
        <v>381.25</v>
      </c>
      <c r="D337" s="59">
        <v>318.75</v>
      </c>
      <c r="E337" s="59">
        <v>313.75</v>
      </c>
      <c r="F337" s="59">
        <v>223.75</v>
      </c>
      <c r="G337" s="59">
        <v>286.25</v>
      </c>
      <c r="H337" s="59">
        <v>286.25</v>
      </c>
      <c r="I337" s="59">
        <v>218.75</v>
      </c>
    </row>
    <row r="338" spans="1:9" x14ac:dyDescent="0.25">
      <c r="A338" s="60">
        <f t="shared" si="10"/>
        <v>40344</v>
      </c>
      <c r="B338" s="54">
        <v>7</v>
      </c>
      <c r="C338" s="59">
        <v>371.25</v>
      </c>
      <c r="D338" s="59">
        <v>318.75</v>
      </c>
      <c r="E338" s="59">
        <v>315</v>
      </c>
      <c r="F338" s="59">
        <v>227.5</v>
      </c>
      <c r="G338" s="59">
        <v>288.75</v>
      </c>
      <c r="H338" s="59">
        <v>288.75</v>
      </c>
      <c r="I338" s="59">
        <v>221.25</v>
      </c>
    </row>
    <row r="339" spans="1:9" x14ac:dyDescent="0.25">
      <c r="A339" s="60">
        <f t="shared" si="10"/>
        <v>40351</v>
      </c>
      <c r="B339" s="54">
        <v>7</v>
      </c>
      <c r="C339" s="59">
        <v>368.33333333333331</v>
      </c>
      <c r="D339" s="59">
        <v>311.66666666666669</v>
      </c>
      <c r="E339" s="59">
        <v>313.33333333333331</v>
      </c>
      <c r="F339" s="59">
        <v>215</v>
      </c>
      <c r="G339" s="59">
        <v>250</v>
      </c>
      <c r="H339" s="59">
        <v>250</v>
      </c>
      <c r="I339" s="59">
        <v>218.33333333333334</v>
      </c>
    </row>
    <row r="340" spans="1:9" x14ac:dyDescent="0.25">
      <c r="A340" s="60">
        <f t="shared" si="10"/>
        <v>40358</v>
      </c>
      <c r="B340" s="54">
        <v>7</v>
      </c>
      <c r="C340" s="59">
        <v>389</v>
      </c>
      <c r="D340" s="59">
        <v>321</v>
      </c>
      <c r="E340" s="59">
        <v>311</v>
      </c>
      <c r="F340" s="59">
        <v>225</v>
      </c>
      <c r="G340" s="59">
        <v>242</v>
      </c>
      <c r="H340" s="59">
        <v>242</v>
      </c>
      <c r="I340" s="59">
        <v>221</v>
      </c>
    </row>
    <row r="341" spans="1:9" x14ac:dyDescent="0.25">
      <c r="A341" s="60">
        <f t="shared" si="10"/>
        <v>40365</v>
      </c>
      <c r="B341" s="54">
        <v>8</v>
      </c>
      <c r="C341" s="54">
        <v>422</v>
      </c>
      <c r="D341" s="54">
        <v>399</v>
      </c>
      <c r="E341" s="59">
        <v>400</v>
      </c>
      <c r="F341" s="59">
        <v>362</v>
      </c>
      <c r="G341" s="59">
        <v>392</v>
      </c>
      <c r="H341" s="59">
        <v>392</v>
      </c>
      <c r="I341" s="59">
        <v>374</v>
      </c>
    </row>
    <row r="342" spans="1:9" x14ac:dyDescent="0.25">
      <c r="A342" s="60">
        <f t="shared" si="10"/>
        <v>40372</v>
      </c>
      <c r="B342" s="54">
        <v>8</v>
      </c>
      <c r="C342" s="59">
        <v>475</v>
      </c>
      <c r="D342" s="59">
        <v>431.25</v>
      </c>
      <c r="E342" s="59">
        <v>428.75</v>
      </c>
      <c r="F342" s="59">
        <v>402.5</v>
      </c>
      <c r="G342" s="59">
        <v>412.5</v>
      </c>
      <c r="H342" s="59">
        <v>412.5</v>
      </c>
      <c r="I342" s="59">
        <v>395</v>
      </c>
    </row>
    <row r="343" spans="1:9" x14ac:dyDescent="0.25">
      <c r="A343" s="60">
        <f t="shared" si="10"/>
        <v>40379</v>
      </c>
      <c r="B343" s="54">
        <v>8</v>
      </c>
      <c r="C343" s="59">
        <v>500</v>
      </c>
      <c r="D343" s="59">
        <v>450</v>
      </c>
      <c r="E343" s="59">
        <v>445</v>
      </c>
      <c r="F343" s="59">
        <v>406.25</v>
      </c>
      <c r="G343" s="59">
        <v>452.5</v>
      </c>
      <c r="H343" s="59">
        <v>452.5</v>
      </c>
      <c r="I343" s="59">
        <v>423.75</v>
      </c>
    </row>
    <row r="344" spans="1:9" x14ac:dyDescent="0.25">
      <c r="A344" s="60">
        <f t="shared" si="10"/>
        <v>40386</v>
      </c>
      <c r="B344" s="54">
        <v>8</v>
      </c>
      <c r="C344" s="59">
        <v>473.33333333333331</v>
      </c>
      <c r="D344" s="59">
        <v>435</v>
      </c>
      <c r="E344" s="59">
        <v>430</v>
      </c>
      <c r="F344" s="59">
        <v>395</v>
      </c>
      <c r="G344" s="59">
        <v>425</v>
      </c>
      <c r="H344" s="59">
        <v>425</v>
      </c>
      <c r="I344" s="59">
        <v>416.66666666666669</v>
      </c>
    </row>
    <row r="345" spans="1:9" x14ac:dyDescent="0.25">
      <c r="A345" s="60">
        <f t="shared" si="10"/>
        <v>40393</v>
      </c>
      <c r="B345" s="54">
        <v>9</v>
      </c>
      <c r="C345" s="59">
        <v>567.5</v>
      </c>
      <c r="D345" s="59">
        <v>563.75</v>
      </c>
      <c r="E345" s="59">
        <v>566.25</v>
      </c>
      <c r="F345" s="59">
        <v>527.5</v>
      </c>
      <c r="G345" s="59">
        <v>565</v>
      </c>
      <c r="H345" s="59">
        <v>565</v>
      </c>
      <c r="I345" s="59">
        <v>538.75</v>
      </c>
    </row>
    <row r="346" spans="1:9" x14ac:dyDescent="0.25">
      <c r="A346" s="60">
        <f t="shared" si="10"/>
        <v>40400</v>
      </c>
      <c r="B346" s="54">
        <v>9</v>
      </c>
      <c r="C346" s="59">
        <v>620</v>
      </c>
      <c r="D346" s="59">
        <v>613</v>
      </c>
      <c r="E346" s="59">
        <v>615</v>
      </c>
      <c r="F346" s="59">
        <v>578</v>
      </c>
      <c r="G346" s="59">
        <v>623</v>
      </c>
      <c r="H346" s="59">
        <v>623</v>
      </c>
      <c r="I346" s="59">
        <v>575</v>
      </c>
    </row>
    <row r="347" spans="1:9" x14ac:dyDescent="0.25">
      <c r="A347" s="60">
        <f t="shared" si="10"/>
        <v>40407</v>
      </c>
      <c r="B347" s="54">
        <v>9</v>
      </c>
      <c r="C347" s="54">
        <v>600</v>
      </c>
      <c r="D347" s="59">
        <v>608.75</v>
      </c>
      <c r="E347" s="59">
        <v>615</v>
      </c>
      <c r="F347" s="59">
        <v>568.75</v>
      </c>
      <c r="G347" s="59">
        <v>622.5</v>
      </c>
      <c r="H347" s="59">
        <v>622.5</v>
      </c>
      <c r="I347" s="59">
        <v>566.25</v>
      </c>
    </row>
    <row r="348" spans="1:9" x14ac:dyDescent="0.25">
      <c r="A348" s="60">
        <f t="shared" si="10"/>
        <v>40414</v>
      </c>
      <c r="B348" s="54">
        <v>9</v>
      </c>
      <c r="C348" s="59">
        <v>620</v>
      </c>
      <c r="D348" s="59">
        <v>603.75</v>
      </c>
      <c r="E348" s="59">
        <v>618.75</v>
      </c>
      <c r="F348" s="59">
        <v>565</v>
      </c>
      <c r="G348" s="59">
        <v>628.75</v>
      </c>
      <c r="H348" s="59">
        <v>628.75</v>
      </c>
      <c r="I348" s="59">
        <v>562.5</v>
      </c>
    </row>
    <row r="349" spans="1:9" x14ac:dyDescent="0.25">
      <c r="A349" s="60">
        <f t="shared" si="10"/>
        <v>40421</v>
      </c>
      <c r="B349" s="54">
        <v>9</v>
      </c>
      <c r="C349" s="59">
        <v>616.25</v>
      </c>
      <c r="D349" s="59">
        <v>610</v>
      </c>
      <c r="E349" s="59">
        <v>620</v>
      </c>
      <c r="F349" s="59">
        <v>580</v>
      </c>
      <c r="G349" s="59">
        <v>683.75</v>
      </c>
      <c r="H349" s="59">
        <v>683.75</v>
      </c>
      <c r="I349" s="59">
        <v>562.5</v>
      </c>
    </row>
    <row r="350" spans="1:9" x14ac:dyDescent="0.25">
      <c r="A350" s="60">
        <f t="shared" si="10"/>
        <v>40428</v>
      </c>
      <c r="B350" s="54">
        <v>10</v>
      </c>
      <c r="C350" s="59">
        <v>637.5</v>
      </c>
      <c r="D350" s="59">
        <v>625</v>
      </c>
      <c r="E350" s="59">
        <v>617.5</v>
      </c>
      <c r="F350" s="59">
        <v>548.75</v>
      </c>
      <c r="G350" s="59">
        <v>633.75</v>
      </c>
      <c r="H350" s="59">
        <v>633.75</v>
      </c>
      <c r="I350" s="59">
        <v>521.25</v>
      </c>
    </row>
    <row r="351" spans="1:9" x14ac:dyDescent="0.25">
      <c r="A351" s="60">
        <f t="shared" si="10"/>
        <v>40435</v>
      </c>
      <c r="B351" s="54">
        <v>10</v>
      </c>
      <c r="C351" s="59">
        <v>591.66666666666663</v>
      </c>
      <c r="D351" s="59">
        <v>546.66666666666663</v>
      </c>
      <c r="E351" s="59">
        <v>542.5</v>
      </c>
      <c r="F351" s="59">
        <v>516.66666666666663</v>
      </c>
      <c r="G351" s="59">
        <v>622.5</v>
      </c>
      <c r="H351" s="59">
        <v>622.5</v>
      </c>
      <c r="I351" s="59">
        <v>503.33333333333331</v>
      </c>
    </row>
    <row r="352" spans="1:9" x14ac:dyDescent="0.25">
      <c r="A352" s="60">
        <f t="shared" si="10"/>
        <v>40442</v>
      </c>
      <c r="B352" s="54">
        <v>10</v>
      </c>
      <c r="C352" s="59">
        <v>583.33333333333337</v>
      </c>
      <c r="D352" s="59">
        <v>565</v>
      </c>
      <c r="E352" s="59">
        <v>548.75</v>
      </c>
      <c r="F352" s="59">
        <v>531.66666666666663</v>
      </c>
      <c r="G352" s="59">
        <v>590</v>
      </c>
      <c r="H352" s="59">
        <v>590</v>
      </c>
      <c r="I352" s="59">
        <v>500</v>
      </c>
    </row>
    <row r="353" spans="1:9" x14ac:dyDescent="0.25">
      <c r="A353" s="60">
        <f t="shared" si="10"/>
        <v>40449</v>
      </c>
      <c r="B353" s="54">
        <v>10</v>
      </c>
      <c r="C353" s="59">
        <v>583.33333333333337</v>
      </c>
      <c r="D353" s="59">
        <v>543.75</v>
      </c>
      <c r="E353" s="59">
        <v>543.75</v>
      </c>
      <c r="F353" s="59">
        <v>481.25</v>
      </c>
      <c r="G353" s="59">
        <v>568.75</v>
      </c>
      <c r="H353" s="59">
        <v>568.75</v>
      </c>
      <c r="I353" s="59">
        <v>443.75</v>
      </c>
    </row>
    <row r="354" spans="1:9" x14ac:dyDescent="0.25">
      <c r="A354" s="60">
        <f t="shared" si="10"/>
        <v>40456</v>
      </c>
      <c r="B354" s="54">
        <v>11</v>
      </c>
      <c r="C354" s="59">
        <v>572.5</v>
      </c>
      <c r="D354" s="59">
        <v>460</v>
      </c>
      <c r="E354" s="59">
        <v>423.75</v>
      </c>
      <c r="F354" s="59">
        <v>358.33333333333331</v>
      </c>
      <c r="G354" s="59">
        <v>445</v>
      </c>
      <c r="H354" s="59">
        <v>445</v>
      </c>
      <c r="I354" s="59">
        <v>361.25</v>
      </c>
    </row>
    <row r="355" spans="1:9" x14ac:dyDescent="0.25">
      <c r="A355" s="60">
        <f t="shared" si="10"/>
        <v>40463</v>
      </c>
      <c r="B355" s="54">
        <v>11</v>
      </c>
      <c r="C355" s="59">
        <v>591.25</v>
      </c>
      <c r="D355" s="59">
        <v>446.25</v>
      </c>
      <c r="E355" s="59">
        <v>421.25</v>
      </c>
      <c r="F355" s="59">
        <v>373.75</v>
      </c>
      <c r="G355" s="59">
        <v>448.75</v>
      </c>
      <c r="H355" s="59">
        <v>448.75</v>
      </c>
      <c r="I355" s="59">
        <v>352.5</v>
      </c>
    </row>
    <row r="356" spans="1:9" x14ac:dyDescent="0.25">
      <c r="A356" s="60">
        <f t="shared" si="10"/>
        <v>40470</v>
      </c>
      <c r="B356" s="54">
        <v>11</v>
      </c>
      <c r="C356" s="59">
        <v>600</v>
      </c>
      <c r="D356" s="59">
        <v>447.5</v>
      </c>
      <c r="E356" s="59">
        <v>426.25</v>
      </c>
      <c r="F356" s="59">
        <v>370</v>
      </c>
      <c r="G356" s="59">
        <v>436.66666666666669</v>
      </c>
      <c r="H356" s="59">
        <v>437</v>
      </c>
      <c r="I356" s="59">
        <v>333.75</v>
      </c>
    </row>
    <row r="357" spans="1:9" x14ac:dyDescent="0.25">
      <c r="A357" s="60">
        <f t="shared" si="10"/>
        <v>40477</v>
      </c>
      <c r="B357" s="54">
        <v>11</v>
      </c>
      <c r="C357" s="59">
        <v>582.5</v>
      </c>
      <c r="D357" s="59">
        <v>446.25</v>
      </c>
      <c r="E357" s="59">
        <v>432.5</v>
      </c>
      <c r="F357" s="59">
        <v>368.75</v>
      </c>
      <c r="G357" s="59">
        <v>431.25</v>
      </c>
      <c r="H357" s="59">
        <v>431.25</v>
      </c>
      <c r="I357" s="59">
        <v>325</v>
      </c>
    </row>
    <row r="358" spans="1:9" x14ac:dyDescent="0.25">
      <c r="A358" s="60">
        <f t="shared" si="10"/>
        <v>40484</v>
      </c>
      <c r="B358" s="54">
        <v>12</v>
      </c>
      <c r="C358" s="59"/>
      <c r="D358" s="59"/>
      <c r="E358" s="59">
        <v>410</v>
      </c>
      <c r="F358" s="59">
        <v>308.75</v>
      </c>
      <c r="G358" s="59">
        <v>362.5</v>
      </c>
      <c r="H358" s="59">
        <v>362.5</v>
      </c>
      <c r="I358" s="59">
        <v>278.75</v>
      </c>
    </row>
    <row r="359" spans="1:9" x14ac:dyDescent="0.25">
      <c r="A359" s="60">
        <f t="shared" si="10"/>
        <v>40491</v>
      </c>
      <c r="B359" s="54">
        <v>12</v>
      </c>
      <c r="E359" s="59">
        <v>420</v>
      </c>
      <c r="F359" s="59">
        <v>325</v>
      </c>
      <c r="G359" s="59">
        <v>370</v>
      </c>
      <c r="H359" s="59">
        <v>370</v>
      </c>
      <c r="I359" s="59">
        <v>316.66666666666669</v>
      </c>
    </row>
    <row r="360" spans="1:9" x14ac:dyDescent="0.25">
      <c r="A360" s="60">
        <f t="shared" si="10"/>
        <v>40498</v>
      </c>
      <c r="B360" s="54">
        <v>12</v>
      </c>
      <c r="E360" s="59">
        <v>412.5</v>
      </c>
      <c r="F360" s="59">
        <v>317.5</v>
      </c>
      <c r="G360" s="59">
        <v>355</v>
      </c>
      <c r="H360" s="59">
        <v>363.75</v>
      </c>
      <c r="I360" s="59">
        <v>308.75</v>
      </c>
    </row>
    <row r="361" spans="1:9" x14ac:dyDescent="0.25">
      <c r="A361" s="60">
        <f t="shared" si="10"/>
        <v>40505</v>
      </c>
      <c r="B361" s="54">
        <v>12</v>
      </c>
      <c r="E361" s="59">
        <v>452.5</v>
      </c>
      <c r="F361" s="59">
        <v>352.5</v>
      </c>
      <c r="G361" s="59">
        <v>406.25</v>
      </c>
      <c r="H361" s="59">
        <v>406.25</v>
      </c>
      <c r="I361" s="59">
        <v>322.5</v>
      </c>
    </row>
    <row r="362" spans="1:9" x14ac:dyDescent="0.25">
      <c r="A362" s="60">
        <f t="shared" si="10"/>
        <v>40512</v>
      </c>
      <c r="B362" s="54">
        <v>12</v>
      </c>
      <c r="E362" s="59">
        <v>450</v>
      </c>
      <c r="F362" s="59">
        <v>345</v>
      </c>
      <c r="G362" s="59">
        <v>447.5</v>
      </c>
      <c r="H362" s="59">
        <v>447.5</v>
      </c>
      <c r="I362" s="59">
        <v>338.75</v>
      </c>
    </row>
    <row r="363" spans="1:9" x14ac:dyDescent="0.25">
      <c r="A363" s="60">
        <f t="shared" si="10"/>
        <v>40519</v>
      </c>
      <c r="B363" s="54">
        <v>1</v>
      </c>
      <c r="E363" s="59">
        <v>463</v>
      </c>
      <c r="F363" s="59">
        <v>375</v>
      </c>
      <c r="G363" s="59">
        <v>451</v>
      </c>
      <c r="H363" s="59">
        <v>451</v>
      </c>
      <c r="I363" s="59">
        <v>344</v>
      </c>
    </row>
    <row r="364" spans="1:9" x14ac:dyDescent="0.25">
      <c r="A364" s="60">
        <f t="shared" si="10"/>
        <v>40526</v>
      </c>
      <c r="B364" s="54">
        <v>1</v>
      </c>
      <c r="E364" s="59">
        <v>481.25</v>
      </c>
      <c r="F364" s="59">
        <v>392.5</v>
      </c>
      <c r="G364" s="59">
        <v>442.5</v>
      </c>
      <c r="H364" s="59">
        <v>442.5</v>
      </c>
      <c r="I364" s="59">
        <v>365</v>
      </c>
    </row>
    <row r="365" spans="1:9" x14ac:dyDescent="0.25">
      <c r="A365" s="60">
        <f t="shared" si="10"/>
        <v>40533</v>
      </c>
      <c r="B365" s="54">
        <v>1</v>
      </c>
      <c r="E365" s="59">
        <v>455</v>
      </c>
      <c r="F365" s="59">
        <v>350</v>
      </c>
      <c r="G365" s="59">
        <v>402.5</v>
      </c>
      <c r="H365" s="59">
        <v>402.5</v>
      </c>
      <c r="I365" s="59">
        <v>331.25</v>
      </c>
    </row>
    <row r="366" spans="1:9" x14ac:dyDescent="0.25">
      <c r="A366" s="60">
        <f t="shared" si="10"/>
        <v>40540</v>
      </c>
      <c r="B366" s="54">
        <v>1</v>
      </c>
      <c r="E366" s="59">
        <v>450</v>
      </c>
      <c r="F366" s="59">
        <v>326.66666666666669</v>
      </c>
      <c r="G366" s="59">
        <v>395</v>
      </c>
      <c r="H366" s="59">
        <v>395</v>
      </c>
      <c r="I366" s="59">
        <v>290</v>
      </c>
    </row>
    <row r="367" spans="1:9" x14ac:dyDescent="0.25">
      <c r="A367" s="60">
        <f t="shared" si="10"/>
        <v>40547</v>
      </c>
      <c r="B367" s="54">
        <v>2</v>
      </c>
      <c r="E367" s="59">
        <v>400</v>
      </c>
      <c r="F367" s="59">
        <v>295</v>
      </c>
      <c r="G367" s="59">
        <v>356.25</v>
      </c>
      <c r="H367" s="59">
        <v>356.25</v>
      </c>
      <c r="I367" s="59">
        <v>261.25</v>
      </c>
    </row>
    <row r="368" spans="1:9" x14ac:dyDescent="0.25">
      <c r="A368" s="60">
        <f t="shared" si="10"/>
        <v>40554</v>
      </c>
      <c r="B368" s="54">
        <v>2</v>
      </c>
      <c r="E368" s="59">
        <v>417.5</v>
      </c>
      <c r="F368" s="59">
        <v>318.75</v>
      </c>
      <c r="G368" s="59">
        <v>378.75</v>
      </c>
      <c r="H368" s="59">
        <v>378.75</v>
      </c>
      <c r="I368" s="59">
        <v>285</v>
      </c>
    </row>
    <row r="369" spans="1:9" x14ac:dyDescent="0.25">
      <c r="A369" s="60">
        <f t="shared" si="10"/>
        <v>40561</v>
      </c>
      <c r="B369" s="54">
        <v>2</v>
      </c>
      <c r="E369" s="77">
        <v>426.25</v>
      </c>
      <c r="F369" s="77">
        <v>331.25</v>
      </c>
      <c r="G369" s="77">
        <v>383.75</v>
      </c>
      <c r="H369" s="77">
        <v>383.75</v>
      </c>
      <c r="I369" s="77">
        <v>301.25</v>
      </c>
    </row>
    <row r="370" spans="1:9" x14ac:dyDescent="0.25">
      <c r="A370" s="60">
        <f t="shared" si="10"/>
        <v>40568</v>
      </c>
      <c r="B370" s="54">
        <v>2</v>
      </c>
      <c r="E370" s="59">
        <v>426</v>
      </c>
      <c r="F370" s="59">
        <v>331</v>
      </c>
      <c r="G370" s="59">
        <v>384</v>
      </c>
      <c r="H370" s="59">
        <v>384</v>
      </c>
      <c r="I370" s="59">
        <v>301</v>
      </c>
    </row>
    <row r="371" spans="1:9" x14ac:dyDescent="0.25">
      <c r="A371" s="60">
        <f t="shared" si="10"/>
        <v>40575</v>
      </c>
      <c r="B371" s="54">
        <v>3</v>
      </c>
      <c r="E371" s="59">
        <v>417.5</v>
      </c>
      <c r="F371" s="59">
        <v>325</v>
      </c>
      <c r="G371" s="59">
        <v>371.25</v>
      </c>
      <c r="H371" s="59">
        <v>371.25</v>
      </c>
      <c r="I371" s="59">
        <v>306.25</v>
      </c>
    </row>
    <row r="372" spans="1:9" x14ac:dyDescent="0.25">
      <c r="A372" s="60">
        <f t="shared" si="10"/>
        <v>40582</v>
      </c>
      <c r="B372" s="54">
        <v>3</v>
      </c>
      <c r="D372" s="54">
        <v>435</v>
      </c>
      <c r="E372" s="59">
        <v>428.33333333333331</v>
      </c>
      <c r="F372" s="59">
        <v>341.66666666666669</v>
      </c>
      <c r="G372" s="59">
        <v>380</v>
      </c>
      <c r="H372" s="59">
        <v>380</v>
      </c>
      <c r="I372" s="59">
        <v>331.66666666666669</v>
      </c>
    </row>
    <row r="373" spans="1:9" x14ac:dyDescent="0.25">
      <c r="A373" s="60">
        <f t="shared" si="10"/>
        <v>40589</v>
      </c>
      <c r="B373" s="54">
        <v>3</v>
      </c>
      <c r="D373" s="59">
        <v>445</v>
      </c>
      <c r="E373" s="59">
        <v>467.5</v>
      </c>
      <c r="F373" s="59">
        <v>380</v>
      </c>
      <c r="G373" s="59">
        <v>428.75</v>
      </c>
      <c r="H373" s="59">
        <v>425.75</v>
      </c>
      <c r="I373" s="59">
        <v>342.5</v>
      </c>
    </row>
    <row r="374" spans="1:9" x14ac:dyDescent="0.25">
      <c r="A374" s="60">
        <f t="shared" si="10"/>
        <v>40596</v>
      </c>
      <c r="B374" s="54">
        <v>3</v>
      </c>
      <c r="D374" s="59">
        <v>475</v>
      </c>
      <c r="E374" s="59">
        <v>470</v>
      </c>
      <c r="F374" s="59">
        <v>375</v>
      </c>
      <c r="G374" s="59">
        <v>441.66666666666669</v>
      </c>
      <c r="H374" s="59">
        <v>441.66666666666669</v>
      </c>
      <c r="I374" s="59">
        <v>345</v>
      </c>
    </row>
    <row r="375" spans="1:9" x14ac:dyDescent="0.25">
      <c r="A375" s="60">
        <f t="shared" si="10"/>
        <v>40603</v>
      </c>
      <c r="B375" s="54">
        <v>4</v>
      </c>
      <c r="C375" s="77">
        <v>471.66666666666669</v>
      </c>
      <c r="D375" s="77">
        <v>433.75</v>
      </c>
      <c r="E375" s="77">
        <v>436.66666666666669</v>
      </c>
      <c r="F375" s="77">
        <v>323.33333333333331</v>
      </c>
      <c r="G375" s="77">
        <v>391.66666666666669</v>
      </c>
      <c r="H375" s="77">
        <v>391.66666666666669</v>
      </c>
      <c r="I375" s="77">
        <v>298.33333333333331</v>
      </c>
    </row>
    <row r="376" spans="1:9" x14ac:dyDescent="0.25">
      <c r="A376" s="60">
        <f t="shared" si="10"/>
        <v>40610</v>
      </c>
      <c r="B376" s="54">
        <v>4</v>
      </c>
      <c r="C376" s="77">
        <v>530</v>
      </c>
      <c r="D376" s="77">
        <v>495</v>
      </c>
      <c r="E376" s="77">
        <v>513.33333333333337</v>
      </c>
      <c r="F376" s="77">
        <v>400</v>
      </c>
      <c r="G376" s="77">
        <v>466.66666666666669</v>
      </c>
      <c r="H376" s="77">
        <v>466.66666666666669</v>
      </c>
      <c r="I376" s="77">
        <v>375</v>
      </c>
    </row>
    <row r="377" spans="1:9" x14ac:dyDescent="0.25">
      <c r="A377" s="60">
        <f t="shared" si="10"/>
        <v>40617</v>
      </c>
      <c r="B377" s="54">
        <v>4</v>
      </c>
      <c r="C377" s="77">
        <v>550</v>
      </c>
      <c r="D377" s="77">
        <v>495</v>
      </c>
      <c r="E377" s="77">
        <v>508.33333333333331</v>
      </c>
      <c r="F377" s="77">
        <v>400</v>
      </c>
      <c r="G377" s="77">
        <v>465</v>
      </c>
      <c r="H377" s="77">
        <v>465</v>
      </c>
      <c r="I377" s="77">
        <v>366.66666666666669</v>
      </c>
    </row>
    <row r="378" spans="1:9" x14ac:dyDescent="0.25">
      <c r="A378" s="60">
        <f t="shared" si="10"/>
        <v>40624</v>
      </c>
      <c r="B378" s="54">
        <v>4</v>
      </c>
      <c r="C378" s="77">
        <v>545</v>
      </c>
      <c r="D378" s="77">
        <v>481.66666666666669</v>
      </c>
      <c r="E378" s="77">
        <v>473.33333333333331</v>
      </c>
      <c r="F378" s="77">
        <v>360</v>
      </c>
      <c r="G378" s="77">
        <v>426.66666666666669</v>
      </c>
      <c r="H378" s="77">
        <v>426.66666666666669</v>
      </c>
      <c r="I378" s="77">
        <v>333.33333333333331</v>
      </c>
    </row>
    <row r="379" spans="1:9" x14ac:dyDescent="0.25">
      <c r="A379" s="60">
        <f t="shared" si="10"/>
        <v>40631</v>
      </c>
      <c r="B379" s="54">
        <v>4</v>
      </c>
      <c r="C379" s="100">
        <v>536.66666666666663</v>
      </c>
      <c r="D379" s="100">
        <v>481.66666666666669</v>
      </c>
      <c r="E379" s="100">
        <v>480</v>
      </c>
      <c r="F379" s="100">
        <v>366.66666666666669</v>
      </c>
      <c r="G379" s="100">
        <v>445</v>
      </c>
      <c r="H379" s="100">
        <v>445</v>
      </c>
      <c r="I379" s="100">
        <v>325</v>
      </c>
    </row>
    <row r="380" spans="1:9" x14ac:dyDescent="0.25">
      <c r="A380" s="60">
        <f t="shared" si="10"/>
        <v>40638</v>
      </c>
      <c r="B380" s="54">
        <v>5</v>
      </c>
      <c r="C380" s="59">
        <v>540</v>
      </c>
      <c r="D380" s="59">
        <v>466.66666666666669</v>
      </c>
      <c r="E380" s="59">
        <v>466.66666666666669</v>
      </c>
      <c r="F380" s="59">
        <v>366.66666666666669</v>
      </c>
      <c r="G380" s="59">
        <v>453.33333333333331</v>
      </c>
      <c r="H380" s="59">
        <v>453.33333333333331</v>
      </c>
      <c r="I380" s="59">
        <v>328.33333333333331</v>
      </c>
    </row>
    <row r="381" spans="1:9" x14ac:dyDescent="0.25">
      <c r="A381" s="60">
        <f t="shared" ref="A381:A451" si="11">7+A380</f>
        <v>40645</v>
      </c>
      <c r="B381" s="54">
        <v>5</v>
      </c>
      <c r="C381" s="77">
        <v>516.66666666666663</v>
      </c>
      <c r="D381" s="77">
        <v>470</v>
      </c>
      <c r="E381" s="77">
        <v>448.33333333333331</v>
      </c>
      <c r="F381" s="77">
        <v>331.66666666666669</v>
      </c>
      <c r="G381" s="77">
        <v>433.33333333333331</v>
      </c>
      <c r="H381" s="77">
        <v>433.33333333333331</v>
      </c>
      <c r="I381" s="77">
        <v>303.33333333333331</v>
      </c>
    </row>
    <row r="382" spans="1:9" x14ac:dyDescent="0.25">
      <c r="A382" s="60">
        <f t="shared" si="11"/>
        <v>40652</v>
      </c>
      <c r="B382" s="54">
        <v>5</v>
      </c>
      <c r="C382" s="59">
        <v>491.66666666666669</v>
      </c>
      <c r="D382" s="59">
        <v>451.66666666666669</v>
      </c>
      <c r="E382" s="59">
        <v>426.66666666666669</v>
      </c>
      <c r="F382" s="59">
        <v>308.33333333333331</v>
      </c>
      <c r="G382" s="59">
        <v>401.66666666666669</v>
      </c>
      <c r="H382" s="59">
        <v>401.66666666666669</v>
      </c>
      <c r="I382" s="59">
        <v>283.33333333333331</v>
      </c>
    </row>
    <row r="383" spans="1:9" x14ac:dyDescent="0.25">
      <c r="A383" s="60">
        <f t="shared" si="11"/>
        <v>40659</v>
      </c>
      <c r="B383" s="54">
        <v>5</v>
      </c>
      <c r="C383" s="54">
        <v>505</v>
      </c>
      <c r="D383" s="54">
        <v>442</v>
      </c>
      <c r="E383" s="59">
        <v>430</v>
      </c>
      <c r="F383" s="59">
        <v>320</v>
      </c>
      <c r="G383" s="59">
        <v>400</v>
      </c>
      <c r="H383" s="59">
        <v>400</v>
      </c>
    </row>
    <row r="384" spans="1:9" x14ac:dyDescent="0.25">
      <c r="A384" s="60">
        <f t="shared" si="11"/>
        <v>40666</v>
      </c>
      <c r="B384" s="54">
        <v>6</v>
      </c>
      <c r="C384" s="59">
        <v>542</v>
      </c>
      <c r="D384" s="59">
        <v>454</v>
      </c>
      <c r="E384" s="59">
        <v>458</v>
      </c>
      <c r="F384" s="59">
        <v>325</v>
      </c>
      <c r="G384" s="59">
        <v>417</v>
      </c>
      <c r="H384" s="59">
        <v>417</v>
      </c>
      <c r="I384" s="59">
        <v>325</v>
      </c>
    </row>
    <row r="385" spans="1:9" x14ac:dyDescent="0.25">
      <c r="A385" s="60">
        <f t="shared" si="11"/>
        <v>40673</v>
      </c>
      <c r="B385" s="54">
        <v>6</v>
      </c>
      <c r="C385" s="59">
        <v>553</v>
      </c>
      <c r="D385" s="59">
        <v>467</v>
      </c>
      <c r="E385" s="59">
        <v>458</v>
      </c>
      <c r="F385" s="59">
        <v>347</v>
      </c>
      <c r="G385" s="59">
        <v>438</v>
      </c>
      <c r="H385" s="59">
        <v>438</v>
      </c>
      <c r="I385" s="59">
        <v>333</v>
      </c>
    </row>
    <row r="386" spans="1:9" x14ac:dyDescent="0.25">
      <c r="A386" s="60">
        <f t="shared" si="11"/>
        <v>40680</v>
      </c>
      <c r="B386" s="54">
        <v>6</v>
      </c>
      <c r="C386" s="102">
        <v>550</v>
      </c>
      <c r="D386" s="102">
        <v>451.66666666666669</v>
      </c>
      <c r="E386" s="102">
        <v>451.66666666666669</v>
      </c>
      <c r="F386" s="102">
        <v>325</v>
      </c>
      <c r="G386" s="102">
        <v>445</v>
      </c>
      <c r="H386" s="102">
        <v>445</v>
      </c>
      <c r="I386" s="102">
        <v>305</v>
      </c>
    </row>
    <row r="387" spans="1:9" x14ac:dyDescent="0.25">
      <c r="A387" s="60">
        <f t="shared" si="11"/>
        <v>40687</v>
      </c>
      <c r="B387" s="54">
        <v>6</v>
      </c>
      <c r="C387" s="59">
        <v>527.5</v>
      </c>
      <c r="D387" s="59">
        <v>455</v>
      </c>
      <c r="E387" s="59">
        <v>450</v>
      </c>
      <c r="F387" s="59">
        <v>327.5</v>
      </c>
      <c r="G387" s="59">
        <v>437.5</v>
      </c>
      <c r="H387" s="59">
        <v>437.5</v>
      </c>
      <c r="I387" s="59">
        <v>312.5</v>
      </c>
    </row>
    <row r="388" spans="1:9" x14ac:dyDescent="0.25">
      <c r="A388" s="60">
        <f t="shared" si="11"/>
        <v>40694</v>
      </c>
      <c r="B388" s="54">
        <v>6</v>
      </c>
      <c r="C388" s="54">
        <v>538</v>
      </c>
      <c r="D388" s="54">
        <v>468</v>
      </c>
      <c r="E388" s="59">
        <v>455</v>
      </c>
      <c r="F388" s="59">
        <v>355</v>
      </c>
      <c r="G388" s="59">
        <v>430</v>
      </c>
      <c r="H388" s="59">
        <v>430</v>
      </c>
      <c r="I388" s="59">
        <v>300</v>
      </c>
    </row>
    <row r="389" spans="1:9" x14ac:dyDescent="0.25">
      <c r="A389" s="60">
        <f t="shared" si="11"/>
        <v>40701</v>
      </c>
      <c r="B389" s="54">
        <v>6</v>
      </c>
      <c r="C389" s="59">
        <v>542.5</v>
      </c>
      <c r="D389" s="59">
        <v>452.5</v>
      </c>
      <c r="E389" s="59">
        <v>442.5</v>
      </c>
      <c r="F389" s="59">
        <v>345</v>
      </c>
      <c r="G389" s="59">
        <v>412.5</v>
      </c>
      <c r="H389" s="59">
        <v>412.5</v>
      </c>
      <c r="I389" s="59">
        <v>330</v>
      </c>
    </row>
    <row r="390" spans="1:9" x14ac:dyDescent="0.25">
      <c r="A390" s="60">
        <f t="shared" si="11"/>
        <v>40708</v>
      </c>
      <c r="B390" s="54">
        <v>7</v>
      </c>
      <c r="C390" s="59">
        <v>526.66666666666663</v>
      </c>
      <c r="D390" s="59">
        <v>445</v>
      </c>
      <c r="E390" s="59">
        <v>441.25</v>
      </c>
      <c r="F390" s="59">
        <v>335</v>
      </c>
      <c r="G390" s="59">
        <v>396.66666666666669</v>
      </c>
      <c r="H390" s="59">
        <v>396.66666666666669</v>
      </c>
      <c r="I390" s="59">
        <v>301.66666666666669</v>
      </c>
    </row>
    <row r="391" spans="1:9" x14ac:dyDescent="0.25">
      <c r="A391" s="60">
        <f t="shared" si="11"/>
        <v>40715</v>
      </c>
      <c r="B391" s="54">
        <v>7</v>
      </c>
      <c r="C391" s="52">
        <v>535</v>
      </c>
      <c r="D391" s="52">
        <v>450</v>
      </c>
      <c r="E391" s="52">
        <v>430</v>
      </c>
      <c r="F391" s="52">
        <v>345</v>
      </c>
      <c r="G391" s="52">
        <v>400</v>
      </c>
      <c r="H391" s="52">
        <v>400</v>
      </c>
      <c r="I391" s="52">
        <v>325</v>
      </c>
    </row>
    <row r="392" spans="1:9" x14ac:dyDescent="0.25">
      <c r="A392" s="60">
        <f t="shared" si="11"/>
        <v>40722</v>
      </c>
      <c r="B392" s="54">
        <v>7</v>
      </c>
      <c r="C392" s="59">
        <v>548.33333333333337</v>
      </c>
      <c r="D392" s="54">
        <v>455</v>
      </c>
      <c r="E392" s="59">
        <v>445</v>
      </c>
      <c r="F392" s="59">
        <v>338.33333333333331</v>
      </c>
      <c r="G392" s="59">
        <v>406.66666666666669</v>
      </c>
      <c r="H392" s="59">
        <v>406.66666666666669</v>
      </c>
      <c r="I392" s="59">
        <v>308.33333333333331</v>
      </c>
    </row>
    <row r="393" spans="1:9" x14ac:dyDescent="0.25">
      <c r="A393" s="60">
        <f t="shared" si="11"/>
        <v>40729</v>
      </c>
      <c r="B393" s="54">
        <v>8</v>
      </c>
      <c r="C393" s="59">
        <v>541.66666666666663</v>
      </c>
      <c r="D393" s="59">
        <v>490</v>
      </c>
      <c r="E393" s="59">
        <v>483.33333333333331</v>
      </c>
      <c r="F393" s="59">
        <v>400</v>
      </c>
      <c r="G393" s="59">
        <v>475</v>
      </c>
      <c r="H393" s="59">
        <v>475</v>
      </c>
      <c r="I393" s="59">
        <v>391.66666666666669</v>
      </c>
    </row>
    <row r="394" spans="1:9" x14ac:dyDescent="0.25">
      <c r="A394" s="60">
        <f t="shared" si="11"/>
        <v>40736</v>
      </c>
      <c r="B394" s="54">
        <v>8</v>
      </c>
      <c r="C394" s="59">
        <v>527.5</v>
      </c>
      <c r="D394" s="59">
        <v>471.66666666666669</v>
      </c>
      <c r="E394" s="59">
        <v>470</v>
      </c>
      <c r="F394" s="59">
        <v>387.5</v>
      </c>
      <c r="G394" s="59">
        <v>455</v>
      </c>
      <c r="H394" s="59">
        <v>455</v>
      </c>
      <c r="I394" s="59">
        <v>485</v>
      </c>
    </row>
    <row r="395" spans="1:9" x14ac:dyDescent="0.25">
      <c r="A395" s="60">
        <f t="shared" si="11"/>
        <v>40743</v>
      </c>
      <c r="B395" s="54">
        <v>8</v>
      </c>
      <c r="C395" s="59">
        <v>515</v>
      </c>
      <c r="D395" s="59">
        <v>433.33333333333331</v>
      </c>
      <c r="E395" s="59">
        <v>433.33333333333331</v>
      </c>
      <c r="F395" s="59">
        <v>350</v>
      </c>
      <c r="G395" s="59">
        <v>402.5</v>
      </c>
      <c r="H395" s="59">
        <v>402.5</v>
      </c>
      <c r="I395" s="59">
        <v>330</v>
      </c>
    </row>
    <row r="396" spans="1:9" x14ac:dyDescent="0.25">
      <c r="A396" s="60">
        <f t="shared" si="11"/>
        <v>40750</v>
      </c>
      <c r="B396" s="54">
        <v>8</v>
      </c>
      <c r="C396" s="59">
        <v>500</v>
      </c>
      <c r="D396" s="59">
        <v>445</v>
      </c>
      <c r="E396" s="59">
        <v>440</v>
      </c>
      <c r="F396" s="59">
        <v>387.5</v>
      </c>
      <c r="G396" s="59">
        <v>425</v>
      </c>
      <c r="H396" s="59">
        <v>425</v>
      </c>
      <c r="I396" s="59">
        <v>350</v>
      </c>
    </row>
    <row r="397" spans="1:9" x14ac:dyDescent="0.25">
      <c r="A397" s="60">
        <f t="shared" si="11"/>
        <v>40757</v>
      </c>
      <c r="B397" s="54">
        <v>9</v>
      </c>
      <c r="C397" s="59">
        <v>445</v>
      </c>
      <c r="D397" s="59">
        <v>426.66666666666669</v>
      </c>
      <c r="E397" s="59">
        <v>420</v>
      </c>
      <c r="F397" s="59">
        <v>358.33333333333331</v>
      </c>
      <c r="G397" s="59">
        <v>421.66666666666669</v>
      </c>
      <c r="H397" s="59">
        <v>421.66666666666669</v>
      </c>
      <c r="I397" s="59">
        <v>328.33333333333331</v>
      </c>
    </row>
    <row r="398" spans="1:9" x14ac:dyDescent="0.25">
      <c r="A398" s="60">
        <f t="shared" si="11"/>
        <v>40764</v>
      </c>
      <c r="B398" s="54">
        <v>9</v>
      </c>
      <c r="C398" s="59">
        <v>533.33333333333337</v>
      </c>
      <c r="D398" s="59">
        <v>541.66666666666663</v>
      </c>
      <c r="E398" s="59">
        <v>550</v>
      </c>
      <c r="F398" s="59">
        <v>450</v>
      </c>
      <c r="G398" s="59">
        <v>538.33333333333337</v>
      </c>
      <c r="H398" s="59">
        <v>538.33333333333337</v>
      </c>
      <c r="I398" s="59">
        <v>423.33333333333331</v>
      </c>
    </row>
    <row r="399" spans="1:9" x14ac:dyDescent="0.25">
      <c r="A399" s="60">
        <f t="shared" si="11"/>
        <v>40771</v>
      </c>
      <c r="B399" s="54">
        <v>9</v>
      </c>
      <c r="C399" s="59">
        <v>600</v>
      </c>
      <c r="D399" s="59">
        <v>575</v>
      </c>
      <c r="E399" s="59">
        <v>568.75</v>
      </c>
      <c r="F399" s="59">
        <v>526.66666666666663</v>
      </c>
      <c r="G399" s="59">
        <v>583.33333333333337</v>
      </c>
      <c r="H399" s="59">
        <v>583.33333333333337</v>
      </c>
      <c r="I399" s="59">
        <v>513.33333333333337</v>
      </c>
    </row>
    <row r="400" spans="1:9" x14ac:dyDescent="0.25">
      <c r="A400" s="60">
        <f t="shared" si="11"/>
        <v>40778</v>
      </c>
      <c r="B400" s="54">
        <v>9</v>
      </c>
      <c r="C400" s="59">
        <v>588.33333333333337</v>
      </c>
      <c r="D400" s="54">
        <v>585</v>
      </c>
      <c r="E400" s="59">
        <v>568.33333333333337</v>
      </c>
      <c r="F400" s="59">
        <v>508.33333333333331</v>
      </c>
      <c r="G400" s="59">
        <v>580</v>
      </c>
      <c r="H400" s="59">
        <v>580</v>
      </c>
      <c r="I400" s="59">
        <v>503.33333333333331</v>
      </c>
    </row>
    <row r="401" spans="1:9" x14ac:dyDescent="0.25">
      <c r="A401" s="60">
        <f t="shared" si="11"/>
        <v>40785</v>
      </c>
      <c r="B401" s="54">
        <v>9</v>
      </c>
      <c r="C401" s="59">
        <v>558.33333333333337</v>
      </c>
      <c r="D401" s="59">
        <v>476.66666666666669</v>
      </c>
      <c r="E401" s="59">
        <v>538.33333333333337</v>
      </c>
      <c r="F401" s="59">
        <v>501.66666666666669</v>
      </c>
      <c r="G401" s="59">
        <v>558.33333333333337</v>
      </c>
      <c r="H401" s="59">
        <v>558.33333333333337</v>
      </c>
      <c r="I401" s="59">
        <v>473.33333333333331</v>
      </c>
    </row>
    <row r="402" spans="1:9" x14ac:dyDescent="0.25">
      <c r="A402" s="60">
        <f t="shared" si="11"/>
        <v>40792</v>
      </c>
      <c r="B402" s="54">
        <v>10</v>
      </c>
      <c r="C402" s="59">
        <v>620</v>
      </c>
      <c r="D402" s="59">
        <v>587.5</v>
      </c>
      <c r="E402" s="59">
        <v>577.5</v>
      </c>
      <c r="F402" s="59">
        <v>520</v>
      </c>
      <c r="G402" s="59">
        <v>575</v>
      </c>
      <c r="H402" s="59">
        <v>575</v>
      </c>
      <c r="I402" s="59">
        <v>500</v>
      </c>
    </row>
    <row r="403" spans="1:9" x14ac:dyDescent="0.25">
      <c r="A403" s="60">
        <f t="shared" si="11"/>
        <v>40799</v>
      </c>
      <c r="B403" s="54">
        <v>10</v>
      </c>
      <c r="C403" s="59">
        <v>485</v>
      </c>
      <c r="D403" s="59">
        <v>477.5</v>
      </c>
      <c r="E403" s="59">
        <v>475</v>
      </c>
      <c r="F403" s="59">
        <v>400</v>
      </c>
      <c r="G403" s="59">
        <v>477.5</v>
      </c>
      <c r="H403" s="59">
        <v>477.5</v>
      </c>
      <c r="I403" s="59">
        <v>395</v>
      </c>
    </row>
    <row r="404" spans="1:9" x14ac:dyDescent="0.25">
      <c r="A404" s="60">
        <f t="shared" si="11"/>
        <v>40806</v>
      </c>
      <c r="B404" s="54">
        <v>10</v>
      </c>
      <c r="C404" s="103">
        <v>590</v>
      </c>
      <c r="D404" s="103">
        <v>571.66666666666663</v>
      </c>
      <c r="E404" s="103">
        <v>566.66666666666663</v>
      </c>
      <c r="F404" s="103">
        <v>480</v>
      </c>
      <c r="G404" s="103">
        <v>580</v>
      </c>
      <c r="H404" s="103">
        <v>580</v>
      </c>
      <c r="I404" s="103">
        <v>455</v>
      </c>
    </row>
    <row r="405" spans="1:9" x14ac:dyDescent="0.25">
      <c r="A405" s="60">
        <f t="shared" si="11"/>
        <v>40813</v>
      </c>
      <c r="B405" s="54">
        <v>10</v>
      </c>
      <c r="C405" s="103">
        <v>583.33333333333337</v>
      </c>
      <c r="D405" s="103">
        <v>585</v>
      </c>
      <c r="E405" s="103">
        <v>585</v>
      </c>
      <c r="F405" s="103">
        <v>491.66666666666669</v>
      </c>
      <c r="G405" s="103">
        <v>586.66666666666663</v>
      </c>
      <c r="H405" s="103">
        <v>586.66666666666663</v>
      </c>
      <c r="I405" s="103">
        <v>475</v>
      </c>
    </row>
    <row r="406" spans="1:9" x14ac:dyDescent="0.25">
      <c r="A406" s="60">
        <f t="shared" si="11"/>
        <v>40820</v>
      </c>
      <c r="B406" s="54">
        <v>11</v>
      </c>
      <c r="C406" s="102">
        <v>541.66666666666663</v>
      </c>
      <c r="D406" s="102">
        <v>466.66666666666669</v>
      </c>
      <c r="E406" s="102">
        <v>455</v>
      </c>
      <c r="F406" s="102">
        <v>388.33333333333331</v>
      </c>
      <c r="G406" s="102">
        <v>486.66666666666669</v>
      </c>
      <c r="H406" s="102">
        <v>486.66666666666669</v>
      </c>
      <c r="I406" s="102">
        <v>365</v>
      </c>
    </row>
    <row r="407" spans="1:9" x14ac:dyDescent="0.25">
      <c r="A407" s="60">
        <f t="shared" si="11"/>
        <v>40827</v>
      </c>
      <c r="B407" s="54">
        <v>11</v>
      </c>
      <c r="C407" s="102">
        <v>500</v>
      </c>
      <c r="D407" s="102">
        <v>452.5</v>
      </c>
      <c r="E407" s="102">
        <v>450</v>
      </c>
      <c r="F407" s="102">
        <v>378.75</v>
      </c>
      <c r="G407" s="102">
        <v>480</v>
      </c>
      <c r="H407" s="102">
        <v>480</v>
      </c>
      <c r="I407" s="102">
        <v>357.5</v>
      </c>
    </row>
    <row r="408" spans="1:9" x14ac:dyDescent="0.25">
      <c r="A408" s="60">
        <f t="shared" si="11"/>
        <v>40834</v>
      </c>
      <c r="B408" s="54">
        <v>11</v>
      </c>
      <c r="C408" s="104">
        <v>480</v>
      </c>
      <c r="D408" s="104">
        <v>430</v>
      </c>
      <c r="E408" s="104">
        <v>422</v>
      </c>
      <c r="F408" s="104">
        <v>353</v>
      </c>
      <c r="G408" s="104">
        <v>462</v>
      </c>
      <c r="H408" s="104">
        <v>462</v>
      </c>
      <c r="I408" s="104">
        <v>337</v>
      </c>
    </row>
    <row r="409" spans="1:9" x14ac:dyDescent="0.25">
      <c r="A409" s="60">
        <f t="shared" si="11"/>
        <v>40841</v>
      </c>
      <c r="B409" s="54">
        <v>11</v>
      </c>
      <c r="C409" s="104">
        <v>485</v>
      </c>
      <c r="D409" s="104">
        <v>443.33333333333331</v>
      </c>
      <c r="E409" s="104">
        <v>438.33333333333331</v>
      </c>
      <c r="F409" s="104">
        <v>353.33333333333331</v>
      </c>
      <c r="G409" s="104">
        <v>421.66666666666669</v>
      </c>
      <c r="H409" s="104">
        <v>421.66666666666669</v>
      </c>
      <c r="I409" s="104">
        <v>308.33333333333331</v>
      </c>
    </row>
    <row r="410" spans="1:9" x14ac:dyDescent="0.25">
      <c r="A410" s="60">
        <f t="shared" si="11"/>
        <v>40848</v>
      </c>
      <c r="B410" s="54">
        <v>12</v>
      </c>
      <c r="E410" s="59">
        <v>438</v>
      </c>
      <c r="F410" s="59">
        <v>335</v>
      </c>
      <c r="G410" s="59">
        <v>405</v>
      </c>
      <c r="H410" s="59">
        <v>405</v>
      </c>
      <c r="I410" s="59">
        <v>307</v>
      </c>
    </row>
    <row r="411" spans="1:9" x14ac:dyDescent="0.25">
      <c r="A411" s="60">
        <f t="shared" si="11"/>
        <v>40855</v>
      </c>
      <c r="B411" s="54">
        <v>12</v>
      </c>
      <c r="E411" s="59">
        <v>438.33333333333331</v>
      </c>
      <c r="F411" s="59">
        <v>330</v>
      </c>
      <c r="G411" s="59">
        <v>411.66666666666669</v>
      </c>
      <c r="H411" s="59">
        <v>411.66666666666669</v>
      </c>
      <c r="I411" s="59">
        <v>300</v>
      </c>
    </row>
    <row r="412" spans="1:9" x14ac:dyDescent="0.25">
      <c r="A412" s="60">
        <f t="shared" si="11"/>
        <v>40862</v>
      </c>
      <c r="B412" s="54">
        <v>12</v>
      </c>
      <c r="E412" s="106">
        <v>435</v>
      </c>
      <c r="F412" s="106">
        <v>325</v>
      </c>
      <c r="G412" s="106">
        <v>402</v>
      </c>
      <c r="H412" s="106">
        <v>402</v>
      </c>
      <c r="I412" s="106">
        <v>297</v>
      </c>
    </row>
    <row r="413" spans="1:9" x14ac:dyDescent="0.25">
      <c r="A413" s="60">
        <f t="shared" si="11"/>
        <v>40869</v>
      </c>
      <c r="B413" s="54">
        <v>12</v>
      </c>
      <c r="E413" s="59">
        <v>425</v>
      </c>
      <c r="F413" s="59">
        <v>300</v>
      </c>
      <c r="G413" s="59">
        <v>395</v>
      </c>
      <c r="H413" s="59">
        <v>395</v>
      </c>
      <c r="I413" s="59">
        <v>275</v>
      </c>
    </row>
    <row r="414" spans="1:9" x14ac:dyDescent="0.25">
      <c r="A414" s="60">
        <f t="shared" si="11"/>
        <v>40876</v>
      </c>
      <c r="B414" s="54">
        <v>12</v>
      </c>
      <c r="E414" s="104">
        <v>400</v>
      </c>
      <c r="F414" s="104">
        <v>295</v>
      </c>
      <c r="G414" s="104">
        <v>385</v>
      </c>
      <c r="H414" s="104">
        <v>385</v>
      </c>
      <c r="I414" s="104">
        <v>270</v>
      </c>
    </row>
    <row r="415" spans="1:9" x14ac:dyDescent="0.25">
      <c r="A415" s="60">
        <f t="shared" si="11"/>
        <v>40883</v>
      </c>
      <c r="B415" s="54">
        <v>1</v>
      </c>
      <c r="E415" s="104">
        <v>428</v>
      </c>
      <c r="F415" s="104">
        <v>302</v>
      </c>
      <c r="G415" s="104">
        <v>380</v>
      </c>
      <c r="H415" s="104">
        <v>380</v>
      </c>
      <c r="I415" s="104">
        <v>303</v>
      </c>
    </row>
    <row r="416" spans="1:9" x14ac:dyDescent="0.25">
      <c r="A416" s="60">
        <f t="shared" si="11"/>
        <v>40890</v>
      </c>
      <c r="B416" s="54">
        <v>1</v>
      </c>
      <c r="E416" s="104">
        <v>415</v>
      </c>
      <c r="F416" s="104">
        <v>287</v>
      </c>
      <c r="G416" s="104">
        <v>367</v>
      </c>
      <c r="H416" s="104">
        <v>367</v>
      </c>
      <c r="I416" s="104">
        <v>265</v>
      </c>
    </row>
    <row r="417" spans="1:9" x14ac:dyDescent="0.25">
      <c r="A417" s="60">
        <f t="shared" si="11"/>
        <v>40897</v>
      </c>
      <c r="B417" s="54">
        <v>1</v>
      </c>
      <c r="E417" s="59">
        <v>375</v>
      </c>
      <c r="F417" s="59">
        <v>278</v>
      </c>
      <c r="G417" s="59">
        <v>358</v>
      </c>
      <c r="H417" s="59">
        <v>358</v>
      </c>
      <c r="I417" s="59">
        <v>243</v>
      </c>
    </row>
    <row r="418" spans="1:9" x14ac:dyDescent="0.25">
      <c r="A418" s="60">
        <f t="shared" si="11"/>
        <v>40904</v>
      </c>
      <c r="B418" s="54">
        <v>1</v>
      </c>
      <c r="E418" s="54">
        <v>355</v>
      </c>
      <c r="F418" s="54">
        <v>250</v>
      </c>
      <c r="G418" s="54">
        <v>335</v>
      </c>
      <c r="H418" s="54">
        <v>335</v>
      </c>
      <c r="I418" s="54">
        <v>235</v>
      </c>
    </row>
    <row r="419" spans="1:9" x14ac:dyDescent="0.25">
      <c r="A419" s="60">
        <f t="shared" si="11"/>
        <v>40911</v>
      </c>
      <c r="B419" s="54">
        <v>2</v>
      </c>
      <c r="E419" s="103">
        <v>370</v>
      </c>
      <c r="F419" s="103">
        <v>266.66666666666669</v>
      </c>
      <c r="G419" s="103">
        <v>345</v>
      </c>
      <c r="H419" s="103">
        <v>345</v>
      </c>
      <c r="I419" s="103">
        <v>240</v>
      </c>
    </row>
    <row r="420" spans="1:9" x14ac:dyDescent="0.25">
      <c r="A420" s="60">
        <f t="shared" si="11"/>
        <v>40918</v>
      </c>
      <c r="B420" s="54">
        <v>2</v>
      </c>
      <c r="E420" s="103">
        <v>370</v>
      </c>
      <c r="F420" s="103">
        <v>276.66666666666669</v>
      </c>
      <c r="G420" s="103">
        <v>350</v>
      </c>
      <c r="H420" s="103">
        <v>350</v>
      </c>
      <c r="I420" s="103">
        <v>236.66666666666666</v>
      </c>
    </row>
    <row r="421" spans="1:9" x14ac:dyDescent="0.25">
      <c r="A421" s="60">
        <f t="shared" si="11"/>
        <v>40925</v>
      </c>
      <c r="B421" s="54">
        <v>2</v>
      </c>
      <c r="E421" s="59">
        <v>365</v>
      </c>
      <c r="F421" s="59">
        <v>293.33333333333331</v>
      </c>
      <c r="G421" s="59">
        <v>340</v>
      </c>
      <c r="H421" s="59">
        <v>340</v>
      </c>
      <c r="I421" s="59">
        <v>240</v>
      </c>
    </row>
    <row r="422" spans="1:9" x14ac:dyDescent="0.25">
      <c r="A422" s="60">
        <f t="shared" si="11"/>
        <v>40932</v>
      </c>
      <c r="B422" s="54">
        <v>2</v>
      </c>
      <c r="E422" s="59">
        <v>380</v>
      </c>
      <c r="F422" s="59">
        <v>307</v>
      </c>
      <c r="G422" s="59">
        <v>342</v>
      </c>
      <c r="H422" s="59">
        <v>342</v>
      </c>
      <c r="I422" s="59">
        <v>237</v>
      </c>
    </row>
    <row r="423" spans="1:9" x14ac:dyDescent="0.25">
      <c r="A423" s="60">
        <f t="shared" si="11"/>
        <v>40939</v>
      </c>
      <c r="B423" s="54">
        <v>2</v>
      </c>
      <c r="E423" s="59">
        <v>430</v>
      </c>
      <c r="F423" s="59">
        <v>337</v>
      </c>
      <c r="G423" s="59">
        <v>372</v>
      </c>
      <c r="H423" s="59">
        <v>372</v>
      </c>
      <c r="I423" s="59">
        <v>265</v>
      </c>
    </row>
    <row r="424" spans="1:9" x14ac:dyDescent="0.25">
      <c r="A424" s="60">
        <f t="shared" si="11"/>
        <v>40946</v>
      </c>
      <c r="B424" s="54">
        <v>3</v>
      </c>
      <c r="D424" s="105">
        <v>390</v>
      </c>
      <c r="E424" s="105">
        <v>382.5</v>
      </c>
      <c r="F424" s="105">
        <v>290</v>
      </c>
      <c r="G424" s="105">
        <v>347.5</v>
      </c>
      <c r="H424" s="105">
        <v>347.5</v>
      </c>
      <c r="I424" s="105">
        <v>247.5</v>
      </c>
    </row>
    <row r="425" spans="1:9" x14ac:dyDescent="0.25">
      <c r="A425" s="60">
        <f t="shared" si="11"/>
        <v>40953</v>
      </c>
      <c r="B425" s="54">
        <v>3</v>
      </c>
      <c r="D425" s="105">
        <v>408.33333333333331</v>
      </c>
      <c r="E425" s="105">
        <v>398.33333333333331</v>
      </c>
      <c r="F425" s="105">
        <v>305</v>
      </c>
      <c r="G425" s="105">
        <v>348.33333333333331</v>
      </c>
      <c r="H425" s="105">
        <v>348.33333333333331</v>
      </c>
      <c r="I425" s="105">
        <v>253</v>
      </c>
    </row>
    <row r="426" spans="1:9" x14ac:dyDescent="0.25">
      <c r="A426" s="60">
        <f t="shared" si="11"/>
        <v>40960</v>
      </c>
      <c r="B426" s="54">
        <v>3</v>
      </c>
      <c r="D426" s="54">
        <v>422</v>
      </c>
      <c r="E426" s="59">
        <v>395</v>
      </c>
      <c r="F426" s="59">
        <v>287</v>
      </c>
      <c r="G426" s="59">
        <v>333</v>
      </c>
      <c r="H426" s="59">
        <v>333</v>
      </c>
      <c r="I426" s="59">
        <v>253</v>
      </c>
    </row>
    <row r="427" spans="1:9" x14ac:dyDescent="0.25">
      <c r="A427" s="60">
        <f t="shared" si="11"/>
        <v>40967</v>
      </c>
      <c r="B427" s="54">
        <v>3</v>
      </c>
      <c r="D427" s="54">
        <v>407</v>
      </c>
      <c r="E427" s="59">
        <v>382</v>
      </c>
      <c r="F427" s="59">
        <v>282</v>
      </c>
      <c r="G427" s="59">
        <v>342</v>
      </c>
      <c r="H427" s="59">
        <v>3342</v>
      </c>
      <c r="I427" s="59">
        <v>243</v>
      </c>
    </row>
    <row r="428" spans="1:9" x14ac:dyDescent="0.25">
      <c r="A428" s="60">
        <f t="shared" si="11"/>
        <v>40974</v>
      </c>
      <c r="B428" s="54">
        <v>4</v>
      </c>
      <c r="C428" s="54">
        <v>427</v>
      </c>
      <c r="D428" s="54">
        <v>382</v>
      </c>
      <c r="E428" s="59">
        <v>350</v>
      </c>
      <c r="F428" s="59">
        <v>258</v>
      </c>
      <c r="G428" s="59">
        <v>335</v>
      </c>
      <c r="H428" s="59">
        <v>335</v>
      </c>
      <c r="I428" s="59">
        <v>232</v>
      </c>
    </row>
    <row r="429" spans="1:9" x14ac:dyDescent="0.25">
      <c r="A429" s="60">
        <f t="shared" si="11"/>
        <v>40981</v>
      </c>
      <c r="B429" s="54">
        <v>4</v>
      </c>
      <c r="C429" s="54">
        <v>433</v>
      </c>
      <c r="D429" s="54">
        <v>378</v>
      </c>
      <c r="E429" s="59">
        <v>355</v>
      </c>
      <c r="F429" s="59">
        <v>257</v>
      </c>
      <c r="G429" s="59">
        <v>327</v>
      </c>
      <c r="H429" s="59">
        <v>327</v>
      </c>
      <c r="I429" s="59">
        <v>230</v>
      </c>
    </row>
    <row r="430" spans="1:9" x14ac:dyDescent="0.25">
      <c r="A430" s="60">
        <f t="shared" si="11"/>
        <v>40988</v>
      </c>
      <c r="B430" s="54">
        <v>4</v>
      </c>
      <c r="C430" s="54">
        <v>435</v>
      </c>
      <c r="D430" s="54">
        <v>377</v>
      </c>
      <c r="E430" s="59">
        <v>358</v>
      </c>
      <c r="F430" s="59">
        <v>258</v>
      </c>
      <c r="G430" s="59">
        <v>317</v>
      </c>
      <c r="H430" s="59">
        <v>317</v>
      </c>
      <c r="I430" s="59">
        <v>223</v>
      </c>
    </row>
    <row r="431" spans="1:9" x14ac:dyDescent="0.25">
      <c r="A431" s="60">
        <f t="shared" si="11"/>
        <v>40995</v>
      </c>
      <c r="B431" s="54">
        <v>4</v>
      </c>
      <c r="C431" s="54">
        <v>425</v>
      </c>
      <c r="D431" s="54">
        <v>367.5</v>
      </c>
      <c r="E431" s="59">
        <v>340</v>
      </c>
      <c r="F431" s="59">
        <v>250</v>
      </c>
      <c r="G431" s="59">
        <v>305</v>
      </c>
      <c r="H431" s="59">
        <v>305</v>
      </c>
      <c r="I431" s="59">
        <v>222.5</v>
      </c>
    </row>
    <row r="432" spans="1:9" x14ac:dyDescent="0.25">
      <c r="A432" s="60">
        <f t="shared" si="11"/>
        <v>41002</v>
      </c>
      <c r="B432" s="54">
        <v>5</v>
      </c>
      <c r="C432" s="54">
        <v>427</v>
      </c>
      <c r="D432" s="54">
        <v>368</v>
      </c>
      <c r="E432" s="59">
        <v>333</v>
      </c>
      <c r="F432" s="59">
        <v>247</v>
      </c>
      <c r="G432" s="59">
        <v>292</v>
      </c>
      <c r="H432" s="59">
        <v>292</v>
      </c>
      <c r="I432" s="59">
        <v>218</v>
      </c>
    </row>
    <row r="433" spans="1:9" x14ac:dyDescent="0.25">
      <c r="A433" s="60">
        <f t="shared" si="11"/>
        <v>41009</v>
      </c>
      <c r="B433" s="54">
        <v>5</v>
      </c>
      <c r="C433" s="59">
        <v>427.5</v>
      </c>
      <c r="D433" s="59">
        <v>360</v>
      </c>
      <c r="E433" s="59">
        <v>325</v>
      </c>
      <c r="F433" s="59">
        <v>237.5</v>
      </c>
      <c r="G433" s="59">
        <v>290</v>
      </c>
      <c r="H433" s="59">
        <v>290</v>
      </c>
      <c r="I433" s="59">
        <v>212.5</v>
      </c>
    </row>
    <row r="434" spans="1:9" x14ac:dyDescent="0.25">
      <c r="A434" s="60">
        <f t="shared" si="11"/>
        <v>41016</v>
      </c>
      <c r="B434" s="54">
        <v>5</v>
      </c>
      <c r="C434" s="54">
        <v>423</v>
      </c>
      <c r="D434" s="54">
        <v>353</v>
      </c>
      <c r="E434" s="59">
        <v>330</v>
      </c>
      <c r="F434" s="59">
        <v>243</v>
      </c>
      <c r="G434" s="59">
        <v>283</v>
      </c>
      <c r="H434" s="59">
        <v>283</v>
      </c>
      <c r="I434" s="59">
        <v>215</v>
      </c>
    </row>
    <row r="435" spans="1:9" x14ac:dyDescent="0.25">
      <c r="A435" s="60">
        <f t="shared" si="11"/>
        <v>41023</v>
      </c>
      <c r="B435" s="54">
        <v>5</v>
      </c>
      <c r="C435" s="54">
        <v>425</v>
      </c>
      <c r="D435" s="59">
        <v>351.66666666666669</v>
      </c>
      <c r="E435" s="59">
        <v>323.33333333333331</v>
      </c>
      <c r="F435" s="59">
        <v>235</v>
      </c>
      <c r="G435" s="59">
        <v>283.33333333333331</v>
      </c>
      <c r="H435" s="59">
        <v>283.33333333333331</v>
      </c>
      <c r="I435" s="59">
        <v>210</v>
      </c>
    </row>
    <row r="436" spans="1:9" x14ac:dyDescent="0.25">
      <c r="A436" s="60">
        <f t="shared" si="11"/>
        <v>41030</v>
      </c>
      <c r="B436" s="54">
        <v>6</v>
      </c>
      <c r="C436" s="54">
        <v>432</v>
      </c>
      <c r="D436" s="54">
        <v>363</v>
      </c>
      <c r="E436" s="59">
        <v>348</v>
      </c>
      <c r="F436" s="59">
        <v>250</v>
      </c>
      <c r="G436" s="59">
        <v>297</v>
      </c>
      <c r="H436" s="59">
        <v>297</v>
      </c>
      <c r="I436" s="59">
        <v>228</v>
      </c>
    </row>
    <row r="437" spans="1:9" x14ac:dyDescent="0.25">
      <c r="A437" s="60">
        <f t="shared" si="11"/>
        <v>41037</v>
      </c>
      <c r="B437" s="54">
        <v>6</v>
      </c>
      <c r="C437" s="54">
        <v>443</v>
      </c>
      <c r="D437" s="54">
        <v>372</v>
      </c>
      <c r="E437" s="59">
        <v>353</v>
      </c>
      <c r="F437" s="59">
        <v>258</v>
      </c>
      <c r="G437" s="59">
        <v>292</v>
      </c>
      <c r="H437" s="59">
        <v>292</v>
      </c>
      <c r="I437" s="59">
        <v>225</v>
      </c>
    </row>
    <row r="438" spans="1:9" x14ac:dyDescent="0.25">
      <c r="A438" s="60">
        <f t="shared" si="11"/>
        <v>41044</v>
      </c>
      <c r="B438" s="54">
        <v>6</v>
      </c>
      <c r="C438" s="104">
        <v>438.33333333333331</v>
      </c>
      <c r="D438" s="104">
        <v>366.66666666666669</v>
      </c>
      <c r="E438" s="104">
        <v>348.33333333333331</v>
      </c>
      <c r="F438" s="108">
        <v>253.33333333333334</v>
      </c>
      <c r="G438" s="104">
        <v>276.66666666666669</v>
      </c>
      <c r="H438" s="104">
        <v>276.66666666666669</v>
      </c>
      <c r="I438" s="104">
        <v>223.33333333333334</v>
      </c>
    </row>
    <row r="439" spans="1:9" x14ac:dyDescent="0.25">
      <c r="A439" s="60">
        <f t="shared" si="11"/>
        <v>41051</v>
      </c>
      <c r="B439" s="54">
        <v>6</v>
      </c>
      <c r="C439" s="54">
        <v>423</v>
      </c>
      <c r="D439" s="54">
        <v>353</v>
      </c>
      <c r="E439" s="59">
        <v>330</v>
      </c>
      <c r="F439" s="59">
        <v>240</v>
      </c>
      <c r="G439" s="59">
        <v>278</v>
      </c>
      <c r="H439" s="59">
        <v>278</v>
      </c>
      <c r="I439" s="59">
        <v>215</v>
      </c>
    </row>
    <row r="440" spans="1:9" x14ac:dyDescent="0.25">
      <c r="A440" s="60">
        <f t="shared" si="11"/>
        <v>41058</v>
      </c>
      <c r="B440" s="54">
        <v>6</v>
      </c>
      <c r="C440" s="59">
        <v>422.5</v>
      </c>
      <c r="D440" s="59">
        <v>355</v>
      </c>
      <c r="E440" s="59">
        <v>432.5</v>
      </c>
      <c r="F440" s="59">
        <v>242.5</v>
      </c>
      <c r="G440" s="59">
        <v>280</v>
      </c>
      <c r="H440" s="59">
        <v>280</v>
      </c>
      <c r="I440" s="59">
        <v>212.5</v>
      </c>
    </row>
    <row r="441" spans="1:9" x14ac:dyDescent="0.25">
      <c r="A441" s="60">
        <f t="shared" si="11"/>
        <v>41065</v>
      </c>
      <c r="B441" s="54">
        <v>7</v>
      </c>
      <c r="C441" s="109">
        <v>412.5</v>
      </c>
      <c r="D441" s="109">
        <v>335</v>
      </c>
      <c r="E441" s="109">
        <v>315</v>
      </c>
      <c r="F441" s="109">
        <v>240</v>
      </c>
      <c r="G441" s="109">
        <v>275</v>
      </c>
      <c r="H441" s="109">
        <v>275</v>
      </c>
      <c r="I441" s="109">
        <v>216.25</v>
      </c>
    </row>
    <row r="442" spans="1:9" x14ac:dyDescent="0.25">
      <c r="A442" s="60">
        <f t="shared" si="11"/>
        <v>41072</v>
      </c>
      <c r="B442" s="54">
        <v>7</v>
      </c>
      <c r="C442" s="59">
        <v>407.5</v>
      </c>
      <c r="D442" s="59">
        <v>335</v>
      </c>
      <c r="E442" s="59">
        <v>307.5</v>
      </c>
      <c r="F442" s="59">
        <v>235</v>
      </c>
      <c r="G442" s="59">
        <v>283.75</v>
      </c>
      <c r="H442" s="59">
        <v>283.75</v>
      </c>
      <c r="I442" s="59">
        <v>217.5</v>
      </c>
    </row>
    <row r="443" spans="1:9" x14ac:dyDescent="0.25">
      <c r="A443" s="60">
        <f t="shared" si="11"/>
        <v>41079</v>
      </c>
      <c r="B443" s="54">
        <v>7</v>
      </c>
      <c r="C443" s="59">
        <v>385</v>
      </c>
      <c r="D443" s="59">
        <v>312.5</v>
      </c>
      <c r="E443" s="59">
        <v>295</v>
      </c>
      <c r="F443" s="59">
        <v>250</v>
      </c>
      <c r="G443" s="59">
        <v>275</v>
      </c>
      <c r="H443" s="59">
        <v>275</v>
      </c>
      <c r="I443" s="59">
        <v>225</v>
      </c>
    </row>
    <row r="444" spans="1:9" x14ac:dyDescent="0.25">
      <c r="A444" s="60">
        <f t="shared" si="11"/>
        <v>41086</v>
      </c>
      <c r="B444" s="54">
        <v>7</v>
      </c>
      <c r="C444" s="59">
        <v>385</v>
      </c>
      <c r="D444" s="59">
        <v>303.33333333333331</v>
      </c>
      <c r="E444" s="59">
        <v>296.66666666666669</v>
      </c>
      <c r="F444" s="59">
        <v>250</v>
      </c>
      <c r="G444" s="59">
        <v>268.33333333333331</v>
      </c>
      <c r="H444" s="59">
        <v>268.33333333333331</v>
      </c>
      <c r="I444" s="59">
        <v>226.66666666666666</v>
      </c>
    </row>
    <row r="445" spans="1:9" x14ac:dyDescent="0.25">
      <c r="A445" s="60">
        <f t="shared" si="11"/>
        <v>41093</v>
      </c>
      <c r="B445" s="54">
        <v>8</v>
      </c>
      <c r="C445" s="59">
        <v>425</v>
      </c>
      <c r="D445" s="59">
        <v>373</v>
      </c>
      <c r="E445" s="59">
        <v>360</v>
      </c>
      <c r="F445" s="59">
        <v>350</v>
      </c>
      <c r="G445" s="59">
        <v>348</v>
      </c>
      <c r="H445" s="59">
        <v>348</v>
      </c>
      <c r="I445" s="59">
        <v>325</v>
      </c>
    </row>
    <row r="446" spans="1:9" x14ac:dyDescent="0.25">
      <c r="A446" s="60">
        <f t="shared" si="11"/>
        <v>41100</v>
      </c>
      <c r="B446" s="54">
        <v>8</v>
      </c>
      <c r="C446" s="59">
        <v>470</v>
      </c>
      <c r="D446" s="59">
        <v>396.66666666666669</v>
      </c>
      <c r="E446" s="59">
        <v>405</v>
      </c>
      <c r="F446" s="59">
        <v>350</v>
      </c>
      <c r="G446" s="59">
        <v>373.33333333333331</v>
      </c>
      <c r="H446" s="59">
        <v>373.33333333333331</v>
      </c>
      <c r="I446" s="59">
        <v>310</v>
      </c>
    </row>
    <row r="447" spans="1:9" x14ac:dyDescent="0.25">
      <c r="A447" s="60">
        <f t="shared" si="11"/>
        <v>41107</v>
      </c>
      <c r="B447" s="54">
        <v>8</v>
      </c>
      <c r="C447" s="103">
        <v>517.5</v>
      </c>
      <c r="D447" s="103">
        <v>425</v>
      </c>
      <c r="E447" s="103">
        <v>417.5</v>
      </c>
      <c r="F447" s="103">
        <v>395</v>
      </c>
      <c r="G447" s="103">
        <v>400</v>
      </c>
      <c r="H447" s="103">
        <v>400</v>
      </c>
      <c r="I447" s="103">
        <v>345</v>
      </c>
    </row>
    <row r="448" spans="1:9" x14ac:dyDescent="0.25">
      <c r="A448" s="60">
        <f t="shared" si="11"/>
        <v>41114</v>
      </c>
      <c r="B448" s="54">
        <v>8</v>
      </c>
      <c r="C448" s="103">
        <v>486.66666666666669</v>
      </c>
      <c r="D448" s="103">
        <v>415</v>
      </c>
      <c r="E448" s="103">
        <v>415</v>
      </c>
      <c r="F448" s="103">
        <v>373.33333333333331</v>
      </c>
      <c r="G448" s="103">
        <v>406.66666666666669</v>
      </c>
      <c r="H448" s="103">
        <v>406.66666666666669</v>
      </c>
      <c r="I448" s="103">
        <v>363.33333333333331</v>
      </c>
    </row>
    <row r="449" spans="1:9" x14ac:dyDescent="0.25">
      <c r="A449" s="60">
        <f t="shared" si="11"/>
        <v>41121</v>
      </c>
      <c r="B449" s="54">
        <v>8</v>
      </c>
      <c r="C449" s="103">
        <v>455</v>
      </c>
      <c r="D449" s="103">
        <v>386.66666666666669</v>
      </c>
      <c r="E449" s="103">
        <v>383.33333333333331</v>
      </c>
      <c r="F449" s="103">
        <v>360</v>
      </c>
      <c r="G449" s="103">
        <v>358.33333333333331</v>
      </c>
      <c r="H449" s="103">
        <v>358.33333333333331</v>
      </c>
      <c r="I449" s="103">
        <v>341.66666666666669</v>
      </c>
    </row>
    <row r="450" spans="1:9" x14ac:dyDescent="0.25">
      <c r="A450" s="60">
        <f t="shared" si="11"/>
        <v>41128</v>
      </c>
      <c r="B450" s="54">
        <v>9</v>
      </c>
      <c r="C450" s="103">
        <v>458.33333333333331</v>
      </c>
      <c r="D450" s="103">
        <v>436.66666666666669</v>
      </c>
      <c r="E450" s="103">
        <v>420</v>
      </c>
      <c r="F450" s="103">
        <v>393.33333333333331</v>
      </c>
      <c r="G450" s="103">
        <v>413.33333333333331</v>
      </c>
      <c r="H450" s="103">
        <v>413.33333333333331</v>
      </c>
      <c r="I450" s="103">
        <v>368.33333333333331</v>
      </c>
    </row>
    <row r="451" spans="1:9" x14ac:dyDescent="0.25">
      <c r="A451" s="60">
        <f t="shared" si="11"/>
        <v>41135</v>
      </c>
      <c r="B451" s="54">
        <v>9</v>
      </c>
      <c r="C451" s="59">
        <v>475</v>
      </c>
      <c r="D451" s="59">
        <v>457</v>
      </c>
      <c r="E451" s="59">
        <v>455</v>
      </c>
      <c r="F451" s="59">
        <v>458</v>
      </c>
      <c r="G451" s="59">
        <v>437</v>
      </c>
      <c r="H451" s="59">
        <v>437</v>
      </c>
      <c r="I451" s="59">
        <v>425</v>
      </c>
    </row>
    <row r="452" spans="1:9" x14ac:dyDescent="0.25">
      <c r="A452" s="111">
        <f t="shared" ref="A452:A578" si="12">7+A451</f>
        <v>41142</v>
      </c>
      <c r="B452" s="52">
        <v>9</v>
      </c>
      <c r="C452" s="112">
        <v>471.66666666666669</v>
      </c>
      <c r="D452" s="112">
        <v>431.66666666666669</v>
      </c>
      <c r="E452" s="112">
        <v>428.33333333333331</v>
      </c>
      <c r="F452" s="112">
        <v>403.33333333333331</v>
      </c>
      <c r="G452" s="112">
        <v>383.33333333333331</v>
      </c>
      <c r="H452" s="112">
        <v>383.33333333333331</v>
      </c>
      <c r="I452" s="112">
        <v>396.66666666666669</v>
      </c>
    </row>
    <row r="453" spans="1:9" x14ac:dyDescent="0.25">
      <c r="A453" s="111">
        <f t="shared" si="12"/>
        <v>41149</v>
      </c>
      <c r="B453" s="52">
        <v>9</v>
      </c>
      <c r="C453" s="59">
        <v>492.5</v>
      </c>
      <c r="D453" s="59">
        <v>500</v>
      </c>
      <c r="E453" s="59">
        <v>500</v>
      </c>
      <c r="F453" s="59">
        <v>500</v>
      </c>
      <c r="G453" s="59">
        <v>462.5</v>
      </c>
      <c r="H453" s="59">
        <v>462.5</v>
      </c>
      <c r="I453" s="59">
        <v>500</v>
      </c>
    </row>
    <row r="454" spans="1:9" x14ac:dyDescent="0.25">
      <c r="A454" s="111">
        <f t="shared" si="12"/>
        <v>41156</v>
      </c>
      <c r="B454" s="52">
        <v>10</v>
      </c>
      <c r="C454" s="59">
        <v>575</v>
      </c>
      <c r="D454" s="59">
        <v>537.5</v>
      </c>
      <c r="E454" s="59">
        <v>550</v>
      </c>
      <c r="F454" s="59">
        <v>507.5</v>
      </c>
      <c r="G454" s="59">
        <v>532.5</v>
      </c>
      <c r="H454" s="59">
        <v>532.5</v>
      </c>
      <c r="I454" s="59">
        <v>550</v>
      </c>
    </row>
    <row r="455" spans="1:9" x14ac:dyDescent="0.25">
      <c r="A455" s="111">
        <f t="shared" si="12"/>
        <v>41163</v>
      </c>
      <c r="B455" s="52">
        <v>10</v>
      </c>
      <c r="C455" s="59">
        <v>587.5</v>
      </c>
      <c r="D455" s="59">
        <v>585</v>
      </c>
      <c r="E455" s="59">
        <v>590</v>
      </c>
      <c r="F455" s="59">
        <v>562.5</v>
      </c>
      <c r="G455" s="59">
        <v>570</v>
      </c>
      <c r="H455" s="59">
        <v>570</v>
      </c>
      <c r="I455" s="59">
        <v>575</v>
      </c>
    </row>
    <row r="456" spans="1:9" x14ac:dyDescent="0.25">
      <c r="A456" s="111">
        <f t="shared" si="12"/>
        <v>41170</v>
      </c>
      <c r="B456" s="52">
        <v>10</v>
      </c>
      <c r="C456" s="59">
        <v>657.5</v>
      </c>
      <c r="D456" s="59">
        <v>620</v>
      </c>
      <c r="E456" s="59">
        <v>632.5</v>
      </c>
      <c r="F456" s="59">
        <v>625</v>
      </c>
      <c r="G456" s="59">
        <v>637.5</v>
      </c>
      <c r="H456" s="59">
        <v>637.5</v>
      </c>
      <c r="I456" s="59">
        <v>612.5</v>
      </c>
    </row>
    <row r="457" spans="1:9" x14ac:dyDescent="0.25">
      <c r="A457" s="111">
        <f t="shared" si="12"/>
        <v>41177</v>
      </c>
      <c r="B457" s="52">
        <v>10</v>
      </c>
      <c r="C457" s="59">
        <v>630</v>
      </c>
      <c r="D457" s="59">
        <v>610</v>
      </c>
      <c r="E457" s="59">
        <v>621.66666666666663</v>
      </c>
      <c r="F457" s="59">
        <v>558.33333333333337</v>
      </c>
      <c r="G457" s="59">
        <v>616.66666666666663</v>
      </c>
      <c r="H457" s="59">
        <v>616.66666666666663</v>
      </c>
      <c r="I457" s="59">
        <v>500</v>
      </c>
    </row>
    <row r="458" spans="1:9" x14ac:dyDescent="0.25">
      <c r="A458" s="111">
        <f t="shared" si="12"/>
        <v>41184</v>
      </c>
      <c r="B458" s="52">
        <v>11</v>
      </c>
      <c r="C458" s="109">
        <v>593</v>
      </c>
      <c r="D458" s="109">
        <v>513</v>
      </c>
      <c r="E458" s="109">
        <v>498</v>
      </c>
      <c r="F458" s="109">
        <v>417</v>
      </c>
      <c r="G458" s="109">
        <v>508</v>
      </c>
      <c r="H458" s="109">
        <v>508</v>
      </c>
      <c r="I458" s="109">
        <v>392</v>
      </c>
    </row>
    <row r="459" spans="1:9" x14ac:dyDescent="0.25">
      <c r="A459" s="111">
        <f t="shared" si="12"/>
        <v>41191</v>
      </c>
      <c r="B459" s="52">
        <v>11</v>
      </c>
      <c r="C459" s="20">
        <v>487.5</v>
      </c>
      <c r="D459" s="20">
        <v>452.5</v>
      </c>
      <c r="E459" s="103">
        <v>425</v>
      </c>
      <c r="F459" s="103">
        <v>362.5</v>
      </c>
      <c r="G459" s="103">
        <v>412.5</v>
      </c>
      <c r="H459" s="103">
        <v>412.5</v>
      </c>
      <c r="I459" s="103">
        <v>332.5</v>
      </c>
    </row>
    <row r="460" spans="1:9" x14ac:dyDescent="0.25">
      <c r="A460" s="111">
        <f t="shared" si="12"/>
        <v>41198</v>
      </c>
      <c r="B460" s="52">
        <v>11</v>
      </c>
      <c r="C460" s="109">
        <v>475</v>
      </c>
      <c r="D460" s="109">
        <v>450</v>
      </c>
      <c r="E460" s="109">
        <v>412.5</v>
      </c>
      <c r="F460" s="109">
        <v>400</v>
      </c>
      <c r="G460" s="109">
        <v>487.5</v>
      </c>
      <c r="H460" s="109">
        <v>487.5</v>
      </c>
      <c r="I460" s="109">
        <v>362.5</v>
      </c>
    </row>
    <row r="461" spans="1:9" x14ac:dyDescent="0.25">
      <c r="A461" s="111">
        <f t="shared" si="12"/>
        <v>41205</v>
      </c>
      <c r="B461" s="54">
        <v>11</v>
      </c>
      <c r="C461" s="59">
        <v>562.5</v>
      </c>
      <c r="D461" s="59">
        <v>472.5</v>
      </c>
      <c r="E461" s="59">
        <v>457.5</v>
      </c>
      <c r="F461" s="59">
        <v>422.5</v>
      </c>
      <c r="G461" s="59">
        <v>452.5</v>
      </c>
      <c r="H461" s="59">
        <v>452.5</v>
      </c>
      <c r="I461" s="59">
        <v>387.5</v>
      </c>
    </row>
    <row r="462" spans="1:9" x14ac:dyDescent="0.25">
      <c r="A462" s="111">
        <f t="shared" si="12"/>
        <v>41212</v>
      </c>
      <c r="B462" s="54">
        <v>11</v>
      </c>
      <c r="C462" s="113">
        <v>575</v>
      </c>
      <c r="D462" s="113">
        <v>513.33333333333337</v>
      </c>
      <c r="E462" s="113">
        <v>491.66666666666669</v>
      </c>
      <c r="F462" s="113">
        <v>480</v>
      </c>
      <c r="G462" s="113">
        <v>491.66666666666669</v>
      </c>
      <c r="H462" s="113">
        <v>491.66666666666669</v>
      </c>
      <c r="I462" s="113">
        <v>455</v>
      </c>
    </row>
    <row r="463" spans="1:9" x14ac:dyDescent="0.25">
      <c r="A463" s="111">
        <f t="shared" si="12"/>
        <v>41219</v>
      </c>
      <c r="B463" s="54">
        <v>12</v>
      </c>
      <c r="E463" s="59">
        <v>452.5</v>
      </c>
      <c r="F463" s="59">
        <v>400</v>
      </c>
      <c r="G463" s="59">
        <v>367.5</v>
      </c>
      <c r="H463" s="59">
        <v>367.5</v>
      </c>
      <c r="I463" s="59">
        <v>320</v>
      </c>
    </row>
    <row r="464" spans="1:9" x14ac:dyDescent="0.25">
      <c r="A464" s="111">
        <f t="shared" si="12"/>
        <v>41226</v>
      </c>
      <c r="B464" s="54">
        <v>12</v>
      </c>
      <c r="E464" s="59">
        <v>476.66666666666669</v>
      </c>
      <c r="F464" s="59">
        <v>446.66666666666669</v>
      </c>
      <c r="G464" s="59">
        <v>368.33333333333331</v>
      </c>
      <c r="H464" s="59">
        <v>368.33333333333331</v>
      </c>
      <c r="I464" s="59">
        <v>325</v>
      </c>
    </row>
    <row r="465" spans="1:9" x14ac:dyDescent="0.25">
      <c r="A465" s="111">
        <f t="shared" si="12"/>
        <v>41233</v>
      </c>
      <c r="B465" s="54">
        <v>12</v>
      </c>
      <c r="C465" s="59"/>
      <c r="D465" s="59"/>
      <c r="E465" s="59">
        <v>567</v>
      </c>
      <c r="F465" s="59">
        <v>508</v>
      </c>
      <c r="G465" s="59">
        <v>450</v>
      </c>
      <c r="H465" s="59">
        <v>450</v>
      </c>
      <c r="I465" s="59">
        <v>350</v>
      </c>
    </row>
    <row r="466" spans="1:9" x14ac:dyDescent="0.25">
      <c r="A466" s="111">
        <f t="shared" si="12"/>
        <v>41240</v>
      </c>
      <c r="B466" s="54">
        <v>12</v>
      </c>
      <c r="E466" s="59">
        <v>563</v>
      </c>
      <c r="F466" s="59">
        <v>470</v>
      </c>
      <c r="G466" s="59">
        <v>450</v>
      </c>
      <c r="H466" s="59">
        <v>450</v>
      </c>
      <c r="I466" s="59">
        <v>343</v>
      </c>
    </row>
    <row r="467" spans="1:9" x14ac:dyDescent="0.25">
      <c r="A467" s="111">
        <f t="shared" si="12"/>
        <v>41247</v>
      </c>
      <c r="B467" s="54">
        <v>1</v>
      </c>
      <c r="G467" s="109">
        <v>422</v>
      </c>
      <c r="H467" s="109">
        <v>422</v>
      </c>
      <c r="I467" s="109">
        <v>350</v>
      </c>
    </row>
    <row r="468" spans="1:9" x14ac:dyDescent="0.25">
      <c r="A468" s="111">
        <f t="shared" si="12"/>
        <v>41254</v>
      </c>
      <c r="B468" s="54">
        <v>1</v>
      </c>
      <c r="G468" s="59">
        <v>435</v>
      </c>
      <c r="H468" s="59">
        <v>435</v>
      </c>
      <c r="I468" s="59">
        <v>370</v>
      </c>
    </row>
    <row r="469" spans="1:9" x14ac:dyDescent="0.25">
      <c r="A469" s="111">
        <f t="shared" si="12"/>
        <v>41261</v>
      </c>
      <c r="B469" s="54">
        <v>1</v>
      </c>
      <c r="G469" s="59">
        <v>425</v>
      </c>
      <c r="H469" s="59">
        <v>425</v>
      </c>
      <c r="I469" s="59">
        <v>325</v>
      </c>
    </row>
    <row r="470" spans="1:9" x14ac:dyDescent="0.25">
      <c r="A470" s="111">
        <f t="shared" si="12"/>
        <v>41268</v>
      </c>
      <c r="B470" s="54">
        <v>1</v>
      </c>
      <c r="G470" s="59">
        <v>388</v>
      </c>
      <c r="H470" s="59">
        <v>388</v>
      </c>
      <c r="I470" s="59">
        <v>300</v>
      </c>
    </row>
    <row r="471" spans="1:9" x14ac:dyDescent="0.25">
      <c r="A471" s="111">
        <f t="shared" si="12"/>
        <v>41275</v>
      </c>
      <c r="B471" s="54">
        <v>2</v>
      </c>
      <c r="E471" s="59">
        <v>462.5</v>
      </c>
      <c r="F471" s="59">
        <v>387.5</v>
      </c>
      <c r="G471" s="59">
        <v>350</v>
      </c>
      <c r="H471" s="59">
        <v>350</v>
      </c>
      <c r="I471" s="59">
        <v>250</v>
      </c>
    </row>
    <row r="472" spans="1:9" x14ac:dyDescent="0.25">
      <c r="A472" s="111">
        <f t="shared" si="12"/>
        <v>41282</v>
      </c>
      <c r="B472" s="54">
        <v>2</v>
      </c>
      <c r="E472" s="59">
        <v>367.5</v>
      </c>
      <c r="F472" s="59">
        <v>337.5</v>
      </c>
      <c r="G472" s="59">
        <v>267.5</v>
      </c>
      <c r="H472" s="59">
        <v>267.5</v>
      </c>
      <c r="I472" s="59">
        <v>195</v>
      </c>
    </row>
    <row r="473" spans="1:9" x14ac:dyDescent="0.25">
      <c r="A473" s="111">
        <f t="shared" si="12"/>
        <v>41289</v>
      </c>
      <c r="B473" s="54">
        <v>2</v>
      </c>
      <c r="E473" s="59">
        <v>345</v>
      </c>
      <c r="F473" s="59">
        <v>275</v>
      </c>
      <c r="G473" s="59">
        <v>250</v>
      </c>
      <c r="H473" s="59">
        <v>250</v>
      </c>
      <c r="I473" s="59">
        <v>195</v>
      </c>
    </row>
    <row r="474" spans="1:9" x14ac:dyDescent="0.25">
      <c r="A474" s="111">
        <f t="shared" si="12"/>
        <v>41296</v>
      </c>
      <c r="B474" s="54">
        <v>2</v>
      </c>
      <c r="E474" s="59">
        <v>327</v>
      </c>
      <c r="F474" s="59">
        <v>275</v>
      </c>
      <c r="G474" s="59">
        <v>247</v>
      </c>
      <c r="H474" s="59">
        <v>247</v>
      </c>
      <c r="I474" s="59">
        <v>195</v>
      </c>
    </row>
    <row r="475" spans="1:9" x14ac:dyDescent="0.25">
      <c r="A475" s="111">
        <f t="shared" si="12"/>
        <v>41303</v>
      </c>
      <c r="B475" s="54">
        <v>2</v>
      </c>
      <c r="E475" s="59">
        <v>327.5</v>
      </c>
      <c r="F475" s="59">
        <v>272.5</v>
      </c>
      <c r="G475" s="59">
        <v>220</v>
      </c>
      <c r="H475" s="59">
        <v>220</v>
      </c>
      <c r="I475" s="59">
        <v>182.5</v>
      </c>
    </row>
    <row r="476" spans="1:9" x14ac:dyDescent="0.25">
      <c r="A476" s="111">
        <f t="shared" si="12"/>
        <v>41310</v>
      </c>
      <c r="B476" s="54">
        <v>3</v>
      </c>
      <c r="E476" s="59">
        <v>315</v>
      </c>
      <c r="F476" s="59">
        <v>250</v>
      </c>
      <c r="G476" s="59">
        <v>210</v>
      </c>
      <c r="H476" s="59">
        <v>210</v>
      </c>
      <c r="I476" s="59">
        <v>190</v>
      </c>
    </row>
    <row r="477" spans="1:9" x14ac:dyDescent="0.25">
      <c r="A477" s="111">
        <f t="shared" si="12"/>
        <v>41317</v>
      </c>
      <c r="B477" s="54">
        <v>3</v>
      </c>
      <c r="E477" s="103">
        <v>313.33333333333331</v>
      </c>
      <c r="F477" s="103">
        <v>250</v>
      </c>
      <c r="G477" s="103">
        <v>215</v>
      </c>
      <c r="H477" s="103">
        <v>215</v>
      </c>
      <c r="I477" s="103">
        <v>185</v>
      </c>
    </row>
    <row r="478" spans="1:9" x14ac:dyDescent="0.25">
      <c r="A478" s="111">
        <f t="shared" si="12"/>
        <v>41324</v>
      </c>
      <c r="B478" s="54">
        <v>3</v>
      </c>
      <c r="E478" s="59">
        <v>315</v>
      </c>
      <c r="F478" s="59">
        <v>250</v>
      </c>
      <c r="G478" s="59">
        <v>222.5</v>
      </c>
      <c r="H478" s="59">
        <v>222.5</v>
      </c>
      <c r="I478" s="59">
        <v>185</v>
      </c>
    </row>
    <row r="479" spans="1:9" x14ac:dyDescent="0.25">
      <c r="A479" s="111">
        <f t="shared" si="12"/>
        <v>41331</v>
      </c>
      <c r="B479" s="54">
        <v>3</v>
      </c>
      <c r="E479" s="59">
        <v>322.5</v>
      </c>
      <c r="F479" s="59">
        <v>250</v>
      </c>
      <c r="G479" s="59">
        <v>222.5</v>
      </c>
      <c r="H479" s="59">
        <v>222.5</v>
      </c>
      <c r="I479" s="59">
        <v>185</v>
      </c>
    </row>
    <row r="480" spans="1:9" x14ac:dyDescent="0.25">
      <c r="A480" s="111">
        <f t="shared" si="12"/>
        <v>41338</v>
      </c>
      <c r="B480" s="54">
        <v>4</v>
      </c>
      <c r="C480" s="54">
        <v>355</v>
      </c>
      <c r="D480" s="54">
        <v>315</v>
      </c>
      <c r="E480" s="20">
        <v>307.5</v>
      </c>
      <c r="F480" s="20">
        <v>250</v>
      </c>
      <c r="G480" s="20">
        <v>210</v>
      </c>
      <c r="H480" s="20">
        <v>197.5</v>
      </c>
      <c r="I480" s="20">
        <v>192.5</v>
      </c>
    </row>
    <row r="481" spans="1:9" x14ac:dyDescent="0.25">
      <c r="A481" s="111">
        <f t="shared" si="12"/>
        <v>41345</v>
      </c>
      <c r="B481" s="54">
        <v>4</v>
      </c>
      <c r="C481" s="20">
        <v>356.66666666666669</v>
      </c>
      <c r="D481" s="20">
        <v>310</v>
      </c>
      <c r="E481" s="20">
        <v>300</v>
      </c>
      <c r="F481" s="20">
        <v>250</v>
      </c>
      <c r="G481" s="20">
        <v>221.66666666666666</v>
      </c>
      <c r="H481" s="20">
        <v>221.66666666666666</v>
      </c>
      <c r="I481" s="20">
        <v>185</v>
      </c>
    </row>
    <row r="482" spans="1:9" x14ac:dyDescent="0.25">
      <c r="A482" s="111">
        <f t="shared" si="12"/>
        <v>41352</v>
      </c>
      <c r="B482" s="54">
        <v>4</v>
      </c>
      <c r="C482" s="20">
        <v>330</v>
      </c>
      <c r="D482" s="20">
        <v>298</v>
      </c>
      <c r="E482" s="20">
        <v>285</v>
      </c>
      <c r="F482" s="20">
        <v>245</v>
      </c>
      <c r="G482" s="20">
        <v>205</v>
      </c>
      <c r="H482" s="20">
        <v>205</v>
      </c>
      <c r="I482" s="20">
        <v>185</v>
      </c>
    </row>
    <row r="483" spans="1:9" x14ac:dyDescent="0.25">
      <c r="A483" s="111">
        <f t="shared" si="12"/>
        <v>41359</v>
      </c>
      <c r="B483" s="54">
        <v>4</v>
      </c>
      <c r="C483" s="20"/>
      <c r="D483" s="59">
        <v>292.5</v>
      </c>
      <c r="E483" s="59">
        <v>292.5</v>
      </c>
      <c r="F483" s="59">
        <v>240</v>
      </c>
      <c r="G483" s="59">
        <v>205</v>
      </c>
      <c r="H483" s="59">
        <v>205</v>
      </c>
      <c r="I483" s="59">
        <v>180</v>
      </c>
    </row>
    <row r="484" spans="1:9" x14ac:dyDescent="0.25">
      <c r="A484" s="111">
        <f t="shared" si="12"/>
        <v>41366</v>
      </c>
      <c r="B484" s="54">
        <v>5</v>
      </c>
      <c r="C484" s="59">
        <v>330</v>
      </c>
      <c r="D484" s="59">
        <v>277.5</v>
      </c>
      <c r="E484" s="59">
        <v>262.5</v>
      </c>
      <c r="F484" s="59">
        <v>227.5</v>
      </c>
      <c r="G484" s="59">
        <v>198.5</v>
      </c>
      <c r="H484" s="59">
        <v>198.5</v>
      </c>
      <c r="I484" s="59">
        <v>180</v>
      </c>
    </row>
    <row r="485" spans="1:9" x14ac:dyDescent="0.25">
      <c r="A485" s="111">
        <f t="shared" si="12"/>
        <v>41373</v>
      </c>
      <c r="B485" s="54">
        <v>5</v>
      </c>
      <c r="C485" s="59">
        <v>340</v>
      </c>
      <c r="D485" s="59">
        <v>285</v>
      </c>
      <c r="E485" s="59">
        <v>265</v>
      </c>
      <c r="F485" s="59">
        <v>225</v>
      </c>
      <c r="G485" s="59">
        <v>200</v>
      </c>
      <c r="H485" s="59">
        <v>200</v>
      </c>
      <c r="I485" s="59">
        <v>180</v>
      </c>
    </row>
    <row r="486" spans="1:9" x14ac:dyDescent="0.25">
      <c r="A486" s="111">
        <f t="shared" si="12"/>
        <v>41380</v>
      </c>
      <c r="B486" s="54">
        <v>5</v>
      </c>
      <c r="C486" s="59">
        <v>375</v>
      </c>
      <c r="D486" s="59">
        <v>291.66666666666669</v>
      </c>
      <c r="E486" s="59">
        <v>271.66666666666669</v>
      </c>
      <c r="F486" s="59">
        <v>223.33333333333334</v>
      </c>
      <c r="G486" s="59">
        <v>196.66666666666666</v>
      </c>
      <c r="H486" s="59">
        <v>196.66666666666666</v>
      </c>
      <c r="I486" s="59">
        <v>180</v>
      </c>
    </row>
    <row r="487" spans="1:9" x14ac:dyDescent="0.25">
      <c r="A487" s="111">
        <f t="shared" si="12"/>
        <v>41387</v>
      </c>
      <c r="B487" s="54">
        <v>5</v>
      </c>
      <c r="C487" s="54">
        <v>380</v>
      </c>
      <c r="D487" s="54">
        <v>300</v>
      </c>
      <c r="E487" s="59">
        <v>273</v>
      </c>
      <c r="F487" s="59">
        <v>238</v>
      </c>
      <c r="G487" s="59">
        <v>200</v>
      </c>
      <c r="H487" s="59">
        <v>200</v>
      </c>
      <c r="I487" s="59">
        <v>185</v>
      </c>
    </row>
    <row r="488" spans="1:9" x14ac:dyDescent="0.25">
      <c r="A488" s="111">
        <f t="shared" si="12"/>
        <v>41394</v>
      </c>
      <c r="B488" s="54">
        <v>5</v>
      </c>
      <c r="C488" s="59">
        <v>387.5</v>
      </c>
      <c r="D488" s="59">
        <v>300</v>
      </c>
      <c r="E488" s="59">
        <v>267.5</v>
      </c>
      <c r="F488" s="59">
        <v>220</v>
      </c>
      <c r="G488" s="59">
        <v>192.5</v>
      </c>
      <c r="H488" s="59">
        <v>192.5</v>
      </c>
      <c r="I488" s="59">
        <v>180</v>
      </c>
    </row>
    <row r="489" spans="1:9" x14ac:dyDescent="0.25">
      <c r="A489" s="111">
        <f t="shared" si="12"/>
        <v>41401</v>
      </c>
      <c r="B489" s="54">
        <v>6</v>
      </c>
      <c r="C489" s="20">
        <v>360</v>
      </c>
      <c r="D489" s="20">
        <v>285</v>
      </c>
      <c r="E489" s="20">
        <v>262.5</v>
      </c>
      <c r="F489" s="20">
        <v>230</v>
      </c>
      <c r="G489" s="20">
        <v>190</v>
      </c>
      <c r="H489" s="20">
        <v>190</v>
      </c>
      <c r="I489" s="20">
        <v>180</v>
      </c>
    </row>
    <row r="490" spans="1:9" x14ac:dyDescent="0.25">
      <c r="A490" s="111">
        <f t="shared" si="12"/>
        <v>41408</v>
      </c>
      <c r="B490" s="54">
        <v>6</v>
      </c>
      <c r="C490" s="20">
        <v>345</v>
      </c>
      <c r="D490" s="20">
        <v>287.5</v>
      </c>
      <c r="E490" s="20">
        <v>275</v>
      </c>
      <c r="F490" s="20">
        <v>220</v>
      </c>
      <c r="G490" s="20">
        <v>197.5</v>
      </c>
      <c r="H490" s="20">
        <v>197.5</v>
      </c>
      <c r="I490" s="20">
        <v>180</v>
      </c>
    </row>
    <row r="491" spans="1:9" x14ac:dyDescent="0.25">
      <c r="A491" s="111">
        <f t="shared" si="12"/>
        <v>41415</v>
      </c>
      <c r="B491" s="54">
        <v>6</v>
      </c>
      <c r="C491" s="20">
        <v>335</v>
      </c>
      <c r="D491" s="20">
        <v>283.33333333333331</v>
      </c>
      <c r="E491" s="20">
        <v>270</v>
      </c>
      <c r="F491" s="20">
        <v>220</v>
      </c>
      <c r="G491" s="20">
        <v>200</v>
      </c>
      <c r="H491" s="20">
        <v>200</v>
      </c>
      <c r="I491" s="20">
        <v>186.66666666666666</v>
      </c>
    </row>
    <row r="492" spans="1:9" x14ac:dyDescent="0.25">
      <c r="A492" s="111">
        <f t="shared" si="12"/>
        <v>41422</v>
      </c>
      <c r="B492" s="54">
        <v>6</v>
      </c>
      <c r="C492" s="20">
        <v>353.33333333333331</v>
      </c>
      <c r="D492" s="20">
        <v>296.66666666666669</v>
      </c>
      <c r="E492" s="20">
        <v>300</v>
      </c>
      <c r="F492" s="20">
        <v>216.66666666666666</v>
      </c>
      <c r="G492" s="20">
        <v>201.66666666666666</v>
      </c>
      <c r="H492" s="20">
        <v>201.66666666666666</v>
      </c>
      <c r="I492" s="20">
        <v>190</v>
      </c>
    </row>
    <row r="493" spans="1:9" x14ac:dyDescent="0.25">
      <c r="A493" s="111">
        <f t="shared" si="12"/>
        <v>41429</v>
      </c>
      <c r="B493" s="54">
        <v>7</v>
      </c>
      <c r="C493" s="59">
        <v>373.33333333333331</v>
      </c>
      <c r="D493" s="59">
        <v>303.33333333333331</v>
      </c>
      <c r="E493" s="59">
        <v>290</v>
      </c>
      <c r="F493" s="59">
        <v>235</v>
      </c>
      <c r="G493" s="59">
        <v>211.66666666666666</v>
      </c>
      <c r="H493" s="59">
        <v>211.66666666666666</v>
      </c>
      <c r="I493" s="59">
        <v>203.33333333333334</v>
      </c>
    </row>
    <row r="494" spans="1:9" x14ac:dyDescent="0.25">
      <c r="A494" s="111">
        <f t="shared" si="12"/>
        <v>41436</v>
      </c>
      <c r="B494" s="54">
        <v>7</v>
      </c>
      <c r="C494" s="20">
        <v>350</v>
      </c>
      <c r="D494" s="20">
        <v>295</v>
      </c>
      <c r="E494" s="20">
        <v>280</v>
      </c>
      <c r="F494" s="20">
        <v>232.5</v>
      </c>
      <c r="G494" s="20">
        <v>200</v>
      </c>
      <c r="H494" s="20">
        <v>200</v>
      </c>
      <c r="I494" s="20">
        <v>192.5</v>
      </c>
    </row>
    <row r="495" spans="1:9" x14ac:dyDescent="0.25">
      <c r="A495" s="111">
        <f t="shared" si="12"/>
        <v>41443</v>
      </c>
      <c r="B495" s="54">
        <v>7</v>
      </c>
      <c r="C495" s="54">
        <v>355</v>
      </c>
      <c r="D495" s="54">
        <v>295</v>
      </c>
      <c r="E495" s="59">
        <v>290</v>
      </c>
      <c r="F495" s="59">
        <v>220</v>
      </c>
      <c r="G495" s="59">
        <v>200</v>
      </c>
      <c r="H495" s="59">
        <v>200</v>
      </c>
      <c r="I495" s="59">
        <v>208</v>
      </c>
    </row>
    <row r="496" spans="1:9" x14ac:dyDescent="0.25">
      <c r="A496" s="111">
        <f t="shared" si="12"/>
        <v>41450</v>
      </c>
      <c r="B496" s="54">
        <v>7</v>
      </c>
      <c r="C496" s="59">
        <v>376.66666666666669</v>
      </c>
      <c r="D496" s="59">
        <v>315</v>
      </c>
      <c r="E496" s="59">
        <v>306.66666666666669</v>
      </c>
      <c r="F496" s="59">
        <v>245</v>
      </c>
      <c r="G496" s="59">
        <v>220</v>
      </c>
      <c r="H496" s="59">
        <v>220</v>
      </c>
      <c r="I496" s="59">
        <v>208.33333333333334</v>
      </c>
    </row>
    <row r="497" spans="1:10" x14ac:dyDescent="0.25">
      <c r="A497" s="111">
        <f t="shared" si="12"/>
        <v>41457</v>
      </c>
      <c r="B497" s="54">
        <v>8</v>
      </c>
      <c r="C497" s="59">
        <v>386.66666666666669</v>
      </c>
      <c r="D497" s="59">
        <v>331.66666666666669</v>
      </c>
      <c r="E497" s="59">
        <v>338.33333333333331</v>
      </c>
      <c r="F497" s="59">
        <v>283.33333333333331</v>
      </c>
      <c r="G497" s="59">
        <v>338.33333333333331</v>
      </c>
      <c r="H497" s="59">
        <v>338.33333333333331</v>
      </c>
      <c r="I497" s="59">
        <v>258.33333333333331</v>
      </c>
    </row>
    <row r="498" spans="1:10" x14ac:dyDescent="0.25">
      <c r="A498" s="111">
        <f t="shared" si="12"/>
        <v>41464</v>
      </c>
      <c r="B498" s="54">
        <v>8</v>
      </c>
      <c r="C498" s="59">
        <v>416.66666666666669</v>
      </c>
      <c r="D498" s="59">
        <v>328.33333333333331</v>
      </c>
      <c r="E498" s="59">
        <v>325</v>
      </c>
      <c r="F498" s="59">
        <v>316.66666666666669</v>
      </c>
      <c r="G498" s="59">
        <v>341.66666666666669</v>
      </c>
      <c r="H498" s="59">
        <v>341.66666666666669</v>
      </c>
      <c r="I498" s="59">
        <v>251.66666666666666</v>
      </c>
    </row>
    <row r="499" spans="1:10" x14ac:dyDescent="0.25">
      <c r="A499" s="111">
        <f t="shared" si="12"/>
        <v>41471</v>
      </c>
      <c r="B499" s="54">
        <v>8</v>
      </c>
      <c r="C499" s="54">
        <v>388</v>
      </c>
      <c r="D499" s="54">
        <v>325</v>
      </c>
      <c r="E499" s="59">
        <v>308</v>
      </c>
      <c r="F499" s="59">
        <v>275</v>
      </c>
      <c r="G499" s="59">
        <v>313</v>
      </c>
      <c r="H499" s="59">
        <v>313</v>
      </c>
      <c r="I499" s="59">
        <v>275</v>
      </c>
    </row>
    <row r="500" spans="1:10" x14ac:dyDescent="0.25">
      <c r="A500" s="111">
        <f t="shared" si="12"/>
        <v>41478</v>
      </c>
      <c r="B500" s="54">
        <v>8</v>
      </c>
      <c r="C500" s="59">
        <v>363.33333333333331</v>
      </c>
      <c r="D500" s="59">
        <v>311.66666666666669</v>
      </c>
      <c r="E500" s="59">
        <v>306.66666666666669</v>
      </c>
      <c r="F500" s="59">
        <v>260</v>
      </c>
      <c r="G500" s="59">
        <v>266.66666666666669</v>
      </c>
      <c r="H500" s="59">
        <v>266.66666666666669</v>
      </c>
      <c r="I500" s="59">
        <v>231.66666666666666</v>
      </c>
    </row>
    <row r="501" spans="1:10" x14ac:dyDescent="0.25">
      <c r="A501" s="111">
        <f t="shared" si="12"/>
        <v>41485</v>
      </c>
      <c r="B501" s="54">
        <v>8</v>
      </c>
      <c r="C501" s="59">
        <v>366.66666666666669</v>
      </c>
      <c r="D501" s="59">
        <v>306.66666666666669</v>
      </c>
      <c r="E501" s="59">
        <v>298.33333333333331</v>
      </c>
      <c r="F501" s="59">
        <v>271.66666666666669</v>
      </c>
      <c r="G501" s="59">
        <v>296.66666666666669</v>
      </c>
      <c r="H501" s="59">
        <v>296.66666666666669</v>
      </c>
      <c r="I501" s="59">
        <v>245</v>
      </c>
    </row>
    <row r="502" spans="1:10" x14ac:dyDescent="0.25">
      <c r="A502" s="111">
        <f t="shared" si="12"/>
        <v>41492</v>
      </c>
      <c r="B502" s="54">
        <v>9</v>
      </c>
      <c r="C502" s="59">
        <v>495</v>
      </c>
      <c r="D502" s="59">
        <v>461.66666666666669</v>
      </c>
      <c r="E502" s="59">
        <v>455</v>
      </c>
      <c r="F502" s="59">
        <v>420</v>
      </c>
      <c r="G502" s="59">
        <v>468.33333333333331</v>
      </c>
      <c r="H502" s="59">
        <v>468.33333333333331</v>
      </c>
      <c r="I502" s="59">
        <v>401.66666666666669</v>
      </c>
    </row>
    <row r="503" spans="1:10" x14ac:dyDescent="0.25">
      <c r="A503" s="111">
        <f t="shared" si="12"/>
        <v>41499</v>
      </c>
      <c r="B503" s="54">
        <v>9</v>
      </c>
      <c r="C503" s="59">
        <v>515</v>
      </c>
      <c r="D503" s="59">
        <v>483.33333333333331</v>
      </c>
      <c r="E503" s="59">
        <v>483.33333333333331</v>
      </c>
      <c r="F503" s="59">
        <v>461.66666666666669</v>
      </c>
      <c r="G503" s="59">
        <v>486.66666666666669</v>
      </c>
      <c r="H503" s="59">
        <v>486.66666666666669</v>
      </c>
      <c r="I503" s="59">
        <v>430</v>
      </c>
    </row>
    <row r="504" spans="1:10" x14ac:dyDescent="0.25">
      <c r="A504" s="111">
        <f t="shared" si="12"/>
        <v>41506</v>
      </c>
      <c r="B504" s="54">
        <v>9</v>
      </c>
      <c r="C504" s="59">
        <v>491.66666666666669</v>
      </c>
      <c r="D504" s="59">
        <v>476.66666666666669</v>
      </c>
      <c r="E504" s="59">
        <v>491.66666666666669</v>
      </c>
      <c r="F504" s="59">
        <v>471.66666666666669</v>
      </c>
      <c r="G504" s="59">
        <v>506.66666666666669</v>
      </c>
      <c r="H504" s="59">
        <v>506.66666666666669</v>
      </c>
      <c r="I504" s="59">
        <v>435</v>
      </c>
    </row>
    <row r="505" spans="1:10" x14ac:dyDescent="0.25">
      <c r="A505" s="111">
        <f t="shared" si="12"/>
        <v>41513</v>
      </c>
      <c r="B505" s="54">
        <v>9</v>
      </c>
      <c r="C505" s="59">
        <v>500</v>
      </c>
      <c r="D505" s="59">
        <v>491.66666666666669</v>
      </c>
      <c r="E505" s="59">
        <v>491.66666666666669</v>
      </c>
      <c r="F505" s="59">
        <v>470</v>
      </c>
      <c r="G505" s="59">
        <v>486.66666666666669</v>
      </c>
      <c r="H505" s="59">
        <v>486.66666666666669</v>
      </c>
      <c r="I505" s="59">
        <v>415</v>
      </c>
    </row>
    <row r="506" spans="1:10" x14ac:dyDescent="0.25">
      <c r="A506" s="111">
        <f t="shared" si="12"/>
        <v>41520</v>
      </c>
      <c r="B506" s="54">
        <v>10</v>
      </c>
      <c r="C506" s="59">
        <v>618.75</v>
      </c>
      <c r="D506" s="59">
        <v>592.5</v>
      </c>
      <c r="E506" s="59">
        <v>596.25</v>
      </c>
      <c r="F506" s="59">
        <v>555</v>
      </c>
      <c r="G506" s="59">
        <v>606.25</v>
      </c>
      <c r="H506" s="59">
        <v>606.25</v>
      </c>
      <c r="I506" s="59">
        <v>515</v>
      </c>
    </row>
    <row r="507" spans="1:10" x14ac:dyDescent="0.25">
      <c r="A507" s="111">
        <f t="shared" si="12"/>
        <v>41527</v>
      </c>
      <c r="B507" s="54">
        <v>10</v>
      </c>
      <c r="C507" s="109">
        <v>625</v>
      </c>
      <c r="D507" s="109">
        <v>606.66666666666663</v>
      </c>
      <c r="E507" s="109">
        <v>600</v>
      </c>
      <c r="F507" s="109">
        <v>531.66666666666663</v>
      </c>
      <c r="G507" s="109">
        <v>633.33333333333337</v>
      </c>
      <c r="H507" s="109">
        <v>633.33333333333337</v>
      </c>
      <c r="I507" s="109">
        <v>543.33333333333337</v>
      </c>
    </row>
    <row r="508" spans="1:10" x14ac:dyDescent="0.25">
      <c r="A508" s="111">
        <f t="shared" si="12"/>
        <v>41534</v>
      </c>
      <c r="B508" s="54">
        <v>10</v>
      </c>
      <c r="C508" s="103">
        <v>625</v>
      </c>
      <c r="D508" s="103">
        <v>616.66666666666663</v>
      </c>
      <c r="E508" s="103">
        <v>611.66666666666663</v>
      </c>
      <c r="F508" s="103">
        <v>590</v>
      </c>
      <c r="G508" s="103">
        <v>680</v>
      </c>
      <c r="H508" s="103">
        <v>680</v>
      </c>
      <c r="I508" s="103">
        <v>576.66666666666663</v>
      </c>
    </row>
    <row r="509" spans="1:10" x14ac:dyDescent="0.25">
      <c r="A509" s="111">
        <f t="shared" si="12"/>
        <v>41541</v>
      </c>
      <c r="B509" s="54">
        <v>10</v>
      </c>
      <c r="C509" s="59">
        <v>611.66666666666663</v>
      </c>
      <c r="D509" s="59">
        <v>615</v>
      </c>
      <c r="E509" s="59">
        <v>613.33333333333337</v>
      </c>
      <c r="F509" s="59">
        <v>611.66666666666663</v>
      </c>
      <c r="G509" s="59">
        <v>708.33333333333337</v>
      </c>
      <c r="H509" s="59">
        <v>708.33333333333337</v>
      </c>
      <c r="I509" s="59">
        <v>586.66666666666663</v>
      </c>
    </row>
    <row r="510" spans="1:10" x14ac:dyDescent="0.25">
      <c r="A510" s="111">
        <f t="shared" si="12"/>
        <v>41548</v>
      </c>
      <c r="B510" s="54">
        <v>11</v>
      </c>
      <c r="C510" s="106">
        <v>600</v>
      </c>
      <c r="D510" s="106">
        <v>533</v>
      </c>
      <c r="E510" s="106">
        <v>470</v>
      </c>
      <c r="F510" s="106">
        <v>430</v>
      </c>
      <c r="G510" s="106">
        <v>525</v>
      </c>
      <c r="H510" s="106">
        <v>525</v>
      </c>
      <c r="I510" s="106">
        <v>402</v>
      </c>
    </row>
    <row r="511" spans="1:10" x14ac:dyDescent="0.25">
      <c r="A511" s="111">
        <f t="shared" si="12"/>
        <v>41555</v>
      </c>
      <c r="B511" s="54">
        <v>11</v>
      </c>
      <c r="C511" s="115">
        <v>594</v>
      </c>
      <c r="D511" s="115">
        <v>548</v>
      </c>
      <c r="E511" s="115">
        <v>516</v>
      </c>
      <c r="F511" s="115">
        <v>456</v>
      </c>
      <c r="G511" s="115">
        <v>531</v>
      </c>
      <c r="H511" s="115">
        <v>531</v>
      </c>
      <c r="I511" s="115">
        <v>413</v>
      </c>
      <c r="J511" s="54" t="s">
        <v>50</v>
      </c>
    </row>
    <row r="512" spans="1:10" x14ac:dyDescent="0.25">
      <c r="A512" s="111">
        <f t="shared" si="12"/>
        <v>41562</v>
      </c>
      <c r="B512" s="54">
        <v>11</v>
      </c>
      <c r="C512" s="115">
        <v>594</v>
      </c>
      <c r="D512" s="115">
        <v>548</v>
      </c>
      <c r="E512" s="115">
        <v>516</v>
      </c>
      <c r="F512" s="115">
        <v>456</v>
      </c>
      <c r="G512" s="115">
        <v>531</v>
      </c>
      <c r="H512" s="115">
        <v>531</v>
      </c>
      <c r="I512" s="115">
        <v>413</v>
      </c>
      <c r="J512" s="54" t="s">
        <v>50</v>
      </c>
    </row>
    <row r="513" spans="1:9" x14ac:dyDescent="0.25">
      <c r="A513" s="111">
        <f t="shared" si="12"/>
        <v>41569</v>
      </c>
      <c r="B513" s="54">
        <v>11</v>
      </c>
      <c r="C513" s="109">
        <v>587.5</v>
      </c>
      <c r="D513" s="109">
        <v>562.5</v>
      </c>
      <c r="E513" s="109">
        <v>562.5</v>
      </c>
      <c r="F513" s="109">
        <v>482.5</v>
      </c>
      <c r="G513" s="109">
        <v>537.5</v>
      </c>
      <c r="H513" s="109">
        <v>537.5</v>
      </c>
      <c r="I513" s="109">
        <v>425</v>
      </c>
    </row>
    <row r="514" spans="1:9" x14ac:dyDescent="0.25">
      <c r="A514" s="111">
        <f t="shared" si="12"/>
        <v>41576</v>
      </c>
      <c r="B514" s="54">
        <v>11</v>
      </c>
      <c r="C514" s="109">
        <v>563.33333333333337</v>
      </c>
      <c r="D514" s="109">
        <v>550</v>
      </c>
      <c r="E514" s="109">
        <v>541.66666666666663</v>
      </c>
      <c r="F514" s="109">
        <v>475</v>
      </c>
      <c r="G514" s="109">
        <v>556.66666666666663</v>
      </c>
      <c r="H514" s="109">
        <v>556.66666666666663</v>
      </c>
      <c r="I514" s="109">
        <v>430</v>
      </c>
    </row>
    <row r="515" spans="1:9" x14ac:dyDescent="0.25">
      <c r="A515" s="111">
        <f t="shared" si="12"/>
        <v>41583</v>
      </c>
      <c r="B515" s="54">
        <v>12</v>
      </c>
      <c r="E515" s="59">
        <v>463.33333333333331</v>
      </c>
      <c r="F515" s="59">
        <v>358.33333333333331</v>
      </c>
      <c r="G515" s="59">
        <v>431.66666666666669</v>
      </c>
      <c r="H515" s="59">
        <v>431.66666666666669</v>
      </c>
      <c r="I515" s="59">
        <v>315</v>
      </c>
    </row>
    <row r="516" spans="1:9" x14ac:dyDescent="0.25">
      <c r="A516" s="111">
        <f t="shared" si="12"/>
        <v>41590</v>
      </c>
      <c r="B516" s="54">
        <v>12</v>
      </c>
      <c r="E516" s="59">
        <v>505</v>
      </c>
      <c r="F516" s="59">
        <v>395</v>
      </c>
      <c r="G516" s="59">
        <v>475</v>
      </c>
      <c r="H516" s="59">
        <v>475</v>
      </c>
      <c r="I516" s="59">
        <v>348.33333333333331</v>
      </c>
    </row>
    <row r="517" spans="1:9" x14ac:dyDescent="0.25">
      <c r="A517" s="111">
        <f t="shared" si="12"/>
        <v>41597</v>
      </c>
      <c r="B517" s="54">
        <v>12</v>
      </c>
      <c r="E517" s="59">
        <v>533.33333333333337</v>
      </c>
      <c r="F517" s="59">
        <v>466.66666666666669</v>
      </c>
      <c r="G517" s="59">
        <v>508.33333333333331</v>
      </c>
      <c r="H517" s="59">
        <v>508.33333333333331</v>
      </c>
      <c r="I517" s="59">
        <v>375</v>
      </c>
    </row>
    <row r="518" spans="1:9" x14ac:dyDescent="0.25">
      <c r="A518" s="111">
        <f t="shared" si="12"/>
        <v>41604</v>
      </c>
      <c r="B518" s="54">
        <v>12</v>
      </c>
      <c r="E518" s="59">
        <v>523.75</v>
      </c>
      <c r="F518" s="59">
        <v>422.5</v>
      </c>
      <c r="G518" s="59">
        <v>491.25</v>
      </c>
      <c r="H518" s="59">
        <v>491.25</v>
      </c>
      <c r="I518" s="59">
        <v>346.25</v>
      </c>
    </row>
    <row r="519" spans="1:9" x14ac:dyDescent="0.25">
      <c r="A519" s="111">
        <f t="shared" si="12"/>
        <v>41611</v>
      </c>
      <c r="B519" s="54">
        <v>1</v>
      </c>
      <c r="E519" s="59">
        <v>508.33333333333331</v>
      </c>
      <c r="F519" s="59">
        <v>400</v>
      </c>
      <c r="G519" s="59">
        <v>486.66666666666669</v>
      </c>
      <c r="H519" s="59">
        <v>486.66666666666669</v>
      </c>
      <c r="I519" s="59">
        <v>325</v>
      </c>
    </row>
    <row r="520" spans="1:9" x14ac:dyDescent="0.25">
      <c r="A520" s="111">
        <f t="shared" si="12"/>
        <v>41618</v>
      </c>
      <c r="B520" s="54">
        <v>1</v>
      </c>
      <c r="E520" s="59">
        <v>520</v>
      </c>
      <c r="F520" s="59">
        <v>396.66666666666669</v>
      </c>
      <c r="G520" s="59">
        <v>453.33333333333331</v>
      </c>
      <c r="H520" s="59">
        <v>453.33333333333331</v>
      </c>
      <c r="I520" s="59">
        <v>310</v>
      </c>
    </row>
    <row r="521" spans="1:9" x14ac:dyDescent="0.25">
      <c r="A521" s="111">
        <f t="shared" si="12"/>
        <v>41625</v>
      </c>
      <c r="B521" s="54">
        <v>1</v>
      </c>
      <c r="E521" s="103">
        <v>516.66666666666663</v>
      </c>
      <c r="F521" s="103">
        <v>408.33333333333331</v>
      </c>
      <c r="G521" s="103">
        <v>416.66666666666669</v>
      </c>
      <c r="H521" s="103">
        <v>416.66666666666669</v>
      </c>
      <c r="I521" s="103">
        <v>293.33333333333331</v>
      </c>
    </row>
    <row r="522" spans="1:9" x14ac:dyDescent="0.25">
      <c r="A522" s="111">
        <f t="shared" si="12"/>
        <v>41632</v>
      </c>
      <c r="B522" s="54">
        <v>1</v>
      </c>
      <c r="E522" s="103">
        <v>525</v>
      </c>
      <c r="F522" s="103">
        <v>438.33333333333331</v>
      </c>
      <c r="G522" s="103">
        <v>420</v>
      </c>
      <c r="H522" s="103">
        <v>420</v>
      </c>
      <c r="I522" s="103">
        <v>293.33333333333331</v>
      </c>
    </row>
    <row r="523" spans="1:9" x14ac:dyDescent="0.25">
      <c r="A523" s="111">
        <f t="shared" si="12"/>
        <v>41639</v>
      </c>
      <c r="B523" s="54">
        <v>1</v>
      </c>
      <c r="E523" s="59">
        <v>545</v>
      </c>
      <c r="F523" s="59">
        <v>428.33333333333331</v>
      </c>
      <c r="G523" s="59">
        <v>420</v>
      </c>
      <c r="H523" s="59">
        <v>420</v>
      </c>
      <c r="I523" s="59">
        <v>283.33333333333331</v>
      </c>
    </row>
    <row r="524" spans="1:9" x14ac:dyDescent="0.25">
      <c r="A524" s="111">
        <f t="shared" si="12"/>
        <v>41646</v>
      </c>
      <c r="B524" s="54">
        <v>2</v>
      </c>
      <c r="E524" s="59">
        <v>478.33333333333331</v>
      </c>
      <c r="F524" s="59">
        <v>381.66666666666669</v>
      </c>
      <c r="G524" s="59">
        <v>391.66666666666669</v>
      </c>
      <c r="H524" s="59">
        <v>391.66666666666669</v>
      </c>
      <c r="I524" s="59">
        <v>266.66666666666669</v>
      </c>
    </row>
    <row r="525" spans="1:9" x14ac:dyDescent="0.25">
      <c r="A525" s="111">
        <f t="shared" si="12"/>
        <v>41653</v>
      </c>
      <c r="B525" s="54">
        <v>2</v>
      </c>
      <c r="E525" s="59">
        <v>430</v>
      </c>
      <c r="F525" s="59">
        <v>361.66666666666669</v>
      </c>
      <c r="G525" s="59">
        <v>370</v>
      </c>
      <c r="H525" s="59">
        <v>370</v>
      </c>
      <c r="I525" s="59">
        <v>256.66666666666669</v>
      </c>
    </row>
    <row r="526" spans="1:9" x14ac:dyDescent="0.25">
      <c r="A526" s="111">
        <f t="shared" si="12"/>
        <v>41660</v>
      </c>
      <c r="B526" s="54">
        <v>2</v>
      </c>
      <c r="E526" s="59">
        <v>488.33333333333331</v>
      </c>
      <c r="F526" s="59">
        <v>401.66666666666669</v>
      </c>
      <c r="G526" s="59">
        <v>395</v>
      </c>
      <c r="H526" s="59">
        <v>395</v>
      </c>
      <c r="I526" s="59">
        <v>281.66666666666669</v>
      </c>
    </row>
    <row r="527" spans="1:9" x14ac:dyDescent="0.25">
      <c r="A527" s="111">
        <f t="shared" si="12"/>
        <v>41667</v>
      </c>
      <c r="B527" s="54">
        <v>2</v>
      </c>
      <c r="E527" s="59">
        <v>513.33333333333337</v>
      </c>
      <c r="F527" s="59">
        <v>441.66666666666669</v>
      </c>
      <c r="G527" s="59">
        <v>430</v>
      </c>
      <c r="H527" s="59">
        <v>430</v>
      </c>
      <c r="I527" s="59">
        <v>308.33333333333331</v>
      </c>
    </row>
    <row r="528" spans="1:9" x14ac:dyDescent="0.25">
      <c r="A528" s="111">
        <f t="shared" si="12"/>
        <v>41674</v>
      </c>
      <c r="B528" s="54">
        <v>3</v>
      </c>
      <c r="D528" s="59">
        <v>457.5</v>
      </c>
      <c r="E528" s="59">
        <v>445</v>
      </c>
      <c r="F528" s="59">
        <v>381.66666666666669</v>
      </c>
      <c r="G528" s="59">
        <v>396.66666666666669</v>
      </c>
      <c r="H528" s="59">
        <v>396.66666666666669</v>
      </c>
      <c r="I528" s="59">
        <v>296.66666666666669</v>
      </c>
    </row>
    <row r="529" spans="1:9" x14ac:dyDescent="0.25">
      <c r="A529" s="111">
        <f t="shared" si="12"/>
        <v>41681</v>
      </c>
      <c r="B529" s="54">
        <v>3</v>
      </c>
      <c r="D529" s="54">
        <v>463</v>
      </c>
      <c r="E529" s="59">
        <v>470</v>
      </c>
      <c r="F529" s="59">
        <v>410</v>
      </c>
      <c r="G529" s="59">
        <v>417</v>
      </c>
      <c r="H529" s="59">
        <v>417</v>
      </c>
      <c r="I529" s="59">
        <v>307</v>
      </c>
    </row>
    <row r="530" spans="1:9" x14ac:dyDescent="0.25">
      <c r="A530" s="111">
        <f t="shared" si="12"/>
        <v>41688</v>
      </c>
      <c r="B530" s="54">
        <v>3</v>
      </c>
      <c r="D530" s="59">
        <v>473.33333333333331</v>
      </c>
      <c r="E530" s="59">
        <v>470</v>
      </c>
      <c r="F530" s="59">
        <v>385</v>
      </c>
      <c r="G530" s="59">
        <v>403.33333333333331</v>
      </c>
      <c r="H530" s="59">
        <v>403.33333333333331</v>
      </c>
      <c r="I530" s="59">
        <v>291.66666666666669</v>
      </c>
    </row>
    <row r="531" spans="1:9" x14ac:dyDescent="0.25">
      <c r="A531" s="111">
        <f t="shared" si="12"/>
        <v>41695</v>
      </c>
      <c r="B531" s="54">
        <v>3</v>
      </c>
      <c r="D531" s="59">
        <v>508.33333333333331</v>
      </c>
      <c r="E531" s="59">
        <v>513.33333333333337</v>
      </c>
      <c r="F531" s="59">
        <v>418.75</v>
      </c>
      <c r="G531" s="59">
        <v>423.33333333333331</v>
      </c>
      <c r="H531" s="59">
        <v>423.33333333333331</v>
      </c>
      <c r="I531" s="59">
        <v>315</v>
      </c>
    </row>
    <row r="532" spans="1:9" x14ac:dyDescent="0.25">
      <c r="A532" s="111">
        <f t="shared" si="12"/>
        <v>41702</v>
      </c>
      <c r="B532" s="54">
        <v>4</v>
      </c>
      <c r="C532" s="59">
        <v>550</v>
      </c>
      <c r="D532" s="59">
        <v>517.5</v>
      </c>
      <c r="E532" s="59">
        <v>476.66666666666669</v>
      </c>
      <c r="F532" s="59">
        <v>400</v>
      </c>
      <c r="G532" s="59">
        <v>430</v>
      </c>
      <c r="H532" s="59">
        <v>430</v>
      </c>
      <c r="I532" s="59">
        <v>358.33333333333331</v>
      </c>
    </row>
    <row r="533" spans="1:9" x14ac:dyDescent="0.25">
      <c r="A533" s="111">
        <f t="shared" si="12"/>
        <v>41709</v>
      </c>
      <c r="B533" s="54">
        <v>4</v>
      </c>
      <c r="C533" s="59">
        <v>562.5</v>
      </c>
      <c r="D533" s="59">
        <v>567.5</v>
      </c>
      <c r="E533" s="59">
        <v>505</v>
      </c>
      <c r="F533" s="59">
        <v>425</v>
      </c>
      <c r="G533" s="59">
        <v>475</v>
      </c>
      <c r="H533" s="59">
        <v>475</v>
      </c>
      <c r="I533" s="59">
        <v>375</v>
      </c>
    </row>
    <row r="534" spans="1:9" x14ac:dyDescent="0.25">
      <c r="A534" s="111">
        <f t="shared" si="12"/>
        <v>41716</v>
      </c>
      <c r="B534" s="54">
        <v>4</v>
      </c>
      <c r="C534" s="59">
        <v>561.66666666666663</v>
      </c>
      <c r="D534" s="59">
        <v>508.33333333333331</v>
      </c>
      <c r="E534" s="59">
        <v>483.33333333333331</v>
      </c>
      <c r="F534" s="59">
        <v>391.66666666666669</v>
      </c>
      <c r="G534" s="59">
        <v>433.33333333333331</v>
      </c>
      <c r="H534" s="59">
        <v>433.33333333333331</v>
      </c>
      <c r="I534" s="59">
        <v>316.66666666666669</v>
      </c>
    </row>
    <row r="535" spans="1:9" x14ac:dyDescent="0.25">
      <c r="A535" s="111">
        <f t="shared" si="12"/>
        <v>41723</v>
      </c>
      <c r="B535" s="54">
        <v>4</v>
      </c>
      <c r="C535" s="59">
        <v>518.75</v>
      </c>
      <c r="D535" s="59">
        <v>452.5</v>
      </c>
      <c r="E535" s="59">
        <v>437.5</v>
      </c>
      <c r="F535" s="59">
        <v>338.75</v>
      </c>
      <c r="G535" s="59">
        <v>368.75</v>
      </c>
      <c r="H535" s="59">
        <v>368.75</v>
      </c>
      <c r="I535" s="59">
        <v>281.25</v>
      </c>
    </row>
    <row r="536" spans="1:9" x14ac:dyDescent="0.25">
      <c r="A536" s="119">
        <f t="shared" si="12"/>
        <v>41730</v>
      </c>
      <c r="B536" s="54">
        <v>5</v>
      </c>
      <c r="C536" s="118">
        <v>460</v>
      </c>
      <c r="D536" s="118">
        <v>406.25</v>
      </c>
      <c r="E536" s="118">
        <v>390</v>
      </c>
      <c r="F536" s="118">
        <v>282.5</v>
      </c>
      <c r="G536" s="118">
        <v>325</v>
      </c>
      <c r="H536" s="118">
        <v>325</v>
      </c>
      <c r="I536" s="118">
        <v>245</v>
      </c>
    </row>
    <row r="537" spans="1:9" x14ac:dyDescent="0.25">
      <c r="A537" s="119">
        <f t="shared" si="12"/>
        <v>41737</v>
      </c>
      <c r="B537" s="54">
        <v>5</v>
      </c>
      <c r="C537" s="118">
        <v>446.66666666666669</v>
      </c>
      <c r="D537" s="118">
        <v>375</v>
      </c>
      <c r="E537" s="118">
        <v>363.33333333333331</v>
      </c>
      <c r="F537" s="118">
        <v>253.33333333333334</v>
      </c>
      <c r="G537" s="118">
        <v>303.33333333333331</v>
      </c>
      <c r="H537" s="118">
        <v>303.33333333333331</v>
      </c>
      <c r="I537" s="118">
        <v>221.66666666666666</v>
      </c>
    </row>
    <row r="538" spans="1:9" x14ac:dyDescent="0.25">
      <c r="A538" s="119">
        <f t="shared" si="12"/>
        <v>41744</v>
      </c>
      <c r="B538" s="54">
        <v>5</v>
      </c>
      <c r="C538" s="118">
        <v>431.25</v>
      </c>
      <c r="D538" s="118">
        <v>370</v>
      </c>
      <c r="E538" s="118">
        <v>366.25</v>
      </c>
      <c r="F538" s="118">
        <v>242.5</v>
      </c>
      <c r="G538" s="118">
        <v>292.5</v>
      </c>
      <c r="H538" s="118">
        <v>292.5</v>
      </c>
      <c r="I538" s="118">
        <v>216.25</v>
      </c>
    </row>
    <row r="539" spans="1:9" x14ac:dyDescent="0.25">
      <c r="A539" s="119">
        <f t="shared" si="12"/>
        <v>41751</v>
      </c>
      <c r="B539" s="54">
        <v>5</v>
      </c>
      <c r="C539" s="59">
        <v>456.66666666666669</v>
      </c>
      <c r="D539" s="59">
        <v>386.66666666666669</v>
      </c>
      <c r="E539" s="59">
        <v>373.33333333333331</v>
      </c>
      <c r="F539" s="59">
        <v>238.33333333333334</v>
      </c>
      <c r="G539" s="59">
        <v>271.66666666666669</v>
      </c>
      <c r="H539" s="59">
        <v>271.66666666666669</v>
      </c>
      <c r="I539" s="59">
        <v>206.66666666666666</v>
      </c>
    </row>
    <row r="540" spans="1:9" x14ac:dyDescent="0.25">
      <c r="A540" s="119">
        <f t="shared" si="12"/>
        <v>41758</v>
      </c>
      <c r="B540" s="54">
        <v>5</v>
      </c>
      <c r="C540" s="59">
        <v>455</v>
      </c>
      <c r="D540" s="59">
        <v>362.5</v>
      </c>
      <c r="E540" s="59">
        <v>355</v>
      </c>
      <c r="F540" s="59">
        <v>235</v>
      </c>
      <c r="G540" s="59">
        <v>272.5</v>
      </c>
      <c r="H540" s="59">
        <v>272.5</v>
      </c>
      <c r="I540" s="59">
        <v>210</v>
      </c>
    </row>
    <row r="541" spans="1:9" x14ac:dyDescent="0.25">
      <c r="A541" s="119">
        <f t="shared" si="12"/>
        <v>41765</v>
      </c>
      <c r="B541" s="54">
        <v>6</v>
      </c>
      <c r="C541" s="59">
        <v>450</v>
      </c>
      <c r="D541" s="59">
        <v>370</v>
      </c>
      <c r="E541" s="59">
        <v>358.33333333333331</v>
      </c>
      <c r="F541" s="59">
        <v>245</v>
      </c>
      <c r="G541" s="59">
        <v>250</v>
      </c>
      <c r="H541" s="59">
        <v>250</v>
      </c>
      <c r="I541" s="59">
        <v>210</v>
      </c>
    </row>
    <row r="542" spans="1:9" x14ac:dyDescent="0.25">
      <c r="A542" s="119">
        <f t="shared" si="12"/>
        <v>41772</v>
      </c>
      <c r="B542" s="54">
        <v>6</v>
      </c>
      <c r="C542" s="59">
        <v>445</v>
      </c>
      <c r="D542" s="59">
        <v>365</v>
      </c>
      <c r="E542" s="59">
        <v>357.5</v>
      </c>
      <c r="F542" s="59">
        <v>242.5</v>
      </c>
      <c r="G542" s="59">
        <v>250</v>
      </c>
      <c r="H542" s="59">
        <v>250</v>
      </c>
      <c r="I542" s="59">
        <v>207.5</v>
      </c>
    </row>
    <row r="543" spans="1:9" x14ac:dyDescent="0.25">
      <c r="A543" s="119">
        <f t="shared" si="12"/>
        <v>41779</v>
      </c>
      <c r="B543" s="54">
        <v>6</v>
      </c>
      <c r="C543" s="59">
        <v>452.5</v>
      </c>
      <c r="D543" s="59">
        <v>362.5</v>
      </c>
      <c r="E543" s="59">
        <v>365</v>
      </c>
      <c r="F543" s="59">
        <v>247.5</v>
      </c>
      <c r="G543" s="59">
        <v>237.5</v>
      </c>
      <c r="H543" s="59">
        <v>237.5</v>
      </c>
      <c r="I543" s="59">
        <v>207.5</v>
      </c>
    </row>
    <row r="544" spans="1:9" x14ac:dyDescent="0.25">
      <c r="A544" s="119">
        <f t="shared" si="12"/>
        <v>41786</v>
      </c>
      <c r="B544" s="54">
        <v>6</v>
      </c>
      <c r="C544" s="59">
        <v>443.33333333333331</v>
      </c>
      <c r="D544" s="59">
        <v>360</v>
      </c>
      <c r="E544" s="59">
        <v>360</v>
      </c>
      <c r="F544" s="59">
        <v>240</v>
      </c>
      <c r="G544" s="59">
        <v>231.66666666666666</v>
      </c>
      <c r="H544" s="59">
        <v>231.66666666666666</v>
      </c>
      <c r="I544" s="59">
        <v>208.33333333333334</v>
      </c>
    </row>
    <row r="545" spans="1:9" x14ac:dyDescent="0.25">
      <c r="A545" s="119">
        <f t="shared" si="12"/>
        <v>41793</v>
      </c>
      <c r="B545" s="54">
        <v>7</v>
      </c>
      <c r="C545" s="103">
        <v>426.66666666666669</v>
      </c>
      <c r="D545" s="103">
        <v>355</v>
      </c>
      <c r="E545" s="103">
        <v>360</v>
      </c>
      <c r="F545" s="103">
        <v>250</v>
      </c>
      <c r="G545" s="103">
        <v>255</v>
      </c>
      <c r="H545" s="103">
        <v>255</v>
      </c>
      <c r="I545" s="103">
        <v>230</v>
      </c>
    </row>
    <row r="546" spans="1:9" x14ac:dyDescent="0.25">
      <c r="A546" s="119">
        <f t="shared" si="12"/>
        <v>41800</v>
      </c>
      <c r="B546" s="54">
        <v>7</v>
      </c>
      <c r="C546" s="59">
        <v>435</v>
      </c>
      <c r="D546" s="59">
        <v>365</v>
      </c>
      <c r="E546" s="59">
        <v>370</v>
      </c>
      <c r="F546" s="59">
        <v>255</v>
      </c>
      <c r="G546" s="59">
        <v>251.66666666666666</v>
      </c>
      <c r="H546" s="59">
        <v>251.66666666666666</v>
      </c>
      <c r="I546" s="59">
        <v>226.66666666666666</v>
      </c>
    </row>
    <row r="547" spans="1:9" x14ac:dyDescent="0.25">
      <c r="A547" s="119">
        <f t="shared" si="12"/>
        <v>41807</v>
      </c>
      <c r="B547" s="54">
        <v>7</v>
      </c>
      <c r="C547" s="59">
        <v>433.33333333333331</v>
      </c>
      <c r="D547" s="59">
        <v>361.66666666666669</v>
      </c>
      <c r="E547" s="59">
        <v>358.33333333333331</v>
      </c>
      <c r="F547" s="59">
        <v>250</v>
      </c>
      <c r="G547" s="59">
        <v>253.33333333333334</v>
      </c>
      <c r="H547" s="59">
        <v>253.33333333333334</v>
      </c>
      <c r="I547" s="59">
        <v>225</v>
      </c>
    </row>
    <row r="548" spans="1:9" x14ac:dyDescent="0.25">
      <c r="A548" s="119">
        <f t="shared" si="12"/>
        <v>41814</v>
      </c>
      <c r="B548" s="54">
        <v>7</v>
      </c>
      <c r="C548" s="109">
        <v>437.5</v>
      </c>
      <c r="D548" s="109">
        <v>367.5</v>
      </c>
      <c r="E548" s="109">
        <v>363.75</v>
      </c>
      <c r="F548" s="109">
        <v>253.75</v>
      </c>
      <c r="G548" s="109">
        <v>251.25</v>
      </c>
      <c r="H548" s="109">
        <v>251.25</v>
      </c>
      <c r="I548" s="109">
        <v>230</v>
      </c>
    </row>
    <row r="549" spans="1:9" x14ac:dyDescent="0.25">
      <c r="A549" s="119">
        <f t="shared" si="12"/>
        <v>41821</v>
      </c>
      <c r="B549" s="54">
        <v>8</v>
      </c>
      <c r="C549" s="109">
        <v>471.66666666666669</v>
      </c>
      <c r="D549" s="109">
        <v>423.33333333333331</v>
      </c>
      <c r="E549" s="109">
        <v>418.33333333333331</v>
      </c>
      <c r="F549" s="109">
        <v>345</v>
      </c>
      <c r="G549" s="109">
        <v>406.66666666666669</v>
      </c>
      <c r="H549" s="109">
        <v>406.66666666666669</v>
      </c>
      <c r="I549" s="109">
        <v>335</v>
      </c>
    </row>
    <row r="550" spans="1:9" x14ac:dyDescent="0.25">
      <c r="A550" s="119">
        <f t="shared" si="12"/>
        <v>41828</v>
      </c>
      <c r="B550" s="54">
        <v>8</v>
      </c>
      <c r="C550" s="59">
        <v>460</v>
      </c>
      <c r="D550" s="59">
        <v>420</v>
      </c>
      <c r="E550" s="59">
        <v>422.5</v>
      </c>
      <c r="F550" s="59">
        <v>375</v>
      </c>
      <c r="G550" s="59">
        <v>375</v>
      </c>
      <c r="H550" s="59">
        <v>375</v>
      </c>
      <c r="I550" s="59">
        <v>355</v>
      </c>
    </row>
    <row r="551" spans="1:9" x14ac:dyDescent="0.25">
      <c r="A551" s="119">
        <f t="shared" si="12"/>
        <v>41835</v>
      </c>
      <c r="B551" s="54">
        <v>8</v>
      </c>
      <c r="C551" s="59">
        <v>503.33333333333331</v>
      </c>
      <c r="D551" s="59">
        <v>456.66666666666669</v>
      </c>
      <c r="E551" s="59">
        <v>436.66666666666669</v>
      </c>
      <c r="F551" s="59">
        <v>391.66666666666669</v>
      </c>
      <c r="G551" s="59">
        <v>391.66666666666669</v>
      </c>
      <c r="H551" s="59">
        <v>391.66666666666669</v>
      </c>
      <c r="I551" s="59">
        <v>373.33333333333331</v>
      </c>
    </row>
    <row r="552" spans="1:9" x14ac:dyDescent="0.25">
      <c r="A552" s="119">
        <f t="shared" si="12"/>
        <v>41842</v>
      </c>
      <c r="B552" s="54">
        <v>8</v>
      </c>
      <c r="C552" s="59">
        <v>563.33333333333337</v>
      </c>
      <c r="D552" s="59">
        <v>550</v>
      </c>
      <c r="E552" s="59">
        <v>568.33333333333337</v>
      </c>
      <c r="F552" s="59">
        <v>455</v>
      </c>
      <c r="G552" s="59">
        <v>500</v>
      </c>
      <c r="H552" s="59">
        <v>500</v>
      </c>
      <c r="I552" s="59">
        <v>437.66666666666669</v>
      </c>
    </row>
    <row r="553" spans="1:9" x14ac:dyDescent="0.25">
      <c r="A553" s="119">
        <f t="shared" si="12"/>
        <v>41849</v>
      </c>
      <c r="B553" s="54">
        <v>8</v>
      </c>
      <c r="C553" s="59">
        <v>588.33333333333337</v>
      </c>
      <c r="D553" s="59">
        <v>556.66666666666663</v>
      </c>
      <c r="E553" s="59">
        <v>558.33333333333337</v>
      </c>
      <c r="F553" s="59">
        <v>491.66666666666669</v>
      </c>
      <c r="G553" s="59">
        <v>533.33333333333337</v>
      </c>
      <c r="H553" s="59">
        <v>533.33333333333337</v>
      </c>
      <c r="I553" s="59">
        <v>463.33333333333331</v>
      </c>
    </row>
    <row r="554" spans="1:9" x14ac:dyDescent="0.25">
      <c r="A554" s="119">
        <f t="shared" si="12"/>
        <v>41856</v>
      </c>
      <c r="B554" s="54">
        <v>9</v>
      </c>
      <c r="C554" s="59">
        <v>612.5</v>
      </c>
      <c r="D554" s="59">
        <v>570</v>
      </c>
      <c r="E554" s="59">
        <v>632.5</v>
      </c>
      <c r="F554" s="59">
        <v>637.5</v>
      </c>
      <c r="G554" s="59">
        <v>667.5</v>
      </c>
      <c r="H554" s="59">
        <v>667.5</v>
      </c>
      <c r="I554" s="59">
        <v>635</v>
      </c>
    </row>
    <row r="555" spans="1:9" x14ac:dyDescent="0.25">
      <c r="A555" s="119">
        <f t="shared" si="12"/>
        <v>41863</v>
      </c>
      <c r="B555" s="54">
        <v>9</v>
      </c>
      <c r="C555" s="59">
        <v>675</v>
      </c>
      <c r="D555" s="59">
        <v>676.66666666666663</v>
      </c>
      <c r="E555" s="59">
        <v>663.33333333333337</v>
      </c>
      <c r="F555" s="59">
        <v>628.33333333333337</v>
      </c>
      <c r="G555" s="59">
        <v>680</v>
      </c>
      <c r="H555" s="59">
        <v>680</v>
      </c>
      <c r="I555" s="59">
        <v>630</v>
      </c>
    </row>
    <row r="556" spans="1:9" x14ac:dyDescent="0.25">
      <c r="A556" s="119">
        <f t="shared" si="12"/>
        <v>41870</v>
      </c>
      <c r="B556" s="54">
        <v>9</v>
      </c>
      <c r="C556" s="59">
        <v>666.66666666666663</v>
      </c>
      <c r="D556" s="59">
        <v>633.33333333333337</v>
      </c>
      <c r="E556" s="59">
        <v>625</v>
      </c>
      <c r="F556" s="59">
        <v>591.66666666666663</v>
      </c>
      <c r="G556" s="59">
        <v>625</v>
      </c>
      <c r="H556" s="59">
        <v>625</v>
      </c>
      <c r="I556" s="59">
        <v>633.33333333333337</v>
      </c>
    </row>
    <row r="557" spans="1:9" x14ac:dyDescent="0.25">
      <c r="A557" s="119">
        <f t="shared" si="12"/>
        <v>41877</v>
      </c>
      <c r="B557" s="54">
        <v>9</v>
      </c>
      <c r="C557" s="54">
        <v>643.75</v>
      </c>
      <c r="D557" s="54">
        <v>641.25</v>
      </c>
      <c r="E557" s="59">
        <v>640</v>
      </c>
      <c r="F557" s="59">
        <v>662.5</v>
      </c>
      <c r="G557" s="59">
        <v>668.75</v>
      </c>
      <c r="H557" s="59">
        <v>668.75</v>
      </c>
      <c r="I557" s="59">
        <v>656.25</v>
      </c>
    </row>
    <row r="558" spans="1:9" x14ac:dyDescent="0.25">
      <c r="A558" s="119">
        <f t="shared" si="12"/>
        <v>41884</v>
      </c>
      <c r="B558" s="54">
        <v>10</v>
      </c>
      <c r="C558" s="59">
        <v>762.5</v>
      </c>
      <c r="D558" s="59">
        <v>772.5</v>
      </c>
      <c r="E558" s="59">
        <v>772.5</v>
      </c>
      <c r="F558" s="59">
        <v>762.5</v>
      </c>
      <c r="G558" s="59">
        <v>800</v>
      </c>
      <c r="H558" s="59">
        <v>800</v>
      </c>
      <c r="I558" s="59">
        <v>758.75</v>
      </c>
    </row>
    <row r="559" spans="1:9" x14ac:dyDescent="0.25">
      <c r="A559" s="119">
        <f t="shared" si="12"/>
        <v>41891</v>
      </c>
      <c r="B559" s="54">
        <v>10</v>
      </c>
      <c r="C559" s="59">
        <v>733.33333333333337</v>
      </c>
      <c r="D559" s="59">
        <v>775</v>
      </c>
      <c r="E559" s="59">
        <v>775</v>
      </c>
      <c r="F559" s="59">
        <v>766.66666666666663</v>
      </c>
      <c r="G559" s="59">
        <v>808.33333333333337</v>
      </c>
      <c r="H559" s="59">
        <v>808.33333333333337</v>
      </c>
      <c r="I559" s="59">
        <v>761.66666666666663</v>
      </c>
    </row>
    <row r="560" spans="1:9" x14ac:dyDescent="0.25">
      <c r="A560" s="119">
        <f t="shared" si="12"/>
        <v>41898</v>
      </c>
      <c r="B560" s="54">
        <v>10</v>
      </c>
      <c r="C560" s="59">
        <v>728.33333333333337</v>
      </c>
      <c r="D560" s="59">
        <v>766.66666666666663</v>
      </c>
      <c r="E560" s="59">
        <v>775</v>
      </c>
      <c r="F560" s="59">
        <v>775</v>
      </c>
      <c r="G560" s="59">
        <v>805</v>
      </c>
      <c r="H560" s="59">
        <v>805</v>
      </c>
      <c r="I560" s="59">
        <v>761.66666666666663</v>
      </c>
    </row>
    <row r="561" spans="1:9" x14ac:dyDescent="0.25">
      <c r="A561" s="119">
        <f t="shared" si="12"/>
        <v>41905</v>
      </c>
      <c r="B561" s="54">
        <v>10</v>
      </c>
      <c r="C561" s="59">
        <v>808.33333333333337</v>
      </c>
      <c r="D561" s="59">
        <v>891.66666666666663</v>
      </c>
      <c r="E561" s="59">
        <v>900</v>
      </c>
      <c r="F561" s="59">
        <v>900</v>
      </c>
      <c r="G561" s="59">
        <v>950</v>
      </c>
      <c r="H561" s="59">
        <v>950</v>
      </c>
      <c r="I561" s="59">
        <v>916.66666666666663</v>
      </c>
    </row>
    <row r="562" spans="1:9" x14ac:dyDescent="0.25">
      <c r="A562" s="119">
        <f t="shared" si="12"/>
        <v>41912</v>
      </c>
      <c r="B562" s="54">
        <v>10</v>
      </c>
      <c r="C562" s="59">
        <v>916.66666666666663</v>
      </c>
      <c r="D562" s="59">
        <v>1100</v>
      </c>
      <c r="E562" s="59">
        <v>1116.6666666666667</v>
      </c>
      <c r="F562" s="59">
        <v>1000</v>
      </c>
      <c r="G562" s="59">
        <v>1050</v>
      </c>
      <c r="H562" s="59">
        <v>1083.3333333333333</v>
      </c>
      <c r="I562" s="59">
        <v>1000</v>
      </c>
    </row>
    <row r="563" spans="1:9" x14ac:dyDescent="0.25">
      <c r="A563" s="119">
        <f t="shared" si="12"/>
        <v>41919</v>
      </c>
      <c r="B563" s="54">
        <v>11</v>
      </c>
      <c r="C563" s="59">
        <v>791.66666666666663</v>
      </c>
      <c r="D563" s="59">
        <v>766.66666666666663</v>
      </c>
      <c r="E563" s="59">
        <v>733.33333333333337</v>
      </c>
      <c r="F563" s="59">
        <v>633.33333333333337</v>
      </c>
      <c r="G563" s="59">
        <v>766.66666666666663</v>
      </c>
      <c r="H563" s="59">
        <v>766.66666666666663</v>
      </c>
      <c r="I563" s="59">
        <v>583.33333333333337</v>
      </c>
    </row>
    <row r="564" spans="1:9" x14ac:dyDescent="0.25">
      <c r="A564" s="119">
        <f t="shared" si="12"/>
        <v>41926</v>
      </c>
      <c r="B564" s="54">
        <v>11</v>
      </c>
      <c r="C564" s="59">
        <v>733.33333333333337</v>
      </c>
      <c r="D564" s="59">
        <v>750</v>
      </c>
      <c r="E564" s="59">
        <v>733.33333333333337</v>
      </c>
      <c r="F564" s="59">
        <v>591.66666666666663</v>
      </c>
      <c r="G564" s="59">
        <v>708.33333333333337</v>
      </c>
      <c r="H564" s="59">
        <v>708.33333333333337</v>
      </c>
      <c r="I564" s="59">
        <v>525</v>
      </c>
    </row>
    <row r="565" spans="1:9" x14ac:dyDescent="0.25">
      <c r="A565" s="119">
        <f t="shared" si="12"/>
        <v>41933</v>
      </c>
      <c r="B565" s="54">
        <v>11</v>
      </c>
      <c r="C565" s="59">
        <v>775</v>
      </c>
      <c r="D565" s="59">
        <v>787.5</v>
      </c>
      <c r="E565" s="59">
        <v>756.25</v>
      </c>
      <c r="F565" s="59">
        <v>625</v>
      </c>
      <c r="G565" s="59">
        <v>743.75</v>
      </c>
      <c r="H565" s="59">
        <v>766.66666666666663</v>
      </c>
      <c r="I565" s="59">
        <v>558.33333333333337</v>
      </c>
    </row>
    <row r="566" spans="1:9" x14ac:dyDescent="0.25">
      <c r="A566" s="119">
        <f t="shared" si="12"/>
        <v>41940</v>
      </c>
      <c r="B566" s="54">
        <v>11</v>
      </c>
      <c r="C566" s="59">
        <v>725</v>
      </c>
      <c r="D566" s="59">
        <v>808.33333333333337</v>
      </c>
      <c r="E566" s="59">
        <v>766.66666666666663</v>
      </c>
      <c r="F566" s="59">
        <v>650</v>
      </c>
      <c r="G566" s="59">
        <v>758.33333333333337</v>
      </c>
      <c r="H566" s="59">
        <v>758.33333333333337</v>
      </c>
      <c r="I566" s="59">
        <v>588.33333333333337</v>
      </c>
    </row>
    <row r="567" spans="1:9" x14ac:dyDescent="0.25">
      <c r="A567" s="119">
        <f t="shared" si="12"/>
        <v>41947</v>
      </c>
      <c r="B567" s="54">
        <v>12</v>
      </c>
      <c r="E567" s="59">
        <v>615</v>
      </c>
      <c r="F567" s="59">
        <v>490</v>
      </c>
      <c r="G567" s="59">
        <v>543.75</v>
      </c>
      <c r="H567" s="59">
        <v>543.75</v>
      </c>
      <c r="I567" s="59">
        <v>427.5</v>
      </c>
    </row>
    <row r="568" spans="1:9" x14ac:dyDescent="0.25">
      <c r="A568" s="119">
        <f t="shared" si="12"/>
        <v>41954</v>
      </c>
      <c r="B568" s="54">
        <v>12</v>
      </c>
      <c r="E568" s="59">
        <v>605</v>
      </c>
      <c r="F568" s="59">
        <v>466.66666666666669</v>
      </c>
      <c r="G568" s="59">
        <v>516.66666666666663</v>
      </c>
      <c r="H568" s="59">
        <v>516.66666666666663</v>
      </c>
      <c r="I568" s="59">
        <v>383.33333333333331</v>
      </c>
    </row>
    <row r="569" spans="1:9" x14ac:dyDescent="0.25">
      <c r="A569" s="119">
        <f t="shared" si="12"/>
        <v>41961</v>
      </c>
      <c r="B569" s="54">
        <v>12</v>
      </c>
      <c r="E569" s="59">
        <v>606.25</v>
      </c>
      <c r="F569" s="59">
        <v>465</v>
      </c>
      <c r="G569" s="59">
        <v>532.5</v>
      </c>
      <c r="H569" s="59">
        <v>532.5</v>
      </c>
      <c r="I569" s="59">
        <v>393.75</v>
      </c>
    </row>
    <row r="570" spans="1:9" x14ac:dyDescent="0.25">
      <c r="A570" s="119">
        <f t="shared" si="12"/>
        <v>41968</v>
      </c>
      <c r="B570" s="54">
        <v>12</v>
      </c>
      <c r="E570" s="59">
        <v>591.66666666666663</v>
      </c>
      <c r="F570" s="59">
        <v>433.33333333333331</v>
      </c>
      <c r="G570" s="59">
        <v>500</v>
      </c>
      <c r="H570" s="59">
        <v>500</v>
      </c>
      <c r="I570" s="59">
        <v>366.66666666666669</v>
      </c>
    </row>
    <row r="571" spans="1:9" x14ac:dyDescent="0.25">
      <c r="A571" s="119">
        <f t="shared" si="12"/>
        <v>41975</v>
      </c>
      <c r="B571" s="54">
        <v>1</v>
      </c>
      <c r="E571" s="59">
        <v>575</v>
      </c>
      <c r="F571" s="59">
        <v>387.5</v>
      </c>
      <c r="G571" s="59">
        <v>438.75</v>
      </c>
      <c r="H571" s="59">
        <v>438.75</v>
      </c>
      <c r="I571" s="59">
        <v>331.25</v>
      </c>
    </row>
    <row r="572" spans="1:9" x14ac:dyDescent="0.25">
      <c r="A572" s="119">
        <f t="shared" si="12"/>
        <v>41982</v>
      </c>
      <c r="B572" s="54">
        <v>1</v>
      </c>
      <c r="E572" s="59">
        <v>496.66666666666669</v>
      </c>
      <c r="F572" s="59">
        <v>326.66666666666669</v>
      </c>
      <c r="G572" s="59">
        <v>396.66666666666669</v>
      </c>
      <c r="H572" s="59">
        <v>396.66666666666669</v>
      </c>
      <c r="I572" s="59">
        <v>288.33333333333331</v>
      </c>
    </row>
    <row r="573" spans="1:9" x14ac:dyDescent="0.25">
      <c r="A573" s="119">
        <f t="shared" si="12"/>
        <v>41989</v>
      </c>
      <c r="B573" s="54">
        <v>1</v>
      </c>
      <c r="E573" s="59">
        <v>490</v>
      </c>
      <c r="F573" s="59">
        <v>327.5</v>
      </c>
      <c r="G573" s="59">
        <v>431.25</v>
      </c>
      <c r="H573" s="59">
        <v>431.25</v>
      </c>
      <c r="I573" s="59">
        <v>316.25</v>
      </c>
    </row>
    <row r="574" spans="1:9" x14ac:dyDescent="0.25">
      <c r="A574" s="119">
        <f t="shared" si="12"/>
        <v>41996</v>
      </c>
      <c r="B574" s="54">
        <v>1</v>
      </c>
      <c r="E574" s="59">
        <v>461.66666666666669</v>
      </c>
      <c r="F574" s="59">
        <v>301.66666666666669</v>
      </c>
      <c r="G574" s="59">
        <v>416.66666666666669</v>
      </c>
      <c r="H574" s="59">
        <v>416.66666666666669</v>
      </c>
      <c r="I574" s="59">
        <v>258.33333333333331</v>
      </c>
    </row>
    <row r="575" spans="1:9" x14ac:dyDescent="0.25">
      <c r="A575" s="119">
        <f t="shared" si="12"/>
        <v>42003</v>
      </c>
      <c r="B575" s="54">
        <v>1</v>
      </c>
      <c r="E575" s="59">
        <v>400</v>
      </c>
      <c r="F575" s="59">
        <v>277.5</v>
      </c>
      <c r="G575" s="59">
        <v>395</v>
      </c>
      <c r="H575" s="59">
        <v>395</v>
      </c>
      <c r="I575" s="59">
        <v>250</v>
      </c>
    </row>
    <row r="576" spans="1:9" x14ac:dyDescent="0.25">
      <c r="A576" s="119">
        <f t="shared" si="12"/>
        <v>42010</v>
      </c>
      <c r="B576" s="54">
        <v>2</v>
      </c>
      <c r="E576" s="59">
        <v>395</v>
      </c>
      <c r="F576" s="59">
        <v>287.5</v>
      </c>
      <c r="G576" s="59">
        <v>360</v>
      </c>
      <c r="H576" s="59">
        <v>360</v>
      </c>
      <c r="I576" s="59">
        <v>245</v>
      </c>
    </row>
    <row r="577" spans="1:9" x14ac:dyDescent="0.25">
      <c r="A577" s="119">
        <f t="shared" si="12"/>
        <v>42017</v>
      </c>
      <c r="B577" s="54">
        <v>2</v>
      </c>
      <c r="E577" s="59">
        <v>410</v>
      </c>
      <c r="F577" s="59">
        <v>321.66666666666669</v>
      </c>
      <c r="G577" s="59">
        <v>368.33333333333331</v>
      </c>
      <c r="H577" s="59">
        <v>368.33333333333331</v>
      </c>
      <c r="I577" s="59">
        <v>250</v>
      </c>
    </row>
    <row r="578" spans="1:9" x14ac:dyDescent="0.25">
      <c r="A578" s="119">
        <f t="shared" si="12"/>
        <v>42024</v>
      </c>
      <c r="B578" s="54">
        <v>2</v>
      </c>
      <c r="E578" s="59">
        <v>442.5</v>
      </c>
      <c r="F578" s="59">
        <v>325</v>
      </c>
      <c r="G578" s="59">
        <v>362.5</v>
      </c>
      <c r="H578" s="59">
        <v>362.5</v>
      </c>
      <c r="I578" s="59">
        <v>225</v>
      </c>
    </row>
    <row r="579" spans="1:9" x14ac:dyDescent="0.25">
      <c r="A579" s="119">
        <f t="shared" ref="A579:A783" si="13">7+A578</f>
        <v>42031</v>
      </c>
      <c r="B579" s="54">
        <v>2</v>
      </c>
      <c r="E579" s="59">
        <v>435</v>
      </c>
      <c r="F579" s="59">
        <v>325</v>
      </c>
      <c r="G579" s="59">
        <v>355</v>
      </c>
      <c r="H579" s="59">
        <v>355</v>
      </c>
      <c r="I579" s="59">
        <v>250</v>
      </c>
    </row>
    <row r="580" spans="1:9" x14ac:dyDescent="0.25">
      <c r="A580" s="119">
        <f t="shared" si="13"/>
        <v>42038</v>
      </c>
      <c r="B580" s="54">
        <v>3</v>
      </c>
      <c r="D580" s="59">
        <v>372.5</v>
      </c>
      <c r="E580" s="59">
        <v>365</v>
      </c>
      <c r="F580" s="59">
        <v>277.5</v>
      </c>
      <c r="G580" s="59">
        <v>310</v>
      </c>
      <c r="H580" s="59">
        <v>310</v>
      </c>
      <c r="I580" s="59">
        <v>200</v>
      </c>
    </row>
    <row r="581" spans="1:9" x14ac:dyDescent="0.25">
      <c r="A581" s="119">
        <f t="shared" si="13"/>
        <v>42045</v>
      </c>
      <c r="B581" s="54">
        <v>3</v>
      </c>
      <c r="D581" s="59">
        <v>366.66666666666669</v>
      </c>
      <c r="E581" s="59">
        <v>371.66666666666669</v>
      </c>
      <c r="F581" s="59">
        <v>281.66666666666669</v>
      </c>
      <c r="G581" s="59">
        <v>308.33333333333331</v>
      </c>
      <c r="H581" s="59">
        <v>308.33333333333331</v>
      </c>
      <c r="I581" s="59">
        <v>228.33333333333334</v>
      </c>
    </row>
    <row r="582" spans="1:9" x14ac:dyDescent="0.25">
      <c r="A582" s="119">
        <f t="shared" si="13"/>
        <v>42052</v>
      </c>
      <c r="B582" s="54">
        <v>3</v>
      </c>
      <c r="D582" s="59">
        <v>378.33333333333331</v>
      </c>
      <c r="E582" s="59">
        <v>360</v>
      </c>
      <c r="F582" s="59">
        <v>260</v>
      </c>
      <c r="G582" s="59">
        <v>291.66666666666669</v>
      </c>
      <c r="H582" s="59">
        <v>291.66666666666669</v>
      </c>
      <c r="I582" s="59">
        <v>215</v>
      </c>
    </row>
    <row r="583" spans="1:9" x14ac:dyDescent="0.25">
      <c r="A583" s="119">
        <f t="shared" si="13"/>
        <v>42059</v>
      </c>
      <c r="B583" s="54">
        <v>3</v>
      </c>
      <c r="D583" s="59">
        <v>383.33333333333331</v>
      </c>
      <c r="E583" s="59">
        <v>378.33333333333331</v>
      </c>
      <c r="F583" s="59">
        <v>253.33333333333334</v>
      </c>
      <c r="G583" s="59">
        <v>290</v>
      </c>
      <c r="H583" s="59">
        <v>290</v>
      </c>
      <c r="I583" s="59">
        <v>211.66666666666666</v>
      </c>
    </row>
    <row r="584" spans="1:9" x14ac:dyDescent="0.25">
      <c r="A584" s="119">
        <f t="shared" si="13"/>
        <v>42066</v>
      </c>
      <c r="B584" s="54">
        <v>4</v>
      </c>
      <c r="C584" s="59">
        <v>405</v>
      </c>
      <c r="D584" s="59">
        <v>350</v>
      </c>
      <c r="E584" s="59">
        <v>343.33333333333331</v>
      </c>
      <c r="F584" s="59">
        <v>240</v>
      </c>
      <c r="G584" s="59">
        <v>253.33333333333334</v>
      </c>
      <c r="H584" s="59">
        <v>253.33333333333334</v>
      </c>
      <c r="I584" s="59">
        <v>200</v>
      </c>
    </row>
    <row r="585" spans="1:9" x14ac:dyDescent="0.25">
      <c r="A585" s="119">
        <f t="shared" si="13"/>
        <v>42073</v>
      </c>
      <c r="B585" s="54">
        <v>4</v>
      </c>
      <c r="C585" s="59">
        <v>397.5</v>
      </c>
      <c r="D585" s="59">
        <v>340</v>
      </c>
      <c r="E585" s="59">
        <v>330</v>
      </c>
      <c r="F585" s="59">
        <v>240</v>
      </c>
      <c r="G585" s="59">
        <v>245</v>
      </c>
      <c r="H585" s="59">
        <v>245</v>
      </c>
      <c r="I585" s="59">
        <v>197.5</v>
      </c>
    </row>
    <row r="586" spans="1:9" x14ac:dyDescent="0.25">
      <c r="A586" s="119">
        <f t="shared" si="13"/>
        <v>42080</v>
      </c>
      <c r="B586" s="54">
        <v>4</v>
      </c>
      <c r="C586" s="59">
        <v>410</v>
      </c>
      <c r="D586" s="59">
        <v>363.33333333333331</v>
      </c>
      <c r="E586" s="59">
        <v>356.66666666666669</v>
      </c>
      <c r="F586" s="59">
        <v>258.33333333333331</v>
      </c>
      <c r="G586" s="59">
        <v>240</v>
      </c>
      <c r="H586" s="59">
        <v>240</v>
      </c>
      <c r="I586" s="59">
        <v>210</v>
      </c>
    </row>
    <row r="587" spans="1:9" x14ac:dyDescent="0.25">
      <c r="A587" s="119">
        <f t="shared" si="13"/>
        <v>42087</v>
      </c>
      <c r="B587" s="54">
        <v>4</v>
      </c>
      <c r="C587" s="59">
        <v>421.66666666666669</v>
      </c>
      <c r="D587" s="59">
        <v>383.33333333333331</v>
      </c>
      <c r="E587" s="59">
        <v>371.66666666666669</v>
      </c>
      <c r="F587" s="59">
        <v>313.33333333333331</v>
      </c>
      <c r="G587" s="59">
        <v>283.33333333333331</v>
      </c>
      <c r="H587" s="59">
        <v>283.33333333333331</v>
      </c>
      <c r="I587" s="59">
        <v>253.33333333333334</v>
      </c>
    </row>
    <row r="588" spans="1:9" x14ac:dyDescent="0.25">
      <c r="A588" s="119">
        <f t="shared" si="13"/>
        <v>42094</v>
      </c>
      <c r="B588" s="54">
        <v>4</v>
      </c>
      <c r="C588" s="59">
        <v>412.5</v>
      </c>
      <c r="D588" s="59">
        <v>385</v>
      </c>
      <c r="E588" s="59">
        <v>380</v>
      </c>
      <c r="F588" s="59">
        <v>291.66666666666669</v>
      </c>
      <c r="G588" s="59">
        <v>305</v>
      </c>
      <c r="H588" s="59">
        <v>305</v>
      </c>
      <c r="I588" s="59">
        <v>255</v>
      </c>
    </row>
    <row r="589" spans="1:9" x14ac:dyDescent="0.25">
      <c r="A589" s="119">
        <f t="shared" si="13"/>
        <v>42101</v>
      </c>
      <c r="B589" s="54">
        <v>5</v>
      </c>
      <c r="C589" s="59">
        <v>408.33333333333331</v>
      </c>
      <c r="D589" s="59">
        <v>368.33333333333331</v>
      </c>
      <c r="E589" s="59">
        <v>348.33333333333331</v>
      </c>
      <c r="F589" s="59">
        <v>270</v>
      </c>
      <c r="G589" s="59">
        <v>280</v>
      </c>
      <c r="H589" s="59">
        <v>280</v>
      </c>
      <c r="I589" s="59">
        <v>250</v>
      </c>
    </row>
    <row r="590" spans="1:9" x14ac:dyDescent="0.25">
      <c r="A590" s="119">
        <f t="shared" si="13"/>
        <v>42108</v>
      </c>
      <c r="B590" s="54">
        <v>5</v>
      </c>
      <c r="C590" s="59">
        <v>411.66666666666669</v>
      </c>
      <c r="D590" s="59">
        <v>395</v>
      </c>
      <c r="E590" s="59">
        <v>383.33333333333331</v>
      </c>
      <c r="F590" s="59">
        <v>281.66666666666669</v>
      </c>
      <c r="G590" s="59">
        <v>300</v>
      </c>
      <c r="H590" s="59">
        <v>300</v>
      </c>
      <c r="I590" s="59">
        <v>255</v>
      </c>
    </row>
    <row r="591" spans="1:9" x14ac:dyDescent="0.25">
      <c r="A591" s="119">
        <f t="shared" si="13"/>
        <v>42115</v>
      </c>
      <c r="B591" s="54">
        <v>5</v>
      </c>
      <c r="C591" s="59">
        <v>405</v>
      </c>
      <c r="D591" s="59">
        <v>385</v>
      </c>
      <c r="E591" s="59">
        <v>386.66666666666669</v>
      </c>
      <c r="F591" s="59">
        <v>286.66666666666669</v>
      </c>
      <c r="G591" s="59">
        <v>345</v>
      </c>
      <c r="H591" s="59">
        <v>345</v>
      </c>
      <c r="I591" s="59">
        <v>241.66666666666666</v>
      </c>
    </row>
    <row r="592" spans="1:9" x14ac:dyDescent="0.25">
      <c r="A592" s="119">
        <f t="shared" si="13"/>
        <v>42122</v>
      </c>
      <c r="B592" s="54">
        <v>5</v>
      </c>
      <c r="C592" s="59">
        <v>400</v>
      </c>
      <c r="D592" s="59">
        <v>380</v>
      </c>
      <c r="E592" s="59">
        <v>375</v>
      </c>
      <c r="F592" s="59">
        <v>267.5</v>
      </c>
      <c r="G592" s="59">
        <v>267.5</v>
      </c>
      <c r="H592" s="59">
        <v>267.5</v>
      </c>
      <c r="I592" s="59">
        <v>245</v>
      </c>
    </row>
    <row r="593" spans="1:9" x14ac:dyDescent="0.25">
      <c r="A593" s="119">
        <f t="shared" si="13"/>
        <v>42129</v>
      </c>
      <c r="B593" s="54">
        <v>6</v>
      </c>
      <c r="C593" s="59">
        <v>385</v>
      </c>
      <c r="D593" s="59">
        <v>372.5</v>
      </c>
      <c r="E593" s="59">
        <v>375</v>
      </c>
      <c r="F593" s="59">
        <v>267.5</v>
      </c>
      <c r="G593" s="59">
        <v>262.5</v>
      </c>
      <c r="H593" s="59">
        <v>262.5</v>
      </c>
      <c r="I593" s="59">
        <v>245</v>
      </c>
    </row>
    <row r="594" spans="1:9" x14ac:dyDescent="0.25">
      <c r="A594" s="119">
        <f t="shared" si="13"/>
        <v>42136</v>
      </c>
      <c r="B594" s="54">
        <v>6</v>
      </c>
      <c r="C594" s="59">
        <v>407.5</v>
      </c>
      <c r="D594" s="59">
        <v>377.5</v>
      </c>
      <c r="E594" s="59">
        <v>375</v>
      </c>
      <c r="F594" s="59">
        <v>257.5</v>
      </c>
      <c r="G594" s="59">
        <v>237.5</v>
      </c>
      <c r="H594" s="59">
        <v>237.5</v>
      </c>
      <c r="I594" s="59">
        <v>230</v>
      </c>
    </row>
    <row r="595" spans="1:9" x14ac:dyDescent="0.25">
      <c r="A595" s="119">
        <f t="shared" si="13"/>
        <v>42143</v>
      </c>
      <c r="B595" s="54">
        <v>6</v>
      </c>
      <c r="C595" s="59">
        <v>410</v>
      </c>
      <c r="D595" s="59">
        <v>375</v>
      </c>
      <c r="E595" s="59">
        <v>375</v>
      </c>
      <c r="F595" s="59">
        <v>250</v>
      </c>
      <c r="G595" s="59">
        <v>240</v>
      </c>
      <c r="H595" s="59">
        <v>240</v>
      </c>
      <c r="I595" s="59">
        <v>235</v>
      </c>
    </row>
    <row r="596" spans="1:9" x14ac:dyDescent="0.25">
      <c r="A596" s="119">
        <f t="shared" si="13"/>
        <v>42150</v>
      </c>
      <c r="B596" s="54">
        <v>6</v>
      </c>
      <c r="C596" s="59">
        <v>406.66666666666669</v>
      </c>
      <c r="D596" s="59">
        <v>363.33333333333331</v>
      </c>
      <c r="E596" s="59">
        <v>363.33333333333331</v>
      </c>
      <c r="F596" s="59">
        <v>243.33333333333334</v>
      </c>
      <c r="G596" s="59">
        <v>231.66666666666666</v>
      </c>
      <c r="H596" s="59">
        <v>231.66666666666666</v>
      </c>
      <c r="I596" s="59">
        <v>221.66666666666666</v>
      </c>
    </row>
    <row r="597" spans="1:9" x14ac:dyDescent="0.25">
      <c r="A597" s="119">
        <f t="shared" si="13"/>
        <v>42157</v>
      </c>
      <c r="B597" s="54">
        <v>7</v>
      </c>
      <c r="C597" s="59">
        <v>427.5</v>
      </c>
      <c r="D597" s="59">
        <v>375</v>
      </c>
      <c r="E597" s="59">
        <v>372.5</v>
      </c>
      <c r="F597" s="59">
        <v>270</v>
      </c>
      <c r="G597" s="59">
        <v>242.5</v>
      </c>
      <c r="H597" s="59">
        <v>242.5</v>
      </c>
      <c r="I597" s="59">
        <v>227.5</v>
      </c>
    </row>
    <row r="598" spans="1:9" x14ac:dyDescent="0.25">
      <c r="A598" s="119">
        <f t="shared" si="13"/>
        <v>42164</v>
      </c>
      <c r="B598" s="54">
        <v>7</v>
      </c>
      <c r="C598" s="59">
        <v>430</v>
      </c>
      <c r="D598" s="59">
        <v>381.66666666666669</v>
      </c>
      <c r="E598" s="59">
        <v>368.33333333333331</v>
      </c>
      <c r="F598" s="59">
        <v>260</v>
      </c>
      <c r="G598" s="59">
        <v>268.33333333333331</v>
      </c>
      <c r="H598" s="59">
        <v>268.33333333333331</v>
      </c>
      <c r="I598" s="59">
        <v>233.33333333333334</v>
      </c>
    </row>
    <row r="599" spans="1:9" x14ac:dyDescent="0.25">
      <c r="A599" s="119">
        <f t="shared" si="13"/>
        <v>42171</v>
      </c>
      <c r="B599" s="54">
        <v>7</v>
      </c>
      <c r="C599" s="59">
        <v>445</v>
      </c>
      <c r="D599" s="59">
        <v>420</v>
      </c>
      <c r="E599" s="59">
        <v>405</v>
      </c>
      <c r="F599" s="59">
        <v>302.5</v>
      </c>
      <c r="G599" s="59">
        <v>305</v>
      </c>
      <c r="H599" s="59">
        <v>305</v>
      </c>
      <c r="I599" s="59">
        <v>270</v>
      </c>
    </row>
    <row r="600" spans="1:9" x14ac:dyDescent="0.25">
      <c r="A600" s="119">
        <f t="shared" si="13"/>
        <v>42178</v>
      </c>
      <c r="B600" s="54">
        <v>7</v>
      </c>
      <c r="C600" s="59">
        <v>512.5</v>
      </c>
      <c r="D600" s="59">
        <v>442.5</v>
      </c>
      <c r="E600" s="59">
        <v>425</v>
      </c>
      <c r="F600" s="59">
        <v>320</v>
      </c>
      <c r="G600" s="59">
        <v>360</v>
      </c>
      <c r="H600" s="59">
        <v>360</v>
      </c>
      <c r="I600" s="59">
        <v>267.5</v>
      </c>
    </row>
    <row r="601" spans="1:9" x14ac:dyDescent="0.25">
      <c r="A601" s="119">
        <f t="shared" si="13"/>
        <v>42185</v>
      </c>
      <c r="B601" s="54">
        <v>8</v>
      </c>
      <c r="C601" s="59">
        <v>513.33333333333337</v>
      </c>
      <c r="D601" s="59">
        <v>463.33333333333331</v>
      </c>
      <c r="E601" s="59">
        <v>456.66666666666669</v>
      </c>
      <c r="F601" s="59">
        <v>375</v>
      </c>
      <c r="G601" s="59">
        <v>458.33333333333331</v>
      </c>
      <c r="H601" s="59">
        <v>458.33333333333331</v>
      </c>
      <c r="I601" s="59">
        <v>341.66666666666669</v>
      </c>
    </row>
    <row r="602" spans="1:9" x14ac:dyDescent="0.25">
      <c r="A602" s="119">
        <f t="shared" si="13"/>
        <v>42192</v>
      </c>
      <c r="B602" s="54">
        <v>8</v>
      </c>
      <c r="C602" s="59">
        <v>507.5</v>
      </c>
      <c r="D602" s="59">
        <v>457.5</v>
      </c>
      <c r="E602" s="59">
        <v>457.5</v>
      </c>
      <c r="F602" s="59">
        <v>400</v>
      </c>
      <c r="G602" s="59">
        <v>445</v>
      </c>
      <c r="H602" s="59">
        <v>445</v>
      </c>
      <c r="I602" s="59">
        <v>337.5</v>
      </c>
    </row>
    <row r="603" spans="1:9" x14ac:dyDescent="0.25">
      <c r="A603" s="119">
        <f t="shared" si="13"/>
        <v>42199</v>
      </c>
      <c r="B603" s="54">
        <v>8</v>
      </c>
      <c r="C603" s="59">
        <v>508.33333333333331</v>
      </c>
      <c r="D603" s="59">
        <v>465</v>
      </c>
      <c r="E603" s="59">
        <v>471.66666666666669</v>
      </c>
      <c r="F603" s="59">
        <v>388.33333333333331</v>
      </c>
      <c r="G603" s="59">
        <v>450</v>
      </c>
      <c r="H603" s="59">
        <v>450</v>
      </c>
      <c r="I603" s="59">
        <v>361.66666666666669</v>
      </c>
    </row>
    <row r="604" spans="1:9" x14ac:dyDescent="0.25">
      <c r="A604" s="119">
        <f t="shared" si="13"/>
        <v>42206</v>
      </c>
      <c r="B604" s="54">
        <v>8</v>
      </c>
      <c r="C604" s="59">
        <v>462.5</v>
      </c>
      <c r="D604" s="59">
        <v>412.5</v>
      </c>
      <c r="E604" s="59">
        <v>412.5</v>
      </c>
      <c r="F604" s="59">
        <v>332.5</v>
      </c>
      <c r="G604" s="59">
        <v>432.5</v>
      </c>
      <c r="H604" s="59">
        <v>432.5</v>
      </c>
      <c r="I604" s="59">
        <v>355</v>
      </c>
    </row>
    <row r="605" spans="1:9" x14ac:dyDescent="0.25">
      <c r="A605" s="119">
        <f t="shared" si="13"/>
        <v>42213</v>
      </c>
      <c r="B605" s="54">
        <v>8</v>
      </c>
      <c r="C605" s="59">
        <v>437.5</v>
      </c>
      <c r="D605" s="59">
        <v>400</v>
      </c>
      <c r="E605" s="59">
        <v>375</v>
      </c>
      <c r="F605" s="59">
        <v>312.5</v>
      </c>
      <c r="G605" s="59">
        <v>320</v>
      </c>
      <c r="H605" s="59">
        <v>320</v>
      </c>
      <c r="I605" s="59">
        <v>287.5</v>
      </c>
    </row>
    <row r="606" spans="1:9" x14ac:dyDescent="0.25">
      <c r="A606" s="119">
        <f t="shared" si="13"/>
        <v>42220</v>
      </c>
      <c r="B606" s="54">
        <v>9</v>
      </c>
      <c r="C606" s="59">
        <v>533.33333333333337</v>
      </c>
      <c r="D606" s="59">
        <v>525</v>
      </c>
      <c r="E606" s="59">
        <v>516.66666666666663</v>
      </c>
      <c r="F606" s="59">
        <v>455</v>
      </c>
      <c r="G606" s="59">
        <v>516.66666666666663</v>
      </c>
      <c r="H606" s="59">
        <v>516.66666666666663</v>
      </c>
      <c r="I606" s="59">
        <v>441.66666666666669</v>
      </c>
    </row>
    <row r="607" spans="1:9" x14ac:dyDescent="0.25">
      <c r="A607" s="119">
        <f t="shared" si="13"/>
        <v>42227</v>
      </c>
      <c r="B607" s="54">
        <v>9</v>
      </c>
      <c r="C607" s="59">
        <v>516.66666666666663</v>
      </c>
      <c r="D607" s="59">
        <v>466.66666666666669</v>
      </c>
      <c r="E607" s="59">
        <v>491.66666666666669</v>
      </c>
      <c r="F607" s="59">
        <v>450</v>
      </c>
      <c r="G607" s="59">
        <v>483.33333333333331</v>
      </c>
      <c r="H607" s="59">
        <v>483.33333333333331</v>
      </c>
      <c r="I607" s="59">
        <v>491.66666666666669</v>
      </c>
    </row>
    <row r="608" spans="1:9" x14ac:dyDescent="0.25">
      <c r="A608" s="119">
        <f t="shared" si="13"/>
        <v>42234</v>
      </c>
      <c r="B608" s="54">
        <v>9</v>
      </c>
      <c r="C608" s="59">
        <v>491.66666666666669</v>
      </c>
      <c r="D608" s="59">
        <v>461.66666666666669</v>
      </c>
      <c r="E608" s="59">
        <v>466.66666666666669</v>
      </c>
      <c r="F608" s="59">
        <v>461.66666666666669</v>
      </c>
      <c r="G608" s="59">
        <v>486.66666666666669</v>
      </c>
      <c r="H608" s="59">
        <v>486.66666666666669</v>
      </c>
      <c r="I608" s="59">
        <v>465</v>
      </c>
    </row>
    <row r="609" spans="1:9" x14ac:dyDescent="0.25">
      <c r="A609" s="119">
        <f t="shared" si="13"/>
        <v>42241</v>
      </c>
      <c r="B609" s="54">
        <v>9</v>
      </c>
      <c r="C609" s="59">
        <v>508.33333333333331</v>
      </c>
      <c r="D609" s="59">
        <v>500</v>
      </c>
      <c r="E609" s="59">
        <v>501.66666666666669</v>
      </c>
      <c r="F609" s="59">
        <v>458.33333333333331</v>
      </c>
      <c r="G609" s="59">
        <v>496.66666666666669</v>
      </c>
      <c r="H609" s="59">
        <v>496.66666666666669</v>
      </c>
      <c r="I609" s="59">
        <v>456.66666666666669</v>
      </c>
    </row>
    <row r="610" spans="1:9" x14ac:dyDescent="0.25">
      <c r="A610" s="119">
        <f t="shared" si="13"/>
        <v>42248</v>
      </c>
      <c r="B610" s="54">
        <v>10</v>
      </c>
      <c r="C610" s="59">
        <v>620</v>
      </c>
      <c r="D610" s="59">
        <v>607.5</v>
      </c>
      <c r="E610" s="59">
        <v>607.5</v>
      </c>
      <c r="F610" s="59">
        <v>545</v>
      </c>
      <c r="G610" s="59">
        <v>610</v>
      </c>
      <c r="H610" s="59">
        <v>610</v>
      </c>
      <c r="I610" s="59">
        <v>525</v>
      </c>
    </row>
    <row r="611" spans="1:9" x14ac:dyDescent="0.25">
      <c r="A611" s="119">
        <f t="shared" si="13"/>
        <v>42255</v>
      </c>
      <c r="B611" s="54">
        <v>10</v>
      </c>
      <c r="C611" s="59">
        <v>610</v>
      </c>
      <c r="D611" s="59">
        <v>607.5</v>
      </c>
      <c r="E611" s="59">
        <v>607.5</v>
      </c>
      <c r="F611" s="59">
        <v>525</v>
      </c>
      <c r="G611" s="59">
        <v>610</v>
      </c>
      <c r="H611" s="59">
        <v>610</v>
      </c>
      <c r="I611" s="59">
        <v>500</v>
      </c>
    </row>
    <row r="612" spans="1:9" x14ac:dyDescent="0.25">
      <c r="A612" s="119">
        <f t="shared" si="13"/>
        <v>42262</v>
      </c>
      <c r="B612" s="54">
        <v>10</v>
      </c>
      <c r="C612" s="59">
        <v>605</v>
      </c>
      <c r="D612" s="59">
        <v>600</v>
      </c>
      <c r="E612" s="59">
        <v>600</v>
      </c>
      <c r="F612" s="59">
        <v>500</v>
      </c>
      <c r="G612" s="59">
        <v>605</v>
      </c>
      <c r="H612" s="59">
        <v>605</v>
      </c>
      <c r="I612" s="59">
        <v>480</v>
      </c>
    </row>
    <row r="613" spans="1:9" x14ac:dyDescent="0.25">
      <c r="A613" s="119">
        <f t="shared" si="13"/>
        <v>42269</v>
      </c>
      <c r="B613" s="54">
        <v>10</v>
      </c>
      <c r="C613" s="59">
        <v>608.33333333333337</v>
      </c>
      <c r="D613" s="59">
        <v>608.33333333333337</v>
      </c>
      <c r="E613" s="59">
        <v>603.33333333333337</v>
      </c>
      <c r="F613" s="59">
        <v>525</v>
      </c>
      <c r="G613" s="59">
        <v>646.66666666666663</v>
      </c>
      <c r="H613" s="59">
        <v>646.66666666666663</v>
      </c>
      <c r="I613" s="59">
        <v>500</v>
      </c>
    </row>
    <row r="614" spans="1:9" x14ac:dyDescent="0.25">
      <c r="A614" s="119">
        <f t="shared" si="13"/>
        <v>42276</v>
      </c>
      <c r="B614" s="54">
        <v>10</v>
      </c>
      <c r="C614" s="59">
        <v>626.66666666666663</v>
      </c>
      <c r="D614" s="59">
        <v>635</v>
      </c>
      <c r="E614" s="59">
        <v>638.33333333333337</v>
      </c>
      <c r="F614" s="59">
        <v>536.66666666666663</v>
      </c>
      <c r="G614" s="59">
        <v>678.33333333333337</v>
      </c>
      <c r="H614" s="59">
        <v>678.33333333333337</v>
      </c>
      <c r="I614" s="59">
        <v>513.33333333333337</v>
      </c>
    </row>
    <row r="615" spans="1:9" x14ac:dyDescent="0.25">
      <c r="A615" s="119">
        <f t="shared" si="13"/>
        <v>42283</v>
      </c>
      <c r="B615" s="54">
        <v>11</v>
      </c>
      <c r="C615" s="59">
        <v>566.66666666666663</v>
      </c>
      <c r="D615" s="59">
        <v>500</v>
      </c>
      <c r="E615" s="59">
        <v>456.66666666666669</v>
      </c>
      <c r="F615" s="59">
        <v>403.33333333333331</v>
      </c>
      <c r="G615" s="59">
        <v>471.66666666666669</v>
      </c>
      <c r="H615" s="59">
        <v>471.66666666666669</v>
      </c>
      <c r="I615" s="59">
        <v>358.33333333333331</v>
      </c>
    </row>
    <row r="616" spans="1:9" x14ac:dyDescent="0.25">
      <c r="A616" s="119">
        <f t="shared" si="13"/>
        <v>42290</v>
      </c>
      <c r="B616" s="54">
        <v>11</v>
      </c>
      <c r="C616" s="54">
        <v>530</v>
      </c>
      <c r="D616" s="54">
        <v>487.5</v>
      </c>
      <c r="E616" s="54">
        <v>427.5</v>
      </c>
      <c r="F616" s="54">
        <v>370</v>
      </c>
      <c r="G616" s="54">
        <v>425</v>
      </c>
      <c r="H616" s="54">
        <v>425</v>
      </c>
      <c r="I616" s="54">
        <v>337.5</v>
      </c>
    </row>
    <row r="617" spans="1:9" x14ac:dyDescent="0.25">
      <c r="A617" s="119">
        <f t="shared" si="13"/>
        <v>42297</v>
      </c>
      <c r="B617" s="54">
        <v>11</v>
      </c>
      <c r="C617" s="59">
        <v>517.5</v>
      </c>
      <c r="D617" s="59">
        <v>470</v>
      </c>
      <c r="E617" s="59">
        <v>437.5</v>
      </c>
      <c r="F617" s="59">
        <v>362.5</v>
      </c>
      <c r="G617" s="59">
        <v>437.5</v>
      </c>
      <c r="H617" s="59">
        <v>437.5</v>
      </c>
      <c r="I617" s="59">
        <v>315</v>
      </c>
    </row>
    <row r="618" spans="1:9" x14ac:dyDescent="0.25">
      <c r="A618" s="119">
        <f t="shared" si="13"/>
        <v>42304</v>
      </c>
      <c r="B618" s="54">
        <v>11</v>
      </c>
      <c r="C618" s="59">
        <v>475</v>
      </c>
      <c r="D618" s="59">
        <v>417.5</v>
      </c>
      <c r="E618" s="59">
        <v>402.5</v>
      </c>
      <c r="F618" s="59">
        <v>317.5</v>
      </c>
      <c r="G618" s="59">
        <v>382.5</v>
      </c>
      <c r="H618" s="59">
        <v>382.5</v>
      </c>
      <c r="I618" s="59">
        <v>500</v>
      </c>
    </row>
    <row r="619" spans="1:9" x14ac:dyDescent="0.25">
      <c r="A619" s="119">
        <f t="shared" si="13"/>
        <v>42311</v>
      </c>
      <c r="B619" s="54">
        <v>12</v>
      </c>
      <c r="E619" s="59">
        <v>373.33333333333331</v>
      </c>
      <c r="F619" s="59">
        <v>256.66666666666669</v>
      </c>
      <c r="G619" s="59">
        <v>321.66666666666669</v>
      </c>
      <c r="H619" s="59">
        <v>321.66666666666669</v>
      </c>
      <c r="I619" s="59">
        <v>221.66666666666666</v>
      </c>
    </row>
    <row r="620" spans="1:9" x14ac:dyDescent="0.25">
      <c r="A620" s="119">
        <f t="shared" si="13"/>
        <v>42318</v>
      </c>
      <c r="B620" s="54">
        <v>12</v>
      </c>
      <c r="E620" s="59">
        <v>330</v>
      </c>
      <c r="F620" s="59">
        <v>235</v>
      </c>
      <c r="G620" s="59">
        <v>295</v>
      </c>
      <c r="H620" s="59">
        <v>295</v>
      </c>
      <c r="I620" s="59">
        <v>197.5</v>
      </c>
    </row>
    <row r="621" spans="1:9" x14ac:dyDescent="0.25">
      <c r="A621" s="119">
        <f t="shared" si="13"/>
        <v>42325</v>
      </c>
      <c r="B621" s="54">
        <v>12</v>
      </c>
      <c r="E621" s="59">
        <v>357.5</v>
      </c>
      <c r="F621" s="59">
        <v>232.5</v>
      </c>
      <c r="G621" s="59">
        <v>267.5</v>
      </c>
      <c r="H621" s="59">
        <v>267.5</v>
      </c>
      <c r="I621" s="59">
        <v>205</v>
      </c>
    </row>
    <row r="622" spans="1:9" x14ac:dyDescent="0.25">
      <c r="A622" s="119">
        <f t="shared" si="13"/>
        <v>42332</v>
      </c>
      <c r="B622" s="54">
        <v>12</v>
      </c>
      <c r="E622" s="59">
        <v>282.5</v>
      </c>
      <c r="F622" s="59">
        <v>195</v>
      </c>
      <c r="G622" s="59">
        <v>197.5</v>
      </c>
      <c r="H622" s="59">
        <v>197.5</v>
      </c>
      <c r="I622" s="59">
        <v>177.5</v>
      </c>
    </row>
    <row r="623" spans="1:9" x14ac:dyDescent="0.25">
      <c r="A623" s="119">
        <f t="shared" si="13"/>
        <v>42339</v>
      </c>
      <c r="B623" s="54">
        <v>1</v>
      </c>
      <c r="E623" s="59">
        <v>320</v>
      </c>
      <c r="F623" s="59">
        <v>213</v>
      </c>
      <c r="G623" s="59">
        <v>205</v>
      </c>
      <c r="H623" s="59">
        <v>205</v>
      </c>
      <c r="I623" s="59">
        <v>183</v>
      </c>
    </row>
    <row r="624" spans="1:9" x14ac:dyDescent="0.25">
      <c r="A624" s="119">
        <f t="shared" si="13"/>
        <v>42346</v>
      </c>
      <c r="B624" s="54">
        <v>1</v>
      </c>
      <c r="E624" s="59">
        <v>305</v>
      </c>
      <c r="F624" s="59">
        <v>195</v>
      </c>
      <c r="G624" s="59">
        <v>190</v>
      </c>
      <c r="H624" s="59">
        <v>190</v>
      </c>
      <c r="I624" s="59">
        <v>177.5</v>
      </c>
    </row>
    <row r="625" spans="1:9" x14ac:dyDescent="0.25">
      <c r="A625" s="119">
        <f t="shared" si="13"/>
        <v>42353</v>
      </c>
      <c r="B625" s="54">
        <v>1</v>
      </c>
      <c r="E625" s="59">
        <v>308.33333333333331</v>
      </c>
      <c r="F625" s="59">
        <v>190</v>
      </c>
      <c r="G625" s="59">
        <v>200</v>
      </c>
      <c r="H625" s="59">
        <v>200</v>
      </c>
      <c r="I625" s="59">
        <v>178.33333333333334</v>
      </c>
    </row>
    <row r="626" spans="1:9" x14ac:dyDescent="0.25">
      <c r="A626" s="119">
        <f t="shared" si="13"/>
        <v>42360</v>
      </c>
      <c r="B626" s="54">
        <v>1</v>
      </c>
      <c r="E626" s="59">
        <v>285</v>
      </c>
      <c r="F626" s="59">
        <v>191.66666666666666</v>
      </c>
      <c r="G626" s="59">
        <v>196.66666666666666</v>
      </c>
      <c r="H626" s="59">
        <v>196.66666666666666</v>
      </c>
      <c r="I626" s="59">
        <v>168.33333333333334</v>
      </c>
    </row>
    <row r="627" spans="1:9" x14ac:dyDescent="0.25">
      <c r="A627" s="119">
        <f t="shared" si="13"/>
        <v>42367</v>
      </c>
      <c r="B627" s="54">
        <v>1</v>
      </c>
      <c r="E627" s="59">
        <v>287.5</v>
      </c>
      <c r="F627" s="59">
        <v>195</v>
      </c>
      <c r="G627" s="59">
        <v>205</v>
      </c>
      <c r="H627" s="59">
        <v>205</v>
      </c>
      <c r="I627" s="59">
        <v>172.5</v>
      </c>
    </row>
    <row r="628" spans="1:9" x14ac:dyDescent="0.25">
      <c r="A628" s="119">
        <f t="shared" si="13"/>
        <v>42374</v>
      </c>
      <c r="B628" s="54">
        <v>2</v>
      </c>
      <c r="E628" s="59">
        <v>295</v>
      </c>
      <c r="F628" s="59">
        <v>195</v>
      </c>
      <c r="G628" s="59">
        <v>205</v>
      </c>
      <c r="H628" s="59">
        <v>205</v>
      </c>
      <c r="I628" s="59">
        <v>170</v>
      </c>
    </row>
    <row r="629" spans="1:9" x14ac:dyDescent="0.25">
      <c r="A629" s="119">
        <f t="shared" si="13"/>
        <v>42381</v>
      </c>
      <c r="B629" s="54">
        <v>2</v>
      </c>
      <c r="E629" s="59">
        <v>277.5</v>
      </c>
      <c r="F629" s="59">
        <v>175</v>
      </c>
      <c r="G629" s="59">
        <v>210</v>
      </c>
      <c r="H629" s="59">
        <v>210</v>
      </c>
      <c r="I629" s="59">
        <v>160</v>
      </c>
    </row>
    <row r="630" spans="1:9" x14ac:dyDescent="0.25">
      <c r="A630" s="119">
        <f t="shared" si="13"/>
        <v>42388</v>
      </c>
      <c r="B630" s="54">
        <v>2</v>
      </c>
      <c r="E630" s="59">
        <v>275</v>
      </c>
      <c r="F630" s="59">
        <v>177.5</v>
      </c>
      <c r="G630" s="59">
        <v>197.5</v>
      </c>
      <c r="H630" s="59">
        <v>197.5</v>
      </c>
      <c r="I630" s="59">
        <v>160</v>
      </c>
    </row>
    <row r="631" spans="1:9" x14ac:dyDescent="0.25">
      <c r="A631" s="119">
        <f t="shared" si="13"/>
        <v>42395</v>
      </c>
      <c r="B631" s="54">
        <v>2</v>
      </c>
      <c r="E631" s="109">
        <v>277.5</v>
      </c>
      <c r="F631" s="109">
        <v>190</v>
      </c>
      <c r="G631" s="109">
        <v>197.5</v>
      </c>
      <c r="H631" s="109">
        <v>197.5</v>
      </c>
      <c r="I631" s="109">
        <v>165</v>
      </c>
    </row>
    <row r="632" spans="1:9" x14ac:dyDescent="0.25">
      <c r="A632" s="119">
        <f t="shared" si="13"/>
        <v>42402</v>
      </c>
      <c r="B632" s="54">
        <v>3</v>
      </c>
      <c r="D632" s="59">
        <v>275</v>
      </c>
      <c r="E632" s="59">
        <v>275</v>
      </c>
      <c r="F632" s="59">
        <v>190</v>
      </c>
      <c r="G632" s="59">
        <v>207.5</v>
      </c>
      <c r="H632" s="59">
        <v>207.5</v>
      </c>
      <c r="I632" s="59">
        <v>165</v>
      </c>
    </row>
    <row r="633" spans="1:9" x14ac:dyDescent="0.25">
      <c r="A633" s="119">
        <f t="shared" si="13"/>
        <v>42409</v>
      </c>
      <c r="B633" s="54">
        <v>3</v>
      </c>
      <c r="D633" s="59">
        <v>285</v>
      </c>
      <c r="E633" s="59">
        <v>270</v>
      </c>
      <c r="F633" s="59">
        <v>183.33333333333334</v>
      </c>
      <c r="G633" s="59">
        <v>208.33333333333334</v>
      </c>
      <c r="H633" s="59">
        <v>208.33333333333334</v>
      </c>
      <c r="I633" s="59">
        <v>168.33333333333334</v>
      </c>
    </row>
    <row r="634" spans="1:9" x14ac:dyDescent="0.25">
      <c r="A634" s="119">
        <f t="shared" si="13"/>
        <v>42416</v>
      </c>
      <c r="B634" s="54">
        <v>3</v>
      </c>
      <c r="D634" s="109">
        <v>282.5</v>
      </c>
      <c r="E634" s="109">
        <v>257.5</v>
      </c>
      <c r="F634" s="109">
        <v>175</v>
      </c>
      <c r="G634" s="109">
        <v>197.5</v>
      </c>
      <c r="H634" s="109">
        <v>197.5</v>
      </c>
      <c r="I634" s="109">
        <v>165</v>
      </c>
    </row>
    <row r="635" spans="1:9" x14ac:dyDescent="0.25">
      <c r="A635" s="119">
        <f t="shared" si="13"/>
        <v>42423</v>
      </c>
      <c r="B635" s="54">
        <v>3</v>
      </c>
      <c r="D635" s="59">
        <v>287.5</v>
      </c>
      <c r="E635" s="59">
        <v>255</v>
      </c>
      <c r="F635" s="59">
        <v>172.5</v>
      </c>
      <c r="G635" s="59">
        <v>200</v>
      </c>
      <c r="H635" s="59">
        <v>200</v>
      </c>
      <c r="I635" s="59">
        <v>162.5</v>
      </c>
    </row>
    <row r="636" spans="1:9" x14ac:dyDescent="0.25">
      <c r="A636" s="119">
        <f t="shared" si="13"/>
        <v>42430</v>
      </c>
      <c r="B636" s="54">
        <v>4</v>
      </c>
      <c r="C636" s="59">
        <v>325</v>
      </c>
      <c r="D636" s="59">
        <v>250</v>
      </c>
      <c r="E636" s="59">
        <v>225</v>
      </c>
      <c r="F636" s="59">
        <v>157.5</v>
      </c>
      <c r="G636" s="59">
        <v>182.5</v>
      </c>
      <c r="H636" s="59">
        <v>182.5</v>
      </c>
      <c r="I636" s="59">
        <v>152.5</v>
      </c>
    </row>
    <row r="637" spans="1:9" x14ac:dyDescent="0.25">
      <c r="A637" s="119">
        <f t="shared" si="13"/>
        <v>42437</v>
      </c>
      <c r="B637" s="54">
        <v>4</v>
      </c>
      <c r="C637" s="59">
        <v>315</v>
      </c>
      <c r="D637" s="59">
        <v>232.5</v>
      </c>
      <c r="E637" s="59">
        <v>222.5</v>
      </c>
      <c r="F637" s="59">
        <v>152.5</v>
      </c>
      <c r="G637" s="59">
        <v>182.5</v>
      </c>
      <c r="H637" s="59">
        <v>182.5</v>
      </c>
      <c r="I637" s="59">
        <v>150</v>
      </c>
    </row>
    <row r="638" spans="1:9" x14ac:dyDescent="0.25">
      <c r="A638" s="119">
        <f t="shared" si="13"/>
        <v>42444</v>
      </c>
      <c r="B638" s="54">
        <v>4</v>
      </c>
      <c r="C638" s="59">
        <v>310</v>
      </c>
      <c r="D638" s="59">
        <v>237.5</v>
      </c>
      <c r="E638" s="59">
        <v>232.5</v>
      </c>
      <c r="F638" s="59">
        <v>160</v>
      </c>
      <c r="G638" s="59">
        <v>180</v>
      </c>
      <c r="H638" s="59">
        <v>180</v>
      </c>
      <c r="I638" s="59">
        <v>152.5</v>
      </c>
    </row>
    <row r="639" spans="1:9" x14ac:dyDescent="0.25">
      <c r="A639" s="119">
        <f t="shared" si="13"/>
        <v>42451</v>
      </c>
      <c r="B639" s="54">
        <v>4</v>
      </c>
      <c r="C639" s="54">
        <v>315</v>
      </c>
      <c r="D639" s="54">
        <v>262</v>
      </c>
      <c r="E639" s="59">
        <v>247</v>
      </c>
      <c r="F639" s="59">
        <v>173</v>
      </c>
      <c r="G639" s="59">
        <v>193</v>
      </c>
      <c r="H639" s="59">
        <v>183</v>
      </c>
      <c r="I639" s="59">
        <v>163</v>
      </c>
    </row>
    <row r="640" spans="1:9" x14ac:dyDescent="0.25">
      <c r="A640" s="119">
        <f t="shared" si="13"/>
        <v>42458</v>
      </c>
      <c r="B640" s="54">
        <v>4</v>
      </c>
      <c r="C640" s="59">
        <v>320</v>
      </c>
      <c r="D640" s="59">
        <v>277.5</v>
      </c>
      <c r="E640" s="59">
        <v>270</v>
      </c>
      <c r="F640" s="59">
        <v>200</v>
      </c>
      <c r="G640" s="59">
        <v>205</v>
      </c>
      <c r="H640" s="59">
        <v>205</v>
      </c>
      <c r="I640" s="59">
        <v>177.5</v>
      </c>
    </row>
    <row r="641" spans="1:9" x14ac:dyDescent="0.25">
      <c r="A641" s="119">
        <f t="shared" si="13"/>
        <v>42465</v>
      </c>
      <c r="B641" s="54">
        <v>5</v>
      </c>
      <c r="C641" s="59">
        <v>327.5</v>
      </c>
      <c r="D641" s="59">
        <v>280</v>
      </c>
      <c r="E641" s="59">
        <v>270</v>
      </c>
      <c r="F641" s="59">
        <v>187.5</v>
      </c>
      <c r="G641" s="59">
        <v>200</v>
      </c>
      <c r="H641" s="59">
        <v>200</v>
      </c>
      <c r="I641" s="59">
        <v>175</v>
      </c>
    </row>
    <row r="642" spans="1:9" x14ac:dyDescent="0.25">
      <c r="A642" s="119">
        <f t="shared" si="13"/>
        <v>42472</v>
      </c>
      <c r="B642" s="54">
        <v>5</v>
      </c>
      <c r="C642" s="59">
        <v>332.5</v>
      </c>
      <c r="D642" s="59">
        <v>282.5</v>
      </c>
      <c r="E642" s="59">
        <v>270</v>
      </c>
      <c r="F642" s="59">
        <v>190</v>
      </c>
      <c r="G642" s="59">
        <v>205</v>
      </c>
      <c r="H642" s="59">
        <v>205</v>
      </c>
      <c r="I642" s="59">
        <v>172.5</v>
      </c>
    </row>
    <row r="643" spans="1:9" x14ac:dyDescent="0.25">
      <c r="A643" s="119">
        <f t="shared" si="13"/>
        <v>42479</v>
      </c>
      <c r="B643" s="54">
        <v>5</v>
      </c>
      <c r="C643" s="59">
        <v>335</v>
      </c>
      <c r="D643" s="59">
        <v>295</v>
      </c>
      <c r="E643" s="59">
        <v>277.5</v>
      </c>
      <c r="F643" s="59">
        <v>205</v>
      </c>
      <c r="G643" s="59">
        <v>202.5</v>
      </c>
      <c r="H643" s="59">
        <v>202.5</v>
      </c>
      <c r="I643" s="59">
        <v>182.5</v>
      </c>
    </row>
    <row r="644" spans="1:9" x14ac:dyDescent="0.25">
      <c r="A644" s="119">
        <f t="shared" si="13"/>
        <v>42486</v>
      </c>
      <c r="B644" s="54">
        <v>5</v>
      </c>
      <c r="C644" s="59">
        <v>347.5</v>
      </c>
      <c r="D644" s="59">
        <v>292.5</v>
      </c>
      <c r="E644" s="59">
        <v>270</v>
      </c>
      <c r="F644" s="59">
        <v>197.5</v>
      </c>
      <c r="G644" s="59">
        <v>200</v>
      </c>
      <c r="H644" s="59">
        <v>200</v>
      </c>
      <c r="I644" s="59">
        <v>190</v>
      </c>
    </row>
    <row r="645" spans="1:9" x14ac:dyDescent="0.25">
      <c r="A645" s="119">
        <f t="shared" si="13"/>
        <v>42493</v>
      </c>
      <c r="B645" s="54">
        <v>6</v>
      </c>
      <c r="C645" s="59">
        <v>337.5</v>
      </c>
      <c r="D645" s="59">
        <v>287.5</v>
      </c>
      <c r="E645" s="59">
        <v>267.5</v>
      </c>
      <c r="F645" s="59">
        <v>192.5</v>
      </c>
      <c r="G645" s="59">
        <v>197.5</v>
      </c>
      <c r="H645" s="59">
        <v>197.5</v>
      </c>
      <c r="I645" s="59">
        <v>192.5</v>
      </c>
    </row>
    <row r="646" spans="1:9" x14ac:dyDescent="0.25">
      <c r="A646" s="119">
        <f t="shared" si="13"/>
        <v>42500</v>
      </c>
      <c r="B646" s="54">
        <v>6</v>
      </c>
      <c r="C646" s="59">
        <v>337.5</v>
      </c>
      <c r="D646" s="59">
        <v>282.5</v>
      </c>
      <c r="E646" s="59">
        <v>265</v>
      </c>
      <c r="F646" s="59">
        <v>200</v>
      </c>
      <c r="G646" s="59">
        <v>195</v>
      </c>
      <c r="H646" s="59">
        <v>195</v>
      </c>
      <c r="I646" s="59">
        <v>185</v>
      </c>
    </row>
    <row r="647" spans="1:9" x14ac:dyDescent="0.25">
      <c r="A647" s="119">
        <f t="shared" si="13"/>
        <v>42507</v>
      </c>
      <c r="B647" s="54">
        <v>6</v>
      </c>
      <c r="C647" s="59">
        <v>338.33333333333331</v>
      </c>
      <c r="D647" s="59">
        <v>281.66666666666669</v>
      </c>
      <c r="E647" s="59">
        <v>266.66666666666669</v>
      </c>
      <c r="F647" s="59">
        <v>193.33333333333334</v>
      </c>
      <c r="G647" s="59">
        <v>190</v>
      </c>
      <c r="H647" s="59">
        <v>190</v>
      </c>
      <c r="I647" s="59">
        <v>191.66666666666666</v>
      </c>
    </row>
    <row r="648" spans="1:9" x14ac:dyDescent="0.25">
      <c r="A648" s="119">
        <f t="shared" si="13"/>
        <v>42514</v>
      </c>
      <c r="B648" s="54">
        <v>6</v>
      </c>
      <c r="C648" s="59">
        <v>331.66666666666669</v>
      </c>
      <c r="D648" s="59">
        <v>265</v>
      </c>
      <c r="E648" s="59">
        <v>251.66666666666666</v>
      </c>
      <c r="F648" s="59">
        <v>185</v>
      </c>
      <c r="G648" s="59">
        <v>185</v>
      </c>
      <c r="H648" s="59">
        <v>185</v>
      </c>
      <c r="I648" s="59">
        <v>188.33333333333334</v>
      </c>
    </row>
    <row r="649" spans="1:9" x14ac:dyDescent="0.25">
      <c r="A649" s="119">
        <f t="shared" si="13"/>
        <v>42521</v>
      </c>
      <c r="B649" s="54">
        <v>6</v>
      </c>
      <c r="C649" s="59">
        <v>322.5</v>
      </c>
      <c r="D649" s="59">
        <v>262.5</v>
      </c>
      <c r="E649" s="59">
        <v>252.5</v>
      </c>
      <c r="F649" s="59">
        <v>180</v>
      </c>
      <c r="G649" s="59">
        <v>172.5</v>
      </c>
      <c r="H649" s="59">
        <v>172.5</v>
      </c>
      <c r="I649" s="59">
        <v>180</v>
      </c>
    </row>
    <row r="650" spans="1:9" x14ac:dyDescent="0.25">
      <c r="A650" s="119">
        <f t="shared" si="13"/>
        <v>42528</v>
      </c>
      <c r="B650" s="54">
        <v>7</v>
      </c>
      <c r="C650" s="59">
        <v>375</v>
      </c>
      <c r="D650" s="59">
        <v>318.33333333333331</v>
      </c>
      <c r="E650" s="59">
        <v>315</v>
      </c>
      <c r="F650" s="59">
        <v>221.66666666666666</v>
      </c>
      <c r="G650" s="59">
        <v>223.33333333333334</v>
      </c>
      <c r="H650" s="59">
        <v>223.33333333333334</v>
      </c>
      <c r="I650" s="59">
        <v>210</v>
      </c>
    </row>
    <row r="651" spans="1:9" x14ac:dyDescent="0.25">
      <c r="A651" s="119">
        <f t="shared" si="13"/>
        <v>42535</v>
      </c>
      <c r="B651" s="54">
        <v>7</v>
      </c>
      <c r="C651" s="59">
        <v>395</v>
      </c>
      <c r="D651" s="59">
        <v>350</v>
      </c>
      <c r="E651" s="59">
        <v>348.33333333333331</v>
      </c>
      <c r="F651" s="59">
        <v>256.66666666666669</v>
      </c>
      <c r="G651" s="59">
        <v>255</v>
      </c>
      <c r="H651" s="59">
        <v>255</v>
      </c>
      <c r="I651" s="59">
        <v>250</v>
      </c>
    </row>
    <row r="652" spans="1:9" x14ac:dyDescent="0.25">
      <c r="A652" s="119">
        <f t="shared" si="13"/>
        <v>42542</v>
      </c>
      <c r="B652" s="54">
        <v>7</v>
      </c>
      <c r="C652" s="59">
        <v>475</v>
      </c>
      <c r="D652" s="59">
        <v>430</v>
      </c>
      <c r="E652" s="59">
        <v>425</v>
      </c>
      <c r="F652" s="59">
        <v>357.5</v>
      </c>
      <c r="G652" s="59">
        <v>325</v>
      </c>
      <c r="H652" s="59">
        <v>325</v>
      </c>
      <c r="I652" s="59">
        <v>247.5</v>
      </c>
    </row>
    <row r="653" spans="1:9" x14ac:dyDescent="0.25">
      <c r="A653" s="119">
        <f t="shared" si="13"/>
        <v>42549</v>
      </c>
      <c r="B653" s="54">
        <v>7</v>
      </c>
      <c r="C653" s="59">
        <v>487.5</v>
      </c>
      <c r="D653" s="59">
        <v>435</v>
      </c>
      <c r="E653" s="59">
        <v>430</v>
      </c>
      <c r="F653" s="59">
        <v>307.5</v>
      </c>
      <c r="G653" s="59">
        <v>295</v>
      </c>
      <c r="H653" s="59">
        <v>295</v>
      </c>
      <c r="I653" s="59">
        <v>277.5</v>
      </c>
    </row>
    <row r="654" spans="1:9" x14ac:dyDescent="0.25">
      <c r="A654" s="119">
        <f t="shared" si="13"/>
        <v>42556</v>
      </c>
      <c r="B654" s="54">
        <v>8</v>
      </c>
      <c r="C654" s="59">
        <v>492.5</v>
      </c>
      <c r="D654" s="59">
        <v>470</v>
      </c>
      <c r="E654" s="59">
        <v>472.5</v>
      </c>
      <c r="F654" s="59">
        <v>375</v>
      </c>
      <c r="G654" s="59">
        <v>395</v>
      </c>
      <c r="H654" s="59">
        <v>395</v>
      </c>
      <c r="I654" s="59">
        <v>370</v>
      </c>
    </row>
    <row r="655" spans="1:9" x14ac:dyDescent="0.25">
      <c r="A655" s="119">
        <f t="shared" si="13"/>
        <v>42563</v>
      </c>
      <c r="B655" s="54">
        <v>8</v>
      </c>
      <c r="C655" s="59">
        <v>475</v>
      </c>
      <c r="D655" s="59">
        <v>430</v>
      </c>
      <c r="E655" s="59">
        <v>420</v>
      </c>
      <c r="F655" s="59">
        <v>377.5</v>
      </c>
      <c r="G655" s="59">
        <v>375</v>
      </c>
      <c r="H655" s="59">
        <v>375</v>
      </c>
      <c r="I655" s="59">
        <v>342.5</v>
      </c>
    </row>
    <row r="656" spans="1:9" x14ac:dyDescent="0.25">
      <c r="A656" s="119">
        <f t="shared" si="13"/>
        <v>42570</v>
      </c>
      <c r="B656" s="54">
        <v>8</v>
      </c>
      <c r="C656" s="59">
        <v>525</v>
      </c>
      <c r="D656" s="59">
        <v>482.5</v>
      </c>
      <c r="E656" s="59">
        <v>455</v>
      </c>
      <c r="F656" s="59">
        <v>350</v>
      </c>
      <c r="G656" s="59">
        <v>367.5</v>
      </c>
      <c r="H656" s="59">
        <v>367.5</v>
      </c>
      <c r="I656" s="59">
        <v>362.5</v>
      </c>
    </row>
    <row r="657" spans="1:9" x14ac:dyDescent="0.25">
      <c r="A657" s="119">
        <f t="shared" si="13"/>
        <v>42577</v>
      </c>
      <c r="B657" s="54">
        <v>8</v>
      </c>
      <c r="C657" s="59">
        <v>500</v>
      </c>
      <c r="D657" s="59">
        <v>440</v>
      </c>
      <c r="E657" s="59">
        <v>422.5</v>
      </c>
      <c r="F657" s="59">
        <v>332.5</v>
      </c>
      <c r="G657" s="59">
        <v>337.5</v>
      </c>
      <c r="H657" s="59">
        <v>337.5</v>
      </c>
      <c r="I657" s="59">
        <v>337.5</v>
      </c>
    </row>
    <row r="658" spans="1:9" x14ac:dyDescent="0.25">
      <c r="A658" s="119">
        <f t="shared" si="13"/>
        <v>42584</v>
      </c>
      <c r="B658" s="54">
        <v>9</v>
      </c>
      <c r="C658" s="59">
        <v>575</v>
      </c>
      <c r="D658" s="59">
        <v>562.5</v>
      </c>
      <c r="E658" s="59">
        <v>545</v>
      </c>
      <c r="F658" s="59">
        <v>482.5</v>
      </c>
      <c r="G658" s="59">
        <v>545</v>
      </c>
      <c r="H658" s="59">
        <v>545</v>
      </c>
      <c r="I658" s="59">
        <v>455</v>
      </c>
    </row>
    <row r="659" spans="1:9" x14ac:dyDescent="0.25">
      <c r="A659" s="119">
        <f t="shared" si="13"/>
        <v>42591</v>
      </c>
      <c r="B659" s="54">
        <v>9</v>
      </c>
      <c r="C659" s="59">
        <v>575</v>
      </c>
      <c r="D659" s="59">
        <v>545</v>
      </c>
      <c r="E659" s="59">
        <v>537.5</v>
      </c>
      <c r="F659" s="59">
        <v>450</v>
      </c>
      <c r="G659" s="59">
        <v>545</v>
      </c>
      <c r="H659" s="59">
        <v>545</v>
      </c>
      <c r="I659" s="59">
        <v>447.5</v>
      </c>
    </row>
    <row r="660" spans="1:9" x14ac:dyDescent="0.25">
      <c r="A660" s="119">
        <f t="shared" si="13"/>
        <v>42598</v>
      </c>
      <c r="B660" s="54">
        <v>9</v>
      </c>
      <c r="C660" s="59">
        <v>590</v>
      </c>
      <c r="D660" s="59">
        <v>567.5</v>
      </c>
      <c r="E660" s="59">
        <v>542.5</v>
      </c>
      <c r="F660" s="59">
        <v>467.5</v>
      </c>
      <c r="G660" s="59">
        <v>557.5</v>
      </c>
      <c r="H660" s="59">
        <v>557.5</v>
      </c>
      <c r="I660" s="59">
        <v>442.5</v>
      </c>
    </row>
    <row r="661" spans="1:9" x14ac:dyDescent="0.25">
      <c r="A661" s="119">
        <f t="shared" si="13"/>
        <v>42605</v>
      </c>
      <c r="B661" s="54">
        <v>9</v>
      </c>
      <c r="C661" s="59">
        <v>562.5</v>
      </c>
      <c r="D661" s="59">
        <v>532.5</v>
      </c>
      <c r="E661" s="59">
        <v>532.5</v>
      </c>
      <c r="F661" s="59">
        <v>425</v>
      </c>
      <c r="G661" s="59">
        <v>535</v>
      </c>
      <c r="H661" s="59">
        <v>535</v>
      </c>
      <c r="I661" s="59">
        <v>412.5</v>
      </c>
    </row>
    <row r="662" spans="1:9" x14ac:dyDescent="0.25">
      <c r="A662" s="119">
        <f t="shared" si="13"/>
        <v>42612</v>
      </c>
      <c r="B662" s="54">
        <v>9</v>
      </c>
      <c r="C662" s="59">
        <v>502.5</v>
      </c>
      <c r="D662" s="59">
        <v>475</v>
      </c>
      <c r="E662" s="59">
        <v>432.5</v>
      </c>
      <c r="F662" s="59">
        <v>337.5</v>
      </c>
      <c r="G662" s="59">
        <v>425</v>
      </c>
      <c r="H662" s="59">
        <v>425</v>
      </c>
      <c r="I662" s="59">
        <v>337.5</v>
      </c>
    </row>
    <row r="663" spans="1:9" x14ac:dyDescent="0.25">
      <c r="A663" s="119">
        <f t="shared" si="13"/>
        <v>42619</v>
      </c>
      <c r="B663" s="54">
        <v>10</v>
      </c>
      <c r="C663" s="59">
        <v>635</v>
      </c>
      <c r="D663" s="59">
        <v>605</v>
      </c>
      <c r="E663" s="59">
        <v>602.5</v>
      </c>
      <c r="F663" s="59">
        <v>487.5</v>
      </c>
      <c r="G663" s="59">
        <v>605</v>
      </c>
      <c r="H663" s="59">
        <v>605</v>
      </c>
      <c r="I663" s="59">
        <v>442.5</v>
      </c>
    </row>
    <row r="664" spans="1:9" x14ac:dyDescent="0.25">
      <c r="A664" s="119">
        <f t="shared" si="13"/>
        <v>42626</v>
      </c>
      <c r="B664" s="54">
        <v>10</v>
      </c>
      <c r="C664" s="59">
        <v>607.5</v>
      </c>
      <c r="D664" s="59">
        <v>587.5</v>
      </c>
      <c r="E664" s="59">
        <v>582.5</v>
      </c>
      <c r="F664" s="59">
        <v>457.5</v>
      </c>
      <c r="G664" s="59">
        <v>585</v>
      </c>
      <c r="H664" s="59">
        <v>585</v>
      </c>
      <c r="I664" s="59">
        <v>432.5</v>
      </c>
    </row>
    <row r="665" spans="1:9" x14ac:dyDescent="0.25">
      <c r="A665" s="119">
        <f t="shared" si="13"/>
        <v>42633</v>
      </c>
      <c r="B665" s="54">
        <v>10</v>
      </c>
      <c r="C665" s="59">
        <v>572.5</v>
      </c>
      <c r="D665" s="59">
        <v>512.5</v>
      </c>
      <c r="E665" s="59">
        <v>512.5</v>
      </c>
      <c r="F665" s="59">
        <v>407.5</v>
      </c>
      <c r="G665" s="59">
        <v>522.5</v>
      </c>
      <c r="H665" s="59">
        <v>522.5</v>
      </c>
      <c r="I665" s="59">
        <v>412.5</v>
      </c>
    </row>
    <row r="666" spans="1:9" x14ac:dyDescent="0.25">
      <c r="A666" s="119">
        <f t="shared" si="13"/>
        <v>42640</v>
      </c>
      <c r="B666" s="54">
        <v>10</v>
      </c>
      <c r="C666" s="59">
        <v>600</v>
      </c>
      <c r="D666" s="59">
        <v>575</v>
      </c>
      <c r="E666" s="59">
        <v>575</v>
      </c>
      <c r="F666" s="59">
        <v>462.5</v>
      </c>
      <c r="G666" s="59">
        <v>550</v>
      </c>
      <c r="H666" s="59">
        <v>550</v>
      </c>
      <c r="I666" s="59">
        <v>437.5</v>
      </c>
    </row>
    <row r="667" spans="1:9" x14ac:dyDescent="0.25">
      <c r="A667" s="119">
        <f t="shared" si="13"/>
        <v>42647</v>
      </c>
      <c r="B667" s="54">
        <v>11</v>
      </c>
      <c r="C667" s="54">
        <v>488</v>
      </c>
      <c r="D667" s="54">
        <v>437</v>
      </c>
      <c r="E667" s="54">
        <v>388</v>
      </c>
      <c r="F667" s="54">
        <v>325</v>
      </c>
      <c r="G667" s="54">
        <v>362</v>
      </c>
      <c r="H667" s="54">
        <v>362</v>
      </c>
      <c r="I667" s="54">
        <v>283</v>
      </c>
    </row>
    <row r="668" spans="1:9" x14ac:dyDescent="0.25">
      <c r="A668" s="119">
        <f t="shared" si="13"/>
        <v>42654</v>
      </c>
      <c r="B668" s="54">
        <v>11</v>
      </c>
      <c r="C668" s="59">
        <v>425</v>
      </c>
      <c r="D668" s="59">
        <v>375</v>
      </c>
      <c r="E668" s="59">
        <v>332.5</v>
      </c>
      <c r="F668" s="59">
        <v>262.5</v>
      </c>
      <c r="G668" s="59">
        <v>275</v>
      </c>
      <c r="H668" s="59">
        <v>275</v>
      </c>
      <c r="I668" s="59">
        <v>232.5</v>
      </c>
    </row>
    <row r="669" spans="1:9" x14ac:dyDescent="0.25">
      <c r="A669" s="119">
        <f t="shared" si="13"/>
        <v>42661</v>
      </c>
      <c r="B669" s="54">
        <v>11</v>
      </c>
      <c r="C669" s="59">
        <v>450</v>
      </c>
      <c r="D669" s="59">
        <v>370</v>
      </c>
      <c r="E669" s="59">
        <v>345</v>
      </c>
      <c r="F669" s="59">
        <v>267.5</v>
      </c>
      <c r="G669" s="59">
        <v>272.5</v>
      </c>
      <c r="H669" s="59">
        <v>272.5</v>
      </c>
      <c r="I669" s="59">
        <v>230</v>
      </c>
    </row>
    <row r="670" spans="1:9" x14ac:dyDescent="0.25">
      <c r="A670" s="119">
        <f t="shared" si="13"/>
        <v>42668</v>
      </c>
      <c r="B670" s="54">
        <v>11</v>
      </c>
      <c r="C670" s="59">
        <v>500</v>
      </c>
      <c r="D670" s="59">
        <v>425</v>
      </c>
      <c r="E670" s="59">
        <v>392.5</v>
      </c>
      <c r="F670" s="59">
        <v>300</v>
      </c>
      <c r="G670" s="59">
        <v>305</v>
      </c>
      <c r="H670" s="59">
        <v>305</v>
      </c>
      <c r="I670" s="59">
        <v>247.5</v>
      </c>
    </row>
    <row r="671" spans="1:9" x14ac:dyDescent="0.25">
      <c r="A671" s="119">
        <f t="shared" si="13"/>
        <v>42675</v>
      </c>
      <c r="B671" s="54">
        <v>12</v>
      </c>
      <c r="E671" s="59">
        <v>332.5</v>
      </c>
      <c r="F671" s="59">
        <v>237.5</v>
      </c>
      <c r="G671" s="59">
        <v>250</v>
      </c>
      <c r="H671" s="59">
        <v>250</v>
      </c>
      <c r="I671" s="59">
        <v>225</v>
      </c>
    </row>
    <row r="672" spans="1:9" x14ac:dyDescent="0.25">
      <c r="A672" s="119">
        <f t="shared" si="13"/>
        <v>42682</v>
      </c>
      <c r="B672" s="54">
        <v>12</v>
      </c>
      <c r="E672" s="59">
        <v>300</v>
      </c>
      <c r="F672" s="59">
        <v>225</v>
      </c>
      <c r="G672" s="59">
        <v>255</v>
      </c>
      <c r="H672" s="59">
        <v>255</v>
      </c>
      <c r="I672" s="59">
        <v>210</v>
      </c>
    </row>
    <row r="673" spans="1:9" x14ac:dyDescent="0.25">
      <c r="A673" s="119">
        <f t="shared" si="13"/>
        <v>42689</v>
      </c>
      <c r="B673" s="54">
        <v>12</v>
      </c>
      <c r="E673" s="59">
        <v>270</v>
      </c>
      <c r="F673" s="59">
        <v>190</v>
      </c>
      <c r="G673" s="59">
        <v>227.5</v>
      </c>
      <c r="H673" s="59">
        <v>230</v>
      </c>
      <c r="I673" s="59">
        <v>165</v>
      </c>
    </row>
    <row r="674" spans="1:9" x14ac:dyDescent="0.25">
      <c r="A674" s="119">
        <f t="shared" si="13"/>
        <v>42696</v>
      </c>
      <c r="B674" s="54">
        <v>12</v>
      </c>
      <c r="E674" s="59">
        <v>250</v>
      </c>
      <c r="F674" s="59">
        <v>195</v>
      </c>
      <c r="G674" s="59">
        <v>205</v>
      </c>
      <c r="H674" s="59">
        <v>205</v>
      </c>
      <c r="I674" s="59">
        <v>160</v>
      </c>
    </row>
    <row r="675" spans="1:9" x14ac:dyDescent="0.25">
      <c r="A675" s="119">
        <f t="shared" si="13"/>
        <v>42703</v>
      </c>
      <c r="B675" s="54">
        <v>12</v>
      </c>
      <c r="E675" s="59">
        <v>245</v>
      </c>
      <c r="F675" s="59">
        <v>187.5</v>
      </c>
      <c r="G675" s="59">
        <v>200</v>
      </c>
      <c r="H675" s="59">
        <v>200</v>
      </c>
      <c r="I675" s="59">
        <v>162.5</v>
      </c>
    </row>
    <row r="676" spans="1:9" x14ac:dyDescent="0.25">
      <c r="A676" s="119">
        <f t="shared" si="13"/>
        <v>42710</v>
      </c>
      <c r="B676" s="54">
        <v>1</v>
      </c>
      <c r="E676" s="59">
        <v>257.5</v>
      </c>
      <c r="F676" s="59">
        <v>190</v>
      </c>
      <c r="G676" s="59">
        <v>190</v>
      </c>
      <c r="H676" s="59">
        <v>190</v>
      </c>
      <c r="I676" s="59">
        <v>152.5</v>
      </c>
    </row>
    <row r="677" spans="1:9" x14ac:dyDescent="0.25">
      <c r="A677" s="119">
        <f t="shared" si="13"/>
        <v>42717</v>
      </c>
      <c r="B677" s="54">
        <v>1</v>
      </c>
      <c r="E677" s="59">
        <v>283.33333333333331</v>
      </c>
      <c r="F677" s="59">
        <v>186.66666666666666</v>
      </c>
      <c r="G677" s="59">
        <v>196.66666666666666</v>
      </c>
      <c r="H677" s="59">
        <v>196.66666666666666</v>
      </c>
      <c r="I677" s="59">
        <v>168.33333333333334</v>
      </c>
    </row>
    <row r="678" spans="1:9" x14ac:dyDescent="0.25">
      <c r="A678" s="119">
        <f t="shared" si="13"/>
        <v>42724</v>
      </c>
      <c r="B678" s="54">
        <v>1</v>
      </c>
      <c r="C678" s="59"/>
      <c r="D678" s="59"/>
      <c r="E678" s="59">
        <v>280</v>
      </c>
      <c r="F678" s="59">
        <v>197.5</v>
      </c>
      <c r="G678" s="59">
        <v>205</v>
      </c>
      <c r="H678" s="59">
        <v>205</v>
      </c>
      <c r="I678" s="59">
        <v>165</v>
      </c>
    </row>
    <row r="679" spans="1:9" x14ac:dyDescent="0.25">
      <c r="A679" s="119">
        <f t="shared" si="13"/>
        <v>42731</v>
      </c>
      <c r="B679" s="54">
        <v>1</v>
      </c>
      <c r="E679" s="59">
        <v>272.5</v>
      </c>
      <c r="F679" s="59">
        <v>185</v>
      </c>
      <c r="G679" s="59">
        <v>210</v>
      </c>
      <c r="H679" s="59">
        <v>210</v>
      </c>
      <c r="I679" s="59">
        <v>162.5</v>
      </c>
    </row>
    <row r="680" spans="1:9" x14ac:dyDescent="0.25">
      <c r="A680" s="119">
        <f t="shared" si="13"/>
        <v>42738</v>
      </c>
      <c r="B680" s="54">
        <v>2</v>
      </c>
      <c r="E680" s="59">
        <v>270</v>
      </c>
      <c r="F680" s="59">
        <v>185</v>
      </c>
      <c r="G680" s="59">
        <v>195</v>
      </c>
      <c r="H680" s="59">
        <v>195</v>
      </c>
      <c r="I680" s="59">
        <v>160</v>
      </c>
    </row>
    <row r="681" spans="1:9" x14ac:dyDescent="0.25">
      <c r="A681" s="119">
        <f t="shared" si="13"/>
        <v>42745</v>
      </c>
      <c r="B681" s="54">
        <v>2</v>
      </c>
      <c r="E681" s="59">
        <v>277.5</v>
      </c>
      <c r="F681" s="59">
        <v>190</v>
      </c>
      <c r="G681" s="59">
        <v>202.5</v>
      </c>
      <c r="H681" s="59">
        <v>202.5</v>
      </c>
      <c r="I681" s="59">
        <v>167.5</v>
      </c>
    </row>
    <row r="682" spans="1:9" x14ac:dyDescent="0.25">
      <c r="A682" s="119">
        <f t="shared" si="13"/>
        <v>42752</v>
      </c>
      <c r="B682" s="54">
        <v>2</v>
      </c>
      <c r="E682" s="59">
        <v>320</v>
      </c>
      <c r="F682" s="59">
        <v>202.5</v>
      </c>
      <c r="G682" s="59">
        <v>212.5</v>
      </c>
      <c r="H682" s="59">
        <v>212.5</v>
      </c>
      <c r="I682" s="59">
        <v>180</v>
      </c>
    </row>
    <row r="683" spans="1:9" x14ac:dyDescent="0.25">
      <c r="A683" s="119">
        <f t="shared" si="13"/>
        <v>42759</v>
      </c>
      <c r="B683" s="54">
        <v>2</v>
      </c>
      <c r="E683" s="59">
        <v>305</v>
      </c>
      <c r="F683" s="59">
        <v>220</v>
      </c>
      <c r="G683" s="59">
        <v>232.5</v>
      </c>
      <c r="H683" s="59">
        <v>232.5</v>
      </c>
      <c r="I683" s="59">
        <v>195</v>
      </c>
    </row>
    <row r="684" spans="1:9" x14ac:dyDescent="0.25">
      <c r="A684" s="119">
        <f t="shared" si="13"/>
        <v>42766</v>
      </c>
      <c r="B684" s="54">
        <v>2</v>
      </c>
      <c r="D684" s="59">
        <v>293.33333333333331</v>
      </c>
      <c r="E684" s="59">
        <v>273.33333333333331</v>
      </c>
      <c r="F684" s="59">
        <v>196.66666666666666</v>
      </c>
      <c r="G684" s="59">
        <v>200</v>
      </c>
      <c r="H684" s="59">
        <v>200</v>
      </c>
      <c r="I684" s="59">
        <v>176.66666666666666</v>
      </c>
    </row>
    <row r="685" spans="1:9" x14ac:dyDescent="0.25">
      <c r="A685" s="119">
        <f t="shared" si="13"/>
        <v>42773</v>
      </c>
      <c r="B685" s="54">
        <v>3</v>
      </c>
      <c r="D685" s="59">
        <v>290</v>
      </c>
      <c r="E685" s="59">
        <v>282.5</v>
      </c>
      <c r="F685" s="59">
        <v>202.5</v>
      </c>
      <c r="G685" s="59">
        <v>210</v>
      </c>
      <c r="H685" s="59">
        <v>210</v>
      </c>
      <c r="I685" s="59">
        <v>185</v>
      </c>
    </row>
    <row r="686" spans="1:9" x14ac:dyDescent="0.25">
      <c r="A686" s="119">
        <f t="shared" si="13"/>
        <v>42780</v>
      </c>
      <c r="B686" s="54">
        <v>3</v>
      </c>
      <c r="D686" s="59">
        <v>392.5</v>
      </c>
      <c r="E686" s="59">
        <v>282.5</v>
      </c>
      <c r="F686" s="59">
        <v>200</v>
      </c>
      <c r="G686" s="59">
        <v>212.5</v>
      </c>
      <c r="H686" s="59">
        <v>212.5</v>
      </c>
      <c r="I686" s="59">
        <v>172.5</v>
      </c>
    </row>
    <row r="687" spans="1:9" x14ac:dyDescent="0.25">
      <c r="A687" s="119">
        <f t="shared" si="13"/>
        <v>42787</v>
      </c>
      <c r="B687" s="54">
        <v>3</v>
      </c>
      <c r="C687" s="59">
        <v>347.5</v>
      </c>
      <c r="D687" s="59">
        <v>305</v>
      </c>
      <c r="E687" s="59">
        <v>292.5</v>
      </c>
      <c r="F687" s="59">
        <v>207.5</v>
      </c>
      <c r="G687" s="59">
        <v>215</v>
      </c>
      <c r="H687" s="59">
        <v>215</v>
      </c>
      <c r="I687" s="59">
        <v>172.5</v>
      </c>
    </row>
    <row r="688" spans="1:9" x14ac:dyDescent="0.25">
      <c r="A688" s="119">
        <f t="shared" si="13"/>
        <v>42794</v>
      </c>
      <c r="B688" s="54">
        <v>3</v>
      </c>
      <c r="C688" s="59">
        <v>335</v>
      </c>
      <c r="D688" s="59">
        <v>295</v>
      </c>
      <c r="E688" s="59">
        <v>287.5</v>
      </c>
      <c r="F688" s="59">
        <v>205</v>
      </c>
      <c r="G688" s="59">
        <v>218.5</v>
      </c>
      <c r="H688" s="59">
        <v>218.5</v>
      </c>
      <c r="I688" s="59">
        <v>170</v>
      </c>
    </row>
    <row r="689" spans="1:9" x14ac:dyDescent="0.25">
      <c r="A689" s="119">
        <f t="shared" si="13"/>
        <v>42801</v>
      </c>
      <c r="B689" s="54">
        <v>4</v>
      </c>
      <c r="C689" s="59">
        <v>335</v>
      </c>
      <c r="D689" s="59">
        <v>295</v>
      </c>
      <c r="E689" s="59">
        <v>285</v>
      </c>
      <c r="F689" s="59">
        <v>195</v>
      </c>
      <c r="G689" s="59">
        <v>207</v>
      </c>
      <c r="H689" s="59">
        <v>207</v>
      </c>
      <c r="I689" s="59">
        <v>167.5</v>
      </c>
    </row>
    <row r="690" spans="1:9" x14ac:dyDescent="0.25">
      <c r="A690" s="119">
        <f t="shared" si="13"/>
        <v>42808</v>
      </c>
      <c r="B690" s="54">
        <v>4</v>
      </c>
      <c r="C690" s="59">
        <v>335</v>
      </c>
      <c r="D690" s="59">
        <v>300</v>
      </c>
      <c r="E690" s="59">
        <v>287.5</v>
      </c>
      <c r="F690" s="59">
        <v>197.5</v>
      </c>
      <c r="G690" s="59">
        <v>227.5</v>
      </c>
      <c r="H690" s="59">
        <v>227.5</v>
      </c>
      <c r="I690" s="59">
        <v>167.5</v>
      </c>
    </row>
    <row r="691" spans="1:9" x14ac:dyDescent="0.25">
      <c r="A691" s="119">
        <f t="shared" si="13"/>
        <v>42815</v>
      </c>
      <c r="B691" s="54">
        <v>4</v>
      </c>
      <c r="C691" s="59">
        <v>327.5</v>
      </c>
      <c r="D691" s="59">
        <v>272.5</v>
      </c>
      <c r="E691" s="59">
        <v>262.5</v>
      </c>
      <c r="F691" s="59">
        <v>195</v>
      </c>
      <c r="G691" s="59">
        <v>217.5</v>
      </c>
      <c r="H691" s="59">
        <v>217.5</v>
      </c>
      <c r="I691" s="59">
        <v>162.5</v>
      </c>
    </row>
    <row r="692" spans="1:9" x14ac:dyDescent="0.25">
      <c r="A692" s="119">
        <f t="shared" si="13"/>
        <v>42822</v>
      </c>
      <c r="B692" s="54">
        <v>4</v>
      </c>
      <c r="C692" s="59">
        <v>307.5</v>
      </c>
      <c r="D692" s="59">
        <v>260</v>
      </c>
      <c r="E692" s="59">
        <v>255</v>
      </c>
      <c r="F692" s="59">
        <v>185</v>
      </c>
      <c r="G692" s="59">
        <v>200</v>
      </c>
      <c r="H692" s="59">
        <v>200</v>
      </c>
      <c r="I692" s="59">
        <v>167.5</v>
      </c>
    </row>
    <row r="693" spans="1:9" x14ac:dyDescent="0.25">
      <c r="A693" s="119">
        <f t="shared" si="13"/>
        <v>42829</v>
      </c>
      <c r="B693" s="54">
        <v>5</v>
      </c>
      <c r="C693" s="59">
        <v>305</v>
      </c>
      <c r="D693" s="59">
        <v>255</v>
      </c>
      <c r="E693" s="59">
        <v>250</v>
      </c>
      <c r="F693" s="59">
        <v>177.5</v>
      </c>
      <c r="G693" s="59">
        <v>190</v>
      </c>
      <c r="H693" s="59">
        <v>190</v>
      </c>
      <c r="I693" s="59">
        <v>167.5</v>
      </c>
    </row>
    <row r="694" spans="1:9" x14ac:dyDescent="0.25">
      <c r="A694" s="119">
        <f t="shared" si="13"/>
        <v>42836</v>
      </c>
      <c r="B694" s="54">
        <v>5</v>
      </c>
      <c r="C694" s="59">
        <v>297.5</v>
      </c>
      <c r="D694" s="59">
        <v>247.5</v>
      </c>
      <c r="E694" s="59">
        <v>242.5</v>
      </c>
      <c r="F694" s="59">
        <v>175</v>
      </c>
      <c r="G694" s="59">
        <v>177.5</v>
      </c>
      <c r="H694" s="59">
        <v>177.5</v>
      </c>
      <c r="I694" s="59">
        <v>170</v>
      </c>
    </row>
    <row r="695" spans="1:9" x14ac:dyDescent="0.25">
      <c r="A695" s="119">
        <f t="shared" si="13"/>
        <v>42843</v>
      </c>
      <c r="B695" s="54">
        <v>5</v>
      </c>
      <c r="C695" s="59">
        <v>295</v>
      </c>
      <c r="D695" s="59">
        <v>245</v>
      </c>
      <c r="E695" s="59">
        <v>245</v>
      </c>
      <c r="F695" s="59">
        <v>172.5</v>
      </c>
      <c r="G695" s="59">
        <v>172.5</v>
      </c>
      <c r="H695" s="59">
        <v>172.5</v>
      </c>
      <c r="I695" s="59">
        <v>160</v>
      </c>
    </row>
    <row r="696" spans="1:9" x14ac:dyDescent="0.25">
      <c r="A696" s="119">
        <f t="shared" si="13"/>
        <v>42850</v>
      </c>
      <c r="B696" s="54">
        <v>5</v>
      </c>
      <c r="C696" s="59">
        <v>287.5</v>
      </c>
      <c r="D696" s="59">
        <v>241.5</v>
      </c>
      <c r="E696" s="59">
        <v>241.5</v>
      </c>
      <c r="F696" s="59">
        <v>172.5</v>
      </c>
      <c r="G696" s="59">
        <v>172.5</v>
      </c>
      <c r="H696" s="59">
        <v>172.5</v>
      </c>
      <c r="I696" s="59">
        <v>160</v>
      </c>
    </row>
    <row r="697" spans="1:9" x14ac:dyDescent="0.25">
      <c r="A697" s="119">
        <f t="shared" si="13"/>
        <v>42857</v>
      </c>
      <c r="B697" s="54">
        <v>6</v>
      </c>
      <c r="C697" s="59">
        <v>325</v>
      </c>
      <c r="D697" s="59">
        <v>275</v>
      </c>
      <c r="E697" s="59">
        <v>268.33333333333331</v>
      </c>
      <c r="F697" s="59">
        <v>190</v>
      </c>
      <c r="G697" s="59">
        <v>190</v>
      </c>
      <c r="H697" s="59">
        <v>190</v>
      </c>
      <c r="I697" s="59">
        <v>175</v>
      </c>
    </row>
    <row r="698" spans="1:9" x14ac:dyDescent="0.25">
      <c r="A698" s="119">
        <f t="shared" si="13"/>
        <v>42864</v>
      </c>
      <c r="B698" s="54">
        <v>6</v>
      </c>
      <c r="C698" s="59">
        <v>330</v>
      </c>
      <c r="D698" s="59">
        <v>282.5</v>
      </c>
      <c r="E698" s="59">
        <v>282.5</v>
      </c>
      <c r="F698" s="59">
        <v>177.5</v>
      </c>
      <c r="G698" s="59">
        <v>190</v>
      </c>
      <c r="H698" s="59">
        <v>190</v>
      </c>
      <c r="I698" s="59">
        <v>177.5</v>
      </c>
    </row>
    <row r="699" spans="1:9" x14ac:dyDescent="0.25">
      <c r="A699" s="119">
        <f t="shared" si="13"/>
        <v>42871</v>
      </c>
      <c r="B699" s="54">
        <v>6</v>
      </c>
      <c r="C699" s="59">
        <v>322.5</v>
      </c>
      <c r="D699" s="59">
        <v>265</v>
      </c>
      <c r="E699" s="59">
        <v>265</v>
      </c>
      <c r="F699" s="59">
        <v>177.5</v>
      </c>
      <c r="G699" s="59">
        <v>192.5</v>
      </c>
      <c r="H699" s="59">
        <v>192.5</v>
      </c>
      <c r="I699" s="59">
        <v>172.5</v>
      </c>
    </row>
    <row r="700" spans="1:9" x14ac:dyDescent="0.25">
      <c r="A700" s="119">
        <f t="shared" si="13"/>
        <v>42878</v>
      </c>
      <c r="B700" s="54">
        <v>6</v>
      </c>
      <c r="C700" s="59">
        <v>320</v>
      </c>
      <c r="D700" s="59">
        <v>268.33333333333331</v>
      </c>
      <c r="E700" s="59">
        <v>263.33333333333331</v>
      </c>
      <c r="F700" s="59">
        <v>181.66666666666666</v>
      </c>
      <c r="G700" s="59">
        <v>206.66666666666666</v>
      </c>
      <c r="H700" s="59">
        <v>206.66666666666666</v>
      </c>
      <c r="I700" s="59">
        <v>168.33333333333334</v>
      </c>
    </row>
    <row r="701" spans="1:9" x14ac:dyDescent="0.25">
      <c r="A701" s="119">
        <f t="shared" si="13"/>
        <v>42885</v>
      </c>
      <c r="B701" s="54">
        <v>7</v>
      </c>
      <c r="C701" s="59">
        <v>332.5</v>
      </c>
      <c r="D701" s="59">
        <v>280</v>
      </c>
      <c r="E701" s="59">
        <v>272.5</v>
      </c>
      <c r="F701" s="59">
        <v>192.5</v>
      </c>
      <c r="G701" s="59">
        <v>212.5</v>
      </c>
      <c r="H701" s="59">
        <v>212.5</v>
      </c>
      <c r="I701" s="59">
        <v>175</v>
      </c>
    </row>
    <row r="702" spans="1:9" x14ac:dyDescent="0.25">
      <c r="A702" s="119">
        <f t="shared" si="13"/>
        <v>42892</v>
      </c>
      <c r="B702" s="54">
        <v>7</v>
      </c>
      <c r="C702" s="59">
        <v>335</v>
      </c>
      <c r="D702" s="59">
        <v>275</v>
      </c>
      <c r="E702" s="59">
        <v>270</v>
      </c>
      <c r="F702" s="59">
        <v>195</v>
      </c>
      <c r="G702" s="59">
        <v>212.5</v>
      </c>
      <c r="H702" s="59">
        <v>212.5</v>
      </c>
      <c r="I702" s="59">
        <v>185</v>
      </c>
    </row>
    <row r="703" spans="1:9" x14ac:dyDescent="0.25">
      <c r="A703" s="119">
        <f t="shared" si="13"/>
        <v>42899</v>
      </c>
      <c r="B703" s="54">
        <v>7</v>
      </c>
      <c r="C703" s="59">
        <v>325</v>
      </c>
      <c r="D703" s="59">
        <v>272.5</v>
      </c>
      <c r="E703" s="59">
        <v>270</v>
      </c>
      <c r="F703" s="59">
        <v>190</v>
      </c>
      <c r="G703" s="59">
        <v>205</v>
      </c>
      <c r="H703" s="59">
        <v>205</v>
      </c>
      <c r="I703" s="59">
        <v>175</v>
      </c>
    </row>
    <row r="704" spans="1:9" x14ac:dyDescent="0.25">
      <c r="A704" s="119">
        <f t="shared" si="13"/>
        <v>42906</v>
      </c>
      <c r="B704" s="54">
        <v>7</v>
      </c>
      <c r="C704" s="59">
        <v>342.5</v>
      </c>
      <c r="D704" s="59">
        <v>287.5</v>
      </c>
      <c r="E704" s="59">
        <v>292.5</v>
      </c>
      <c r="F704" s="59">
        <v>192.5</v>
      </c>
      <c r="G704" s="59">
        <v>195</v>
      </c>
      <c r="H704" s="59">
        <v>195</v>
      </c>
      <c r="I704" s="59">
        <v>177.5</v>
      </c>
    </row>
    <row r="705" spans="1:9" x14ac:dyDescent="0.25">
      <c r="A705" s="119">
        <f t="shared" si="13"/>
        <v>42913</v>
      </c>
      <c r="B705" s="54">
        <v>7</v>
      </c>
      <c r="C705" s="59">
        <v>375</v>
      </c>
      <c r="D705" s="59">
        <v>305</v>
      </c>
      <c r="E705" s="59">
        <v>310</v>
      </c>
      <c r="F705" s="59">
        <v>215</v>
      </c>
      <c r="G705" s="59">
        <v>210</v>
      </c>
      <c r="H705" s="59">
        <v>210</v>
      </c>
      <c r="I705" s="59">
        <v>182.5</v>
      </c>
    </row>
    <row r="706" spans="1:9" x14ac:dyDescent="0.25">
      <c r="A706" s="119">
        <f t="shared" si="13"/>
        <v>42920</v>
      </c>
      <c r="B706" s="54">
        <v>8</v>
      </c>
      <c r="C706" s="59">
        <v>346.66666666666669</v>
      </c>
      <c r="D706" s="59">
        <v>311.66666666666669</v>
      </c>
      <c r="E706" s="59">
        <v>308.33333333333331</v>
      </c>
      <c r="F706" s="59">
        <v>226.66666666666666</v>
      </c>
      <c r="G706" s="59">
        <v>233.33333333333334</v>
      </c>
      <c r="H706" s="59">
        <v>233.33333333333334</v>
      </c>
      <c r="I706" s="59">
        <v>208.33333333333334</v>
      </c>
    </row>
    <row r="707" spans="1:9" x14ac:dyDescent="0.25">
      <c r="A707" s="119">
        <f t="shared" si="13"/>
        <v>42927</v>
      </c>
      <c r="B707" s="54">
        <v>8</v>
      </c>
      <c r="C707" s="59">
        <v>342.66666666666669</v>
      </c>
      <c r="D707" s="59">
        <v>321.66666666666669</v>
      </c>
      <c r="E707" s="59">
        <v>321</v>
      </c>
      <c r="F707" s="59">
        <v>253.33333333333334</v>
      </c>
      <c r="G707" s="59">
        <v>247.66666666666666</v>
      </c>
      <c r="H707" s="59">
        <v>247.66666666666666</v>
      </c>
      <c r="I707" s="59">
        <v>223.33333333333334</v>
      </c>
    </row>
    <row r="708" spans="1:9" x14ac:dyDescent="0.25">
      <c r="A708" s="119">
        <f t="shared" si="13"/>
        <v>42934</v>
      </c>
      <c r="B708" s="54">
        <v>8</v>
      </c>
      <c r="C708" s="59">
        <v>355</v>
      </c>
      <c r="D708" s="59">
        <v>307.5</v>
      </c>
      <c r="E708" s="59">
        <v>312.5</v>
      </c>
      <c r="F708" s="59">
        <v>235</v>
      </c>
      <c r="G708" s="59">
        <v>262.5</v>
      </c>
      <c r="H708" s="59">
        <v>262.5</v>
      </c>
      <c r="I708" s="59">
        <v>200</v>
      </c>
    </row>
    <row r="709" spans="1:9" x14ac:dyDescent="0.25">
      <c r="A709" s="119">
        <f t="shared" si="13"/>
        <v>42941</v>
      </c>
      <c r="B709" s="54">
        <v>8</v>
      </c>
      <c r="C709" s="59">
        <v>357.5</v>
      </c>
      <c r="D709" s="59">
        <v>310</v>
      </c>
      <c r="E709" s="59">
        <v>312.5</v>
      </c>
      <c r="F709" s="59">
        <v>230</v>
      </c>
      <c r="G709" s="59">
        <v>270</v>
      </c>
      <c r="H709" s="59">
        <v>270</v>
      </c>
      <c r="I709" s="59">
        <v>200</v>
      </c>
    </row>
    <row r="710" spans="1:9" x14ac:dyDescent="0.25">
      <c r="A710" s="119">
        <f t="shared" si="13"/>
        <v>42948</v>
      </c>
      <c r="B710" s="54">
        <v>9</v>
      </c>
      <c r="C710" s="59">
        <v>387.5</v>
      </c>
      <c r="D710" s="59">
        <v>337.5</v>
      </c>
      <c r="E710" s="59">
        <v>337.5</v>
      </c>
      <c r="F710" s="59">
        <v>292.5</v>
      </c>
      <c r="G710" s="59">
        <v>337.5</v>
      </c>
      <c r="H710" s="59">
        <v>337.5</v>
      </c>
      <c r="I710" s="59">
        <v>205</v>
      </c>
    </row>
    <row r="711" spans="1:9" x14ac:dyDescent="0.25">
      <c r="A711" s="119">
        <f t="shared" si="13"/>
        <v>42955</v>
      </c>
      <c r="B711" s="54">
        <v>9</v>
      </c>
      <c r="C711" s="59">
        <v>367.5</v>
      </c>
      <c r="D711" s="59">
        <v>331.5</v>
      </c>
      <c r="E711" s="59">
        <v>337.5</v>
      </c>
      <c r="F711" s="59">
        <v>260</v>
      </c>
      <c r="G711" s="59">
        <v>312.5</v>
      </c>
      <c r="H711" s="59">
        <v>312.5</v>
      </c>
      <c r="I711" s="59">
        <v>225</v>
      </c>
    </row>
    <row r="712" spans="1:9" x14ac:dyDescent="0.25">
      <c r="A712" s="119">
        <f t="shared" si="13"/>
        <v>42962</v>
      </c>
      <c r="B712" s="54">
        <v>9</v>
      </c>
      <c r="C712" s="59">
        <v>422.5</v>
      </c>
      <c r="D712" s="59">
        <v>337.5</v>
      </c>
      <c r="E712" s="59">
        <v>337.5</v>
      </c>
      <c r="F712" s="59">
        <v>262.5</v>
      </c>
      <c r="G712" s="59">
        <v>312.5</v>
      </c>
      <c r="H712" s="59">
        <v>312.5</v>
      </c>
      <c r="I712" s="59">
        <v>280</v>
      </c>
    </row>
    <row r="713" spans="1:9" x14ac:dyDescent="0.25">
      <c r="A713" s="119">
        <f t="shared" si="13"/>
        <v>42969</v>
      </c>
      <c r="B713" s="54">
        <v>9</v>
      </c>
      <c r="C713" s="59">
        <v>425</v>
      </c>
      <c r="D713" s="59">
        <v>377.5</v>
      </c>
      <c r="E713" s="59">
        <v>365</v>
      </c>
      <c r="F713" s="59">
        <v>263</v>
      </c>
      <c r="G713" s="59">
        <v>362.5</v>
      </c>
      <c r="H713" s="59">
        <v>362.5</v>
      </c>
      <c r="I713" s="59">
        <v>250</v>
      </c>
    </row>
    <row r="714" spans="1:9" x14ac:dyDescent="0.25">
      <c r="A714" s="119">
        <f t="shared" si="13"/>
        <v>42976</v>
      </c>
      <c r="B714" s="54">
        <v>9</v>
      </c>
      <c r="C714" s="59">
        <v>387.5</v>
      </c>
      <c r="D714" s="59">
        <v>340</v>
      </c>
      <c r="E714" s="59">
        <v>340</v>
      </c>
      <c r="F714" s="59">
        <v>237.5</v>
      </c>
      <c r="G714" s="59">
        <v>325</v>
      </c>
      <c r="H714" s="59">
        <v>325</v>
      </c>
      <c r="I714" s="59">
        <v>210</v>
      </c>
    </row>
    <row r="715" spans="1:9" x14ac:dyDescent="0.25">
      <c r="A715" s="119">
        <f t="shared" si="13"/>
        <v>42983</v>
      </c>
      <c r="B715" s="54">
        <v>10</v>
      </c>
      <c r="C715" s="59">
        <v>457.5</v>
      </c>
      <c r="D715" s="59">
        <v>415</v>
      </c>
      <c r="E715" s="59">
        <v>415</v>
      </c>
      <c r="F715" s="59">
        <v>312.5</v>
      </c>
      <c r="G715" s="59">
        <v>412.5</v>
      </c>
      <c r="H715" s="59">
        <v>412.5</v>
      </c>
      <c r="I715" s="59">
        <v>297.5</v>
      </c>
    </row>
    <row r="716" spans="1:9" x14ac:dyDescent="0.25">
      <c r="A716" s="119">
        <f t="shared" si="13"/>
        <v>42990</v>
      </c>
      <c r="B716" s="54">
        <v>10</v>
      </c>
      <c r="C716" s="59">
        <v>467.5</v>
      </c>
      <c r="D716" s="59">
        <v>425</v>
      </c>
      <c r="E716" s="59">
        <v>425</v>
      </c>
      <c r="F716" s="59">
        <v>325</v>
      </c>
      <c r="G716" s="59">
        <v>425</v>
      </c>
      <c r="H716" s="59">
        <v>425</v>
      </c>
      <c r="I716" s="59">
        <v>305</v>
      </c>
    </row>
    <row r="717" spans="1:9" x14ac:dyDescent="0.25">
      <c r="A717" s="119">
        <f t="shared" si="13"/>
        <v>42997</v>
      </c>
      <c r="B717" s="54">
        <v>10</v>
      </c>
      <c r="C717" s="59">
        <v>512.5</v>
      </c>
      <c r="D717" s="59">
        <v>475</v>
      </c>
      <c r="E717" s="59">
        <v>477.5</v>
      </c>
      <c r="F717" s="59">
        <v>400</v>
      </c>
      <c r="G717" s="59">
        <v>480</v>
      </c>
      <c r="H717" s="59">
        <v>480</v>
      </c>
      <c r="I717" s="59">
        <v>341.5</v>
      </c>
    </row>
    <row r="718" spans="1:9" x14ac:dyDescent="0.25">
      <c r="A718" s="119">
        <f t="shared" si="13"/>
        <v>43004</v>
      </c>
      <c r="B718" s="54">
        <v>10</v>
      </c>
      <c r="C718" s="59">
        <v>625</v>
      </c>
      <c r="D718" s="59">
        <v>587.5</v>
      </c>
      <c r="E718" s="59">
        <v>612.5</v>
      </c>
      <c r="F718" s="59">
        <v>500</v>
      </c>
      <c r="G718" s="59">
        <v>612.5</v>
      </c>
      <c r="H718" s="59">
        <v>612.5</v>
      </c>
      <c r="I718" s="59">
        <v>462.5</v>
      </c>
    </row>
    <row r="719" spans="1:9" x14ac:dyDescent="0.25">
      <c r="A719" s="119">
        <f t="shared" si="13"/>
        <v>43011</v>
      </c>
      <c r="B719" s="54">
        <v>10</v>
      </c>
      <c r="C719" s="59">
        <v>737.5</v>
      </c>
      <c r="D719" s="59">
        <v>700</v>
      </c>
      <c r="E719" s="59">
        <v>700</v>
      </c>
      <c r="F719" s="59">
        <v>675</v>
      </c>
      <c r="G719" s="59">
        <v>737.5</v>
      </c>
      <c r="H719" s="59">
        <v>737.5</v>
      </c>
      <c r="I719" s="59">
        <v>575</v>
      </c>
    </row>
    <row r="720" spans="1:9" x14ac:dyDescent="0.25">
      <c r="A720" s="119">
        <f t="shared" si="13"/>
        <v>43018</v>
      </c>
      <c r="B720" s="54">
        <v>11</v>
      </c>
      <c r="C720" s="59">
        <v>425</v>
      </c>
      <c r="D720" s="59">
        <v>350</v>
      </c>
      <c r="E720" s="59">
        <v>350</v>
      </c>
      <c r="F720" s="59">
        <v>287.5</v>
      </c>
      <c r="G720" s="59">
        <v>325</v>
      </c>
      <c r="H720" s="59">
        <v>325</v>
      </c>
      <c r="I720" s="59">
        <v>287.5</v>
      </c>
    </row>
    <row r="721" spans="1:9" x14ac:dyDescent="0.25">
      <c r="A721" s="119">
        <f t="shared" si="13"/>
        <v>43025</v>
      </c>
      <c r="B721" s="54">
        <v>11</v>
      </c>
      <c r="C721" s="118">
        <v>412.5</v>
      </c>
      <c r="D721" s="118">
        <v>337.5</v>
      </c>
      <c r="E721" s="118">
        <v>332.5</v>
      </c>
      <c r="F721" s="108">
        <v>275</v>
      </c>
      <c r="G721" s="118">
        <v>337.5</v>
      </c>
      <c r="H721" s="118">
        <v>337.5</v>
      </c>
      <c r="I721" s="118">
        <v>225</v>
      </c>
    </row>
    <row r="722" spans="1:9" x14ac:dyDescent="0.25">
      <c r="A722" s="119">
        <f t="shared" si="13"/>
        <v>43032</v>
      </c>
      <c r="B722" s="54">
        <v>11</v>
      </c>
      <c r="C722" s="59">
        <v>432.5</v>
      </c>
      <c r="D722" s="59">
        <v>345</v>
      </c>
      <c r="E722" s="59">
        <v>362.5</v>
      </c>
      <c r="F722" s="59">
        <v>262.5</v>
      </c>
      <c r="G722" s="59">
        <v>345</v>
      </c>
      <c r="H722" s="59">
        <v>345</v>
      </c>
      <c r="I722" s="59">
        <v>250</v>
      </c>
    </row>
    <row r="723" spans="1:9" x14ac:dyDescent="0.25">
      <c r="A723" s="119">
        <f t="shared" si="13"/>
        <v>43039</v>
      </c>
      <c r="B723" s="54">
        <v>11</v>
      </c>
      <c r="D723" s="59">
        <v>337.5</v>
      </c>
      <c r="E723" s="59">
        <v>330</v>
      </c>
      <c r="F723" s="59">
        <v>257.5</v>
      </c>
      <c r="G723" s="59">
        <v>300</v>
      </c>
      <c r="H723" s="59">
        <v>300</v>
      </c>
      <c r="I723" s="59">
        <v>237.5</v>
      </c>
    </row>
    <row r="724" spans="1:9" x14ac:dyDescent="0.25">
      <c r="A724" s="119">
        <f t="shared" si="13"/>
        <v>43046</v>
      </c>
      <c r="B724" s="54">
        <v>12</v>
      </c>
      <c r="E724" s="59">
        <v>307.5</v>
      </c>
      <c r="F724" s="59">
        <v>237.5</v>
      </c>
      <c r="G724" s="59">
        <v>237.5</v>
      </c>
      <c r="H724" s="59">
        <v>237.5</v>
      </c>
      <c r="I724" s="59">
        <v>212.5</v>
      </c>
    </row>
    <row r="725" spans="1:9" x14ac:dyDescent="0.25">
      <c r="A725" s="119">
        <f t="shared" si="13"/>
        <v>43053</v>
      </c>
      <c r="B725" s="54">
        <v>12</v>
      </c>
      <c r="E725" s="59">
        <v>310</v>
      </c>
      <c r="F725" s="59">
        <v>217.5</v>
      </c>
      <c r="G725" s="59">
        <v>257.5</v>
      </c>
      <c r="H725" s="59">
        <v>257.5</v>
      </c>
      <c r="I725" s="59">
        <v>197.5</v>
      </c>
    </row>
    <row r="726" spans="1:9" x14ac:dyDescent="0.25">
      <c r="A726" s="119">
        <f t="shared" si="13"/>
        <v>43060</v>
      </c>
      <c r="B726" s="54">
        <v>12</v>
      </c>
      <c r="E726" s="59">
        <v>300</v>
      </c>
      <c r="F726" s="59">
        <v>207.5</v>
      </c>
      <c r="G726" s="59">
        <v>240</v>
      </c>
      <c r="H726" s="59">
        <v>240</v>
      </c>
      <c r="I726" s="59">
        <v>190</v>
      </c>
    </row>
    <row r="727" spans="1:9" x14ac:dyDescent="0.25">
      <c r="A727" s="119">
        <f t="shared" si="13"/>
        <v>43067</v>
      </c>
      <c r="B727" s="54">
        <v>12</v>
      </c>
      <c r="E727" s="59">
        <v>296.66666666666669</v>
      </c>
      <c r="F727" s="59">
        <v>203.33333333333334</v>
      </c>
      <c r="G727" s="59">
        <v>245</v>
      </c>
      <c r="H727" s="59">
        <v>241.66666666666666</v>
      </c>
      <c r="I727" s="59">
        <v>181.66666666666666</v>
      </c>
    </row>
    <row r="728" spans="1:9" x14ac:dyDescent="0.25">
      <c r="A728" s="119">
        <f t="shared" si="13"/>
        <v>43074</v>
      </c>
      <c r="B728" s="54">
        <v>1</v>
      </c>
      <c r="E728" s="59">
        <v>295</v>
      </c>
      <c r="F728" s="59">
        <v>195</v>
      </c>
      <c r="G728" s="59">
        <v>240</v>
      </c>
      <c r="H728" s="59">
        <v>240</v>
      </c>
      <c r="I728" s="59">
        <v>172.5</v>
      </c>
    </row>
    <row r="729" spans="1:9" x14ac:dyDescent="0.25">
      <c r="A729" s="119">
        <f t="shared" si="13"/>
        <v>43081</v>
      </c>
      <c r="B729" s="54">
        <v>1</v>
      </c>
      <c r="E729" s="59">
        <v>300</v>
      </c>
      <c r="F729" s="59">
        <v>217.5</v>
      </c>
      <c r="G729" s="59">
        <v>245</v>
      </c>
      <c r="H729" s="59">
        <v>245</v>
      </c>
      <c r="I729" s="59">
        <v>175</v>
      </c>
    </row>
    <row r="730" spans="1:9" x14ac:dyDescent="0.25">
      <c r="A730" s="119">
        <f t="shared" si="13"/>
        <v>43088</v>
      </c>
      <c r="B730" s="54">
        <v>1</v>
      </c>
      <c r="E730" s="59">
        <v>295</v>
      </c>
      <c r="F730" s="59">
        <v>217.5</v>
      </c>
      <c r="G730" s="59">
        <v>252.5</v>
      </c>
      <c r="H730" s="59">
        <v>252.5</v>
      </c>
      <c r="I730" s="59">
        <v>185</v>
      </c>
    </row>
    <row r="731" spans="1:9" x14ac:dyDescent="0.25">
      <c r="A731" s="119">
        <f t="shared" si="13"/>
        <v>43095</v>
      </c>
      <c r="B731" s="54">
        <v>1</v>
      </c>
      <c r="E731" s="59">
        <v>316.25</v>
      </c>
      <c r="F731" s="59">
        <v>227.5</v>
      </c>
      <c r="G731" s="59">
        <v>250</v>
      </c>
      <c r="H731" s="59">
        <v>250</v>
      </c>
      <c r="I731" s="59">
        <v>190</v>
      </c>
    </row>
    <row r="732" spans="1:9" x14ac:dyDescent="0.25">
      <c r="A732" s="119">
        <f t="shared" si="13"/>
        <v>43102</v>
      </c>
      <c r="B732" s="54">
        <v>2</v>
      </c>
      <c r="E732" s="59">
        <v>316.5</v>
      </c>
      <c r="F732" s="59">
        <v>230</v>
      </c>
      <c r="G732" s="59">
        <v>240</v>
      </c>
      <c r="H732" s="59">
        <v>240</v>
      </c>
      <c r="I732" s="59">
        <v>180</v>
      </c>
    </row>
    <row r="733" spans="1:9" x14ac:dyDescent="0.25">
      <c r="A733" s="119">
        <f t="shared" si="13"/>
        <v>43109</v>
      </c>
      <c r="B733" s="54">
        <v>2</v>
      </c>
      <c r="E733" s="59">
        <v>340</v>
      </c>
      <c r="F733" s="59">
        <v>240</v>
      </c>
      <c r="G733" s="59">
        <v>267.5</v>
      </c>
      <c r="H733" s="59">
        <v>267.5</v>
      </c>
      <c r="I733" s="59">
        <v>182.5</v>
      </c>
    </row>
    <row r="734" spans="1:9" x14ac:dyDescent="0.25">
      <c r="A734" s="119">
        <f t="shared" si="13"/>
        <v>43116</v>
      </c>
      <c r="B734" s="54">
        <v>2</v>
      </c>
      <c r="E734" s="59">
        <v>355</v>
      </c>
      <c r="F734" s="59">
        <v>255</v>
      </c>
      <c r="G734" s="59">
        <v>275</v>
      </c>
      <c r="H734" s="59">
        <v>275</v>
      </c>
      <c r="I734" s="59">
        <v>185</v>
      </c>
    </row>
    <row r="735" spans="1:9" x14ac:dyDescent="0.25">
      <c r="A735" s="119">
        <f t="shared" si="13"/>
        <v>43123</v>
      </c>
      <c r="B735" s="54">
        <v>2</v>
      </c>
      <c r="E735" s="59">
        <v>316.25</v>
      </c>
      <c r="F735" s="59">
        <v>241.25</v>
      </c>
      <c r="G735" s="59">
        <v>243.75</v>
      </c>
      <c r="H735" s="59">
        <v>243.75</v>
      </c>
      <c r="I735" s="59">
        <v>182.5</v>
      </c>
    </row>
    <row r="736" spans="1:9" x14ac:dyDescent="0.25">
      <c r="A736" s="119">
        <f t="shared" si="13"/>
        <v>43130</v>
      </c>
      <c r="B736" s="54">
        <v>2</v>
      </c>
      <c r="E736" s="59">
        <v>340</v>
      </c>
      <c r="F736" s="59">
        <v>252.5</v>
      </c>
      <c r="G736" s="59">
        <v>275</v>
      </c>
      <c r="H736" s="59">
        <v>275</v>
      </c>
      <c r="I736" s="59">
        <v>200</v>
      </c>
    </row>
    <row r="737" spans="1:11" x14ac:dyDescent="0.25">
      <c r="A737" s="119">
        <f t="shared" si="13"/>
        <v>43137</v>
      </c>
      <c r="B737" s="54">
        <v>3</v>
      </c>
      <c r="D737" s="59"/>
      <c r="E737" s="59">
        <v>315</v>
      </c>
      <c r="F737" s="59">
        <v>230</v>
      </c>
      <c r="G737" s="59">
        <v>267.5</v>
      </c>
      <c r="H737" s="59">
        <v>267.5</v>
      </c>
      <c r="I737" s="59">
        <v>200</v>
      </c>
    </row>
    <row r="738" spans="1:11" x14ac:dyDescent="0.25">
      <c r="A738" s="119">
        <f t="shared" si="13"/>
        <v>43144</v>
      </c>
      <c r="B738" s="54">
        <v>3</v>
      </c>
      <c r="D738" s="59">
        <v>332.5</v>
      </c>
      <c r="E738" s="59">
        <v>335</v>
      </c>
      <c r="F738" s="59">
        <v>235</v>
      </c>
      <c r="G738" s="59">
        <v>257.5</v>
      </c>
      <c r="H738" s="59">
        <v>257.5</v>
      </c>
      <c r="I738" s="59">
        <v>205</v>
      </c>
    </row>
    <row r="739" spans="1:11" x14ac:dyDescent="0.25">
      <c r="A739" s="119">
        <f t="shared" si="13"/>
        <v>43151</v>
      </c>
      <c r="B739" s="54">
        <v>3</v>
      </c>
      <c r="D739" s="59">
        <v>375</v>
      </c>
      <c r="E739" s="59">
        <v>362.5</v>
      </c>
      <c r="F739" s="59">
        <v>267.5</v>
      </c>
      <c r="G739" s="59">
        <v>300</v>
      </c>
      <c r="H739" s="59">
        <v>300</v>
      </c>
      <c r="I739" s="59">
        <v>217.5</v>
      </c>
    </row>
    <row r="740" spans="1:11" x14ac:dyDescent="0.25">
      <c r="A740" s="119">
        <f t="shared" si="13"/>
        <v>43158</v>
      </c>
      <c r="B740" s="54">
        <v>3</v>
      </c>
      <c r="C740" s="59"/>
      <c r="D740" s="59">
        <v>391.5</v>
      </c>
      <c r="E740" s="59">
        <v>387.5</v>
      </c>
      <c r="F740" s="59">
        <v>296</v>
      </c>
      <c r="I740" s="59">
        <v>239</v>
      </c>
      <c r="K740" s="54" t="s">
        <v>55</v>
      </c>
    </row>
    <row r="741" spans="1:11" x14ac:dyDescent="0.25">
      <c r="A741" s="119">
        <f t="shared" si="13"/>
        <v>43165</v>
      </c>
      <c r="B741" s="54">
        <v>4</v>
      </c>
      <c r="C741" s="59">
        <v>475</v>
      </c>
      <c r="D741" s="59">
        <v>445</v>
      </c>
      <c r="E741" s="59">
        <v>445</v>
      </c>
      <c r="F741" s="59">
        <v>347.5</v>
      </c>
      <c r="G741" s="59">
        <v>400</v>
      </c>
      <c r="H741" s="59">
        <v>400</v>
      </c>
      <c r="I741" s="59">
        <v>300</v>
      </c>
    </row>
    <row r="742" spans="1:11" x14ac:dyDescent="0.25">
      <c r="A742" s="119">
        <f t="shared" si="13"/>
        <v>43172</v>
      </c>
      <c r="B742" s="54">
        <v>4</v>
      </c>
      <c r="C742" s="59">
        <v>555</v>
      </c>
      <c r="D742" s="59">
        <v>507.5</v>
      </c>
      <c r="E742" s="59">
        <v>512.5</v>
      </c>
      <c r="F742" s="59">
        <v>375</v>
      </c>
      <c r="G742" s="59">
        <v>442.5</v>
      </c>
      <c r="H742" s="59">
        <v>442.5</v>
      </c>
      <c r="I742" s="59">
        <v>345</v>
      </c>
    </row>
    <row r="743" spans="1:11" x14ac:dyDescent="0.25">
      <c r="A743" s="119">
        <f t="shared" si="13"/>
        <v>43179</v>
      </c>
      <c r="B743" s="54">
        <v>4</v>
      </c>
      <c r="C743" s="59">
        <v>495</v>
      </c>
      <c r="D743" s="59">
        <v>422.5</v>
      </c>
      <c r="E743" s="59">
        <v>425</v>
      </c>
      <c r="F743" s="59">
        <v>307.5</v>
      </c>
      <c r="G743" s="59">
        <v>387.5</v>
      </c>
      <c r="H743" s="59">
        <v>387.5</v>
      </c>
      <c r="I743" s="59">
        <v>287.5</v>
      </c>
    </row>
    <row r="744" spans="1:11" x14ac:dyDescent="0.25">
      <c r="A744" s="119">
        <f t="shared" si="13"/>
        <v>43186</v>
      </c>
      <c r="B744" s="54">
        <v>4</v>
      </c>
      <c r="C744" s="59">
        <v>512.5</v>
      </c>
      <c r="D744" s="59">
        <v>450</v>
      </c>
      <c r="E744" s="59">
        <v>475</v>
      </c>
      <c r="F744" s="59">
        <v>385</v>
      </c>
      <c r="G744" s="59">
        <v>462.5</v>
      </c>
      <c r="H744" s="59">
        <v>462.5</v>
      </c>
      <c r="I744" s="59">
        <v>375</v>
      </c>
    </row>
    <row r="745" spans="1:11" x14ac:dyDescent="0.25">
      <c r="A745" s="119">
        <f t="shared" si="13"/>
        <v>43193</v>
      </c>
      <c r="B745" s="54">
        <v>5</v>
      </c>
      <c r="C745" s="59">
        <v>512.5</v>
      </c>
      <c r="D745" s="59">
        <v>491.66666666666669</v>
      </c>
      <c r="E745" s="59">
        <v>466.66666666666669</v>
      </c>
      <c r="F745" s="59">
        <v>391.66666666666669</v>
      </c>
      <c r="G745" s="59">
        <v>416.66666666666669</v>
      </c>
      <c r="H745" s="59">
        <v>417</v>
      </c>
      <c r="I745" s="59">
        <v>341.66666666666669</v>
      </c>
    </row>
    <row r="746" spans="1:11" x14ac:dyDescent="0.25">
      <c r="A746" s="119">
        <f t="shared" si="13"/>
        <v>43200</v>
      </c>
      <c r="B746" s="54">
        <v>5</v>
      </c>
      <c r="C746" s="59">
        <v>491.66666666666669</v>
      </c>
      <c r="D746" s="59">
        <v>483.33333333333331</v>
      </c>
      <c r="E746" s="59">
        <v>483.33333333333331</v>
      </c>
      <c r="F746" s="59">
        <v>383.33333333333331</v>
      </c>
      <c r="G746" s="59">
        <v>408.33333333333331</v>
      </c>
      <c r="H746" s="59">
        <v>433.33333333333331</v>
      </c>
      <c r="I746" s="59">
        <v>333.33333333333331</v>
      </c>
    </row>
    <row r="747" spans="1:11" x14ac:dyDescent="0.25">
      <c r="A747" s="119">
        <f t="shared" si="13"/>
        <v>43207</v>
      </c>
      <c r="B747" s="54">
        <v>5</v>
      </c>
      <c r="C747" s="59">
        <v>583.33333333333337</v>
      </c>
      <c r="D747" s="59">
        <v>550</v>
      </c>
      <c r="E747" s="59">
        <v>520</v>
      </c>
      <c r="F747" s="59">
        <v>433.33333333333331</v>
      </c>
      <c r="G747" s="59">
        <v>441.66666666666669</v>
      </c>
      <c r="H747" s="59">
        <v>441.66666666666669</v>
      </c>
      <c r="I747" s="59">
        <v>383.33333333333331</v>
      </c>
    </row>
    <row r="748" spans="1:11" x14ac:dyDescent="0.25">
      <c r="A748" s="119">
        <f t="shared" si="13"/>
        <v>43214</v>
      </c>
      <c r="B748" s="54">
        <v>5</v>
      </c>
      <c r="C748" s="109">
        <v>562.5</v>
      </c>
      <c r="D748" s="109">
        <v>492.5</v>
      </c>
      <c r="E748" s="109">
        <v>492.5</v>
      </c>
      <c r="F748" s="109">
        <v>387.5</v>
      </c>
      <c r="G748" s="109">
        <v>425</v>
      </c>
      <c r="H748" s="109">
        <v>425</v>
      </c>
      <c r="I748" s="109">
        <v>350</v>
      </c>
    </row>
    <row r="749" spans="1:11" x14ac:dyDescent="0.25">
      <c r="A749" s="119">
        <f t="shared" si="13"/>
        <v>43221</v>
      </c>
      <c r="B749" s="54">
        <v>6</v>
      </c>
      <c r="C749" s="109">
        <v>487.5</v>
      </c>
      <c r="D749" s="109">
        <v>425</v>
      </c>
      <c r="E749" s="109">
        <v>417.5</v>
      </c>
      <c r="F749" s="109">
        <v>325</v>
      </c>
      <c r="G749" s="109">
        <v>362.5</v>
      </c>
      <c r="H749" s="109">
        <v>362.5</v>
      </c>
      <c r="I749" s="109">
        <v>312.5</v>
      </c>
    </row>
    <row r="750" spans="1:11" x14ac:dyDescent="0.25">
      <c r="A750" s="119">
        <f t="shared" si="13"/>
        <v>43228</v>
      </c>
      <c r="B750" s="54">
        <v>6</v>
      </c>
      <c r="C750" s="59">
        <v>492.5</v>
      </c>
      <c r="D750" s="59">
        <v>445</v>
      </c>
      <c r="E750" s="59">
        <v>437.5</v>
      </c>
      <c r="F750" s="59">
        <v>325</v>
      </c>
      <c r="G750" s="59">
        <v>325</v>
      </c>
      <c r="H750" s="59">
        <v>325</v>
      </c>
      <c r="I750" s="59">
        <v>287.5</v>
      </c>
    </row>
    <row r="751" spans="1:11" x14ac:dyDescent="0.25">
      <c r="A751" s="119">
        <f t="shared" si="13"/>
        <v>43235</v>
      </c>
      <c r="B751" s="54">
        <v>6</v>
      </c>
      <c r="C751" s="59">
        <v>487.5</v>
      </c>
      <c r="D751" s="59">
        <v>430</v>
      </c>
      <c r="E751" s="59">
        <v>432.5</v>
      </c>
      <c r="F751" s="59">
        <v>312.5</v>
      </c>
      <c r="G751" s="59">
        <v>330</v>
      </c>
      <c r="H751" s="59">
        <v>330</v>
      </c>
      <c r="I751" s="59">
        <v>280</v>
      </c>
    </row>
    <row r="752" spans="1:11" x14ac:dyDescent="0.25">
      <c r="A752" s="119">
        <f t="shared" si="13"/>
        <v>43242</v>
      </c>
      <c r="B752" s="54">
        <v>6</v>
      </c>
      <c r="C752" s="59">
        <v>468.66666666666669</v>
      </c>
      <c r="D752" s="59">
        <v>448.33333333333331</v>
      </c>
      <c r="E752" s="59">
        <v>447.66666666666669</v>
      </c>
      <c r="F752" s="59">
        <v>318</v>
      </c>
      <c r="G752" s="59">
        <v>318</v>
      </c>
      <c r="H752" s="59">
        <v>318</v>
      </c>
      <c r="I752" s="59">
        <v>288</v>
      </c>
    </row>
    <row r="753" spans="1:9" x14ac:dyDescent="0.25">
      <c r="A753" s="119">
        <f t="shared" si="13"/>
        <v>43249</v>
      </c>
      <c r="B753" s="54">
        <v>6</v>
      </c>
      <c r="C753" s="59">
        <v>520</v>
      </c>
      <c r="D753" s="59">
        <v>485</v>
      </c>
      <c r="E753" s="59">
        <v>475</v>
      </c>
      <c r="F753" s="59">
        <v>340</v>
      </c>
      <c r="G753" s="59">
        <v>337.5</v>
      </c>
      <c r="H753" s="59">
        <v>337.5</v>
      </c>
      <c r="I753" s="59">
        <v>295</v>
      </c>
    </row>
    <row r="754" spans="1:9" x14ac:dyDescent="0.25">
      <c r="A754" s="119">
        <f t="shared" si="13"/>
        <v>43256</v>
      </c>
      <c r="B754" s="54">
        <v>7</v>
      </c>
      <c r="C754" s="109">
        <v>537.5</v>
      </c>
      <c r="D754" s="109">
        <v>500</v>
      </c>
      <c r="E754" s="109">
        <v>500</v>
      </c>
      <c r="F754" s="109">
        <v>450</v>
      </c>
      <c r="G754" s="109">
        <v>363</v>
      </c>
      <c r="H754" s="109">
        <v>362.5</v>
      </c>
      <c r="I754" s="109">
        <v>350</v>
      </c>
    </row>
    <row r="755" spans="1:9" x14ac:dyDescent="0.25">
      <c r="A755" s="119">
        <f t="shared" si="13"/>
        <v>43263</v>
      </c>
      <c r="B755" s="54">
        <v>7</v>
      </c>
      <c r="C755" s="59">
        <v>538.5</v>
      </c>
      <c r="D755" s="54">
        <v>485</v>
      </c>
      <c r="E755" s="59">
        <v>485</v>
      </c>
      <c r="F755" s="59">
        <v>375</v>
      </c>
      <c r="G755" s="59">
        <v>360</v>
      </c>
      <c r="H755" s="59">
        <v>360</v>
      </c>
      <c r="I755" s="59">
        <v>322.5</v>
      </c>
    </row>
    <row r="756" spans="1:9" x14ac:dyDescent="0.25">
      <c r="A756" s="119">
        <f t="shared" si="13"/>
        <v>43270</v>
      </c>
      <c r="B756" s="54">
        <v>7</v>
      </c>
      <c r="C756" s="59">
        <v>506.25</v>
      </c>
      <c r="D756" s="59">
        <v>451.25</v>
      </c>
      <c r="E756" s="59">
        <v>432.5</v>
      </c>
      <c r="F756" s="59">
        <v>345</v>
      </c>
      <c r="G756" s="59">
        <v>361.25</v>
      </c>
      <c r="H756" s="59">
        <v>361.25</v>
      </c>
      <c r="I756" s="59">
        <v>296.25</v>
      </c>
    </row>
    <row r="757" spans="1:9" x14ac:dyDescent="0.25">
      <c r="A757" s="119">
        <f t="shared" si="13"/>
        <v>43277</v>
      </c>
      <c r="B757" s="54">
        <v>7</v>
      </c>
      <c r="C757" s="59">
        <v>491.66666666666669</v>
      </c>
      <c r="D757" s="59">
        <v>451.66666666666669</v>
      </c>
      <c r="E757" s="59">
        <v>448.33333333333331</v>
      </c>
      <c r="F757" s="59">
        <v>340</v>
      </c>
      <c r="G757" s="59">
        <v>400</v>
      </c>
      <c r="H757" s="59">
        <v>400</v>
      </c>
      <c r="I757" s="59">
        <v>308.33333333333331</v>
      </c>
    </row>
    <row r="758" spans="1:9" x14ac:dyDescent="0.25">
      <c r="A758" s="119">
        <f t="shared" si="13"/>
        <v>43284</v>
      </c>
      <c r="B758" s="54">
        <v>8</v>
      </c>
      <c r="C758" s="108">
        <v>468.5</v>
      </c>
      <c r="D758" s="108">
        <v>418.5</v>
      </c>
      <c r="E758" s="108">
        <v>418.5</v>
      </c>
      <c r="F758" s="108">
        <v>318.5</v>
      </c>
      <c r="G758" s="108">
        <v>367.5</v>
      </c>
      <c r="H758" s="108">
        <v>367.5</v>
      </c>
      <c r="I758" s="108">
        <v>290</v>
      </c>
    </row>
    <row r="759" spans="1:9" x14ac:dyDescent="0.25">
      <c r="A759" s="119">
        <f t="shared" si="13"/>
        <v>43291</v>
      </c>
      <c r="B759" s="54">
        <v>8</v>
      </c>
      <c r="C759" s="108">
        <v>487.5</v>
      </c>
      <c r="D759" s="108">
        <v>417.5</v>
      </c>
      <c r="E759" s="108">
        <v>417.5</v>
      </c>
      <c r="F759" s="108">
        <v>312.5</v>
      </c>
      <c r="G759" s="108">
        <v>362.5</v>
      </c>
      <c r="H759" s="108">
        <v>362.5</v>
      </c>
      <c r="I759" s="108">
        <v>294</v>
      </c>
    </row>
    <row r="760" spans="1:9" x14ac:dyDescent="0.25">
      <c r="A760" s="119">
        <f t="shared" si="13"/>
        <v>43298</v>
      </c>
      <c r="B760" s="54">
        <v>8</v>
      </c>
      <c r="C760" s="108">
        <v>462.5</v>
      </c>
      <c r="D760" s="108">
        <v>417.5</v>
      </c>
      <c r="E760" s="108">
        <v>417.5</v>
      </c>
      <c r="F760" s="108">
        <v>310</v>
      </c>
      <c r="G760" s="108">
        <v>387.5</v>
      </c>
      <c r="H760" s="108">
        <v>390</v>
      </c>
      <c r="I760" s="108">
        <v>287.5</v>
      </c>
    </row>
    <row r="761" spans="1:9" x14ac:dyDescent="0.25">
      <c r="A761" s="119">
        <f t="shared" si="13"/>
        <v>43305</v>
      </c>
      <c r="B761" s="54">
        <v>8</v>
      </c>
      <c r="C761" s="59">
        <v>466.66666666666669</v>
      </c>
      <c r="D761" s="59">
        <v>441.66666666666669</v>
      </c>
      <c r="E761" s="59">
        <v>438.33333333333331</v>
      </c>
      <c r="F761" s="59">
        <v>310</v>
      </c>
      <c r="G761" s="59">
        <v>383.33333333333331</v>
      </c>
      <c r="H761" s="59">
        <v>383.33333333333331</v>
      </c>
      <c r="I761" s="59">
        <v>291.66666666666669</v>
      </c>
    </row>
    <row r="762" spans="1:9" x14ac:dyDescent="0.25">
      <c r="A762" s="119">
        <f t="shared" si="13"/>
        <v>43312</v>
      </c>
      <c r="B762" s="54">
        <v>9</v>
      </c>
      <c r="C762" s="109">
        <v>550</v>
      </c>
      <c r="D762" s="109">
        <v>541.66666666666663</v>
      </c>
      <c r="E762" s="109">
        <v>541.66666666666663</v>
      </c>
      <c r="F762" s="109">
        <v>445</v>
      </c>
      <c r="G762" s="109">
        <v>541.66666666666663</v>
      </c>
      <c r="H762" s="109">
        <v>541.66666666666663</v>
      </c>
      <c r="I762" s="109">
        <v>436.66666666666669</v>
      </c>
    </row>
    <row r="763" spans="1:9" x14ac:dyDescent="0.25">
      <c r="A763" s="119">
        <f t="shared" si="13"/>
        <v>43319</v>
      </c>
      <c r="B763" s="54">
        <v>9</v>
      </c>
      <c r="C763" s="59">
        <v>600</v>
      </c>
      <c r="D763" s="59">
        <v>587.5</v>
      </c>
      <c r="E763" s="59">
        <v>587.5</v>
      </c>
      <c r="F763" s="59">
        <v>525</v>
      </c>
      <c r="G763" s="59">
        <v>587.5</v>
      </c>
      <c r="H763" s="59">
        <v>587.5</v>
      </c>
      <c r="I763" s="59">
        <v>487.5</v>
      </c>
    </row>
    <row r="764" spans="1:9" x14ac:dyDescent="0.25">
      <c r="A764" s="119">
        <f t="shared" si="13"/>
        <v>43326</v>
      </c>
      <c r="B764" s="54">
        <v>9</v>
      </c>
      <c r="C764" s="59">
        <v>587.5</v>
      </c>
      <c r="D764" s="59">
        <v>550</v>
      </c>
      <c r="E764" s="59">
        <v>550</v>
      </c>
      <c r="F764" s="59">
        <v>462.5</v>
      </c>
      <c r="G764" s="59">
        <v>537.5</v>
      </c>
      <c r="H764" s="59">
        <v>537.5</v>
      </c>
      <c r="I764" s="59">
        <v>437.5</v>
      </c>
    </row>
    <row r="765" spans="1:9" x14ac:dyDescent="0.25">
      <c r="A765" s="119">
        <f t="shared" si="13"/>
        <v>43333</v>
      </c>
      <c r="B765" s="54">
        <v>9</v>
      </c>
      <c r="C765" s="59">
        <v>562.5</v>
      </c>
      <c r="D765" s="59">
        <v>550</v>
      </c>
      <c r="E765" s="59">
        <v>520</v>
      </c>
      <c r="F765" s="59">
        <v>437.5</v>
      </c>
      <c r="G765" s="59">
        <v>537.5</v>
      </c>
      <c r="H765" s="59">
        <v>537.5</v>
      </c>
      <c r="I765" s="59">
        <v>450</v>
      </c>
    </row>
    <row r="766" spans="1:9" x14ac:dyDescent="0.25">
      <c r="A766" s="119">
        <f t="shared" si="13"/>
        <v>43340</v>
      </c>
      <c r="B766" s="54">
        <v>9</v>
      </c>
      <c r="C766" s="59">
        <v>605</v>
      </c>
      <c r="D766" s="59">
        <v>601.66666666666663</v>
      </c>
      <c r="E766" s="59">
        <v>595</v>
      </c>
      <c r="F766" s="59">
        <v>490</v>
      </c>
      <c r="G766" s="59">
        <v>591.66666666666663</v>
      </c>
      <c r="H766" s="59">
        <v>591.66666666666663</v>
      </c>
      <c r="I766" s="59">
        <v>506.66666666666669</v>
      </c>
    </row>
    <row r="767" spans="1:9" x14ac:dyDescent="0.25">
      <c r="A767" s="119">
        <f t="shared" si="13"/>
        <v>43347</v>
      </c>
      <c r="B767" s="54">
        <v>10</v>
      </c>
      <c r="C767" s="59">
        <v>575</v>
      </c>
      <c r="D767" s="59">
        <v>575</v>
      </c>
      <c r="E767" s="59">
        <v>575</v>
      </c>
      <c r="F767" s="59">
        <v>487.5</v>
      </c>
      <c r="G767" s="59">
        <v>575</v>
      </c>
      <c r="H767" s="59">
        <v>575</v>
      </c>
      <c r="I767" s="59">
        <v>467.5</v>
      </c>
    </row>
    <row r="768" spans="1:9" x14ac:dyDescent="0.25">
      <c r="A768" s="119">
        <f t="shared" si="13"/>
        <v>43354</v>
      </c>
      <c r="B768" s="54">
        <v>10</v>
      </c>
      <c r="C768" s="59">
        <v>562.5</v>
      </c>
      <c r="D768" s="59">
        <v>562.5</v>
      </c>
      <c r="E768" s="59">
        <v>562.5</v>
      </c>
      <c r="F768" s="59">
        <v>450</v>
      </c>
      <c r="G768" s="59">
        <v>562.5</v>
      </c>
      <c r="H768" s="59">
        <v>562.5</v>
      </c>
      <c r="I768" s="59">
        <v>437.5</v>
      </c>
    </row>
    <row r="769" spans="1:9" x14ac:dyDescent="0.25">
      <c r="A769" s="119">
        <f t="shared" si="13"/>
        <v>43361</v>
      </c>
      <c r="B769" s="54">
        <v>10</v>
      </c>
      <c r="C769" s="59">
        <v>562.5</v>
      </c>
      <c r="D769" s="59">
        <v>562.5</v>
      </c>
      <c r="E769" s="59">
        <v>562.5</v>
      </c>
      <c r="F769" s="59">
        <v>467.5</v>
      </c>
      <c r="G769" s="59">
        <v>562.5</v>
      </c>
      <c r="H769" s="59">
        <v>562.5</v>
      </c>
      <c r="I769" s="59">
        <v>462.5</v>
      </c>
    </row>
    <row r="770" spans="1:9" x14ac:dyDescent="0.25">
      <c r="A770" s="119">
        <f t="shared" si="13"/>
        <v>43368</v>
      </c>
      <c r="B770" s="54">
        <v>10</v>
      </c>
      <c r="C770" s="59">
        <v>512.5</v>
      </c>
      <c r="D770" s="59">
        <v>502.5</v>
      </c>
      <c r="E770" s="59">
        <v>507.5</v>
      </c>
      <c r="F770" s="59">
        <v>415</v>
      </c>
      <c r="G770" s="59">
        <v>492.5</v>
      </c>
      <c r="H770" s="59">
        <v>492.5</v>
      </c>
      <c r="I770" s="59">
        <v>392.5</v>
      </c>
    </row>
    <row r="771" spans="1:9" x14ac:dyDescent="0.25">
      <c r="A771" s="119">
        <f t="shared" si="13"/>
        <v>43375</v>
      </c>
      <c r="B771" s="54">
        <v>11</v>
      </c>
      <c r="C771" s="59">
        <v>500</v>
      </c>
      <c r="D771" s="59">
        <v>457.5</v>
      </c>
      <c r="E771" s="59">
        <v>440</v>
      </c>
      <c r="F771" s="59">
        <v>362.5</v>
      </c>
      <c r="G771" s="59">
        <v>425</v>
      </c>
      <c r="H771" s="59">
        <v>425</v>
      </c>
      <c r="I771" s="59">
        <v>320</v>
      </c>
    </row>
    <row r="772" spans="1:9" x14ac:dyDescent="0.25">
      <c r="A772" s="119">
        <f t="shared" si="13"/>
        <v>43382</v>
      </c>
      <c r="B772" s="54">
        <v>11</v>
      </c>
      <c r="C772" s="59">
        <v>483.33333333333331</v>
      </c>
      <c r="D772" s="59">
        <v>450</v>
      </c>
      <c r="E772" s="59">
        <v>436.66666666666669</v>
      </c>
      <c r="F772" s="59">
        <v>366.66666666666669</v>
      </c>
      <c r="G772" s="59">
        <v>391.66666666666669</v>
      </c>
      <c r="H772" s="59">
        <v>391.66666666666669</v>
      </c>
      <c r="I772" s="59">
        <v>333.33333333333331</v>
      </c>
    </row>
    <row r="773" spans="1:9" x14ac:dyDescent="0.25">
      <c r="A773" s="119">
        <f t="shared" si="13"/>
        <v>43389</v>
      </c>
      <c r="B773" s="54">
        <v>11</v>
      </c>
      <c r="C773" s="59">
        <v>487.5</v>
      </c>
      <c r="D773" s="59">
        <v>457.5</v>
      </c>
      <c r="E773" s="59">
        <v>457.5</v>
      </c>
      <c r="F773" s="59">
        <v>425</v>
      </c>
      <c r="G773" s="59">
        <v>450</v>
      </c>
      <c r="H773" s="59">
        <v>450</v>
      </c>
      <c r="I773" s="59">
        <v>380</v>
      </c>
    </row>
    <row r="774" spans="1:9" x14ac:dyDescent="0.25">
      <c r="A774" s="119">
        <f t="shared" si="13"/>
        <v>43396</v>
      </c>
      <c r="B774" s="54">
        <v>11</v>
      </c>
      <c r="C774" s="59">
        <v>512.5</v>
      </c>
      <c r="D774" s="59">
        <v>475</v>
      </c>
      <c r="E774" s="59">
        <v>455</v>
      </c>
      <c r="F774" s="59">
        <v>375</v>
      </c>
      <c r="G774" s="59">
        <v>412.5</v>
      </c>
      <c r="H774" s="59">
        <v>412.5</v>
      </c>
      <c r="I774" s="59">
        <v>325</v>
      </c>
    </row>
    <row r="775" spans="1:9" x14ac:dyDescent="0.25">
      <c r="A775" s="119">
        <f t="shared" si="13"/>
        <v>43403</v>
      </c>
      <c r="B775" s="54">
        <v>11</v>
      </c>
      <c r="C775" s="59">
        <v>475</v>
      </c>
      <c r="D775" s="59">
        <v>433.33333333333331</v>
      </c>
      <c r="E775" s="59">
        <v>426.66666666666669</v>
      </c>
      <c r="F775" s="59">
        <v>316.66666666666669</v>
      </c>
      <c r="G775" s="59">
        <v>350</v>
      </c>
      <c r="H775" s="59">
        <v>350</v>
      </c>
      <c r="I775" s="59">
        <v>283.33333333333331</v>
      </c>
    </row>
    <row r="776" spans="1:9" x14ac:dyDescent="0.25">
      <c r="A776" s="119">
        <f t="shared" si="13"/>
        <v>43410</v>
      </c>
      <c r="B776" s="54">
        <v>12</v>
      </c>
      <c r="E776" s="59">
        <v>367.5</v>
      </c>
      <c r="F776" s="59">
        <v>267.5</v>
      </c>
      <c r="G776" s="59">
        <v>300</v>
      </c>
      <c r="H776" s="59">
        <v>300</v>
      </c>
      <c r="I776" s="59">
        <v>250</v>
      </c>
    </row>
    <row r="777" spans="1:9" x14ac:dyDescent="0.25">
      <c r="A777" s="119">
        <f t="shared" si="13"/>
        <v>43417</v>
      </c>
      <c r="B777" s="54">
        <v>12</v>
      </c>
      <c r="E777" s="59">
        <v>350</v>
      </c>
      <c r="F777" s="59">
        <v>260</v>
      </c>
      <c r="G777" s="59">
        <v>291.66666666666669</v>
      </c>
      <c r="H777" s="59">
        <v>291.66666666666669</v>
      </c>
      <c r="I777" s="59">
        <v>240</v>
      </c>
    </row>
    <row r="778" spans="1:9" x14ac:dyDescent="0.25">
      <c r="A778" s="119">
        <f t="shared" si="13"/>
        <v>43424</v>
      </c>
      <c r="B778" s="54">
        <v>12</v>
      </c>
      <c r="E778" s="59">
        <v>335</v>
      </c>
      <c r="F778" s="59">
        <v>247.5</v>
      </c>
      <c r="G778" s="59">
        <v>280</v>
      </c>
      <c r="H778" s="59">
        <v>280</v>
      </c>
      <c r="I778" s="59">
        <v>230</v>
      </c>
    </row>
    <row r="779" spans="1:9" x14ac:dyDescent="0.25">
      <c r="A779" s="119">
        <f t="shared" si="13"/>
        <v>43431</v>
      </c>
      <c r="B779" s="54">
        <v>12</v>
      </c>
      <c r="E779" s="59">
        <v>325</v>
      </c>
      <c r="F779" s="59">
        <v>235</v>
      </c>
      <c r="G779" s="59">
        <v>280</v>
      </c>
      <c r="H779" s="59">
        <v>280</v>
      </c>
      <c r="I779" s="59">
        <v>220</v>
      </c>
    </row>
    <row r="780" spans="1:9" x14ac:dyDescent="0.25">
      <c r="A780" s="119">
        <f t="shared" si="13"/>
        <v>43438</v>
      </c>
      <c r="B780" s="54">
        <v>1</v>
      </c>
      <c r="E780" s="59">
        <v>345</v>
      </c>
      <c r="F780" s="59">
        <v>245</v>
      </c>
      <c r="G780" s="59">
        <v>275</v>
      </c>
      <c r="H780" s="59">
        <v>275</v>
      </c>
      <c r="I780" s="59">
        <v>215</v>
      </c>
    </row>
    <row r="781" spans="1:9" x14ac:dyDescent="0.25">
      <c r="A781" s="119">
        <f t="shared" si="13"/>
        <v>43445</v>
      </c>
      <c r="B781" s="54">
        <v>1</v>
      </c>
      <c r="E781" s="59">
        <v>395</v>
      </c>
      <c r="F781" s="59">
        <v>290</v>
      </c>
      <c r="G781" s="59">
        <v>300</v>
      </c>
      <c r="H781" s="59">
        <v>300</v>
      </c>
      <c r="I781" s="59">
        <v>250</v>
      </c>
    </row>
    <row r="782" spans="1:9" x14ac:dyDescent="0.25">
      <c r="A782" s="119">
        <f t="shared" si="13"/>
        <v>43452</v>
      </c>
      <c r="B782" s="54">
        <v>1</v>
      </c>
      <c r="E782" s="59">
        <v>407.5</v>
      </c>
      <c r="F782" s="59">
        <v>272.5</v>
      </c>
      <c r="G782" s="59">
        <v>337.5</v>
      </c>
      <c r="H782" s="59">
        <v>337.5</v>
      </c>
      <c r="I782" s="59">
        <v>257.5</v>
      </c>
    </row>
    <row r="783" spans="1:9" x14ac:dyDescent="0.25">
      <c r="A783" s="119">
        <f t="shared" si="13"/>
        <v>43459</v>
      </c>
      <c r="B783" s="54">
        <v>1</v>
      </c>
      <c r="E783" s="59">
        <v>387.5</v>
      </c>
      <c r="F783" s="59">
        <v>280</v>
      </c>
      <c r="G783" s="59">
        <v>337.5</v>
      </c>
      <c r="H783" s="59">
        <v>337.5</v>
      </c>
      <c r="I783" s="59">
        <v>250</v>
      </c>
    </row>
    <row r="784" spans="1:9" x14ac:dyDescent="0.25">
      <c r="A784" s="119">
        <f t="shared" ref="A784:A869" si="14">7+A783</f>
        <v>43466</v>
      </c>
      <c r="B784" s="54">
        <v>2</v>
      </c>
      <c r="E784" s="59">
        <v>382.5</v>
      </c>
      <c r="F784" s="59">
        <v>280</v>
      </c>
      <c r="G784" s="59">
        <v>312.5</v>
      </c>
      <c r="H784" s="59">
        <v>312.5</v>
      </c>
      <c r="I784" s="59">
        <v>255</v>
      </c>
    </row>
    <row r="785" spans="1:10" x14ac:dyDescent="0.25">
      <c r="A785" s="119">
        <f t="shared" si="14"/>
        <v>43473</v>
      </c>
      <c r="B785" s="54">
        <v>2</v>
      </c>
      <c r="E785" s="59">
        <v>390</v>
      </c>
      <c r="F785" s="59">
        <v>295</v>
      </c>
      <c r="G785" s="59">
        <v>337.5</v>
      </c>
      <c r="H785" s="59">
        <v>337.5</v>
      </c>
      <c r="I785" s="59">
        <v>267.5</v>
      </c>
    </row>
    <row r="786" spans="1:10" x14ac:dyDescent="0.25">
      <c r="A786" s="119">
        <f t="shared" si="14"/>
        <v>43480</v>
      </c>
      <c r="B786" s="54">
        <v>2</v>
      </c>
      <c r="E786" s="59">
        <v>410</v>
      </c>
      <c r="F786" s="59">
        <v>320</v>
      </c>
      <c r="G786" s="59">
        <v>362.5</v>
      </c>
      <c r="H786" s="59">
        <v>362.5</v>
      </c>
      <c r="I786" s="59">
        <v>287.5</v>
      </c>
    </row>
    <row r="787" spans="1:10" x14ac:dyDescent="0.25">
      <c r="A787" s="119">
        <f t="shared" si="14"/>
        <v>43487</v>
      </c>
      <c r="B787" s="54">
        <v>2</v>
      </c>
      <c r="E787" s="59">
        <v>430</v>
      </c>
      <c r="F787" s="59">
        <v>335</v>
      </c>
      <c r="G787" s="59">
        <v>380</v>
      </c>
      <c r="H787" s="59">
        <v>385</v>
      </c>
      <c r="I787" s="59">
        <v>317.5</v>
      </c>
    </row>
    <row r="788" spans="1:10" x14ac:dyDescent="0.25">
      <c r="A788" s="119">
        <f t="shared" si="14"/>
        <v>43494</v>
      </c>
      <c r="B788" s="54">
        <v>2</v>
      </c>
      <c r="E788" s="59">
        <v>425</v>
      </c>
      <c r="F788" s="59">
        <v>302.5</v>
      </c>
      <c r="G788" s="59">
        <v>355</v>
      </c>
      <c r="H788" s="59">
        <v>355</v>
      </c>
      <c r="I788" s="59">
        <v>313</v>
      </c>
    </row>
    <row r="789" spans="1:10" x14ac:dyDescent="0.25">
      <c r="A789" s="119">
        <f t="shared" si="14"/>
        <v>43501</v>
      </c>
      <c r="B789" s="54">
        <v>3</v>
      </c>
      <c r="D789" s="59">
        <v>437.5</v>
      </c>
      <c r="E789" s="59">
        <v>407.5</v>
      </c>
      <c r="F789" s="59">
        <v>305</v>
      </c>
      <c r="G789" s="59">
        <v>345</v>
      </c>
      <c r="H789" s="59">
        <v>345</v>
      </c>
      <c r="I789" s="59">
        <v>292.5</v>
      </c>
    </row>
    <row r="790" spans="1:10" x14ac:dyDescent="0.25">
      <c r="A790" s="119">
        <f t="shared" si="14"/>
        <v>43508</v>
      </c>
      <c r="B790" s="54">
        <v>3</v>
      </c>
      <c r="D790" s="59">
        <v>525</v>
      </c>
      <c r="E790" s="59">
        <v>512.5</v>
      </c>
      <c r="F790" s="59">
        <v>400</v>
      </c>
      <c r="G790" s="59">
        <v>450</v>
      </c>
      <c r="H790" s="59">
        <v>450</v>
      </c>
      <c r="I790" s="59">
        <v>362.5</v>
      </c>
      <c r="J790" s="59"/>
    </row>
    <row r="791" spans="1:10" x14ac:dyDescent="0.25">
      <c r="A791" s="119">
        <f t="shared" si="14"/>
        <v>43515</v>
      </c>
      <c r="B791" s="54">
        <v>3</v>
      </c>
      <c r="D791" s="59">
        <v>513.33333333333337</v>
      </c>
      <c r="E791" s="59">
        <v>505</v>
      </c>
      <c r="F791" s="59">
        <v>391.66666666666669</v>
      </c>
      <c r="G791" s="59">
        <v>425</v>
      </c>
      <c r="H791" s="59">
        <v>425</v>
      </c>
      <c r="I791" s="59">
        <v>366.66666666666669</v>
      </c>
    </row>
    <row r="792" spans="1:10" x14ac:dyDescent="0.25">
      <c r="A792" s="119">
        <f t="shared" si="14"/>
        <v>43522</v>
      </c>
      <c r="B792" s="54">
        <v>3</v>
      </c>
      <c r="C792" s="59">
        <v>550</v>
      </c>
      <c r="D792" s="59">
        <v>583.33333333333337</v>
      </c>
      <c r="E792" s="59">
        <v>591.66666666666663</v>
      </c>
      <c r="F792" s="59">
        <v>450</v>
      </c>
      <c r="G792" s="59">
        <v>491.66666666666669</v>
      </c>
      <c r="H792" s="59">
        <v>500</v>
      </c>
      <c r="I792" s="59">
        <v>408.33333333333331</v>
      </c>
    </row>
    <row r="793" spans="1:10" x14ac:dyDescent="0.25">
      <c r="A793" s="119">
        <f t="shared" si="14"/>
        <v>43529</v>
      </c>
      <c r="B793" s="54">
        <v>4</v>
      </c>
      <c r="C793" s="59">
        <v>500</v>
      </c>
      <c r="D793" s="59">
        <v>478.33333333333331</v>
      </c>
      <c r="E793" s="59">
        <v>475</v>
      </c>
      <c r="F793" s="59">
        <v>358.33333333333331</v>
      </c>
      <c r="G793" s="59">
        <v>441.66666666666669</v>
      </c>
      <c r="H793" s="59">
        <v>441.66666666666669</v>
      </c>
      <c r="I793" s="59">
        <v>325</v>
      </c>
    </row>
    <row r="794" spans="1:10" x14ac:dyDescent="0.25">
      <c r="A794" s="119">
        <f t="shared" si="14"/>
        <v>43536</v>
      </c>
      <c r="B794" s="54">
        <v>4</v>
      </c>
      <c r="C794" s="59">
        <v>487.5</v>
      </c>
      <c r="D794" s="59">
        <v>462.5</v>
      </c>
      <c r="E794" s="59">
        <v>462.5</v>
      </c>
      <c r="F794" s="59">
        <v>367.5</v>
      </c>
      <c r="G794" s="59">
        <v>437.5</v>
      </c>
      <c r="H794" s="59">
        <v>437.5</v>
      </c>
      <c r="I794" s="59">
        <v>350</v>
      </c>
    </row>
    <row r="795" spans="1:10" x14ac:dyDescent="0.25">
      <c r="A795" s="119">
        <f t="shared" si="14"/>
        <v>43543</v>
      </c>
      <c r="B795" s="54">
        <v>4</v>
      </c>
      <c r="D795" s="59">
        <v>475</v>
      </c>
      <c r="E795" s="59">
        <v>450</v>
      </c>
      <c r="F795" s="59">
        <v>352.5</v>
      </c>
      <c r="G795" s="59">
        <v>395</v>
      </c>
      <c r="H795" s="59">
        <v>395</v>
      </c>
      <c r="I795" s="59">
        <v>345</v>
      </c>
    </row>
    <row r="796" spans="1:10" x14ac:dyDescent="0.25">
      <c r="A796" s="119">
        <f t="shared" si="14"/>
        <v>43550</v>
      </c>
      <c r="B796" s="54">
        <v>4</v>
      </c>
      <c r="D796" s="59">
        <v>487.5</v>
      </c>
      <c r="E796" s="59">
        <v>475</v>
      </c>
      <c r="F796" s="59">
        <v>415</v>
      </c>
      <c r="G796" s="59">
        <v>450</v>
      </c>
      <c r="H796" s="59">
        <v>450</v>
      </c>
      <c r="I796" s="59">
        <v>400</v>
      </c>
    </row>
    <row r="797" spans="1:10" x14ac:dyDescent="0.25">
      <c r="A797" s="119">
        <f t="shared" si="14"/>
        <v>43557</v>
      </c>
      <c r="B797" s="54">
        <v>5</v>
      </c>
      <c r="C797" s="59">
        <v>483.33333333333331</v>
      </c>
      <c r="D797" s="59">
        <v>441.66666666666669</v>
      </c>
      <c r="E797" s="59">
        <v>441.66666666666669</v>
      </c>
      <c r="F797" s="59">
        <v>340</v>
      </c>
      <c r="G797" s="59">
        <v>378.33333333333331</v>
      </c>
      <c r="H797" s="59">
        <v>378.33333333333331</v>
      </c>
      <c r="I797" s="59">
        <v>321.66666666666669</v>
      </c>
    </row>
    <row r="798" spans="1:10" x14ac:dyDescent="0.25">
      <c r="A798" s="119">
        <f t="shared" si="14"/>
        <v>43564</v>
      </c>
      <c r="B798" s="54">
        <v>5</v>
      </c>
      <c r="C798" s="59">
        <v>475</v>
      </c>
      <c r="D798" s="59">
        <v>415</v>
      </c>
      <c r="E798" s="59">
        <v>403.33333333333331</v>
      </c>
      <c r="F798" s="59">
        <v>300</v>
      </c>
      <c r="G798" s="59">
        <v>353.33333333333331</v>
      </c>
      <c r="H798" s="59">
        <v>353.33333333333331</v>
      </c>
      <c r="I798" s="59">
        <v>283.33333333333331</v>
      </c>
    </row>
    <row r="799" spans="1:10" x14ac:dyDescent="0.25">
      <c r="A799" s="119">
        <f t="shared" si="14"/>
        <v>43571</v>
      </c>
      <c r="B799" s="54">
        <v>5</v>
      </c>
      <c r="C799" s="59">
        <v>457.5</v>
      </c>
      <c r="D799" s="59">
        <v>407.5</v>
      </c>
      <c r="E799" s="59">
        <v>380</v>
      </c>
      <c r="F799" s="59">
        <v>300</v>
      </c>
      <c r="G799" s="59">
        <v>325</v>
      </c>
      <c r="H799" s="59">
        <v>325</v>
      </c>
      <c r="I799" s="59">
        <v>280</v>
      </c>
    </row>
    <row r="800" spans="1:10" x14ac:dyDescent="0.25">
      <c r="A800" s="119">
        <f t="shared" si="14"/>
        <v>43578</v>
      </c>
      <c r="B800" s="54">
        <v>5</v>
      </c>
      <c r="C800" s="59">
        <v>452.5</v>
      </c>
      <c r="D800" s="59">
        <v>396.66666666666669</v>
      </c>
      <c r="E800" s="59">
        <v>385</v>
      </c>
      <c r="F800" s="59">
        <v>281.66666666666669</v>
      </c>
      <c r="G800" s="59">
        <v>296.66666666666669</v>
      </c>
      <c r="H800" s="59">
        <v>296.66666666666669</v>
      </c>
      <c r="I800" s="59">
        <v>270</v>
      </c>
    </row>
    <row r="801" spans="1:9" x14ac:dyDescent="0.25">
      <c r="A801" s="119">
        <f t="shared" si="14"/>
        <v>43585</v>
      </c>
      <c r="B801" s="54">
        <v>6</v>
      </c>
      <c r="C801" s="59">
        <v>416.66666666666669</v>
      </c>
      <c r="D801" s="59">
        <v>391.66666666666669</v>
      </c>
      <c r="E801" s="59">
        <v>380</v>
      </c>
      <c r="F801" s="59">
        <v>276.66666666666669</v>
      </c>
      <c r="G801" s="59">
        <v>283.33333333333331</v>
      </c>
      <c r="H801" s="59">
        <v>288.33333333333331</v>
      </c>
      <c r="I801" s="59">
        <v>266.66666666666669</v>
      </c>
    </row>
    <row r="802" spans="1:9" x14ac:dyDescent="0.25">
      <c r="A802" s="119">
        <f t="shared" si="14"/>
        <v>43592</v>
      </c>
      <c r="B802" s="54">
        <v>6</v>
      </c>
      <c r="C802" s="59">
        <v>425</v>
      </c>
      <c r="D802" s="59">
        <v>400</v>
      </c>
      <c r="E802" s="59">
        <v>400</v>
      </c>
      <c r="F802" s="59">
        <v>292.5</v>
      </c>
      <c r="G802" s="59">
        <v>325</v>
      </c>
      <c r="H802" s="59">
        <v>325</v>
      </c>
      <c r="I802" s="59">
        <v>280</v>
      </c>
    </row>
    <row r="803" spans="1:9" x14ac:dyDescent="0.25">
      <c r="A803" s="119">
        <f t="shared" si="14"/>
        <v>43599</v>
      </c>
      <c r="B803" s="54">
        <v>6</v>
      </c>
      <c r="C803" s="59">
        <v>425</v>
      </c>
      <c r="D803" s="59">
        <v>400</v>
      </c>
      <c r="E803" s="59">
        <v>400</v>
      </c>
      <c r="F803" s="59">
        <v>295</v>
      </c>
      <c r="G803" s="59">
        <v>300</v>
      </c>
      <c r="H803" s="59">
        <v>300</v>
      </c>
      <c r="I803" s="59">
        <v>262.5</v>
      </c>
    </row>
    <row r="804" spans="1:9" x14ac:dyDescent="0.25">
      <c r="A804" s="119">
        <f t="shared" si="14"/>
        <v>43606</v>
      </c>
      <c r="B804" s="54">
        <v>6</v>
      </c>
      <c r="C804" s="59">
        <v>423</v>
      </c>
      <c r="D804" s="59">
        <v>397</v>
      </c>
      <c r="E804" s="59">
        <v>367</v>
      </c>
      <c r="F804" s="59">
        <v>292</v>
      </c>
      <c r="G804" s="59">
        <v>313</v>
      </c>
      <c r="H804" s="59">
        <v>313</v>
      </c>
      <c r="I804" s="59">
        <v>277</v>
      </c>
    </row>
    <row r="805" spans="1:9" x14ac:dyDescent="0.25">
      <c r="A805" s="119">
        <f t="shared" si="14"/>
        <v>43613</v>
      </c>
      <c r="B805" s="54">
        <v>7</v>
      </c>
      <c r="C805" s="59">
        <v>437.5</v>
      </c>
      <c r="D805" s="59">
        <v>407.5</v>
      </c>
      <c r="E805" s="59">
        <v>407.5</v>
      </c>
      <c r="F805" s="59">
        <v>282.5</v>
      </c>
      <c r="G805" s="59">
        <v>307.5</v>
      </c>
      <c r="H805" s="59">
        <v>307.5</v>
      </c>
      <c r="I805" s="59">
        <v>267.5</v>
      </c>
    </row>
    <row r="806" spans="1:9" x14ac:dyDescent="0.25">
      <c r="A806" s="119">
        <f t="shared" si="14"/>
        <v>43620</v>
      </c>
      <c r="B806" s="54">
        <v>7</v>
      </c>
      <c r="C806" s="59">
        <v>446.66666666666669</v>
      </c>
      <c r="D806" s="59">
        <v>413.33333333333331</v>
      </c>
      <c r="E806" s="59">
        <v>411.66666666666669</v>
      </c>
      <c r="F806" s="59">
        <v>285</v>
      </c>
      <c r="G806" s="59">
        <v>301.66666666666669</v>
      </c>
      <c r="H806" s="59">
        <v>301.66666666666669</v>
      </c>
      <c r="I806" s="59">
        <v>265</v>
      </c>
    </row>
    <row r="807" spans="1:9" x14ac:dyDescent="0.25">
      <c r="A807" s="119">
        <f t="shared" si="14"/>
        <v>43627</v>
      </c>
      <c r="B807" s="54">
        <v>7</v>
      </c>
      <c r="C807" s="59">
        <v>450</v>
      </c>
      <c r="D807" s="59">
        <v>437.5</v>
      </c>
      <c r="E807" s="59">
        <v>437.5</v>
      </c>
      <c r="F807" s="59">
        <v>310</v>
      </c>
      <c r="G807" s="59">
        <v>287.5</v>
      </c>
      <c r="H807" s="59">
        <v>287.5</v>
      </c>
      <c r="I807" s="59">
        <v>270</v>
      </c>
    </row>
    <row r="808" spans="1:9" x14ac:dyDescent="0.25">
      <c r="A808" s="119">
        <f t="shared" si="14"/>
        <v>43634</v>
      </c>
      <c r="B808" s="54">
        <v>7</v>
      </c>
      <c r="C808" s="54">
        <v>467</v>
      </c>
      <c r="D808" s="54">
        <v>440</v>
      </c>
      <c r="E808" s="59">
        <v>441.66666666666669</v>
      </c>
      <c r="F808" s="59">
        <v>316.66666666666669</v>
      </c>
      <c r="G808" s="59">
        <v>278.33333333333331</v>
      </c>
      <c r="H808" s="59">
        <v>278.33333333333331</v>
      </c>
      <c r="I808" s="59">
        <v>273.33333333333331</v>
      </c>
    </row>
    <row r="809" spans="1:9" x14ac:dyDescent="0.25">
      <c r="A809" s="119">
        <f t="shared" si="14"/>
        <v>43641</v>
      </c>
      <c r="B809" s="54">
        <v>7</v>
      </c>
      <c r="C809" s="59">
        <v>466.66666666666669</v>
      </c>
      <c r="D809" s="59">
        <v>446.66666666666669</v>
      </c>
      <c r="E809" s="59">
        <v>446.66666666666669</v>
      </c>
      <c r="F809" s="59">
        <v>325</v>
      </c>
      <c r="G809" s="59">
        <v>280</v>
      </c>
      <c r="H809" s="59">
        <v>280</v>
      </c>
      <c r="I809" s="59">
        <v>278.33333333333331</v>
      </c>
    </row>
    <row r="810" spans="1:9" x14ac:dyDescent="0.25">
      <c r="A810" s="119">
        <f t="shared" si="14"/>
        <v>43648</v>
      </c>
      <c r="B810" s="54">
        <v>8</v>
      </c>
      <c r="C810" s="59">
        <v>425</v>
      </c>
      <c r="D810" s="59">
        <v>405</v>
      </c>
      <c r="E810" s="59">
        <v>407.5</v>
      </c>
      <c r="F810" s="59">
        <v>290</v>
      </c>
      <c r="G810" s="59">
        <v>275</v>
      </c>
      <c r="H810" s="59">
        <v>275</v>
      </c>
      <c r="I810" s="59">
        <v>275</v>
      </c>
    </row>
    <row r="811" spans="1:9" x14ac:dyDescent="0.25">
      <c r="A811" s="119">
        <f t="shared" si="14"/>
        <v>43655</v>
      </c>
      <c r="B811" s="54">
        <v>8</v>
      </c>
      <c r="C811" s="109">
        <v>415</v>
      </c>
      <c r="D811" s="109">
        <v>393.33333333333331</v>
      </c>
      <c r="E811" s="109">
        <v>390</v>
      </c>
      <c r="F811" s="109">
        <v>293.33333333333331</v>
      </c>
      <c r="G811" s="109">
        <v>310</v>
      </c>
      <c r="H811" s="109">
        <v>310</v>
      </c>
      <c r="I811" s="109">
        <v>288.33333333333331</v>
      </c>
    </row>
    <row r="812" spans="1:9" x14ac:dyDescent="0.25">
      <c r="A812" s="119">
        <f t="shared" si="14"/>
        <v>43662</v>
      </c>
      <c r="B812" s="54">
        <v>8</v>
      </c>
      <c r="C812" s="54">
        <v>419</v>
      </c>
      <c r="D812" s="54">
        <v>409</v>
      </c>
      <c r="E812" s="59">
        <v>409</v>
      </c>
      <c r="F812" s="59">
        <v>311</v>
      </c>
      <c r="G812" s="59">
        <v>300</v>
      </c>
      <c r="H812" s="59">
        <v>300</v>
      </c>
      <c r="I812" s="59">
        <v>285</v>
      </c>
    </row>
    <row r="813" spans="1:9" x14ac:dyDescent="0.25">
      <c r="A813" s="119">
        <f t="shared" si="14"/>
        <v>43669</v>
      </c>
      <c r="B813" s="54">
        <v>8</v>
      </c>
      <c r="C813" s="59">
        <v>441.66666666666669</v>
      </c>
      <c r="D813" s="59">
        <v>415</v>
      </c>
      <c r="E813" s="59">
        <v>438.33333333333331</v>
      </c>
      <c r="F813" s="59">
        <v>323.33333333333331</v>
      </c>
      <c r="G813" s="59">
        <v>308.33333333333331</v>
      </c>
      <c r="H813" s="59">
        <v>308.33333333333331</v>
      </c>
      <c r="I813" s="59">
        <v>300</v>
      </c>
    </row>
    <row r="814" spans="1:9" x14ac:dyDescent="0.25">
      <c r="A814" s="119">
        <f t="shared" si="14"/>
        <v>43676</v>
      </c>
      <c r="B814" s="54">
        <v>9</v>
      </c>
      <c r="C814" s="54">
        <v>437</v>
      </c>
      <c r="D814" s="54">
        <v>426</v>
      </c>
      <c r="E814" s="59">
        <v>419</v>
      </c>
      <c r="F814" s="59">
        <v>365</v>
      </c>
      <c r="G814" s="59">
        <v>331</v>
      </c>
      <c r="H814" s="59">
        <v>331</v>
      </c>
      <c r="I814" s="59">
        <v>332</v>
      </c>
    </row>
    <row r="815" spans="1:9" x14ac:dyDescent="0.25">
      <c r="A815" s="119">
        <f t="shared" si="14"/>
        <v>43683</v>
      </c>
      <c r="B815" s="54">
        <v>9</v>
      </c>
      <c r="C815" s="54">
        <v>433</v>
      </c>
      <c r="D815" s="54">
        <v>427</v>
      </c>
      <c r="E815" s="59">
        <v>423</v>
      </c>
      <c r="F815" s="59">
        <v>380</v>
      </c>
      <c r="G815" s="59">
        <v>356</v>
      </c>
      <c r="H815" s="59">
        <v>356</v>
      </c>
      <c r="I815" s="59">
        <v>365</v>
      </c>
    </row>
    <row r="816" spans="1:9" x14ac:dyDescent="0.25">
      <c r="A816" s="119">
        <f t="shared" si="14"/>
        <v>43690</v>
      </c>
      <c r="B816" s="54">
        <v>9</v>
      </c>
      <c r="C816" s="54">
        <v>438</v>
      </c>
      <c r="D816" s="54">
        <v>435</v>
      </c>
      <c r="E816" s="59">
        <v>434</v>
      </c>
      <c r="F816" s="59">
        <v>383</v>
      </c>
      <c r="G816" s="59">
        <v>375</v>
      </c>
      <c r="H816" s="59">
        <v>375</v>
      </c>
      <c r="I816" s="59">
        <v>389</v>
      </c>
    </row>
    <row r="817" spans="1:9" x14ac:dyDescent="0.25">
      <c r="A817" s="119">
        <f t="shared" si="14"/>
        <v>43697</v>
      </c>
      <c r="B817" s="54">
        <v>9</v>
      </c>
      <c r="C817" s="54">
        <v>442</v>
      </c>
      <c r="D817" s="54">
        <v>443</v>
      </c>
      <c r="E817" s="59">
        <v>430</v>
      </c>
      <c r="F817" s="59">
        <v>481</v>
      </c>
      <c r="G817" s="59">
        <v>380</v>
      </c>
      <c r="H817" s="59">
        <v>380</v>
      </c>
      <c r="I817" s="59">
        <v>390</v>
      </c>
    </row>
    <row r="818" spans="1:9" x14ac:dyDescent="0.25">
      <c r="A818" s="119">
        <f t="shared" si="14"/>
        <v>43704</v>
      </c>
      <c r="B818" s="54">
        <v>9</v>
      </c>
      <c r="C818" s="54">
        <v>433</v>
      </c>
      <c r="D818" s="54">
        <v>437</v>
      </c>
      <c r="E818" s="59">
        <v>433</v>
      </c>
      <c r="F818" s="59">
        <v>378</v>
      </c>
      <c r="G818" s="59">
        <v>380</v>
      </c>
      <c r="H818" s="59">
        <v>380</v>
      </c>
      <c r="I818" s="59">
        <v>385</v>
      </c>
    </row>
    <row r="819" spans="1:9" x14ac:dyDescent="0.25">
      <c r="A819" s="119">
        <f t="shared" si="14"/>
        <v>43711</v>
      </c>
      <c r="B819" s="54">
        <v>10</v>
      </c>
      <c r="C819" s="54">
        <v>447</v>
      </c>
      <c r="D819" s="54">
        <v>441</v>
      </c>
      <c r="E819" s="59">
        <v>436</v>
      </c>
      <c r="F819" s="59">
        <v>374</v>
      </c>
      <c r="G819" s="59">
        <v>408</v>
      </c>
      <c r="H819" s="59">
        <v>408</v>
      </c>
      <c r="I819" s="59">
        <v>377</v>
      </c>
    </row>
    <row r="820" spans="1:9" x14ac:dyDescent="0.25">
      <c r="A820" s="119">
        <f t="shared" si="14"/>
        <v>43718</v>
      </c>
      <c r="B820" s="54">
        <v>10</v>
      </c>
      <c r="C820" s="54">
        <v>420</v>
      </c>
      <c r="D820" s="54">
        <v>430</v>
      </c>
      <c r="E820" s="59">
        <v>423</v>
      </c>
      <c r="F820" s="59">
        <v>383</v>
      </c>
      <c r="G820" s="59">
        <v>408</v>
      </c>
      <c r="H820" s="59">
        <v>408</v>
      </c>
      <c r="I820" s="59">
        <v>358</v>
      </c>
    </row>
    <row r="821" spans="1:9" x14ac:dyDescent="0.25">
      <c r="A821" s="119">
        <f t="shared" si="14"/>
        <v>43725</v>
      </c>
      <c r="B821" s="54">
        <v>10</v>
      </c>
      <c r="C821" s="54">
        <v>413</v>
      </c>
      <c r="D821" s="54">
        <v>413</v>
      </c>
      <c r="E821" s="59">
        <v>409</v>
      </c>
      <c r="F821" s="59">
        <v>381</v>
      </c>
      <c r="G821" s="59">
        <v>398</v>
      </c>
      <c r="H821" s="59">
        <v>398</v>
      </c>
      <c r="I821" s="59">
        <v>385</v>
      </c>
    </row>
    <row r="822" spans="1:9" x14ac:dyDescent="0.25">
      <c r="A822" s="119">
        <f t="shared" si="14"/>
        <v>43732</v>
      </c>
      <c r="B822" s="54">
        <v>10</v>
      </c>
      <c r="C822" s="54">
        <v>408</v>
      </c>
      <c r="D822" s="54">
        <v>412</v>
      </c>
      <c r="E822" s="59">
        <v>405</v>
      </c>
      <c r="F822" s="59">
        <v>358</v>
      </c>
      <c r="G822" s="59">
        <v>405</v>
      </c>
      <c r="H822" s="59">
        <v>405</v>
      </c>
      <c r="I822" s="59">
        <v>367</v>
      </c>
    </row>
    <row r="823" spans="1:9" x14ac:dyDescent="0.25">
      <c r="A823" s="119">
        <f t="shared" si="14"/>
        <v>43739</v>
      </c>
      <c r="B823" s="54">
        <v>11</v>
      </c>
      <c r="C823" s="54">
        <v>379</v>
      </c>
      <c r="D823" s="54">
        <v>384</v>
      </c>
      <c r="E823" s="59">
        <v>379</v>
      </c>
      <c r="F823" s="59">
        <v>313</v>
      </c>
      <c r="G823" s="59">
        <v>364</v>
      </c>
      <c r="H823" s="59">
        <v>364</v>
      </c>
      <c r="I823" s="59">
        <v>273</v>
      </c>
    </row>
    <row r="824" spans="1:9" x14ac:dyDescent="0.25">
      <c r="A824" s="119">
        <f t="shared" si="14"/>
        <v>43746</v>
      </c>
      <c r="B824" s="54">
        <v>11</v>
      </c>
      <c r="C824" s="54">
        <v>388</v>
      </c>
      <c r="D824" s="54">
        <v>386</v>
      </c>
      <c r="E824" s="59">
        <v>384</v>
      </c>
      <c r="F824" s="59">
        <v>355</v>
      </c>
      <c r="G824" s="59">
        <v>453</v>
      </c>
      <c r="H824" s="59">
        <v>453</v>
      </c>
      <c r="I824" s="59">
        <v>275</v>
      </c>
    </row>
    <row r="825" spans="1:9" x14ac:dyDescent="0.25">
      <c r="A825" s="119">
        <f t="shared" si="14"/>
        <v>43753</v>
      </c>
      <c r="B825" s="54">
        <v>11</v>
      </c>
      <c r="C825" s="54">
        <v>378</v>
      </c>
      <c r="D825" s="54">
        <v>378</v>
      </c>
      <c r="E825" s="59">
        <v>365</v>
      </c>
      <c r="F825" s="59">
        <v>281</v>
      </c>
      <c r="G825" s="59">
        <v>324</v>
      </c>
      <c r="H825" s="59">
        <v>324</v>
      </c>
      <c r="I825" s="59">
        <v>250</v>
      </c>
    </row>
    <row r="826" spans="1:9" x14ac:dyDescent="0.25">
      <c r="A826" s="119">
        <f t="shared" si="14"/>
        <v>43760</v>
      </c>
      <c r="B826" s="54">
        <v>11</v>
      </c>
      <c r="C826" s="54">
        <v>377</v>
      </c>
      <c r="D826" s="54">
        <v>377</v>
      </c>
      <c r="E826" s="59">
        <v>371</v>
      </c>
      <c r="F826" s="59">
        <v>269</v>
      </c>
      <c r="G826" s="59">
        <v>314</v>
      </c>
      <c r="H826" s="59">
        <v>314</v>
      </c>
      <c r="I826" s="59">
        <v>235</v>
      </c>
    </row>
    <row r="827" spans="1:9" x14ac:dyDescent="0.25">
      <c r="A827" s="119">
        <f t="shared" si="14"/>
        <v>43767</v>
      </c>
      <c r="B827" s="54">
        <v>11</v>
      </c>
      <c r="D827" s="54">
        <v>371</v>
      </c>
      <c r="E827" s="59">
        <v>364</v>
      </c>
      <c r="F827" s="59">
        <v>257</v>
      </c>
      <c r="G827" s="59">
        <v>276</v>
      </c>
      <c r="H827" s="59">
        <v>276</v>
      </c>
      <c r="I827" s="59">
        <v>230</v>
      </c>
    </row>
    <row r="828" spans="1:9" x14ac:dyDescent="0.25">
      <c r="A828" s="119">
        <f t="shared" si="14"/>
        <v>43774</v>
      </c>
      <c r="B828" s="54">
        <v>12</v>
      </c>
      <c r="E828" s="59">
        <v>345</v>
      </c>
      <c r="F828" s="59">
        <v>246</v>
      </c>
      <c r="G828" s="59">
        <v>253</v>
      </c>
      <c r="H828" s="59">
        <v>253</v>
      </c>
      <c r="I828" s="59">
        <v>225</v>
      </c>
    </row>
    <row r="829" spans="1:9" x14ac:dyDescent="0.25">
      <c r="A829" s="119">
        <f t="shared" si="14"/>
        <v>43781</v>
      </c>
      <c r="B829" s="54">
        <v>12</v>
      </c>
      <c r="E829" s="59">
        <v>378</v>
      </c>
      <c r="F829" s="59">
        <v>269</v>
      </c>
      <c r="G829" s="59">
        <v>263</v>
      </c>
      <c r="H829" s="59">
        <v>263</v>
      </c>
      <c r="I829" s="59">
        <v>239</v>
      </c>
    </row>
    <row r="830" spans="1:9" x14ac:dyDescent="0.25">
      <c r="A830" s="119">
        <f t="shared" si="14"/>
        <v>43788</v>
      </c>
      <c r="B830" s="54">
        <v>12</v>
      </c>
      <c r="E830" s="59">
        <v>393</v>
      </c>
      <c r="F830" s="59">
        <v>276</v>
      </c>
      <c r="G830" s="59">
        <v>270</v>
      </c>
      <c r="H830" s="59">
        <v>270</v>
      </c>
      <c r="I830" s="59">
        <v>267</v>
      </c>
    </row>
    <row r="831" spans="1:9" x14ac:dyDescent="0.25">
      <c r="A831" s="119">
        <f t="shared" si="14"/>
        <v>43795</v>
      </c>
      <c r="B831" s="54">
        <v>12</v>
      </c>
      <c r="E831" s="59">
        <v>371</v>
      </c>
      <c r="F831" s="59">
        <v>255</v>
      </c>
      <c r="G831" s="59">
        <v>266</v>
      </c>
      <c r="H831" s="59">
        <v>266</v>
      </c>
      <c r="I831" s="59">
        <v>240</v>
      </c>
    </row>
    <row r="832" spans="1:9" x14ac:dyDescent="0.25">
      <c r="A832" s="119">
        <f t="shared" si="14"/>
        <v>43802</v>
      </c>
      <c r="B832" s="54">
        <v>1</v>
      </c>
      <c r="E832" s="59">
        <v>374</v>
      </c>
      <c r="F832" s="59">
        <v>255</v>
      </c>
      <c r="G832" s="59">
        <v>258</v>
      </c>
      <c r="H832" s="59">
        <v>258</v>
      </c>
      <c r="I832" s="59">
        <v>235</v>
      </c>
    </row>
    <row r="833" spans="1:9" x14ac:dyDescent="0.25">
      <c r="A833" s="119">
        <f t="shared" si="14"/>
        <v>43809</v>
      </c>
      <c r="B833" s="54">
        <v>1</v>
      </c>
      <c r="E833" s="59">
        <v>370</v>
      </c>
      <c r="F833" s="59">
        <v>243</v>
      </c>
      <c r="G833" s="59">
        <v>251</v>
      </c>
      <c r="H833" s="59">
        <v>251</v>
      </c>
      <c r="I833" s="59">
        <v>224</v>
      </c>
    </row>
    <row r="834" spans="1:9" x14ac:dyDescent="0.25">
      <c r="A834" s="119">
        <f t="shared" si="14"/>
        <v>43816</v>
      </c>
      <c r="B834" s="54">
        <v>1</v>
      </c>
      <c r="E834" s="118">
        <v>355</v>
      </c>
      <c r="F834" s="118">
        <v>237.5</v>
      </c>
      <c r="G834" s="118">
        <v>240</v>
      </c>
      <c r="H834" s="118">
        <v>240</v>
      </c>
      <c r="I834" s="118">
        <v>217.5</v>
      </c>
    </row>
    <row r="835" spans="1:9" x14ac:dyDescent="0.25">
      <c r="A835" s="119">
        <f t="shared" si="14"/>
        <v>43823</v>
      </c>
      <c r="B835" s="54">
        <v>1</v>
      </c>
      <c r="E835" s="118">
        <v>355</v>
      </c>
      <c r="F835" s="118">
        <v>237.5</v>
      </c>
      <c r="G835" s="118">
        <v>240</v>
      </c>
      <c r="H835" s="118">
        <v>240</v>
      </c>
      <c r="I835" s="118">
        <v>217.5</v>
      </c>
    </row>
    <row r="836" spans="1:9" x14ac:dyDescent="0.25">
      <c r="A836" s="119">
        <f t="shared" si="14"/>
        <v>43830</v>
      </c>
      <c r="B836" s="54">
        <v>1</v>
      </c>
      <c r="E836" s="59">
        <v>345</v>
      </c>
      <c r="F836" s="59">
        <v>234</v>
      </c>
      <c r="G836" s="59">
        <v>249</v>
      </c>
      <c r="H836" s="59">
        <v>249</v>
      </c>
      <c r="I836" s="59">
        <v>219</v>
      </c>
    </row>
    <row r="837" spans="1:9" x14ac:dyDescent="0.25">
      <c r="A837" s="119">
        <f t="shared" si="14"/>
        <v>43837</v>
      </c>
      <c r="B837" s="54">
        <v>2</v>
      </c>
      <c r="E837" s="59">
        <v>339</v>
      </c>
      <c r="F837" s="59">
        <v>232</v>
      </c>
      <c r="G837" s="59">
        <v>242</v>
      </c>
      <c r="H837" s="59">
        <v>242</v>
      </c>
      <c r="I837" s="59">
        <v>220</v>
      </c>
    </row>
    <row r="838" spans="1:9" x14ac:dyDescent="0.25">
      <c r="A838" s="119">
        <f t="shared" si="14"/>
        <v>43844</v>
      </c>
      <c r="B838" s="54">
        <v>2</v>
      </c>
      <c r="E838" s="59">
        <v>342</v>
      </c>
      <c r="F838" s="59">
        <v>234</v>
      </c>
      <c r="G838" s="59">
        <v>248</v>
      </c>
      <c r="H838" s="59">
        <v>248</v>
      </c>
      <c r="I838" s="59">
        <v>219</v>
      </c>
    </row>
    <row r="839" spans="1:9" x14ac:dyDescent="0.25">
      <c r="A839" s="119">
        <f t="shared" si="14"/>
        <v>43851</v>
      </c>
      <c r="B839" s="54">
        <v>2</v>
      </c>
      <c r="E839" s="59">
        <v>345</v>
      </c>
      <c r="F839" s="59">
        <v>235</v>
      </c>
      <c r="G839" s="59">
        <v>252.5</v>
      </c>
      <c r="H839" s="59">
        <v>252.5</v>
      </c>
      <c r="I839" s="59">
        <v>221.25</v>
      </c>
    </row>
    <row r="840" spans="1:9" x14ac:dyDescent="0.25">
      <c r="A840" s="119">
        <f t="shared" si="14"/>
        <v>43858</v>
      </c>
      <c r="B840" s="54">
        <v>2</v>
      </c>
      <c r="E840" s="59">
        <v>337</v>
      </c>
      <c r="F840" s="59">
        <v>227</v>
      </c>
      <c r="G840" s="59">
        <v>248</v>
      </c>
      <c r="H840" s="59">
        <v>248</v>
      </c>
      <c r="I840" s="59">
        <v>214</v>
      </c>
    </row>
    <row r="841" spans="1:9" x14ac:dyDescent="0.25">
      <c r="A841" s="119">
        <f t="shared" si="14"/>
        <v>43865</v>
      </c>
      <c r="B841" s="54">
        <v>3</v>
      </c>
      <c r="E841" s="59">
        <v>315</v>
      </c>
      <c r="F841" s="59">
        <v>218</v>
      </c>
      <c r="G841" s="59">
        <v>234</v>
      </c>
      <c r="H841" s="59">
        <v>234</v>
      </c>
      <c r="I841" s="59">
        <v>204</v>
      </c>
    </row>
    <row r="842" spans="1:9" x14ac:dyDescent="0.25">
      <c r="A842" s="119">
        <f t="shared" si="14"/>
        <v>43872</v>
      </c>
      <c r="B842" s="54">
        <v>3</v>
      </c>
      <c r="E842" s="59">
        <v>310</v>
      </c>
      <c r="F842" s="59">
        <v>205</v>
      </c>
      <c r="G842" s="59">
        <v>218</v>
      </c>
      <c r="H842" s="59">
        <v>218</v>
      </c>
      <c r="I842" s="59">
        <v>195</v>
      </c>
    </row>
    <row r="843" spans="1:9" x14ac:dyDescent="0.25">
      <c r="A843" s="119">
        <f t="shared" si="14"/>
        <v>43879</v>
      </c>
      <c r="B843" s="54">
        <v>3</v>
      </c>
      <c r="E843" s="59">
        <v>298</v>
      </c>
      <c r="F843" s="59">
        <v>203</v>
      </c>
      <c r="G843" s="59">
        <v>213</v>
      </c>
      <c r="H843" s="59">
        <v>213</v>
      </c>
      <c r="I843" s="59">
        <v>192</v>
      </c>
    </row>
    <row r="844" spans="1:9" x14ac:dyDescent="0.25">
      <c r="A844" s="119">
        <f t="shared" si="14"/>
        <v>43886</v>
      </c>
      <c r="B844" s="54">
        <v>3</v>
      </c>
      <c r="E844" s="59">
        <v>299</v>
      </c>
      <c r="F844" s="59">
        <v>198</v>
      </c>
      <c r="G844" s="59">
        <v>207</v>
      </c>
      <c r="H844" s="59">
        <v>207</v>
      </c>
      <c r="I844" s="59">
        <v>188</v>
      </c>
    </row>
    <row r="845" spans="1:9" x14ac:dyDescent="0.25">
      <c r="A845" s="119">
        <f t="shared" si="14"/>
        <v>43893</v>
      </c>
      <c r="B845" s="54">
        <v>4</v>
      </c>
      <c r="C845" s="54">
        <v>366</v>
      </c>
      <c r="D845" s="54">
        <v>326</v>
      </c>
      <c r="E845" s="59">
        <v>301</v>
      </c>
      <c r="F845" s="59">
        <v>199</v>
      </c>
      <c r="G845" s="59">
        <v>215</v>
      </c>
      <c r="H845" s="59">
        <v>215</v>
      </c>
      <c r="I845" s="59">
        <v>190</v>
      </c>
    </row>
    <row r="846" spans="1:9" x14ac:dyDescent="0.25">
      <c r="A846" s="119">
        <f t="shared" si="14"/>
        <v>43900</v>
      </c>
      <c r="B846" s="54">
        <v>4</v>
      </c>
      <c r="C846" s="54">
        <v>370</v>
      </c>
      <c r="D846" s="54">
        <v>318</v>
      </c>
      <c r="E846" s="59">
        <v>289</v>
      </c>
      <c r="F846" s="59">
        <v>199</v>
      </c>
      <c r="G846" s="59">
        <v>205</v>
      </c>
      <c r="H846" s="59">
        <v>205</v>
      </c>
      <c r="I846" s="59">
        <v>185</v>
      </c>
    </row>
    <row r="847" spans="1:9" x14ac:dyDescent="0.25">
      <c r="A847" s="119">
        <f t="shared" si="14"/>
        <v>43907</v>
      </c>
      <c r="B847" s="54">
        <v>4</v>
      </c>
      <c r="C847" s="54">
        <v>358</v>
      </c>
      <c r="D847" s="54">
        <v>308</v>
      </c>
      <c r="E847" s="59">
        <v>280</v>
      </c>
      <c r="F847" s="59">
        <v>192</v>
      </c>
      <c r="G847" s="59">
        <v>203</v>
      </c>
      <c r="H847" s="59">
        <v>203</v>
      </c>
      <c r="I847" s="59">
        <v>178</v>
      </c>
    </row>
    <row r="848" spans="1:9" x14ac:dyDescent="0.25">
      <c r="A848" s="119">
        <f t="shared" si="14"/>
        <v>43914</v>
      </c>
      <c r="B848" s="54">
        <v>4</v>
      </c>
      <c r="C848" s="54">
        <v>377</v>
      </c>
      <c r="D848" s="54">
        <v>320</v>
      </c>
      <c r="E848" s="59">
        <v>309</v>
      </c>
      <c r="F848" s="59">
        <v>209</v>
      </c>
      <c r="G848" s="59">
        <v>205</v>
      </c>
      <c r="H848" s="59">
        <v>205</v>
      </c>
      <c r="I848" s="59">
        <v>191</v>
      </c>
    </row>
    <row r="849" spans="1:9" x14ac:dyDescent="0.25">
      <c r="A849" s="119">
        <f t="shared" si="14"/>
        <v>43921</v>
      </c>
      <c r="B849" s="54">
        <v>4</v>
      </c>
      <c r="C849" s="54">
        <v>382</v>
      </c>
      <c r="D849" s="54">
        <v>340</v>
      </c>
      <c r="E849" s="59">
        <v>330</v>
      </c>
      <c r="F849" s="59">
        <v>226</v>
      </c>
      <c r="G849" s="59">
        <v>222</v>
      </c>
      <c r="H849" s="59">
        <v>222</v>
      </c>
      <c r="I849" s="59">
        <v>206</v>
      </c>
    </row>
    <row r="850" spans="1:9" x14ac:dyDescent="0.25">
      <c r="A850" s="119">
        <f t="shared" si="14"/>
        <v>43928</v>
      </c>
      <c r="B850" s="54">
        <v>5</v>
      </c>
      <c r="C850" s="54">
        <v>381</v>
      </c>
      <c r="D850" s="54">
        <v>340</v>
      </c>
      <c r="E850" s="59">
        <v>328</v>
      </c>
      <c r="F850" s="59">
        <v>216</v>
      </c>
      <c r="G850" s="59">
        <v>219</v>
      </c>
      <c r="H850" s="59">
        <v>219</v>
      </c>
      <c r="I850" s="59">
        <v>204</v>
      </c>
    </row>
    <row r="851" spans="1:9" x14ac:dyDescent="0.25">
      <c r="A851" s="119">
        <f t="shared" si="14"/>
        <v>43935</v>
      </c>
      <c r="B851" s="54">
        <v>5</v>
      </c>
      <c r="C851" s="54">
        <v>378</v>
      </c>
      <c r="D851" s="54">
        <v>323</v>
      </c>
      <c r="E851" s="59">
        <v>208</v>
      </c>
      <c r="F851" s="59">
        <v>205</v>
      </c>
      <c r="G851" s="59">
        <v>208</v>
      </c>
      <c r="H851" s="59">
        <v>208</v>
      </c>
      <c r="I851" s="59">
        <v>193</v>
      </c>
    </row>
    <row r="852" spans="1:9" x14ac:dyDescent="0.25">
      <c r="A852" s="119">
        <f t="shared" si="14"/>
        <v>43942</v>
      </c>
      <c r="B852" s="54">
        <v>5</v>
      </c>
      <c r="C852" s="54">
        <v>346</v>
      </c>
      <c r="D852" s="54">
        <v>299</v>
      </c>
      <c r="E852" s="59">
        <v>285</v>
      </c>
      <c r="F852" s="59">
        <v>188</v>
      </c>
      <c r="G852" s="59">
        <v>198</v>
      </c>
      <c r="H852" s="59">
        <v>198</v>
      </c>
      <c r="I852" s="59">
        <v>180</v>
      </c>
    </row>
    <row r="853" spans="1:9" x14ac:dyDescent="0.25">
      <c r="A853" s="119">
        <f t="shared" si="14"/>
        <v>43949</v>
      </c>
      <c r="B853" s="54">
        <v>5</v>
      </c>
      <c r="C853" s="54">
        <v>333</v>
      </c>
      <c r="D853" s="54">
        <v>278</v>
      </c>
      <c r="E853" s="59">
        <v>276</v>
      </c>
      <c r="F853" s="59">
        <v>178</v>
      </c>
      <c r="G853" s="59">
        <v>188</v>
      </c>
      <c r="H853" s="59">
        <v>188</v>
      </c>
      <c r="I853" s="59">
        <v>173</v>
      </c>
    </row>
    <row r="854" spans="1:9" x14ac:dyDescent="0.25">
      <c r="A854" s="119">
        <f t="shared" si="14"/>
        <v>43956</v>
      </c>
      <c r="B854" s="54">
        <v>6</v>
      </c>
      <c r="C854" s="54">
        <v>324</v>
      </c>
      <c r="D854" s="54">
        <v>269</v>
      </c>
      <c r="E854" s="59">
        <v>265</v>
      </c>
      <c r="F854" s="59">
        <v>181</v>
      </c>
      <c r="G854" s="59">
        <v>186</v>
      </c>
      <c r="H854" s="59">
        <v>186</v>
      </c>
      <c r="I854" s="59">
        <v>171</v>
      </c>
    </row>
    <row r="855" spans="1:9" x14ac:dyDescent="0.25">
      <c r="A855" s="119">
        <f t="shared" si="14"/>
        <v>43963</v>
      </c>
      <c r="B855" s="54">
        <v>6</v>
      </c>
      <c r="C855" s="54">
        <v>318</v>
      </c>
      <c r="D855" s="54">
        <v>263</v>
      </c>
      <c r="E855" s="59">
        <v>261</v>
      </c>
      <c r="F855" s="59">
        <v>179</v>
      </c>
      <c r="G855" s="59">
        <v>183</v>
      </c>
      <c r="H855" s="59">
        <v>183</v>
      </c>
      <c r="I855" s="59">
        <v>173</v>
      </c>
    </row>
    <row r="856" spans="1:9" x14ac:dyDescent="0.25">
      <c r="A856" s="119">
        <f t="shared" si="14"/>
        <v>43970</v>
      </c>
      <c r="B856" s="54">
        <v>6</v>
      </c>
      <c r="C856" s="54">
        <v>351</v>
      </c>
      <c r="D856" s="54">
        <v>286</v>
      </c>
      <c r="E856" s="59">
        <v>290</v>
      </c>
      <c r="F856" s="59">
        <v>199</v>
      </c>
      <c r="G856" s="59">
        <v>191</v>
      </c>
      <c r="H856" s="59">
        <v>191</v>
      </c>
      <c r="I856" s="59">
        <v>181</v>
      </c>
    </row>
    <row r="857" spans="1:9" x14ac:dyDescent="0.25">
      <c r="A857" s="119">
        <f t="shared" si="14"/>
        <v>43977</v>
      </c>
      <c r="B857" s="54">
        <v>6</v>
      </c>
      <c r="C857" s="54">
        <v>372</v>
      </c>
      <c r="D857" s="54">
        <v>295</v>
      </c>
      <c r="E857" s="59">
        <v>300</v>
      </c>
      <c r="F857" s="59">
        <v>200</v>
      </c>
      <c r="G857" s="59">
        <v>187</v>
      </c>
      <c r="H857" s="59">
        <v>187</v>
      </c>
      <c r="I857" s="59">
        <v>187</v>
      </c>
    </row>
    <row r="858" spans="1:9" x14ac:dyDescent="0.25">
      <c r="A858" s="119">
        <f t="shared" si="14"/>
        <v>43984</v>
      </c>
      <c r="B858" s="54">
        <v>7</v>
      </c>
      <c r="C858" s="54">
        <v>351</v>
      </c>
      <c r="D858" s="54">
        <v>291</v>
      </c>
      <c r="F858" s="59">
        <v>193</v>
      </c>
      <c r="G858" s="59">
        <v>189</v>
      </c>
      <c r="H858" s="59">
        <v>189</v>
      </c>
      <c r="I858" s="59">
        <v>184</v>
      </c>
    </row>
    <row r="859" spans="1:9" x14ac:dyDescent="0.25">
      <c r="A859" s="119">
        <f t="shared" si="14"/>
        <v>43991</v>
      </c>
      <c r="B859" s="54">
        <v>7</v>
      </c>
      <c r="C859" s="54">
        <v>356</v>
      </c>
      <c r="D859" s="54">
        <v>298</v>
      </c>
      <c r="F859" s="59">
        <v>193</v>
      </c>
      <c r="G859" s="59">
        <v>188</v>
      </c>
      <c r="H859" s="59">
        <v>188</v>
      </c>
      <c r="I859" s="59">
        <v>182</v>
      </c>
    </row>
    <row r="860" spans="1:9" x14ac:dyDescent="0.25">
      <c r="A860" s="119">
        <f t="shared" ref="A860" si="15">7+A859</f>
        <v>43998</v>
      </c>
      <c r="B860" s="54">
        <v>7</v>
      </c>
      <c r="C860" s="54">
        <v>369</v>
      </c>
      <c r="D860" s="54">
        <v>311</v>
      </c>
      <c r="F860" s="59">
        <v>194</v>
      </c>
      <c r="G860" s="59">
        <v>189</v>
      </c>
      <c r="H860" s="59">
        <v>189</v>
      </c>
      <c r="I860" s="59">
        <v>184</v>
      </c>
    </row>
    <row r="861" spans="1:9" x14ac:dyDescent="0.25">
      <c r="A861" s="119">
        <f t="shared" si="14"/>
        <v>44005</v>
      </c>
      <c r="B861" s="54">
        <v>7</v>
      </c>
      <c r="C861" s="54">
        <v>368</v>
      </c>
      <c r="D861" s="54">
        <v>294</v>
      </c>
      <c r="F861" s="59">
        <v>200</v>
      </c>
      <c r="G861" s="59">
        <v>184</v>
      </c>
      <c r="H861" s="59">
        <v>184</v>
      </c>
      <c r="I861" s="59">
        <v>183</v>
      </c>
    </row>
    <row r="862" spans="1:9" x14ac:dyDescent="0.25">
      <c r="A862" s="119">
        <f t="shared" si="14"/>
        <v>44012</v>
      </c>
      <c r="B862" s="54">
        <v>8</v>
      </c>
      <c r="C862" s="54">
        <v>378</v>
      </c>
      <c r="D862" s="54">
        <v>306</v>
      </c>
      <c r="F862" s="59">
        <v>240</v>
      </c>
      <c r="G862" s="59">
        <v>246</v>
      </c>
      <c r="H862" s="59">
        <v>246</v>
      </c>
      <c r="I862" s="59">
        <v>238</v>
      </c>
    </row>
    <row r="863" spans="1:9" x14ac:dyDescent="0.25">
      <c r="A863" s="119">
        <f t="shared" si="14"/>
        <v>44019</v>
      </c>
      <c r="B863" s="54">
        <v>8</v>
      </c>
      <c r="C863" s="54">
        <v>383</v>
      </c>
      <c r="D863" s="54">
        <v>313</v>
      </c>
      <c r="F863" s="59">
        <v>241</v>
      </c>
      <c r="G863" s="59">
        <v>240</v>
      </c>
      <c r="H863" s="59">
        <v>240</v>
      </c>
      <c r="I863" s="59">
        <v>229</v>
      </c>
    </row>
    <row r="864" spans="1:9" x14ac:dyDescent="0.25">
      <c r="A864" s="119">
        <f t="shared" si="14"/>
        <v>44026</v>
      </c>
      <c r="B864" s="54">
        <v>8</v>
      </c>
      <c r="C864" s="59">
        <v>377.85714285714283</v>
      </c>
      <c r="D864" s="59">
        <v>315</v>
      </c>
      <c r="F864" s="59">
        <v>243.57142857142858</v>
      </c>
      <c r="G864" s="59">
        <v>239.28571428571428</v>
      </c>
      <c r="H864" s="59">
        <v>239.28571428571428</v>
      </c>
      <c r="I864" s="59">
        <v>230</v>
      </c>
    </row>
    <row r="865" spans="1:9" x14ac:dyDescent="0.25">
      <c r="A865" s="119">
        <f t="shared" si="14"/>
        <v>44033</v>
      </c>
      <c r="B865" s="54">
        <v>8</v>
      </c>
      <c r="C865" s="54">
        <v>424</v>
      </c>
      <c r="D865" s="54">
        <v>350</v>
      </c>
      <c r="F865" s="59">
        <v>248</v>
      </c>
      <c r="G865" s="59">
        <v>253</v>
      </c>
      <c r="H865" s="59">
        <v>253</v>
      </c>
      <c r="I865" s="59">
        <v>239</v>
      </c>
    </row>
    <row r="866" spans="1:9" x14ac:dyDescent="0.25">
      <c r="A866" s="119">
        <f t="shared" si="14"/>
        <v>44040</v>
      </c>
      <c r="B866" s="54">
        <v>8</v>
      </c>
      <c r="C866" s="54">
        <v>476</v>
      </c>
      <c r="D866" s="54">
        <v>386</v>
      </c>
      <c r="F866" s="59">
        <v>286</v>
      </c>
      <c r="G866" s="59">
        <v>348</v>
      </c>
      <c r="H866" s="59">
        <v>348</v>
      </c>
      <c r="I866" s="59">
        <v>272</v>
      </c>
    </row>
    <row r="867" spans="1:9" x14ac:dyDescent="0.25">
      <c r="A867" s="119">
        <f t="shared" si="14"/>
        <v>44047</v>
      </c>
      <c r="B867" s="54">
        <v>9</v>
      </c>
      <c r="C867" s="54">
        <v>475</v>
      </c>
      <c r="D867" s="54">
        <v>445</v>
      </c>
      <c r="F867" s="59">
        <v>374</v>
      </c>
      <c r="G867" s="59">
        <v>435</v>
      </c>
      <c r="H867" s="59">
        <v>435</v>
      </c>
      <c r="I867" s="59">
        <v>374</v>
      </c>
    </row>
    <row r="868" spans="1:9" x14ac:dyDescent="0.25">
      <c r="A868" s="119">
        <f t="shared" si="14"/>
        <v>44054</v>
      </c>
      <c r="B868" s="54">
        <v>9</v>
      </c>
      <c r="C868" s="54">
        <v>453</v>
      </c>
      <c r="D868" s="54">
        <v>420</v>
      </c>
      <c r="F868" s="59">
        <v>361</v>
      </c>
      <c r="G868" s="59">
        <v>414</v>
      </c>
      <c r="H868" s="59">
        <v>414</v>
      </c>
      <c r="I868" s="59">
        <v>357</v>
      </c>
    </row>
    <row r="869" spans="1:9" x14ac:dyDescent="0.25">
      <c r="A869" s="119">
        <f t="shared" si="14"/>
        <v>44061</v>
      </c>
      <c r="B869" s="54">
        <v>9</v>
      </c>
      <c r="C869" s="54">
        <v>470</v>
      </c>
      <c r="D869" s="54">
        <v>430</v>
      </c>
      <c r="F869" s="59">
        <v>345</v>
      </c>
      <c r="G869" s="59">
        <v>435</v>
      </c>
      <c r="H869" s="59">
        <v>435</v>
      </c>
      <c r="I869" s="59">
        <v>364</v>
      </c>
    </row>
    <row r="870" spans="1:9" x14ac:dyDescent="0.25">
      <c r="A870" s="119">
        <f t="shared" ref="A870:A914" si="16">7+A869</f>
        <v>44068</v>
      </c>
      <c r="B870" s="54">
        <v>9</v>
      </c>
      <c r="C870" s="54">
        <v>476</v>
      </c>
      <c r="D870" s="54">
        <v>434</v>
      </c>
      <c r="F870" s="59">
        <v>368</v>
      </c>
      <c r="G870" s="59">
        <v>434</v>
      </c>
      <c r="H870" s="59">
        <v>434</v>
      </c>
      <c r="I870" s="59">
        <v>366</v>
      </c>
    </row>
    <row r="871" spans="1:9" x14ac:dyDescent="0.25">
      <c r="A871" s="119">
        <f t="shared" si="16"/>
        <v>44075</v>
      </c>
      <c r="B871" s="54">
        <v>10</v>
      </c>
      <c r="C871" s="54">
        <v>507</v>
      </c>
      <c r="D871" s="54">
        <v>490</v>
      </c>
      <c r="E871" s="59">
        <v>490</v>
      </c>
      <c r="F871" s="59">
        <v>380</v>
      </c>
      <c r="G871" s="59">
        <v>485</v>
      </c>
      <c r="H871" s="59">
        <v>485</v>
      </c>
      <c r="I871" s="59">
        <v>369</v>
      </c>
    </row>
    <row r="872" spans="1:9" x14ac:dyDescent="0.25">
      <c r="A872" s="119">
        <f t="shared" si="16"/>
        <v>44082</v>
      </c>
      <c r="B872" s="54">
        <v>10</v>
      </c>
      <c r="C872" s="59">
        <v>510</v>
      </c>
      <c r="D872" s="59">
        <v>483.33333333333331</v>
      </c>
      <c r="E872" s="59">
        <v>486.25</v>
      </c>
      <c r="F872" s="59">
        <v>370</v>
      </c>
      <c r="G872" s="59">
        <v>479.16666666666669</v>
      </c>
      <c r="H872" s="59">
        <v>479.16666666666669</v>
      </c>
      <c r="I872" s="59">
        <v>351.66666666666669</v>
      </c>
    </row>
    <row r="873" spans="1:9" x14ac:dyDescent="0.25">
      <c r="A873" s="119">
        <f t="shared" si="16"/>
        <v>44089</v>
      </c>
      <c r="B873" s="54">
        <v>10</v>
      </c>
      <c r="C873" s="59">
        <v>515</v>
      </c>
      <c r="D873" s="59">
        <v>486.66666666666669</v>
      </c>
      <c r="E873" s="59">
        <v>486</v>
      </c>
      <c r="F873" s="59">
        <v>365.83333333333331</v>
      </c>
      <c r="G873" s="59">
        <v>478.33333333333331</v>
      </c>
      <c r="H873" s="59">
        <v>478.33333333333331</v>
      </c>
      <c r="I873" s="59">
        <v>356.66666666666669</v>
      </c>
    </row>
    <row r="874" spans="1:9" x14ac:dyDescent="0.25">
      <c r="A874" s="119">
        <f t="shared" si="16"/>
        <v>44096</v>
      </c>
      <c r="B874" s="54">
        <v>10</v>
      </c>
      <c r="C874" s="59">
        <v>544.16666666666663</v>
      </c>
      <c r="D874" s="59">
        <v>500.83333333333331</v>
      </c>
      <c r="E874" s="59">
        <v>492</v>
      </c>
      <c r="F874" s="59">
        <v>377.5</v>
      </c>
      <c r="G874" s="59">
        <v>475</v>
      </c>
      <c r="H874" s="59">
        <v>475</v>
      </c>
      <c r="I874" s="59">
        <v>367.5</v>
      </c>
    </row>
    <row r="875" spans="1:9" x14ac:dyDescent="0.25">
      <c r="A875" s="119">
        <f t="shared" si="16"/>
        <v>44103</v>
      </c>
      <c r="B875" s="54">
        <v>11</v>
      </c>
      <c r="C875" s="59">
        <v>512.85714285714289</v>
      </c>
      <c r="D875" s="59">
        <v>427.14285714285717</v>
      </c>
      <c r="E875" s="59">
        <v>416.42857142857144</v>
      </c>
      <c r="F875" s="59">
        <v>303.57142857142856</v>
      </c>
      <c r="G875" s="59">
        <v>375.71428571428572</v>
      </c>
      <c r="H875" s="59">
        <v>375.71428571428572</v>
      </c>
      <c r="I875" s="59">
        <v>280.71428571428572</v>
      </c>
    </row>
    <row r="876" spans="1:9" x14ac:dyDescent="0.25">
      <c r="A876" s="119">
        <f t="shared" si="16"/>
        <v>44110</v>
      </c>
      <c r="B876" s="54">
        <v>11</v>
      </c>
      <c r="C876" s="59">
        <v>512</v>
      </c>
      <c r="D876" s="59">
        <v>430</v>
      </c>
      <c r="E876" s="59">
        <v>421</v>
      </c>
      <c r="F876" s="59">
        <v>308</v>
      </c>
      <c r="G876" s="59">
        <v>369</v>
      </c>
      <c r="H876" s="59">
        <v>369</v>
      </c>
      <c r="I876" s="59">
        <v>289</v>
      </c>
    </row>
    <row r="877" spans="1:9" x14ac:dyDescent="0.25">
      <c r="A877" s="119">
        <f t="shared" si="16"/>
        <v>44117</v>
      </c>
      <c r="B877" s="54">
        <v>11</v>
      </c>
      <c r="C877" s="118">
        <v>555</v>
      </c>
      <c r="D877" s="118">
        <v>452</v>
      </c>
      <c r="E877" s="118">
        <v>440</v>
      </c>
      <c r="F877" s="118">
        <v>356</v>
      </c>
      <c r="G877" s="118">
        <v>372</v>
      </c>
      <c r="H877" s="118">
        <v>372</v>
      </c>
      <c r="I877" s="118">
        <v>315</v>
      </c>
    </row>
    <row r="878" spans="1:9" x14ac:dyDescent="0.25">
      <c r="A878" s="119">
        <f t="shared" si="16"/>
        <v>44124</v>
      </c>
      <c r="B878" s="54">
        <v>11</v>
      </c>
      <c r="C878" s="118">
        <v>618.75</v>
      </c>
      <c r="D878" s="118">
        <v>480</v>
      </c>
      <c r="E878" s="118">
        <v>471.25</v>
      </c>
      <c r="F878" s="118">
        <v>386.25</v>
      </c>
      <c r="G878" s="118">
        <v>405</v>
      </c>
      <c r="H878" s="118">
        <v>405</v>
      </c>
      <c r="I878" s="118">
        <v>363.75</v>
      </c>
    </row>
    <row r="879" spans="1:9" x14ac:dyDescent="0.25">
      <c r="A879" s="119">
        <f t="shared" si="16"/>
        <v>44131</v>
      </c>
      <c r="B879" s="54">
        <v>11</v>
      </c>
      <c r="C879" s="118">
        <v>645.71428571428567</v>
      </c>
      <c r="D879" s="118">
        <v>490.71428571428572</v>
      </c>
      <c r="E879" s="118">
        <v>473.57142857142856</v>
      </c>
      <c r="F879" s="118">
        <v>384.28571428571428</v>
      </c>
      <c r="G879" s="118">
        <v>380</v>
      </c>
      <c r="H879" s="118">
        <v>380</v>
      </c>
      <c r="I879" s="118">
        <v>360</v>
      </c>
    </row>
    <row r="880" spans="1:9" x14ac:dyDescent="0.25">
      <c r="A880" s="119">
        <f t="shared" si="16"/>
        <v>44138</v>
      </c>
      <c r="B880" s="54">
        <v>12</v>
      </c>
      <c r="C880" s="118"/>
      <c r="D880" s="118"/>
      <c r="E880" s="118">
        <v>485</v>
      </c>
      <c r="F880" s="118">
        <v>387.5</v>
      </c>
      <c r="G880" s="118">
        <v>391.66666666666669</v>
      </c>
      <c r="H880" s="118">
        <v>391.66666666666669</v>
      </c>
      <c r="I880" s="118">
        <v>364.16666666666669</v>
      </c>
    </row>
    <row r="881" spans="1:16" x14ac:dyDescent="0.25">
      <c r="A881" s="119">
        <f t="shared" si="16"/>
        <v>44145</v>
      </c>
      <c r="B881" s="54">
        <v>12</v>
      </c>
      <c r="C881" s="118"/>
      <c r="D881" s="118"/>
      <c r="E881" s="118">
        <v>465</v>
      </c>
      <c r="F881" s="118">
        <v>395</v>
      </c>
      <c r="G881" s="118">
        <v>412</v>
      </c>
      <c r="H881" s="118">
        <v>412</v>
      </c>
      <c r="I881" s="118">
        <v>360</v>
      </c>
    </row>
    <row r="882" spans="1:16" x14ac:dyDescent="0.25">
      <c r="A882" s="119">
        <f t="shared" si="16"/>
        <v>44152</v>
      </c>
      <c r="B882" s="54">
        <v>12</v>
      </c>
      <c r="C882" s="118"/>
      <c r="D882" s="118"/>
      <c r="E882" s="118">
        <v>434</v>
      </c>
      <c r="F882" s="118">
        <v>338</v>
      </c>
      <c r="G882" s="118">
        <v>391</v>
      </c>
      <c r="H882" s="118">
        <v>391</v>
      </c>
      <c r="I882" s="118">
        <v>322</v>
      </c>
    </row>
    <row r="883" spans="1:16" x14ac:dyDescent="0.25">
      <c r="A883" s="119">
        <f t="shared" si="16"/>
        <v>44159</v>
      </c>
      <c r="B883" s="54">
        <v>12</v>
      </c>
      <c r="C883" s="118"/>
      <c r="D883" s="118"/>
      <c r="E883" s="118">
        <v>427.5</v>
      </c>
      <c r="F883" s="118">
        <v>328.33333333333331</v>
      </c>
      <c r="G883" s="118">
        <v>395</v>
      </c>
      <c r="H883" s="118">
        <v>395</v>
      </c>
      <c r="I883" s="118">
        <v>305.83333333333331</v>
      </c>
    </row>
    <row r="884" spans="1:16" x14ac:dyDescent="0.25">
      <c r="A884" s="119">
        <f t="shared" si="16"/>
        <v>44166</v>
      </c>
      <c r="B884" s="54">
        <v>1</v>
      </c>
      <c r="C884" s="118"/>
      <c r="D884" s="118"/>
      <c r="E884" s="118">
        <v>432</v>
      </c>
      <c r="F884" s="118">
        <v>332</v>
      </c>
      <c r="G884" s="118">
        <v>378</v>
      </c>
      <c r="H884" s="118">
        <v>378</v>
      </c>
      <c r="I884" s="118">
        <v>300</v>
      </c>
      <c r="P884" s="54" t="s">
        <v>10</v>
      </c>
    </row>
    <row r="885" spans="1:16" x14ac:dyDescent="0.25">
      <c r="A885" s="119">
        <f t="shared" si="16"/>
        <v>44173</v>
      </c>
      <c r="B885" s="54">
        <v>1</v>
      </c>
      <c r="C885" s="118"/>
      <c r="D885" s="118"/>
      <c r="E885" s="118">
        <v>419</v>
      </c>
      <c r="F885" s="118">
        <v>300</v>
      </c>
      <c r="G885" s="118">
        <v>377</v>
      </c>
      <c r="H885" s="118">
        <v>377</v>
      </c>
      <c r="I885" s="118">
        <v>278</v>
      </c>
    </row>
    <row r="886" spans="1:16" x14ac:dyDescent="0.25">
      <c r="A886" s="119">
        <f t="shared" si="16"/>
        <v>44180</v>
      </c>
      <c r="B886" s="54">
        <v>1</v>
      </c>
      <c r="E886" s="59">
        <v>417</v>
      </c>
      <c r="F886" s="59">
        <v>292</v>
      </c>
      <c r="G886" s="59">
        <v>372</v>
      </c>
      <c r="H886" s="59">
        <v>372</v>
      </c>
      <c r="I886" s="59">
        <v>268</v>
      </c>
    </row>
    <row r="887" spans="1:16" x14ac:dyDescent="0.25">
      <c r="A887" s="119">
        <f t="shared" si="16"/>
        <v>44187</v>
      </c>
      <c r="B887" s="54">
        <v>1</v>
      </c>
      <c r="E887" s="59">
        <v>411.25</v>
      </c>
      <c r="F887" s="59">
        <v>293.75</v>
      </c>
      <c r="G887" s="59">
        <v>341.25</v>
      </c>
      <c r="H887" s="59">
        <v>341.25</v>
      </c>
      <c r="I887" s="59">
        <v>267.5</v>
      </c>
    </row>
    <row r="888" spans="1:16" x14ac:dyDescent="0.25">
      <c r="A888" s="119">
        <f t="shared" si="16"/>
        <v>44194</v>
      </c>
      <c r="B888" s="54">
        <v>1</v>
      </c>
      <c r="E888" s="59">
        <v>418.75</v>
      </c>
      <c r="F888" s="59">
        <v>315</v>
      </c>
      <c r="G888" s="59">
        <v>333.75</v>
      </c>
      <c r="H888" s="59">
        <v>333.75</v>
      </c>
      <c r="I888" s="59">
        <v>276.25</v>
      </c>
    </row>
    <row r="889" spans="1:16" x14ac:dyDescent="0.25">
      <c r="A889" s="119">
        <f t="shared" si="16"/>
        <v>44201</v>
      </c>
      <c r="B889" s="54">
        <v>2</v>
      </c>
      <c r="E889" s="59">
        <v>408.75</v>
      </c>
      <c r="F889" s="59">
        <v>287.5</v>
      </c>
      <c r="G889" s="59">
        <v>323.75</v>
      </c>
      <c r="H889" s="59">
        <v>323.75</v>
      </c>
      <c r="I889" s="59">
        <v>260</v>
      </c>
    </row>
    <row r="890" spans="1:16" x14ac:dyDescent="0.25">
      <c r="A890" s="119">
        <f t="shared" si="16"/>
        <v>44208</v>
      </c>
      <c r="B890" s="54">
        <v>2</v>
      </c>
      <c r="E890" s="59">
        <v>432.5</v>
      </c>
      <c r="F890" s="59">
        <v>293.75</v>
      </c>
      <c r="G890" s="59">
        <v>321.25</v>
      </c>
      <c r="H890" s="59">
        <v>321.25</v>
      </c>
      <c r="I890" s="59">
        <v>253.75</v>
      </c>
    </row>
    <row r="891" spans="1:16" x14ac:dyDescent="0.25">
      <c r="A891" s="119">
        <f t="shared" si="16"/>
        <v>44215</v>
      </c>
      <c r="B891" s="54">
        <v>2</v>
      </c>
      <c r="E891" s="59">
        <v>441.25</v>
      </c>
      <c r="F891" s="59">
        <v>308.75</v>
      </c>
      <c r="G891" s="59">
        <v>330</v>
      </c>
      <c r="H891" s="59">
        <v>330</v>
      </c>
      <c r="I891" s="59">
        <v>266.25</v>
      </c>
    </row>
    <row r="892" spans="1:16" x14ac:dyDescent="0.25">
      <c r="A892" s="119">
        <f t="shared" si="16"/>
        <v>44222</v>
      </c>
      <c r="B892" s="54">
        <v>2</v>
      </c>
      <c r="E892" s="59">
        <v>401.25</v>
      </c>
      <c r="F892" s="59">
        <v>285</v>
      </c>
      <c r="G892" s="59">
        <v>287.5</v>
      </c>
      <c r="H892" s="59">
        <v>287.5</v>
      </c>
      <c r="I892" s="59">
        <v>248.75</v>
      </c>
    </row>
    <row r="893" spans="1:16" x14ac:dyDescent="0.25">
      <c r="A893" s="119">
        <f t="shared" si="16"/>
        <v>44229</v>
      </c>
      <c r="B893" s="54">
        <v>3</v>
      </c>
      <c r="E893" s="59">
        <v>391</v>
      </c>
      <c r="F893" s="59">
        <v>283</v>
      </c>
      <c r="G893" s="59">
        <v>295</v>
      </c>
      <c r="H893" s="59">
        <v>295</v>
      </c>
      <c r="I893" s="59">
        <v>248</v>
      </c>
      <c r="K893" s="147" t="s">
        <v>72</v>
      </c>
    </row>
    <row r="894" spans="1:16" x14ac:dyDescent="0.25">
      <c r="A894" s="119">
        <f t="shared" si="16"/>
        <v>44236</v>
      </c>
      <c r="B894" s="54">
        <v>3</v>
      </c>
      <c r="E894" s="59">
        <v>391</v>
      </c>
      <c r="F894" s="59">
        <v>279</v>
      </c>
      <c r="G894" s="59">
        <v>303</v>
      </c>
      <c r="H894" s="59">
        <v>303</v>
      </c>
      <c r="I894" s="59">
        <v>246</v>
      </c>
    </row>
    <row r="895" spans="1:16" x14ac:dyDescent="0.25">
      <c r="A895" s="119">
        <f t="shared" si="16"/>
        <v>44243</v>
      </c>
      <c r="B895" s="54">
        <v>3</v>
      </c>
      <c r="E895" s="59">
        <v>402.5</v>
      </c>
      <c r="F895" s="59">
        <v>281.25</v>
      </c>
      <c r="G895" s="59">
        <v>306.25</v>
      </c>
      <c r="H895" s="59">
        <v>306.25</v>
      </c>
      <c r="I895" s="59">
        <v>250</v>
      </c>
    </row>
    <row r="896" spans="1:16" x14ac:dyDescent="0.25">
      <c r="A896" s="119">
        <f t="shared" si="16"/>
        <v>44250</v>
      </c>
      <c r="B896" s="54">
        <v>3</v>
      </c>
      <c r="E896" s="59">
        <v>400</v>
      </c>
      <c r="F896" s="59">
        <v>273.75</v>
      </c>
      <c r="G896" s="59">
        <v>300</v>
      </c>
      <c r="H896" s="59">
        <v>300</v>
      </c>
      <c r="I896" s="59">
        <v>250</v>
      </c>
    </row>
    <row r="897" spans="1:9" x14ac:dyDescent="0.25">
      <c r="A897" s="119">
        <f t="shared" si="16"/>
        <v>44257</v>
      </c>
      <c r="B897" s="54">
        <v>4</v>
      </c>
      <c r="C897" s="54">
        <v>490</v>
      </c>
      <c r="D897" s="54">
        <v>407.5</v>
      </c>
      <c r="E897" s="59">
        <v>373.75</v>
      </c>
      <c r="F897" s="59">
        <v>263.75</v>
      </c>
      <c r="G897" s="59">
        <v>285</v>
      </c>
      <c r="H897" s="59">
        <v>285</v>
      </c>
      <c r="I897" s="59">
        <v>236.25</v>
      </c>
    </row>
    <row r="898" spans="1:9" x14ac:dyDescent="0.25">
      <c r="A898" s="119">
        <f t="shared" si="16"/>
        <v>44264</v>
      </c>
      <c r="B898" s="54">
        <v>4</v>
      </c>
      <c r="C898" s="54">
        <v>488</v>
      </c>
      <c r="D898" s="54">
        <v>414</v>
      </c>
      <c r="E898" s="59">
        <v>377</v>
      </c>
      <c r="F898" s="59">
        <v>265</v>
      </c>
      <c r="G898" s="59">
        <v>286</v>
      </c>
      <c r="H898" s="59">
        <v>286</v>
      </c>
      <c r="I898" s="59">
        <v>244</v>
      </c>
    </row>
    <row r="899" spans="1:9" x14ac:dyDescent="0.25">
      <c r="A899" s="119">
        <f t="shared" si="16"/>
        <v>44271</v>
      </c>
      <c r="B899" s="54">
        <v>4</v>
      </c>
      <c r="C899" s="59">
        <v>487.5</v>
      </c>
      <c r="D899" s="54">
        <v>415</v>
      </c>
      <c r="E899" s="59">
        <v>381.25</v>
      </c>
      <c r="F899" s="59">
        <v>271.25</v>
      </c>
      <c r="G899" s="59">
        <v>281.25</v>
      </c>
      <c r="H899" s="59">
        <v>281.25</v>
      </c>
      <c r="I899" s="59">
        <v>236.25</v>
      </c>
    </row>
    <row r="900" spans="1:9" x14ac:dyDescent="0.25">
      <c r="A900" s="119">
        <f t="shared" si="16"/>
        <v>44278</v>
      </c>
      <c r="B900" s="54">
        <v>4</v>
      </c>
      <c r="C900" s="59">
        <v>486.25</v>
      </c>
      <c r="D900" s="54">
        <v>402.5</v>
      </c>
      <c r="E900" s="59">
        <v>377.5</v>
      </c>
      <c r="F900" s="59">
        <v>275</v>
      </c>
      <c r="G900" s="59">
        <v>296.25</v>
      </c>
      <c r="H900" s="59">
        <v>296.25</v>
      </c>
      <c r="I900" s="59">
        <v>242.5</v>
      </c>
    </row>
    <row r="901" spans="1:9" x14ac:dyDescent="0.25">
      <c r="A901" s="119">
        <f t="shared" si="16"/>
        <v>44285</v>
      </c>
      <c r="B901" s="54">
        <v>4</v>
      </c>
      <c r="C901" s="59">
        <v>485</v>
      </c>
      <c r="D901" s="54">
        <v>385</v>
      </c>
      <c r="E901" s="59">
        <v>370</v>
      </c>
      <c r="F901" s="59">
        <v>261.66666666666669</v>
      </c>
      <c r="G901" s="59">
        <v>306.66666666666669</v>
      </c>
      <c r="H901" s="59">
        <v>306.66666666666669</v>
      </c>
      <c r="I901" s="59">
        <v>238.33333333333334</v>
      </c>
    </row>
    <row r="902" spans="1:9" x14ac:dyDescent="0.25">
      <c r="A902" s="119">
        <f t="shared" si="16"/>
        <v>44292</v>
      </c>
      <c r="B902" s="54">
        <v>5</v>
      </c>
      <c r="C902" s="59">
        <v>444</v>
      </c>
      <c r="D902" s="54">
        <v>354</v>
      </c>
      <c r="E902" s="59">
        <v>343</v>
      </c>
      <c r="F902" s="59">
        <v>246</v>
      </c>
      <c r="G902" s="59">
        <v>288</v>
      </c>
      <c r="H902" s="59">
        <v>288</v>
      </c>
      <c r="I902" s="59">
        <v>225</v>
      </c>
    </row>
    <row r="903" spans="1:9" x14ac:dyDescent="0.25">
      <c r="A903" s="119">
        <f t="shared" si="16"/>
        <v>44299</v>
      </c>
      <c r="B903" s="54">
        <v>5</v>
      </c>
      <c r="C903" s="59">
        <v>411.25</v>
      </c>
      <c r="D903" s="54">
        <v>341.25</v>
      </c>
      <c r="E903" s="59">
        <v>330</v>
      </c>
      <c r="F903" s="59">
        <v>228.75</v>
      </c>
      <c r="G903" s="59">
        <v>272.17715617715623</v>
      </c>
      <c r="H903" s="59">
        <v>272.17715617715623</v>
      </c>
      <c r="I903" s="59">
        <v>220</v>
      </c>
    </row>
    <row r="904" spans="1:9" x14ac:dyDescent="0.25">
      <c r="A904" s="119">
        <f t="shared" si="16"/>
        <v>44306</v>
      </c>
      <c r="B904" s="54">
        <v>5</v>
      </c>
      <c r="C904" s="59">
        <v>425</v>
      </c>
      <c r="D904" s="54">
        <v>346.25</v>
      </c>
      <c r="E904" s="59">
        <v>342.5</v>
      </c>
      <c r="F904" s="59">
        <v>235</v>
      </c>
      <c r="G904" s="59">
        <v>270</v>
      </c>
      <c r="H904" s="59">
        <v>270</v>
      </c>
      <c r="I904" s="59">
        <v>220</v>
      </c>
    </row>
    <row r="905" spans="1:9" x14ac:dyDescent="0.25">
      <c r="A905" s="119">
        <f t="shared" si="16"/>
        <v>44313</v>
      </c>
      <c r="B905" s="54">
        <v>5</v>
      </c>
      <c r="C905" s="59">
        <v>428.33333333333331</v>
      </c>
      <c r="D905" s="54">
        <v>348.33333333333331</v>
      </c>
      <c r="E905" s="59">
        <v>341.66666666666669</v>
      </c>
      <c r="F905" s="59">
        <v>237.5</v>
      </c>
      <c r="G905" s="59">
        <v>266.66666666666669</v>
      </c>
      <c r="H905" s="59">
        <v>266.66666666666669</v>
      </c>
      <c r="I905" s="59">
        <v>220.83333333333334</v>
      </c>
    </row>
    <row r="906" spans="1:9" x14ac:dyDescent="0.25">
      <c r="A906" s="119">
        <f t="shared" si="16"/>
        <v>44320</v>
      </c>
      <c r="B906" s="54">
        <v>6</v>
      </c>
      <c r="C906" s="59">
        <v>415</v>
      </c>
      <c r="D906" s="54">
        <v>341</v>
      </c>
      <c r="E906" s="59">
        <v>331</v>
      </c>
      <c r="F906" s="59">
        <v>233</v>
      </c>
      <c r="G906" s="59">
        <v>258</v>
      </c>
      <c r="H906" s="59">
        <v>258</v>
      </c>
      <c r="I906" s="59">
        <v>214</v>
      </c>
    </row>
    <row r="907" spans="1:9" x14ac:dyDescent="0.25">
      <c r="A907" s="119">
        <f t="shared" si="16"/>
        <v>44327</v>
      </c>
      <c r="B907" s="54">
        <v>6</v>
      </c>
      <c r="C907" s="54">
        <v>430</v>
      </c>
      <c r="D907" s="54">
        <v>378</v>
      </c>
      <c r="E907" s="59">
        <v>344</v>
      </c>
      <c r="F907" s="59">
        <v>245</v>
      </c>
      <c r="G907" s="59">
        <v>259</v>
      </c>
      <c r="H907" s="59">
        <v>259</v>
      </c>
      <c r="I907" s="59">
        <v>223</v>
      </c>
    </row>
    <row r="908" spans="1:9" x14ac:dyDescent="0.25">
      <c r="A908" s="119">
        <f t="shared" si="16"/>
        <v>44334</v>
      </c>
      <c r="B908" s="54">
        <v>6</v>
      </c>
      <c r="C908" s="54">
        <v>420</v>
      </c>
      <c r="D908" s="54">
        <v>355</v>
      </c>
      <c r="E908" s="59">
        <v>345</v>
      </c>
      <c r="F908" s="59">
        <v>253.75</v>
      </c>
      <c r="G908" s="59">
        <v>257.5</v>
      </c>
      <c r="H908" s="59">
        <v>257.5</v>
      </c>
      <c r="I908" s="59">
        <v>237.5</v>
      </c>
    </row>
    <row r="909" spans="1:9" x14ac:dyDescent="0.25">
      <c r="A909" s="119">
        <f t="shared" si="16"/>
        <v>44341</v>
      </c>
      <c r="B909" s="54">
        <v>6</v>
      </c>
      <c r="C909" s="118">
        <v>431</v>
      </c>
      <c r="D909" s="118">
        <v>350</v>
      </c>
      <c r="E909" s="118">
        <v>346</v>
      </c>
      <c r="F909" s="118">
        <v>255</v>
      </c>
      <c r="G909" s="118">
        <v>258</v>
      </c>
      <c r="H909" s="118">
        <v>258</v>
      </c>
      <c r="I909" s="118">
        <v>230</v>
      </c>
    </row>
    <row r="910" spans="1:9" x14ac:dyDescent="0.25">
      <c r="A910" s="119">
        <f t="shared" si="16"/>
        <v>44348</v>
      </c>
      <c r="B910" s="54">
        <v>7</v>
      </c>
      <c r="C910" s="118">
        <v>401.25</v>
      </c>
      <c r="D910" s="118">
        <v>325</v>
      </c>
      <c r="E910" s="118">
        <v>320</v>
      </c>
      <c r="F910" s="118">
        <v>227.5</v>
      </c>
      <c r="G910" s="118">
        <v>243.75</v>
      </c>
      <c r="H910" s="118">
        <v>243.75</v>
      </c>
      <c r="I910" s="118">
        <v>216.25</v>
      </c>
    </row>
    <row r="911" spans="1:9" x14ac:dyDescent="0.25">
      <c r="A911" s="119">
        <f t="shared" si="16"/>
        <v>44355</v>
      </c>
      <c r="B911" s="54">
        <v>7</v>
      </c>
      <c r="C911" s="118">
        <v>401</v>
      </c>
      <c r="D911" s="118">
        <v>308</v>
      </c>
      <c r="E911" s="118">
        <v>307</v>
      </c>
      <c r="F911" s="118">
        <v>208</v>
      </c>
      <c r="G911" s="118">
        <v>241</v>
      </c>
      <c r="H911" s="118">
        <v>241</v>
      </c>
      <c r="I911" s="118">
        <v>204</v>
      </c>
    </row>
    <row r="912" spans="1:9" x14ac:dyDescent="0.25">
      <c r="A912" s="119">
        <f t="shared" si="16"/>
        <v>44362</v>
      </c>
      <c r="B912" s="54">
        <v>7</v>
      </c>
      <c r="C912" s="118">
        <v>431</v>
      </c>
      <c r="D912" s="118">
        <v>311.25</v>
      </c>
      <c r="E912" s="118">
        <v>302.5</v>
      </c>
      <c r="F912" s="118">
        <v>208.75</v>
      </c>
      <c r="G912" s="118">
        <v>238.75</v>
      </c>
      <c r="H912" s="118">
        <v>238.75</v>
      </c>
      <c r="I912" s="118">
        <v>200</v>
      </c>
    </row>
    <row r="913" spans="1:9" x14ac:dyDescent="0.25">
      <c r="A913" s="119">
        <f t="shared" si="16"/>
        <v>44369</v>
      </c>
      <c r="B913" s="54">
        <v>7</v>
      </c>
      <c r="C913" s="118">
        <v>400</v>
      </c>
      <c r="D913" s="118">
        <v>303</v>
      </c>
      <c r="E913" s="118">
        <v>294</v>
      </c>
      <c r="F913" s="118">
        <v>203</v>
      </c>
      <c r="G913" s="118">
        <v>226</v>
      </c>
      <c r="H913" s="118">
        <v>226</v>
      </c>
      <c r="I913" s="118">
        <v>200</v>
      </c>
    </row>
    <row r="914" spans="1:9" x14ac:dyDescent="0.25">
      <c r="A914" s="119">
        <f t="shared" si="16"/>
        <v>44376</v>
      </c>
      <c r="B914" s="54">
        <v>7</v>
      </c>
      <c r="C914" s="118">
        <v>392.5</v>
      </c>
      <c r="D914" s="118">
        <v>283.75</v>
      </c>
      <c r="E914" s="118">
        <v>281.25</v>
      </c>
      <c r="F914" s="118">
        <v>200</v>
      </c>
      <c r="G914" s="118">
        <v>210</v>
      </c>
      <c r="H914" s="118">
        <v>210</v>
      </c>
      <c r="I914" s="118">
        <v>196.25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14"/>
  <sheetViews>
    <sheetView workbookViewId="0">
      <pane xSplit="1" ySplit="1" topLeftCell="B7" activePane="bottomRight" state="frozen"/>
      <selection pane="topRight" activeCell="B1" sqref="B1"/>
      <selection pane="bottomLeft" activeCell="A4" sqref="A4"/>
      <selection pane="bottomRight" activeCell="I914" sqref="I914"/>
    </sheetView>
  </sheetViews>
  <sheetFormatPr defaultColWidth="9.140625" defaultRowHeight="15" x14ac:dyDescent="0.25"/>
  <cols>
    <col min="1" max="1" width="10.42578125" style="60" customWidth="1"/>
    <col min="2" max="4" width="9.140625" style="54"/>
    <col min="5" max="5" width="9.140625" style="59"/>
    <col min="6" max="6" width="11" style="59" customWidth="1"/>
    <col min="7" max="9" width="9.140625" style="59"/>
    <col min="10" max="16384" width="9.140625" style="54"/>
  </cols>
  <sheetData>
    <row r="1" spans="1:9" x14ac:dyDescent="0.25">
      <c r="A1" s="60" t="s">
        <v>2</v>
      </c>
      <c r="B1" s="74" t="s">
        <v>6</v>
      </c>
      <c r="C1" s="74" t="s">
        <v>8</v>
      </c>
      <c r="D1" s="74" t="s">
        <v>5</v>
      </c>
      <c r="E1" s="78" t="s">
        <v>3</v>
      </c>
      <c r="F1" s="78" t="s">
        <v>7</v>
      </c>
      <c r="G1" s="78" t="s">
        <v>1</v>
      </c>
      <c r="H1" s="78" t="s">
        <v>4</v>
      </c>
      <c r="I1" s="78" t="s">
        <v>0</v>
      </c>
    </row>
    <row r="2" spans="1:9" x14ac:dyDescent="0.25">
      <c r="A2" s="57">
        <v>37993</v>
      </c>
      <c r="B2" s="54">
        <v>4</v>
      </c>
      <c r="C2" s="59">
        <v>203.75</v>
      </c>
      <c r="D2" s="59">
        <v>174.16</v>
      </c>
      <c r="E2" s="59">
        <v>170</v>
      </c>
      <c r="F2" s="59">
        <v>144</v>
      </c>
      <c r="G2" s="59">
        <v>146.5</v>
      </c>
      <c r="H2" s="59">
        <v>146.5</v>
      </c>
      <c r="I2" s="59">
        <v>130.5</v>
      </c>
    </row>
    <row r="3" spans="1:9" x14ac:dyDescent="0.25">
      <c r="A3" s="57">
        <v>38000</v>
      </c>
      <c r="B3" s="54">
        <v>4</v>
      </c>
      <c r="C3" s="59">
        <v>198.75</v>
      </c>
      <c r="D3" s="59">
        <v>185</v>
      </c>
      <c r="E3" s="59">
        <v>171.25</v>
      </c>
      <c r="F3" s="59">
        <v>144</v>
      </c>
      <c r="G3" s="59">
        <v>144.5</v>
      </c>
      <c r="H3" s="59">
        <v>144.5</v>
      </c>
      <c r="I3" s="59">
        <v>130.5</v>
      </c>
    </row>
    <row r="4" spans="1:9" x14ac:dyDescent="0.25">
      <c r="A4" s="57">
        <v>38007</v>
      </c>
      <c r="B4" s="54">
        <v>4</v>
      </c>
      <c r="C4" s="54">
        <v>201</v>
      </c>
      <c r="D4" s="54">
        <v>179</v>
      </c>
      <c r="E4" s="59">
        <v>168</v>
      </c>
      <c r="F4" s="59">
        <v>137</v>
      </c>
      <c r="G4" s="59">
        <v>141</v>
      </c>
      <c r="H4" s="59">
        <v>140</v>
      </c>
      <c r="I4" s="59">
        <v>126</v>
      </c>
    </row>
    <row r="5" spans="1:9" x14ac:dyDescent="0.25">
      <c r="A5" s="57">
        <v>38014</v>
      </c>
      <c r="B5" s="54">
        <v>4</v>
      </c>
      <c r="C5" s="54">
        <v>203</v>
      </c>
      <c r="D5" s="54">
        <v>177</v>
      </c>
      <c r="E5" s="59">
        <v>167</v>
      </c>
      <c r="F5" s="59">
        <v>138</v>
      </c>
      <c r="G5" s="59">
        <v>140</v>
      </c>
      <c r="H5" s="59">
        <v>141</v>
      </c>
      <c r="I5" s="59">
        <v>130</v>
      </c>
    </row>
    <row r="6" spans="1:9" x14ac:dyDescent="0.25">
      <c r="A6" s="57">
        <v>38021</v>
      </c>
      <c r="B6" s="75">
        <v>5</v>
      </c>
      <c r="C6" s="54">
        <v>193</v>
      </c>
      <c r="D6" s="54">
        <v>172</v>
      </c>
      <c r="E6" s="59">
        <v>160</v>
      </c>
      <c r="F6" s="59">
        <v>136</v>
      </c>
      <c r="G6" s="59">
        <v>135</v>
      </c>
      <c r="H6" s="59">
        <v>135</v>
      </c>
      <c r="I6" s="59">
        <v>124</v>
      </c>
    </row>
    <row r="7" spans="1:9" x14ac:dyDescent="0.25">
      <c r="A7" s="57">
        <v>38028</v>
      </c>
      <c r="B7" s="75">
        <v>5</v>
      </c>
      <c r="C7" s="54">
        <v>192</v>
      </c>
      <c r="D7" s="54">
        <v>167</v>
      </c>
      <c r="E7" s="59">
        <v>153</v>
      </c>
      <c r="F7" s="59">
        <v>139</v>
      </c>
      <c r="G7" s="59">
        <v>136</v>
      </c>
      <c r="H7" s="59">
        <v>136</v>
      </c>
      <c r="I7" s="59">
        <v>123</v>
      </c>
    </row>
    <row r="8" spans="1:9" x14ac:dyDescent="0.25">
      <c r="A8" s="57">
        <v>38035</v>
      </c>
      <c r="B8" s="75">
        <v>5</v>
      </c>
      <c r="C8" s="54">
        <v>191</v>
      </c>
      <c r="D8" s="54">
        <v>168</v>
      </c>
      <c r="E8" s="59">
        <v>158</v>
      </c>
      <c r="F8" s="59">
        <v>131</v>
      </c>
      <c r="G8" s="59">
        <v>128</v>
      </c>
      <c r="H8" s="59">
        <v>127</v>
      </c>
      <c r="I8" s="59">
        <v>118</v>
      </c>
    </row>
    <row r="9" spans="1:9" x14ac:dyDescent="0.25">
      <c r="A9" s="57">
        <v>38042</v>
      </c>
      <c r="B9" s="54">
        <v>5</v>
      </c>
      <c r="C9" s="54">
        <v>189</v>
      </c>
      <c r="D9" s="54">
        <v>166</v>
      </c>
      <c r="E9" s="59">
        <v>155</v>
      </c>
      <c r="F9" s="59">
        <v>131</v>
      </c>
      <c r="G9" s="59">
        <v>126</v>
      </c>
      <c r="H9" s="59">
        <v>125</v>
      </c>
      <c r="I9" s="59">
        <v>121</v>
      </c>
    </row>
    <row r="10" spans="1:9" x14ac:dyDescent="0.25">
      <c r="A10" s="57">
        <v>38049</v>
      </c>
      <c r="B10" s="54">
        <v>6</v>
      </c>
      <c r="C10" s="54">
        <v>190</v>
      </c>
      <c r="D10" s="54">
        <v>168</v>
      </c>
      <c r="E10" s="59">
        <v>158</v>
      </c>
      <c r="F10" s="59">
        <v>135</v>
      </c>
      <c r="G10" s="59">
        <v>131</v>
      </c>
      <c r="H10" s="59">
        <v>130</v>
      </c>
      <c r="I10" s="59">
        <v>124</v>
      </c>
    </row>
    <row r="11" spans="1:9" x14ac:dyDescent="0.25">
      <c r="A11" s="60">
        <v>38056</v>
      </c>
      <c r="B11" s="54">
        <v>6</v>
      </c>
      <c r="C11" s="54">
        <v>190</v>
      </c>
      <c r="D11" s="54">
        <v>166</v>
      </c>
      <c r="E11" s="59">
        <v>155</v>
      </c>
      <c r="F11" s="59">
        <v>133</v>
      </c>
      <c r="G11" s="59">
        <v>134</v>
      </c>
      <c r="H11" s="59">
        <v>133</v>
      </c>
      <c r="I11" s="59">
        <v>125</v>
      </c>
    </row>
    <row r="12" spans="1:9" x14ac:dyDescent="0.25">
      <c r="A12" s="60">
        <v>38063</v>
      </c>
      <c r="B12" s="54">
        <v>6</v>
      </c>
      <c r="C12" s="59">
        <v>189</v>
      </c>
      <c r="D12" s="59">
        <v>163</v>
      </c>
      <c r="E12" s="59">
        <v>155</v>
      </c>
      <c r="F12" s="59">
        <v>129</v>
      </c>
      <c r="G12" s="59">
        <v>134</v>
      </c>
      <c r="H12" s="59">
        <v>133</v>
      </c>
      <c r="I12" s="59">
        <v>122</v>
      </c>
    </row>
    <row r="13" spans="1:9" x14ac:dyDescent="0.25">
      <c r="A13" s="60">
        <v>38070</v>
      </c>
      <c r="B13" s="54">
        <v>6</v>
      </c>
      <c r="C13" s="54">
        <v>183</v>
      </c>
      <c r="D13" s="54">
        <v>159</v>
      </c>
      <c r="E13" s="59">
        <v>152</v>
      </c>
      <c r="F13" s="59">
        <v>130</v>
      </c>
      <c r="G13" s="59">
        <v>132</v>
      </c>
      <c r="H13" s="59">
        <v>132</v>
      </c>
      <c r="I13" s="59">
        <v>122</v>
      </c>
    </row>
    <row r="14" spans="1:9" x14ac:dyDescent="0.25">
      <c r="A14" s="60">
        <v>38077</v>
      </c>
      <c r="B14" s="54">
        <v>6</v>
      </c>
      <c r="C14" s="54">
        <v>188</v>
      </c>
      <c r="D14" s="54">
        <v>160</v>
      </c>
      <c r="E14" s="59">
        <v>155</v>
      </c>
      <c r="F14" s="59">
        <v>129</v>
      </c>
      <c r="G14" s="59">
        <v>130</v>
      </c>
      <c r="H14" s="59">
        <v>130</v>
      </c>
      <c r="I14" s="59">
        <v>121</v>
      </c>
    </row>
    <row r="15" spans="1:9" x14ac:dyDescent="0.25">
      <c r="A15" s="60">
        <v>38084</v>
      </c>
      <c r="B15" s="54">
        <v>7</v>
      </c>
      <c r="C15" s="54">
        <v>190</v>
      </c>
      <c r="D15" s="54">
        <v>161</v>
      </c>
      <c r="E15" s="59">
        <v>159</v>
      </c>
      <c r="F15" s="59">
        <v>134</v>
      </c>
      <c r="G15" s="59">
        <v>140</v>
      </c>
      <c r="H15" s="59">
        <v>140</v>
      </c>
      <c r="I15" s="59">
        <v>130</v>
      </c>
    </row>
    <row r="16" spans="1:9" x14ac:dyDescent="0.25">
      <c r="A16" s="60">
        <v>38091</v>
      </c>
      <c r="B16" s="54">
        <v>7</v>
      </c>
      <c r="C16" s="54">
        <v>189</v>
      </c>
      <c r="D16" s="54">
        <v>164</v>
      </c>
      <c r="E16" s="59">
        <v>156</v>
      </c>
      <c r="F16" s="59">
        <v>134</v>
      </c>
      <c r="G16" s="59">
        <v>139</v>
      </c>
      <c r="H16" s="59">
        <v>139</v>
      </c>
      <c r="I16" s="59">
        <v>128</v>
      </c>
    </row>
    <row r="17" spans="1:9" x14ac:dyDescent="0.25">
      <c r="A17" s="60">
        <v>38098</v>
      </c>
      <c r="B17" s="54">
        <v>7</v>
      </c>
      <c r="C17" s="54">
        <v>185</v>
      </c>
      <c r="D17" s="54">
        <v>162</v>
      </c>
      <c r="E17" s="59">
        <v>151</v>
      </c>
      <c r="F17" s="59">
        <v>135</v>
      </c>
      <c r="G17" s="59">
        <v>139</v>
      </c>
      <c r="H17" s="59">
        <v>139</v>
      </c>
      <c r="I17" s="59">
        <v>135</v>
      </c>
    </row>
    <row r="18" spans="1:9" x14ac:dyDescent="0.25">
      <c r="A18" s="60">
        <v>38105</v>
      </c>
      <c r="B18" s="54">
        <v>7</v>
      </c>
      <c r="C18" s="54">
        <v>186</v>
      </c>
      <c r="D18" s="54">
        <v>159</v>
      </c>
      <c r="E18" s="59">
        <v>153</v>
      </c>
      <c r="F18" s="59">
        <v>135</v>
      </c>
      <c r="G18" s="59">
        <v>137</v>
      </c>
      <c r="H18" s="59">
        <v>137</v>
      </c>
      <c r="I18" s="59">
        <v>127</v>
      </c>
    </row>
    <row r="19" spans="1:9" x14ac:dyDescent="0.25">
      <c r="A19" s="60">
        <v>38112</v>
      </c>
      <c r="B19" s="54">
        <v>8</v>
      </c>
      <c r="C19" s="54">
        <v>196</v>
      </c>
      <c r="D19" s="54">
        <v>172</v>
      </c>
      <c r="E19" s="59">
        <v>167</v>
      </c>
      <c r="F19" s="59">
        <v>160</v>
      </c>
      <c r="G19" s="59">
        <v>164</v>
      </c>
      <c r="H19" s="59">
        <v>164</v>
      </c>
      <c r="I19" s="59">
        <v>155</v>
      </c>
    </row>
    <row r="20" spans="1:9" x14ac:dyDescent="0.25">
      <c r="A20" s="60">
        <v>38119</v>
      </c>
      <c r="B20" s="54">
        <v>8</v>
      </c>
      <c r="C20" s="54">
        <v>199</v>
      </c>
      <c r="D20" s="54">
        <v>178</v>
      </c>
      <c r="E20" s="59">
        <v>174</v>
      </c>
      <c r="F20" s="59">
        <v>164</v>
      </c>
      <c r="G20" s="59">
        <v>167</v>
      </c>
      <c r="H20" s="59">
        <v>167</v>
      </c>
      <c r="I20" s="59">
        <v>159</v>
      </c>
    </row>
    <row r="21" spans="1:9" x14ac:dyDescent="0.25">
      <c r="A21" s="60">
        <v>38126</v>
      </c>
      <c r="B21" s="54">
        <v>8</v>
      </c>
      <c r="C21" s="54">
        <v>220</v>
      </c>
      <c r="D21" s="54">
        <v>192</v>
      </c>
      <c r="E21" s="59">
        <v>186</v>
      </c>
      <c r="F21" s="59">
        <v>174</v>
      </c>
      <c r="G21" s="59">
        <v>170</v>
      </c>
      <c r="H21" s="59">
        <v>170</v>
      </c>
      <c r="I21" s="59">
        <v>167</v>
      </c>
    </row>
    <row r="22" spans="1:9" x14ac:dyDescent="0.25">
      <c r="A22" s="60">
        <v>38133</v>
      </c>
      <c r="B22" s="54">
        <v>8</v>
      </c>
      <c r="C22" s="54">
        <v>228</v>
      </c>
      <c r="D22" s="54">
        <v>194</v>
      </c>
      <c r="E22" s="59">
        <v>187</v>
      </c>
      <c r="F22" s="59">
        <v>174</v>
      </c>
      <c r="G22" s="59">
        <v>174</v>
      </c>
      <c r="H22" s="59">
        <v>174</v>
      </c>
      <c r="I22" s="59">
        <v>170</v>
      </c>
    </row>
    <row r="23" spans="1:9" x14ac:dyDescent="0.25">
      <c r="A23" s="60">
        <v>38140</v>
      </c>
      <c r="B23" s="54">
        <v>9</v>
      </c>
      <c r="C23" s="54">
        <v>264</v>
      </c>
      <c r="D23" s="54">
        <v>243</v>
      </c>
      <c r="E23" s="59">
        <v>240</v>
      </c>
      <c r="F23" s="59">
        <v>221</v>
      </c>
      <c r="G23" s="59">
        <v>239</v>
      </c>
      <c r="H23" s="59">
        <v>238</v>
      </c>
      <c r="I23" s="59">
        <v>218</v>
      </c>
    </row>
    <row r="24" spans="1:9" x14ac:dyDescent="0.25">
      <c r="A24" s="60">
        <v>38147</v>
      </c>
      <c r="B24" s="54">
        <v>9</v>
      </c>
      <c r="C24" s="54">
        <v>261</v>
      </c>
      <c r="D24" s="54">
        <v>242</v>
      </c>
      <c r="E24" s="59">
        <v>238</v>
      </c>
      <c r="F24" s="59">
        <v>223</v>
      </c>
      <c r="G24" s="59">
        <v>240</v>
      </c>
      <c r="H24" s="59">
        <v>239</v>
      </c>
      <c r="I24" s="59">
        <v>219</v>
      </c>
    </row>
    <row r="25" spans="1:9" x14ac:dyDescent="0.25">
      <c r="A25" s="60">
        <v>38154</v>
      </c>
      <c r="B25" s="54">
        <v>9</v>
      </c>
      <c r="C25" s="54">
        <v>254</v>
      </c>
      <c r="D25" s="54">
        <v>237</v>
      </c>
      <c r="E25" s="59">
        <v>235</v>
      </c>
      <c r="F25" s="59">
        <v>220</v>
      </c>
      <c r="G25" s="59">
        <v>237</v>
      </c>
      <c r="H25" s="59">
        <v>238</v>
      </c>
      <c r="I25" s="59">
        <v>215</v>
      </c>
    </row>
    <row r="26" spans="1:9" x14ac:dyDescent="0.25">
      <c r="A26" s="60">
        <v>38161</v>
      </c>
      <c r="B26" s="54">
        <v>9</v>
      </c>
      <c r="C26" s="54">
        <v>255</v>
      </c>
      <c r="D26" s="54">
        <v>236</v>
      </c>
      <c r="E26" s="59">
        <v>232</v>
      </c>
      <c r="F26" s="59">
        <v>223</v>
      </c>
      <c r="G26" s="59">
        <v>239</v>
      </c>
      <c r="H26" s="59">
        <v>239</v>
      </c>
      <c r="I26" s="59">
        <v>220</v>
      </c>
    </row>
    <row r="27" spans="1:9" x14ac:dyDescent="0.25">
      <c r="A27" s="60">
        <v>38168</v>
      </c>
      <c r="B27" s="54">
        <v>9</v>
      </c>
      <c r="C27" s="54">
        <v>257</v>
      </c>
      <c r="D27" s="54">
        <v>241</v>
      </c>
      <c r="E27" s="59">
        <v>239</v>
      </c>
      <c r="F27" s="59">
        <v>225</v>
      </c>
      <c r="G27" s="59">
        <v>235</v>
      </c>
      <c r="H27" s="59">
        <v>235</v>
      </c>
      <c r="I27" s="59">
        <v>220</v>
      </c>
    </row>
    <row r="28" spans="1:9" x14ac:dyDescent="0.25">
      <c r="A28" s="61">
        <v>38175</v>
      </c>
      <c r="B28" s="54">
        <v>10</v>
      </c>
      <c r="C28" s="54">
        <v>296</v>
      </c>
      <c r="D28" s="54">
        <v>281</v>
      </c>
      <c r="E28" s="59">
        <v>278</v>
      </c>
      <c r="F28" s="59">
        <v>242</v>
      </c>
      <c r="G28" s="59">
        <v>275</v>
      </c>
      <c r="H28" s="59">
        <v>275</v>
      </c>
      <c r="I28" s="59">
        <v>240</v>
      </c>
    </row>
    <row r="29" spans="1:9" x14ac:dyDescent="0.25">
      <c r="A29" s="61">
        <v>38182</v>
      </c>
      <c r="B29" s="54">
        <v>10</v>
      </c>
      <c r="C29" s="54">
        <v>294</v>
      </c>
      <c r="D29" s="54">
        <v>280</v>
      </c>
      <c r="E29" s="59">
        <v>277</v>
      </c>
      <c r="F29" s="59">
        <v>244</v>
      </c>
      <c r="G29" s="59">
        <v>275</v>
      </c>
      <c r="H29" s="59">
        <v>275</v>
      </c>
      <c r="I29" s="59">
        <v>235</v>
      </c>
    </row>
    <row r="30" spans="1:9" x14ac:dyDescent="0.25">
      <c r="A30" s="61">
        <v>38189</v>
      </c>
      <c r="B30" s="54">
        <v>10</v>
      </c>
      <c r="C30" s="54">
        <v>301</v>
      </c>
      <c r="D30" s="54">
        <v>290</v>
      </c>
      <c r="E30" s="59">
        <v>285</v>
      </c>
      <c r="F30" s="59">
        <v>245</v>
      </c>
      <c r="G30" s="59">
        <v>287</v>
      </c>
      <c r="H30" s="59">
        <v>286</v>
      </c>
      <c r="I30" s="59">
        <v>244</v>
      </c>
    </row>
    <row r="31" spans="1:9" x14ac:dyDescent="0.25">
      <c r="A31" s="61">
        <v>38196</v>
      </c>
      <c r="B31" s="54">
        <v>10</v>
      </c>
      <c r="C31" s="54">
        <v>301</v>
      </c>
      <c r="D31" s="54">
        <v>294</v>
      </c>
      <c r="E31" s="59">
        <v>293</v>
      </c>
      <c r="F31" s="59">
        <v>261</v>
      </c>
      <c r="G31" s="59">
        <v>291</v>
      </c>
      <c r="H31" s="59">
        <v>291</v>
      </c>
      <c r="I31" s="59">
        <v>250</v>
      </c>
    </row>
    <row r="32" spans="1:9" x14ac:dyDescent="0.25">
      <c r="A32" s="61">
        <v>38203</v>
      </c>
      <c r="B32" s="54">
        <v>11</v>
      </c>
      <c r="C32" s="54">
        <v>279</v>
      </c>
      <c r="D32" s="54">
        <v>241</v>
      </c>
      <c r="E32" s="59">
        <v>229</v>
      </c>
      <c r="F32" s="59">
        <v>187</v>
      </c>
      <c r="G32" s="59">
        <v>198</v>
      </c>
      <c r="H32" s="59">
        <v>198</v>
      </c>
      <c r="I32" s="59">
        <v>187</v>
      </c>
    </row>
    <row r="33" spans="1:9" x14ac:dyDescent="0.25">
      <c r="A33" s="57">
        <v>38210</v>
      </c>
      <c r="B33" s="54">
        <v>11</v>
      </c>
      <c r="C33" s="54">
        <v>280</v>
      </c>
      <c r="D33" s="54">
        <v>241</v>
      </c>
      <c r="E33" s="59">
        <v>230</v>
      </c>
      <c r="F33" s="59">
        <v>187</v>
      </c>
      <c r="G33" s="59">
        <v>203</v>
      </c>
      <c r="H33" s="59">
        <v>202</v>
      </c>
      <c r="I33" s="59">
        <v>177</v>
      </c>
    </row>
    <row r="34" spans="1:9" x14ac:dyDescent="0.25">
      <c r="A34" s="57">
        <v>38217</v>
      </c>
      <c r="B34" s="54">
        <v>11</v>
      </c>
      <c r="C34" s="54">
        <v>281</v>
      </c>
      <c r="D34" s="54">
        <v>242</v>
      </c>
      <c r="E34" s="59">
        <v>231</v>
      </c>
      <c r="F34" s="59">
        <v>186</v>
      </c>
      <c r="G34" s="59">
        <v>219</v>
      </c>
      <c r="H34" s="59">
        <v>208</v>
      </c>
      <c r="I34" s="59">
        <v>177</v>
      </c>
    </row>
    <row r="35" spans="1:9" x14ac:dyDescent="0.25">
      <c r="A35" s="57">
        <v>38224</v>
      </c>
      <c r="B35" s="54">
        <v>11</v>
      </c>
      <c r="C35" s="54">
        <v>283</v>
      </c>
      <c r="D35" s="54">
        <v>242</v>
      </c>
      <c r="E35" s="59">
        <v>230</v>
      </c>
      <c r="F35" s="59">
        <v>186</v>
      </c>
      <c r="G35" s="59">
        <v>199</v>
      </c>
      <c r="H35" s="59">
        <v>199</v>
      </c>
      <c r="I35" s="59">
        <v>175</v>
      </c>
    </row>
    <row r="36" spans="1:9" x14ac:dyDescent="0.25">
      <c r="A36" s="57">
        <v>38231</v>
      </c>
      <c r="B36" s="54">
        <v>12</v>
      </c>
      <c r="E36" s="59">
        <v>199</v>
      </c>
      <c r="F36" s="59">
        <v>158</v>
      </c>
      <c r="G36" s="59">
        <v>167</v>
      </c>
      <c r="H36" s="59">
        <v>167</v>
      </c>
      <c r="I36" s="59">
        <v>150</v>
      </c>
    </row>
    <row r="37" spans="1:9" x14ac:dyDescent="0.25">
      <c r="A37" s="57">
        <v>38238</v>
      </c>
      <c r="B37" s="54">
        <v>12</v>
      </c>
      <c r="E37" s="59">
        <v>204</v>
      </c>
      <c r="F37" s="59">
        <v>161</v>
      </c>
      <c r="G37" s="59">
        <v>170</v>
      </c>
      <c r="H37" s="59">
        <v>170</v>
      </c>
      <c r="I37" s="59">
        <v>153</v>
      </c>
    </row>
    <row r="38" spans="1:9" x14ac:dyDescent="0.25">
      <c r="A38" s="57">
        <v>38245</v>
      </c>
      <c r="B38" s="54">
        <v>12</v>
      </c>
      <c r="E38" s="59">
        <v>208</v>
      </c>
      <c r="F38" s="59">
        <v>165</v>
      </c>
      <c r="G38" s="59">
        <v>171</v>
      </c>
      <c r="H38" s="59">
        <v>171</v>
      </c>
      <c r="I38" s="59">
        <v>156</v>
      </c>
    </row>
    <row r="39" spans="1:9" x14ac:dyDescent="0.25">
      <c r="A39" s="57">
        <v>38252</v>
      </c>
      <c r="B39" s="54">
        <v>12</v>
      </c>
      <c r="E39" s="59">
        <v>208</v>
      </c>
      <c r="F39" s="59">
        <v>166</v>
      </c>
      <c r="G39" s="59">
        <v>174</v>
      </c>
      <c r="H39" s="59">
        <v>172</v>
      </c>
      <c r="I39" s="59">
        <v>155</v>
      </c>
    </row>
    <row r="40" spans="1:9" x14ac:dyDescent="0.25">
      <c r="A40" s="57">
        <v>38259</v>
      </c>
      <c r="B40" s="54">
        <v>12</v>
      </c>
      <c r="E40" s="59">
        <v>224</v>
      </c>
      <c r="F40" s="59">
        <v>176</v>
      </c>
      <c r="G40" s="59">
        <v>185</v>
      </c>
      <c r="H40" s="59">
        <v>185</v>
      </c>
      <c r="I40" s="59">
        <v>169</v>
      </c>
    </row>
    <row r="41" spans="1:9" x14ac:dyDescent="0.25">
      <c r="A41" s="57">
        <v>38266</v>
      </c>
      <c r="B41" s="54">
        <v>1</v>
      </c>
      <c r="E41" s="59">
        <v>252</v>
      </c>
      <c r="F41" s="59">
        <v>181</v>
      </c>
      <c r="G41" s="59">
        <v>195</v>
      </c>
      <c r="H41" s="59">
        <v>196</v>
      </c>
      <c r="I41" s="59">
        <v>170</v>
      </c>
    </row>
    <row r="42" spans="1:9" x14ac:dyDescent="0.25">
      <c r="A42" s="57">
        <v>38273</v>
      </c>
      <c r="B42" s="54">
        <v>1</v>
      </c>
      <c r="E42" s="59">
        <v>243</v>
      </c>
      <c r="F42" s="59">
        <v>175</v>
      </c>
      <c r="G42" s="59">
        <v>191</v>
      </c>
      <c r="H42" s="59">
        <v>192</v>
      </c>
      <c r="I42" s="59">
        <v>169</v>
      </c>
    </row>
    <row r="43" spans="1:9" x14ac:dyDescent="0.25">
      <c r="A43" s="57">
        <v>38280</v>
      </c>
      <c r="B43" s="54">
        <v>1</v>
      </c>
      <c r="E43" s="59">
        <v>247</v>
      </c>
      <c r="F43" s="59">
        <v>182</v>
      </c>
      <c r="G43" s="59">
        <v>200</v>
      </c>
      <c r="H43" s="59">
        <v>200</v>
      </c>
      <c r="I43" s="59">
        <v>176</v>
      </c>
    </row>
    <row r="44" spans="1:9" x14ac:dyDescent="0.25">
      <c r="A44" s="57">
        <v>38287</v>
      </c>
      <c r="B44" s="54">
        <v>1</v>
      </c>
      <c r="E44" s="59">
        <v>265</v>
      </c>
      <c r="F44" s="59">
        <v>198</v>
      </c>
      <c r="G44" s="59">
        <v>216</v>
      </c>
      <c r="H44" s="59">
        <v>216</v>
      </c>
      <c r="I44" s="59">
        <v>185</v>
      </c>
    </row>
    <row r="45" spans="1:9" x14ac:dyDescent="0.25">
      <c r="A45" s="57">
        <v>38294</v>
      </c>
      <c r="B45" s="54">
        <v>2</v>
      </c>
      <c r="E45" s="59">
        <v>245</v>
      </c>
      <c r="F45" s="59">
        <v>189</v>
      </c>
      <c r="G45" s="59">
        <v>202</v>
      </c>
      <c r="H45" s="59">
        <v>202</v>
      </c>
      <c r="I45" s="59">
        <v>180</v>
      </c>
    </row>
    <row r="46" spans="1:9" x14ac:dyDescent="0.25">
      <c r="A46" s="57">
        <v>38301</v>
      </c>
      <c r="B46" s="54">
        <v>2</v>
      </c>
      <c r="E46" s="59">
        <v>251</v>
      </c>
      <c r="F46" s="59">
        <v>194</v>
      </c>
      <c r="G46" s="59">
        <v>213</v>
      </c>
      <c r="H46" s="59">
        <v>213</v>
      </c>
      <c r="I46" s="59">
        <v>180</v>
      </c>
    </row>
    <row r="47" spans="1:9" x14ac:dyDescent="0.25">
      <c r="A47" s="57">
        <v>38308</v>
      </c>
      <c r="B47" s="54">
        <v>2</v>
      </c>
      <c r="E47" s="59">
        <v>242</v>
      </c>
      <c r="F47" s="59">
        <v>191</v>
      </c>
      <c r="G47" s="59">
        <v>207</v>
      </c>
      <c r="H47" s="59">
        <v>207</v>
      </c>
      <c r="I47" s="59">
        <v>180</v>
      </c>
    </row>
    <row r="48" spans="1:9" x14ac:dyDescent="0.25">
      <c r="A48" s="57">
        <v>38315</v>
      </c>
      <c r="B48" s="54">
        <v>2</v>
      </c>
      <c r="E48" s="59">
        <v>242</v>
      </c>
      <c r="F48" s="59">
        <v>191</v>
      </c>
      <c r="G48" s="59">
        <v>198</v>
      </c>
      <c r="H48" s="59">
        <v>198</v>
      </c>
      <c r="I48" s="59">
        <v>173</v>
      </c>
    </row>
    <row r="49" spans="1:9" x14ac:dyDescent="0.25">
      <c r="A49" s="57">
        <v>38322</v>
      </c>
      <c r="B49" s="54">
        <v>3</v>
      </c>
      <c r="C49" s="62"/>
      <c r="D49" s="62">
        <v>225</v>
      </c>
      <c r="E49" s="59">
        <v>220</v>
      </c>
      <c r="F49" s="59">
        <v>179</v>
      </c>
      <c r="G49" s="59">
        <v>190</v>
      </c>
      <c r="H49" s="59">
        <v>190</v>
      </c>
      <c r="I49" s="59">
        <v>169</v>
      </c>
    </row>
    <row r="50" spans="1:9" x14ac:dyDescent="0.25">
      <c r="A50" s="57">
        <v>38329</v>
      </c>
      <c r="B50" s="54">
        <v>3</v>
      </c>
      <c r="D50" s="54">
        <v>225</v>
      </c>
      <c r="E50" s="59">
        <v>220</v>
      </c>
      <c r="F50" s="59">
        <v>180</v>
      </c>
      <c r="G50" s="59">
        <v>189</v>
      </c>
      <c r="H50" s="59">
        <v>189</v>
      </c>
      <c r="I50" s="59">
        <v>168</v>
      </c>
    </row>
    <row r="51" spans="1:9" x14ac:dyDescent="0.25">
      <c r="A51" s="57">
        <v>38336</v>
      </c>
      <c r="B51" s="54">
        <v>3</v>
      </c>
      <c r="D51" s="54">
        <v>225</v>
      </c>
      <c r="E51" s="59">
        <v>219</v>
      </c>
      <c r="F51" s="59">
        <v>186</v>
      </c>
      <c r="G51" s="59">
        <v>195</v>
      </c>
      <c r="H51" s="59">
        <v>195</v>
      </c>
      <c r="I51" s="59">
        <v>171</v>
      </c>
    </row>
    <row r="52" spans="1:9" x14ac:dyDescent="0.25">
      <c r="A52" s="57">
        <v>38343</v>
      </c>
      <c r="B52" s="54">
        <v>3</v>
      </c>
      <c r="D52" s="54">
        <v>242</v>
      </c>
      <c r="E52" s="59">
        <v>228</v>
      </c>
      <c r="F52" s="59">
        <v>195</v>
      </c>
      <c r="G52" s="59">
        <v>206</v>
      </c>
      <c r="H52" s="59">
        <v>212</v>
      </c>
      <c r="I52" s="59">
        <v>181</v>
      </c>
    </row>
    <row r="53" spans="1:9" x14ac:dyDescent="0.25">
      <c r="A53" s="57">
        <v>38350</v>
      </c>
      <c r="B53" s="54">
        <v>3</v>
      </c>
      <c r="C53" s="59"/>
      <c r="D53" s="59">
        <v>236</v>
      </c>
      <c r="E53" s="59">
        <v>228</v>
      </c>
      <c r="F53" s="59">
        <v>195</v>
      </c>
      <c r="G53" s="59">
        <v>206</v>
      </c>
      <c r="H53" s="59">
        <v>210</v>
      </c>
      <c r="I53" s="59">
        <v>181</v>
      </c>
    </row>
    <row r="54" spans="1:9" x14ac:dyDescent="0.25">
      <c r="A54" s="57">
        <v>38357</v>
      </c>
      <c r="B54" s="54">
        <v>4</v>
      </c>
      <c r="C54" s="59">
        <v>246</v>
      </c>
      <c r="D54" s="59">
        <v>226</v>
      </c>
      <c r="E54" s="59">
        <v>214</v>
      </c>
      <c r="F54" s="59">
        <v>178</v>
      </c>
      <c r="G54" s="59">
        <v>188</v>
      </c>
      <c r="H54" s="59">
        <v>188</v>
      </c>
      <c r="I54" s="59">
        <v>168</v>
      </c>
    </row>
    <row r="55" spans="1:9" x14ac:dyDescent="0.25">
      <c r="A55" s="57">
        <v>38364</v>
      </c>
      <c r="B55" s="54">
        <v>4</v>
      </c>
      <c r="C55" s="54">
        <v>252</v>
      </c>
      <c r="D55" s="54">
        <v>228</v>
      </c>
      <c r="E55" s="59">
        <v>216</v>
      </c>
      <c r="F55" s="59">
        <v>182</v>
      </c>
      <c r="G55" s="59">
        <v>193</v>
      </c>
      <c r="H55" s="59">
        <v>193</v>
      </c>
      <c r="I55" s="59">
        <v>170</v>
      </c>
    </row>
    <row r="56" spans="1:9" x14ac:dyDescent="0.25">
      <c r="A56" s="57">
        <v>38371</v>
      </c>
      <c r="B56" s="54">
        <v>4</v>
      </c>
      <c r="C56" s="54">
        <v>254</v>
      </c>
      <c r="D56" s="54">
        <v>229</v>
      </c>
      <c r="E56" s="59">
        <v>217</v>
      </c>
      <c r="F56" s="59">
        <v>180</v>
      </c>
      <c r="G56" s="59">
        <v>202</v>
      </c>
      <c r="H56" s="59">
        <v>198</v>
      </c>
      <c r="I56" s="59">
        <v>171</v>
      </c>
    </row>
    <row r="57" spans="1:9" x14ac:dyDescent="0.25">
      <c r="A57" s="57">
        <v>38378</v>
      </c>
      <c r="B57" s="54">
        <v>4</v>
      </c>
      <c r="C57" s="54">
        <v>260</v>
      </c>
      <c r="D57" s="54">
        <v>238</v>
      </c>
      <c r="E57" s="59">
        <v>228</v>
      </c>
      <c r="F57" s="59">
        <v>193</v>
      </c>
      <c r="G57" s="59">
        <v>200</v>
      </c>
      <c r="H57" s="59">
        <v>200</v>
      </c>
      <c r="I57" s="59">
        <v>189</v>
      </c>
    </row>
    <row r="58" spans="1:9" x14ac:dyDescent="0.25">
      <c r="A58" s="57">
        <v>38385</v>
      </c>
      <c r="B58" s="54">
        <v>5</v>
      </c>
      <c r="C58" s="54">
        <v>240</v>
      </c>
      <c r="D58" s="54">
        <v>232</v>
      </c>
      <c r="E58" s="59">
        <v>218</v>
      </c>
      <c r="F58" s="59">
        <v>181</v>
      </c>
      <c r="G58" s="59">
        <v>188</v>
      </c>
      <c r="H58" s="59">
        <v>188</v>
      </c>
      <c r="I58" s="59">
        <v>169</v>
      </c>
    </row>
    <row r="59" spans="1:9" x14ac:dyDescent="0.25">
      <c r="A59" s="57">
        <v>38392</v>
      </c>
      <c r="B59" s="54">
        <v>5</v>
      </c>
      <c r="C59" s="54">
        <v>237</v>
      </c>
      <c r="D59" s="54">
        <v>222</v>
      </c>
      <c r="E59" s="59">
        <v>212</v>
      </c>
      <c r="F59" s="59">
        <v>174</v>
      </c>
      <c r="G59" s="59">
        <v>185</v>
      </c>
      <c r="H59" s="59">
        <v>185</v>
      </c>
      <c r="I59" s="59">
        <v>162</v>
      </c>
    </row>
    <row r="60" spans="1:9" x14ac:dyDescent="0.25">
      <c r="A60" s="57">
        <v>38399</v>
      </c>
      <c r="B60" s="54">
        <v>5</v>
      </c>
      <c r="C60" s="54">
        <v>248</v>
      </c>
      <c r="D60" s="54">
        <v>227</v>
      </c>
      <c r="E60" s="59">
        <v>216</v>
      </c>
      <c r="F60" s="59">
        <v>184</v>
      </c>
      <c r="G60" s="59">
        <v>186</v>
      </c>
      <c r="H60" s="59">
        <v>186</v>
      </c>
      <c r="I60" s="59">
        <v>170</v>
      </c>
    </row>
    <row r="61" spans="1:9" x14ac:dyDescent="0.25">
      <c r="A61" s="57">
        <v>38406</v>
      </c>
      <c r="B61" s="54">
        <v>5</v>
      </c>
      <c r="C61" s="54">
        <v>249</v>
      </c>
      <c r="D61" s="54">
        <v>234</v>
      </c>
      <c r="E61" s="59">
        <v>225</v>
      </c>
      <c r="F61" s="59">
        <v>189</v>
      </c>
      <c r="G61" s="59">
        <v>193</v>
      </c>
      <c r="H61" s="59">
        <v>193</v>
      </c>
      <c r="I61" s="59">
        <v>176</v>
      </c>
    </row>
    <row r="62" spans="1:9" x14ac:dyDescent="0.25">
      <c r="A62" s="57">
        <v>38413</v>
      </c>
      <c r="B62" s="54">
        <v>6</v>
      </c>
      <c r="C62" s="54">
        <v>291</v>
      </c>
      <c r="D62" s="54">
        <v>276</v>
      </c>
      <c r="E62" s="59">
        <v>264</v>
      </c>
      <c r="F62" s="59">
        <v>225</v>
      </c>
      <c r="G62" s="59">
        <v>235</v>
      </c>
      <c r="H62" s="59">
        <v>235</v>
      </c>
      <c r="I62" s="59">
        <v>209</v>
      </c>
    </row>
    <row r="63" spans="1:9" x14ac:dyDescent="0.25">
      <c r="A63" s="57">
        <v>38420</v>
      </c>
      <c r="B63" s="54">
        <v>6</v>
      </c>
      <c r="C63" s="54">
        <v>284</v>
      </c>
      <c r="D63" s="54">
        <v>268</v>
      </c>
      <c r="E63" s="59">
        <v>256</v>
      </c>
      <c r="F63" s="59">
        <v>228</v>
      </c>
      <c r="G63" s="59">
        <v>240</v>
      </c>
      <c r="H63" s="59">
        <v>241</v>
      </c>
      <c r="I63" s="59">
        <v>212</v>
      </c>
    </row>
    <row r="64" spans="1:9" x14ac:dyDescent="0.25">
      <c r="A64" s="57">
        <v>38427</v>
      </c>
      <c r="B64" s="54">
        <v>6</v>
      </c>
      <c r="C64" s="54">
        <v>293</v>
      </c>
      <c r="D64" s="54">
        <v>272</v>
      </c>
      <c r="E64" s="59">
        <v>262</v>
      </c>
      <c r="F64" s="59">
        <v>230</v>
      </c>
      <c r="G64" s="59">
        <v>237</v>
      </c>
      <c r="H64" s="59">
        <v>239</v>
      </c>
      <c r="I64" s="59">
        <v>213</v>
      </c>
    </row>
    <row r="65" spans="1:9" x14ac:dyDescent="0.25">
      <c r="A65" s="57">
        <v>38434</v>
      </c>
      <c r="B65" s="54">
        <v>6</v>
      </c>
      <c r="C65" s="54">
        <v>282</v>
      </c>
      <c r="D65" s="54">
        <v>254</v>
      </c>
      <c r="E65" s="59">
        <v>246</v>
      </c>
      <c r="F65" s="59">
        <v>213</v>
      </c>
      <c r="G65" s="59">
        <v>234</v>
      </c>
      <c r="H65" s="59">
        <v>234</v>
      </c>
      <c r="I65" s="59">
        <v>208</v>
      </c>
    </row>
    <row r="66" spans="1:9" x14ac:dyDescent="0.25">
      <c r="A66" s="57">
        <v>38441</v>
      </c>
      <c r="B66" s="54">
        <v>6</v>
      </c>
      <c r="C66" s="54">
        <v>266</v>
      </c>
      <c r="D66" s="54">
        <v>245</v>
      </c>
      <c r="E66" s="59">
        <v>234</v>
      </c>
      <c r="F66" s="59">
        <v>191</v>
      </c>
      <c r="G66" s="59">
        <v>220</v>
      </c>
      <c r="H66" s="59">
        <v>220</v>
      </c>
      <c r="I66" s="59">
        <v>187</v>
      </c>
    </row>
    <row r="67" spans="1:9" x14ac:dyDescent="0.25">
      <c r="A67" s="57">
        <v>38448</v>
      </c>
      <c r="B67" s="54">
        <v>7</v>
      </c>
      <c r="C67" s="54">
        <v>290</v>
      </c>
      <c r="D67" s="54">
        <v>274</v>
      </c>
      <c r="E67" s="59">
        <v>263</v>
      </c>
      <c r="F67" s="59">
        <v>216</v>
      </c>
      <c r="G67" s="59">
        <v>225</v>
      </c>
      <c r="H67" s="59">
        <v>223</v>
      </c>
      <c r="I67" s="59">
        <v>206</v>
      </c>
    </row>
    <row r="68" spans="1:9" x14ac:dyDescent="0.25">
      <c r="A68" s="57">
        <v>38455</v>
      </c>
      <c r="B68" s="54">
        <v>7</v>
      </c>
      <c r="C68" s="54">
        <v>284</v>
      </c>
      <c r="D68" s="54">
        <v>265</v>
      </c>
      <c r="E68" s="59">
        <v>256</v>
      </c>
      <c r="F68" s="59">
        <v>211</v>
      </c>
      <c r="G68" s="59">
        <v>222</v>
      </c>
      <c r="H68" s="59">
        <v>222</v>
      </c>
      <c r="I68" s="59">
        <v>201</v>
      </c>
    </row>
    <row r="69" spans="1:9" x14ac:dyDescent="0.25">
      <c r="A69" s="57">
        <v>38462</v>
      </c>
      <c r="B69" s="54">
        <v>7</v>
      </c>
      <c r="C69" s="54">
        <v>284</v>
      </c>
      <c r="D69" s="54">
        <v>270</v>
      </c>
      <c r="E69" s="59">
        <v>259</v>
      </c>
      <c r="F69" s="59">
        <v>208</v>
      </c>
      <c r="G69" s="59">
        <v>222</v>
      </c>
      <c r="H69" s="59">
        <v>222</v>
      </c>
      <c r="I69" s="59">
        <v>206</v>
      </c>
    </row>
    <row r="70" spans="1:9" x14ac:dyDescent="0.25">
      <c r="A70" s="57">
        <v>38469</v>
      </c>
      <c r="B70" s="54">
        <v>7</v>
      </c>
      <c r="C70" s="54">
        <v>282</v>
      </c>
      <c r="D70" s="54">
        <v>263</v>
      </c>
      <c r="E70" s="59">
        <v>255</v>
      </c>
      <c r="F70" s="59">
        <v>204</v>
      </c>
      <c r="G70" s="59">
        <v>215</v>
      </c>
      <c r="H70" s="59">
        <v>215</v>
      </c>
      <c r="I70" s="59">
        <v>196</v>
      </c>
    </row>
    <row r="71" spans="1:9" x14ac:dyDescent="0.25">
      <c r="A71" s="57">
        <v>38476</v>
      </c>
      <c r="B71" s="54">
        <v>8</v>
      </c>
      <c r="C71" s="54">
        <v>305</v>
      </c>
      <c r="D71" s="54">
        <v>290</v>
      </c>
      <c r="E71" s="59">
        <v>275</v>
      </c>
      <c r="F71" s="59">
        <v>253</v>
      </c>
      <c r="G71" s="59">
        <v>261</v>
      </c>
      <c r="H71" s="59">
        <v>261</v>
      </c>
      <c r="I71" s="59">
        <v>250</v>
      </c>
    </row>
    <row r="72" spans="1:9" x14ac:dyDescent="0.25">
      <c r="A72" s="57">
        <v>38483</v>
      </c>
      <c r="B72" s="54">
        <v>8</v>
      </c>
      <c r="C72" s="54">
        <v>307</v>
      </c>
      <c r="D72" s="54">
        <v>290</v>
      </c>
      <c r="E72" s="59">
        <v>274</v>
      </c>
      <c r="F72" s="59">
        <v>259</v>
      </c>
      <c r="G72" s="59">
        <v>263</v>
      </c>
      <c r="H72" s="59">
        <v>263</v>
      </c>
      <c r="I72" s="59">
        <v>249</v>
      </c>
    </row>
    <row r="73" spans="1:9" x14ac:dyDescent="0.25">
      <c r="A73" s="57">
        <v>38490</v>
      </c>
      <c r="B73" s="54">
        <v>8</v>
      </c>
      <c r="C73" s="54">
        <v>305</v>
      </c>
      <c r="D73" s="54">
        <v>289</v>
      </c>
      <c r="E73" s="59">
        <v>279</v>
      </c>
      <c r="F73" s="59">
        <v>258</v>
      </c>
      <c r="G73" s="59">
        <v>264</v>
      </c>
      <c r="H73" s="59">
        <v>264</v>
      </c>
      <c r="I73" s="59">
        <v>253</v>
      </c>
    </row>
    <row r="74" spans="1:9" x14ac:dyDescent="0.25">
      <c r="A74" s="57">
        <v>38497</v>
      </c>
      <c r="B74" s="54">
        <v>8</v>
      </c>
      <c r="C74" s="54">
        <v>309</v>
      </c>
      <c r="D74" s="54">
        <v>300</v>
      </c>
      <c r="E74" s="59">
        <v>294</v>
      </c>
      <c r="F74" s="59">
        <v>265</v>
      </c>
      <c r="G74" s="59">
        <v>270</v>
      </c>
      <c r="H74" s="59">
        <v>270</v>
      </c>
      <c r="I74" s="59">
        <v>266</v>
      </c>
    </row>
    <row r="75" spans="1:9" x14ac:dyDescent="0.25">
      <c r="A75" s="57">
        <v>38504</v>
      </c>
      <c r="B75" s="54">
        <v>9</v>
      </c>
      <c r="C75" s="54">
        <v>336</v>
      </c>
      <c r="D75" s="54">
        <v>323</v>
      </c>
      <c r="E75" s="59">
        <v>321</v>
      </c>
      <c r="F75" s="59">
        <v>307</v>
      </c>
      <c r="G75" s="59">
        <v>316</v>
      </c>
      <c r="H75" s="59">
        <v>311</v>
      </c>
      <c r="I75" s="59">
        <v>311</v>
      </c>
    </row>
    <row r="76" spans="1:9" x14ac:dyDescent="0.25">
      <c r="A76" s="57">
        <v>38511</v>
      </c>
      <c r="B76" s="54">
        <v>9</v>
      </c>
      <c r="C76" s="54">
        <v>340</v>
      </c>
      <c r="D76" s="54">
        <v>327</v>
      </c>
      <c r="E76" s="59">
        <v>324</v>
      </c>
      <c r="F76" s="59">
        <v>321</v>
      </c>
      <c r="G76" s="59">
        <v>324</v>
      </c>
      <c r="H76" s="59">
        <v>325</v>
      </c>
      <c r="I76" s="59">
        <v>314</v>
      </c>
    </row>
    <row r="77" spans="1:9" x14ac:dyDescent="0.25">
      <c r="A77" s="57">
        <v>38518</v>
      </c>
      <c r="B77" s="54">
        <v>9</v>
      </c>
      <c r="C77" s="54">
        <v>344</v>
      </c>
      <c r="D77" s="54">
        <v>326</v>
      </c>
      <c r="E77" s="59">
        <v>322</v>
      </c>
      <c r="F77" s="59">
        <v>313</v>
      </c>
      <c r="G77" s="59">
        <v>319</v>
      </c>
      <c r="H77" s="59">
        <v>320</v>
      </c>
      <c r="I77" s="59">
        <v>312</v>
      </c>
    </row>
    <row r="78" spans="1:9" x14ac:dyDescent="0.25">
      <c r="A78" s="57">
        <v>38525</v>
      </c>
      <c r="B78" s="54">
        <v>9</v>
      </c>
      <c r="C78" s="54">
        <v>341</v>
      </c>
      <c r="D78" s="54">
        <v>320</v>
      </c>
      <c r="E78" s="59">
        <v>319</v>
      </c>
      <c r="F78" s="59">
        <v>306</v>
      </c>
      <c r="G78" s="59">
        <v>316</v>
      </c>
      <c r="H78" s="59">
        <v>319</v>
      </c>
      <c r="I78" s="59">
        <v>301</v>
      </c>
    </row>
    <row r="79" spans="1:9" x14ac:dyDescent="0.25">
      <c r="A79" s="57">
        <v>38532</v>
      </c>
      <c r="B79" s="54">
        <v>9</v>
      </c>
      <c r="C79" s="54">
        <v>342</v>
      </c>
      <c r="D79" s="54">
        <v>322</v>
      </c>
      <c r="E79" s="59">
        <v>320</v>
      </c>
      <c r="F79" s="59">
        <v>310</v>
      </c>
      <c r="G79" s="59">
        <v>318</v>
      </c>
      <c r="H79" s="59">
        <v>321</v>
      </c>
      <c r="I79" s="59">
        <v>305</v>
      </c>
    </row>
    <row r="80" spans="1:9" x14ac:dyDescent="0.25">
      <c r="A80" s="57">
        <v>38539</v>
      </c>
      <c r="B80" s="54">
        <v>10</v>
      </c>
      <c r="C80" s="54">
        <v>370</v>
      </c>
      <c r="D80" s="54">
        <v>358</v>
      </c>
      <c r="E80" s="59">
        <v>351</v>
      </c>
      <c r="F80" s="59">
        <v>329</v>
      </c>
      <c r="G80" s="59">
        <v>350</v>
      </c>
      <c r="H80" s="59">
        <v>350</v>
      </c>
      <c r="I80" s="59">
        <v>323</v>
      </c>
    </row>
    <row r="81" spans="1:9" x14ac:dyDescent="0.25">
      <c r="A81" s="57">
        <v>38546</v>
      </c>
      <c r="B81" s="54">
        <v>10</v>
      </c>
      <c r="C81" s="54">
        <v>374</v>
      </c>
      <c r="D81" s="54">
        <v>360</v>
      </c>
      <c r="E81" s="59">
        <v>353</v>
      </c>
      <c r="F81" s="59">
        <v>327</v>
      </c>
      <c r="G81" s="59">
        <v>352</v>
      </c>
      <c r="H81" s="59">
        <v>352</v>
      </c>
      <c r="I81" s="59">
        <v>325</v>
      </c>
    </row>
    <row r="82" spans="1:9" x14ac:dyDescent="0.25">
      <c r="A82" s="57">
        <v>38553</v>
      </c>
      <c r="B82" s="54">
        <v>10</v>
      </c>
      <c r="C82" s="54">
        <v>410</v>
      </c>
      <c r="D82" s="54">
        <v>380</v>
      </c>
      <c r="E82" s="59">
        <v>366</v>
      </c>
      <c r="F82" s="59">
        <v>339</v>
      </c>
      <c r="G82" s="59">
        <v>361</v>
      </c>
      <c r="H82" s="59">
        <v>362</v>
      </c>
      <c r="I82" s="59">
        <v>335</v>
      </c>
    </row>
    <row r="83" spans="1:9" x14ac:dyDescent="0.25">
      <c r="A83" s="57">
        <v>38560</v>
      </c>
      <c r="B83" s="54">
        <v>10</v>
      </c>
      <c r="C83" s="54">
        <v>411</v>
      </c>
      <c r="D83" s="54">
        <v>378</v>
      </c>
      <c r="E83" s="59">
        <v>364</v>
      </c>
      <c r="F83" s="59">
        <v>336</v>
      </c>
      <c r="G83" s="59">
        <v>359</v>
      </c>
      <c r="H83" s="59">
        <v>359</v>
      </c>
      <c r="I83" s="59">
        <v>335</v>
      </c>
    </row>
    <row r="84" spans="1:9" x14ac:dyDescent="0.25">
      <c r="A84" s="57">
        <v>38567</v>
      </c>
      <c r="B84" s="54">
        <v>11</v>
      </c>
      <c r="C84" s="54">
        <v>361</v>
      </c>
      <c r="D84" s="54">
        <v>319</v>
      </c>
      <c r="E84" s="59">
        <v>306</v>
      </c>
      <c r="F84" s="59">
        <v>274</v>
      </c>
      <c r="G84" s="59">
        <v>286</v>
      </c>
      <c r="H84" s="59">
        <v>286</v>
      </c>
      <c r="I84" s="59">
        <v>262</v>
      </c>
    </row>
    <row r="85" spans="1:9" x14ac:dyDescent="0.25">
      <c r="A85" s="57">
        <v>38574</v>
      </c>
      <c r="B85" s="54">
        <v>11</v>
      </c>
      <c r="C85" s="54">
        <v>365</v>
      </c>
      <c r="D85" s="54">
        <v>322</v>
      </c>
      <c r="E85" s="59">
        <v>306</v>
      </c>
      <c r="F85" s="59">
        <v>282</v>
      </c>
      <c r="G85" s="59">
        <v>294</v>
      </c>
      <c r="H85" s="59">
        <v>294</v>
      </c>
      <c r="I85" s="59">
        <v>271</v>
      </c>
    </row>
    <row r="86" spans="1:9" x14ac:dyDescent="0.25">
      <c r="A86" s="57">
        <v>38581</v>
      </c>
      <c r="B86" s="54">
        <v>11</v>
      </c>
      <c r="C86" s="54">
        <v>365</v>
      </c>
      <c r="D86" s="54">
        <v>329</v>
      </c>
      <c r="E86" s="59">
        <v>313</v>
      </c>
      <c r="F86" s="59">
        <v>281</v>
      </c>
      <c r="G86" s="59">
        <v>295</v>
      </c>
      <c r="H86" s="59">
        <v>295</v>
      </c>
      <c r="I86" s="59">
        <v>274</v>
      </c>
    </row>
    <row r="87" spans="1:9" x14ac:dyDescent="0.25">
      <c r="A87" s="57">
        <v>38588</v>
      </c>
      <c r="B87" s="54">
        <v>11</v>
      </c>
      <c r="C87" s="54">
        <v>371</v>
      </c>
      <c r="D87" s="54">
        <v>332</v>
      </c>
      <c r="E87" s="59">
        <v>316</v>
      </c>
      <c r="F87" s="59">
        <v>284</v>
      </c>
      <c r="G87" s="59">
        <v>301</v>
      </c>
      <c r="H87" s="59">
        <v>301</v>
      </c>
      <c r="I87" s="59">
        <v>276</v>
      </c>
    </row>
    <row r="88" spans="1:9" x14ac:dyDescent="0.25">
      <c r="A88" s="57">
        <v>38595</v>
      </c>
      <c r="B88" s="54">
        <v>11</v>
      </c>
      <c r="C88" s="54">
        <v>438</v>
      </c>
      <c r="D88" s="54">
        <v>412</v>
      </c>
      <c r="E88" s="59">
        <v>375</v>
      </c>
      <c r="F88" s="59">
        <v>343</v>
      </c>
      <c r="G88" s="59">
        <v>350</v>
      </c>
      <c r="H88" s="59">
        <v>350</v>
      </c>
      <c r="I88" s="59">
        <v>331</v>
      </c>
    </row>
    <row r="89" spans="1:9" x14ac:dyDescent="0.25">
      <c r="A89" s="57">
        <v>38602</v>
      </c>
      <c r="B89" s="54">
        <v>12</v>
      </c>
      <c r="E89" s="59">
        <v>350</v>
      </c>
      <c r="F89" s="59">
        <v>325</v>
      </c>
      <c r="G89" s="59">
        <v>330</v>
      </c>
      <c r="H89" s="59">
        <v>330</v>
      </c>
      <c r="I89" s="59">
        <v>308</v>
      </c>
    </row>
    <row r="90" spans="1:9" x14ac:dyDescent="0.25">
      <c r="A90" s="57">
        <v>38609</v>
      </c>
      <c r="B90" s="54">
        <v>12</v>
      </c>
      <c r="E90" s="59">
        <v>368</v>
      </c>
      <c r="F90" s="59">
        <v>338</v>
      </c>
      <c r="G90" s="59">
        <v>352</v>
      </c>
      <c r="H90" s="59">
        <v>352</v>
      </c>
      <c r="I90" s="59">
        <v>330</v>
      </c>
    </row>
    <row r="91" spans="1:9" x14ac:dyDescent="0.25">
      <c r="A91" s="57">
        <v>38616</v>
      </c>
      <c r="B91" s="54">
        <v>12</v>
      </c>
      <c r="E91" s="59">
        <v>363</v>
      </c>
      <c r="F91" s="59">
        <v>330</v>
      </c>
      <c r="G91" s="59">
        <v>350</v>
      </c>
      <c r="H91" s="59">
        <v>350</v>
      </c>
      <c r="I91" s="59">
        <v>313</v>
      </c>
    </row>
    <row r="92" spans="1:9" x14ac:dyDescent="0.25">
      <c r="A92" s="57">
        <v>38623</v>
      </c>
      <c r="B92" s="54">
        <v>12</v>
      </c>
      <c r="E92" s="59">
        <v>367</v>
      </c>
      <c r="F92" s="59">
        <v>334</v>
      </c>
      <c r="G92" s="59">
        <v>351</v>
      </c>
      <c r="H92" s="59">
        <v>351</v>
      </c>
      <c r="I92" s="59">
        <v>327</v>
      </c>
    </row>
    <row r="93" spans="1:9" x14ac:dyDescent="0.25">
      <c r="A93" s="57">
        <v>38630</v>
      </c>
      <c r="B93" s="54">
        <v>1</v>
      </c>
      <c r="E93" s="59">
        <v>375</v>
      </c>
      <c r="F93" s="59">
        <v>343</v>
      </c>
      <c r="G93" s="59">
        <v>345</v>
      </c>
      <c r="H93" s="59">
        <v>345</v>
      </c>
      <c r="I93" s="59">
        <v>328</v>
      </c>
    </row>
    <row r="94" spans="1:9" x14ac:dyDescent="0.25">
      <c r="A94" s="57">
        <v>38637</v>
      </c>
      <c r="B94" s="54">
        <v>1</v>
      </c>
      <c r="E94" s="59">
        <v>407</v>
      </c>
      <c r="F94" s="59">
        <v>354</v>
      </c>
      <c r="G94" s="59">
        <v>368</v>
      </c>
      <c r="H94" s="59">
        <v>368</v>
      </c>
      <c r="I94" s="59">
        <v>336</v>
      </c>
    </row>
    <row r="95" spans="1:9" x14ac:dyDescent="0.25">
      <c r="A95" s="57">
        <v>38644</v>
      </c>
      <c r="B95" s="54">
        <v>1</v>
      </c>
      <c r="E95" s="59">
        <v>398</v>
      </c>
      <c r="F95" s="59">
        <v>359</v>
      </c>
      <c r="G95" s="59">
        <v>359</v>
      </c>
      <c r="H95" s="59">
        <v>359</v>
      </c>
      <c r="I95" s="59">
        <v>339</v>
      </c>
    </row>
    <row r="96" spans="1:9" x14ac:dyDescent="0.25">
      <c r="A96" s="57">
        <v>38651</v>
      </c>
      <c r="B96" s="54">
        <v>1</v>
      </c>
      <c r="E96" s="59">
        <v>405</v>
      </c>
      <c r="F96" s="59">
        <v>354</v>
      </c>
      <c r="G96" s="59">
        <v>361</v>
      </c>
      <c r="H96" s="59">
        <v>361</v>
      </c>
      <c r="I96" s="59">
        <v>315</v>
      </c>
    </row>
    <row r="97" spans="1:9" x14ac:dyDescent="0.25">
      <c r="A97" s="57">
        <v>38658</v>
      </c>
      <c r="B97" s="54">
        <v>2</v>
      </c>
      <c r="E97" s="59">
        <v>358</v>
      </c>
      <c r="F97" s="59">
        <v>318</v>
      </c>
      <c r="G97" s="59">
        <v>342</v>
      </c>
      <c r="H97" s="59">
        <v>342</v>
      </c>
      <c r="I97" s="59">
        <v>297</v>
      </c>
    </row>
    <row r="98" spans="1:9" x14ac:dyDescent="0.25">
      <c r="A98" s="57">
        <v>38665</v>
      </c>
      <c r="B98" s="54">
        <v>2</v>
      </c>
      <c r="E98" s="59">
        <v>352</v>
      </c>
      <c r="F98" s="59">
        <v>294</v>
      </c>
      <c r="G98" s="59">
        <v>338</v>
      </c>
      <c r="H98" s="59">
        <v>338</v>
      </c>
      <c r="I98" s="59">
        <v>281</v>
      </c>
    </row>
    <row r="99" spans="1:9" x14ac:dyDescent="0.25">
      <c r="A99" s="57">
        <v>38672</v>
      </c>
      <c r="B99" s="54">
        <v>2</v>
      </c>
      <c r="E99" s="59">
        <v>368</v>
      </c>
      <c r="F99" s="59">
        <v>313</v>
      </c>
      <c r="G99" s="59">
        <v>347</v>
      </c>
      <c r="H99" s="59">
        <v>347</v>
      </c>
      <c r="I99" s="59">
        <v>287</v>
      </c>
    </row>
    <row r="100" spans="1:9" x14ac:dyDescent="0.25">
      <c r="A100" s="57">
        <v>38679</v>
      </c>
      <c r="B100" s="54">
        <v>2</v>
      </c>
      <c r="E100" s="59">
        <v>371</v>
      </c>
      <c r="F100" s="59">
        <v>313</v>
      </c>
      <c r="G100" s="59">
        <v>330</v>
      </c>
      <c r="H100" s="59">
        <v>330</v>
      </c>
      <c r="I100" s="59">
        <v>287</v>
      </c>
    </row>
    <row r="101" spans="1:9" x14ac:dyDescent="0.25">
      <c r="A101" s="57">
        <v>38686</v>
      </c>
      <c r="B101" s="54">
        <v>2</v>
      </c>
      <c r="E101" s="59">
        <v>370</v>
      </c>
      <c r="F101" s="59">
        <v>317</v>
      </c>
      <c r="G101" s="59">
        <v>333</v>
      </c>
      <c r="H101" s="59">
        <v>333</v>
      </c>
      <c r="I101" s="59">
        <v>280</v>
      </c>
    </row>
    <row r="102" spans="1:9" x14ac:dyDescent="0.25">
      <c r="A102" s="57">
        <v>38693</v>
      </c>
      <c r="B102" s="54">
        <v>3</v>
      </c>
      <c r="D102" s="54">
        <v>366</v>
      </c>
      <c r="E102" s="59">
        <v>359</v>
      </c>
      <c r="F102" s="59">
        <v>320</v>
      </c>
      <c r="G102" s="59">
        <v>338</v>
      </c>
      <c r="H102" s="59">
        <v>332</v>
      </c>
      <c r="I102" s="59">
        <v>306</v>
      </c>
    </row>
    <row r="103" spans="1:9" x14ac:dyDescent="0.25">
      <c r="A103" s="57">
        <v>38700</v>
      </c>
      <c r="B103" s="54">
        <v>3</v>
      </c>
      <c r="D103" s="54">
        <v>375</v>
      </c>
      <c r="E103" s="59">
        <v>378</v>
      </c>
      <c r="F103" s="59">
        <v>336</v>
      </c>
      <c r="G103" s="59">
        <v>344</v>
      </c>
      <c r="H103" s="59">
        <v>354</v>
      </c>
      <c r="I103" s="59">
        <v>310</v>
      </c>
    </row>
    <row r="104" spans="1:9" x14ac:dyDescent="0.25">
      <c r="A104" s="57">
        <v>38707</v>
      </c>
      <c r="B104" s="54">
        <v>3</v>
      </c>
      <c r="D104" s="54">
        <v>375</v>
      </c>
      <c r="E104" s="59">
        <v>361</v>
      </c>
      <c r="F104" s="59">
        <v>337</v>
      </c>
      <c r="G104" s="59">
        <v>350</v>
      </c>
      <c r="H104" s="59">
        <v>350</v>
      </c>
      <c r="I104" s="59">
        <v>306</v>
      </c>
    </row>
    <row r="105" spans="1:9" x14ac:dyDescent="0.25">
      <c r="A105" s="57">
        <v>38714</v>
      </c>
      <c r="B105" s="54">
        <v>3</v>
      </c>
      <c r="D105" s="54">
        <v>362</v>
      </c>
      <c r="E105" s="59">
        <v>363</v>
      </c>
      <c r="F105" s="59">
        <v>340</v>
      </c>
      <c r="G105" s="59">
        <v>348</v>
      </c>
      <c r="H105" s="59">
        <v>342</v>
      </c>
      <c r="I105" s="59">
        <v>309</v>
      </c>
    </row>
    <row r="106" spans="1:9" x14ac:dyDescent="0.25">
      <c r="A106" s="57">
        <v>38721</v>
      </c>
      <c r="B106" s="54">
        <v>4</v>
      </c>
      <c r="C106" s="54">
        <v>378</v>
      </c>
      <c r="D106" s="54">
        <v>342</v>
      </c>
      <c r="E106" s="59">
        <v>337</v>
      </c>
      <c r="F106" s="59">
        <v>303</v>
      </c>
      <c r="G106" s="59">
        <v>326</v>
      </c>
      <c r="H106" s="59">
        <v>326</v>
      </c>
      <c r="I106" s="59">
        <v>296</v>
      </c>
    </row>
    <row r="107" spans="1:9" x14ac:dyDescent="0.25">
      <c r="A107" s="57">
        <v>38728</v>
      </c>
      <c r="B107" s="54">
        <v>4</v>
      </c>
      <c r="C107" s="54">
        <v>375</v>
      </c>
      <c r="D107" s="54">
        <v>339</v>
      </c>
      <c r="E107" s="59">
        <v>330</v>
      </c>
      <c r="F107" s="59">
        <v>307</v>
      </c>
      <c r="G107" s="59">
        <v>328</v>
      </c>
      <c r="H107" s="59">
        <v>328</v>
      </c>
      <c r="I107" s="59">
        <v>300</v>
      </c>
    </row>
    <row r="108" spans="1:9" x14ac:dyDescent="0.25">
      <c r="A108" s="57">
        <v>38735</v>
      </c>
      <c r="B108" s="54">
        <v>4</v>
      </c>
      <c r="C108" s="54">
        <v>369</v>
      </c>
      <c r="D108" s="54">
        <v>339</v>
      </c>
      <c r="E108" s="59">
        <v>326</v>
      </c>
      <c r="F108" s="59">
        <v>310</v>
      </c>
      <c r="G108" s="59">
        <v>324</v>
      </c>
      <c r="H108" s="59">
        <v>324</v>
      </c>
      <c r="I108" s="59">
        <v>298</v>
      </c>
    </row>
    <row r="109" spans="1:9" x14ac:dyDescent="0.25">
      <c r="A109" s="57">
        <v>38742</v>
      </c>
      <c r="B109" s="54">
        <v>4</v>
      </c>
      <c r="C109" s="54">
        <v>368</v>
      </c>
      <c r="D109" s="54">
        <v>317</v>
      </c>
      <c r="E109" s="59">
        <v>323</v>
      </c>
      <c r="F109" s="59">
        <v>307</v>
      </c>
      <c r="G109" s="59">
        <v>311</v>
      </c>
      <c r="H109" s="59">
        <v>311</v>
      </c>
      <c r="I109" s="59">
        <v>287</v>
      </c>
    </row>
    <row r="110" spans="1:9" x14ac:dyDescent="0.25">
      <c r="A110" s="57">
        <v>38749</v>
      </c>
      <c r="B110" s="54">
        <v>5</v>
      </c>
      <c r="C110" s="54">
        <v>354</v>
      </c>
      <c r="D110" s="54">
        <v>330</v>
      </c>
      <c r="E110" s="59">
        <v>320</v>
      </c>
      <c r="F110" s="59">
        <v>302</v>
      </c>
      <c r="G110" s="59">
        <v>303</v>
      </c>
      <c r="H110" s="59">
        <v>305</v>
      </c>
      <c r="I110" s="59">
        <v>288</v>
      </c>
    </row>
    <row r="111" spans="1:9" x14ac:dyDescent="0.25">
      <c r="A111" s="57">
        <v>38756</v>
      </c>
      <c r="B111" s="54">
        <v>5</v>
      </c>
      <c r="C111" s="54">
        <v>370</v>
      </c>
      <c r="D111" s="54">
        <v>349</v>
      </c>
      <c r="E111" s="59">
        <v>340</v>
      </c>
      <c r="F111" s="59">
        <v>314</v>
      </c>
      <c r="G111" s="59">
        <v>317</v>
      </c>
      <c r="H111" s="59">
        <v>317</v>
      </c>
      <c r="I111" s="59">
        <v>297</v>
      </c>
    </row>
    <row r="112" spans="1:9" x14ac:dyDescent="0.25">
      <c r="A112" s="57">
        <v>38763</v>
      </c>
      <c r="B112" s="54">
        <v>5</v>
      </c>
      <c r="C112" s="54">
        <v>381</v>
      </c>
      <c r="D112" s="54">
        <v>346</v>
      </c>
      <c r="E112" s="59">
        <v>338</v>
      </c>
      <c r="F112" s="59">
        <v>314</v>
      </c>
      <c r="G112" s="59">
        <v>312</v>
      </c>
      <c r="H112" s="59">
        <v>312</v>
      </c>
      <c r="I112" s="59">
        <v>303</v>
      </c>
    </row>
    <row r="113" spans="1:9" x14ac:dyDescent="0.25">
      <c r="A113" s="57">
        <v>38770</v>
      </c>
      <c r="B113" s="54">
        <v>5</v>
      </c>
      <c r="C113" s="54">
        <v>379</v>
      </c>
      <c r="D113" s="54">
        <v>340</v>
      </c>
      <c r="E113" s="59">
        <v>331</v>
      </c>
      <c r="F113" s="59">
        <v>304</v>
      </c>
      <c r="G113" s="59">
        <v>302</v>
      </c>
      <c r="H113" s="59">
        <v>302</v>
      </c>
      <c r="I113" s="59">
        <v>292</v>
      </c>
    </row>
    <row r="114" spans="1:9" x14ac:dyDescent="0.25">
      <c r="A114" s="57">
        <v>38777</v>
      </c>
      <c r="B114" s="54">
        <v>6</v>
      </c>
      <c r="C114" s="54">
        <v>386</v>
      </c>
      <c r="D114" s="54">
        <v>353</v>
      </c>
      <c r="E114" s="59">
        <v>342</v>
      </c>
      <c r="F114" s="59">
        <v>307</v>
      </c>
      <c r="G114" s="59">
        <v>305</v>
      </c>
      <c r="H114" s="59">
        <v>305</v>
      </c>
      <c r="I114" s="59">
        <v>299</v>
      </c>
    </row>
    <row r="115" spans="1:9" x14ac:dyDescent="0.25">
      <c r="A115" s="57">
        <v>38784</v>
      </c>
      <c r="B115" s="54">
        <v>6</v>
      </c>
      <c r="C115" s="54">
        <v>390</v>
      </c>
      <c r="D115" s="54">
        <v>356</v>
      </c>
      <c r="E115" s="59">
        <v>348</v>
      </c>
      <c r="F115" s="59">
        <v>304</v>
      </c>
      <c r="G115" s="59">
        <v>303</v>
      </c>
      <c r="H115" s="59">
        <v>303</v>
      </c>
      <c r="I115" s="59">
        <v>286</v>
      </c>
    </row>
    <row r="116" spans="1:9" x14ac:dyDescent="0.25">
      <c r="A116" s="57">
        <v>38791</v>
      </c>
      <c r="B116" s="54">
        <v>6</v>
      </c>
      <c r="C116" s="54">
        <v>382</v>
      </c>
      <c r="D116" s="54">
        <v>348</v>
      </c>
      <c r="E116" s="59">
        <v>343</v>
      </c>
      <c r="F116" s="59">
        <v>303</v>
      </c>
      <c r="G116" s="59">
        <v>303</v>
      </c>
      <c r="H116" s="59">
        <v>305</v>
      </c>
      <c r="I116" s="59">
        <v>273</v>
      </c>
    </row>
    <row r="117" spans="1:9" x14ac:dyDescent="0.25">
      <c r="A117" s="57">
        <v>38798</v>
      </c>
      <c r="B117" s="54">
        <v>6</v>
      </c>
      <c r="C117" s="54">
        <v>381</v>
      </c>
      <c r="D117" s="54">
        <v>343</v>
      </c>
      <c r="E117" s="59">
        <v>339</v>
      </c>
      <c r="F117" s="59">
        <v>297</v>
      </c>
      <c r="G117" s="59">
        <v>295</v>
      </c>
      <c r="H117" s="59">
        <v>296</v>
      </c>
      <c r="I117" s="59">
        <v>266</v>
      </c>
    </row>
    <row r="118" spans="1:9" x14ac:dyDescent="0.25">
      <c r="A118" s="57">
        <v>38805</v>
      </c>
      <c r="B118" s="54">
        <v>6</v>
      </c>
      <c r="C118" s="54">
        <v>375</v>
      </c>
      <c r="D118" s="54">
        <v>338</v>
      </c>
      <c r="E118" s="59">
        <v>333</v>
      </c>
      <c r="F118" s="59">
        <v>290</v>
      </c>
      <c r="G118" s="59">
        <v>285</v>
      </c>
      <c r="H118" s="59">
        <v>285</v>
      </c>
      <c r="I118" s="59">
        <v>270</v>
      </c>
    </row>
    <row r="119" spans="1:9" x14ac:dyDescent="0.25">
      <c r="A119" s="57">
        <v>38812</v>
      </c>
      <c r="B119" s="54">
        <v>7</v>
      </c>
      <c r="C119" s="54">
        <v>383</v>
      </c>
      <c r="D119" s="54">
        <v>349</v>
      </c>
      <c r="E119" s="59">
        <v>339</v>
      </c>
      <c r="F119" s="59">
        <v>284</v>
      </c>
      <c r="G119" s="59">
        <v>289</v>
      </c>
      <c r="H119" s="59">
        <v>289</v>
      </c>
      <c r="I119" s="59">
        <v>270</v>
      </c>
    </row>
    <row r="120" spans="1:9" x14ac:dyDescent="0.25">
      <c r="A120" s="57">
        <v>38819</v>
      </c>
      <c r="B120" s="54">
        <v>7</v>
      </c>
      <c r="C120" s="54">
        <v>384</v>
      </c>
      <c r="D120" s="54">
        <v>353</v>
      </c>
      <c r="E120" s="59">
        <v>343</v>
      </c>
      <c r="F120" s="59">
        <v>300</v>
      </c>
      <c r="G120" s="59">
        <v>288</v>
      </c>
      <c r="H120" s="59">
        <v>288</v>
      </c>
      <c r="I120" s="59">
        <v>287</v>
      </c>
    </row>
    <row r="121" spans="1:9" x14ac:dyDescent="0.25">
      <c r="A121" s="57">
        <v>38826</v>
      </c>
      <c r="B121" s="54">
        <v>7</v>
      </c>
      <c r="C121" s="54">
        <v>385</v>
      </c>
      <c r="D121" s="54">
        <v>338</v>
      </c>
      <c r="E121" s="59">
        <v>337</v>
      </c>
      <c r="F121" s="59">
        <v>290</v>
      </c>
      <c r="G121" s="59">
        <v>296</v>
      </c>
      <c r="H121" s="59">
        <v>296</v>
      </c>
      <c r="I121" s="59">
        <v>280</v>
      </c>
    </row>
    <row r="122" spans="1:9" x14ac:dyDescent="0.25">
      <c r="A122" s="57">
        <v>38833</v>
      </c>
      <c r="B122" s="54">
        <v>7</v>
      </c>
      <c r="C122" s="54">
        <v>378</v>
      </c>
      <c r="D122" s="54">
        <v>330</v>
      </c>
      <c r="E122" s="59">
        <v>326</v>
      </c>
      <c r="F122" s="59">
        <v>281</v>
      </c>
      <c r="G122" s="59">
        <v>292</v>
      </c>
      <c r="H122" s="59">
        <v>292</v>
      </c>
      <c r="I122" s="59">
        <v>281</v>
      </c>
    </row>
    <row r="123" spans="1:9" x14ac:dyDescent="0.25">
      <c r="A123" s="57">
        <v>38840</v>
      </c>
      <c r="B123" s="54">
        <v>8</v>
      </c>
      <c r="C123" s="54">
        <v>418</v>
      </c>
      <c r="D123" s="54">
        <v>383</v>
      </c>
      <c r="E123" s="59">
        <v>378</v>
      </c>
      <c r="F123" s="59">
        <v>373</v>
      </c>
      <c r="G123" s="59">
        <v>368</v>
      </c>
      <c r="H123" s="59">
        <v>368</v>
      </c>
      <c r="I123" s="59">
        <v>372</v>
      </c>
    </row>
    <row r="124" spans="1:9" x14ac:dyDescent="0.25">
      <c r="A124" s="57">
        <v>38847</v>
      </c>
      <c r="B124" s="54">
        <v>8</v>
      </c>
      <c r="C124" s="54">
        <v>433</v>
      </c>
      <c r="D124" s="54">
        <v>404</v>
      </c>
      <c r="E124" s="59">
        <v>403</v>
      </c>
      <c r="F124" s="59">
        <v>385</v>
      </c>
      <c r="G124" s="59">
        <v>387</v>
      </c>
      <c r="H124" s="59">
        <v>387</v>
      </c>
      <c r="I124" s="59">
        <v>389</v>
      </c>
    </row>
    <row r="125" spans="1:9" x14ac:dyDescent="0.25">
      <c r="A125" s="57">
        <v>38854</v>
      </c>
      <c r="B125" s="54">
        <v>8</v>
      </c>
      <c r="C125" s="54">
        <v>481</v>
      </c>
      <c r="D125" s="54">
        <v>446</v>
      </c>
      <c r="E125" s="59">
        <v>433</v>
      </c>
      <c r="F125" s="59">
        <v>405</v>
      </c>
      <c r="G125" s="59">
        <v>406</v>
      </c>
      <c r="H125" s="59">
        <v>406</v>
      </c>
      <c r="I125" s="59">
        <v>413</v>
      </c>
    </row>
    <row r="126" spans="1:9" x14ac:dyDescent="0.25">
      <c r="A126" s="57">
        <v>38861</v>
      </c>
      <c r="B126" s="54">
        <v>8</v>
      </c>
      <c r="C126" s="54">
        <v>512</v>
      </c>
      <c r="D126" s="54">
        <v>473</v>
      </c>
      <c r="E126" s="59">
        <v>466</v>
      </c>
      <c r="F126" s="59">
        <v>416</v>
      </c>
      <c r="G126" s="59">
        <v>421</v>
      </c>
      <c r="H126" s="59">
        <v>421</v>
      </c>
      <c r="I126" s="59">
        <v>409</v>
      </c>
    </row>
    <row r="127" spans="1:9" x14ac:dyDescent="0.25">
      <c r="A127" s="57">
        <v>38868</v>
      </c>
      <c r="B127" s="54">
        <v>8</v>
      </c>
      <c r="C127" s="54">
        <v>510</v>
      </c>
      <c r="D127" s="54">
        <v>474</v>
      </c>
      <c r="E127" s="59">
        <v>463</v>
      </c>
      <c r="F127" s="59">
        <v>419</v>
      </c>
      <c r="G127" s="59">
        <v>424</v>
      </c>
      <c r="H127" s="59">
        <v>424</v>
      </c>
      <c r="I127" s="59">
        <v>423</v>
      </c>
    </row>
    <row r="128" spans="1:9" x14ac:dyDescent="0.25">
      <c r="A128" s="57">
        <v>38875</v>
      </c>
      <c r="B128" s="54">
        <v>9</v>
      </c>
      <c r="C128" s="54">
        <v>592</v>
      </c>
      <c r="D128" s="54">
        <v>566</v>
      </c>
      <c r="E128" s="59">
        <v>564</v>
      </c>
      <c r="F128" s="59">
        <v>545</v>
      </c>
      <c r="G128" s="59">
        <v>555</v>
      </c>
      <c r="H128" s="59">
        <v>555</v>
      </c>
      <c r="I128" s="59">
        <v>539</v>
      </c>
    </row>
    <row r="129" spans="1:9" x14ac:dyDescent="0.25">
      <c r="A129" s="57">
        <v>38882</v>
      </c>
      <c r="B129" s="54">
        <v>9</v>
      </c>
      <c r="C129" s="54">
        <v>582</v>
      </c>
      <c r="D129" s="54">
        <v>570</v>
      </c>
      <c r="E129" s="59">
        <v>558</v>
      </c>
      <c r="F129" s="59">
        <v>531</v>
      </c>
      <c r="G129" s="59">
        <v>552</v>
      </c>
      <c r="H129" s="59">
        <v>552</v>
      </c>
      <c r="I129" s="59">
        <v>528</v>
      </c>
    </row>
    <row r="130" spans="1:9" x14ac:dyDescent="0.25">
      <c r="A130" s="57">
        <v>38889</v>
      </c>
      <c r="B130" s="54">
        <v>9</v>
      </c>
      <c r="C130" s="54">
        <v>594</v>
      </c>
      <c r="D130" s="54">
        <v>567</v>
      </c>
      <c r="E130" s="59">
        <v>561</v>
      </c>
      <c r="F130" s="59">
        <v>549</v>
      </c>
      <c r="G130" s="59">
        <v>563</v>
      </c>
      <c r="H130" s="59">
        <v>563</v>
      </c>
      <c r="I130" s="59">
        <v>540</v>
      </c>
    </row>
    <row r="131" spans="1:9" x14ac:dyDescent="0.25">
      <c r="A131" s="57">
        <v>38896</v>
      </c>
      <c r="B131" s="54">
        <v>9</v>
      </c>
      <c r="C131" s="54">
        <v>593</v>
      </c>
      <c r="D131" s="54">
        <v>573</v>
      </c>
      <c r="E131" s="59">
        <v>571</v>
      </c>
      <c r="F131" s="59">
        <v>566</v>
      </c>
      <c r="G131" s="59">
        <v>575</v>
      </c>
      <c r="H131" s="59">
        <v>575</v>
      </c>
      <c r="I131" s="59">
        <v>553</v>
      </c>
    </row>
    <row r="132" spans="1:9" x14ac:dyDescent="0.25">
      <c r="A132" s="57">
        <v>38903</v>
      </c>
      <c r="B132" s="54">
        <v>10</v>
      </c>
      <c r="C132" s="54">
        <v>648</v>
      </c>
      <c r="D132" s="54">
        <v>619</v>
      </c>
      <c r="E132" s="59">
        <v>621</v>
      </c>
      <c r="F132" s="59">
        <v>613</v>
      </c>
      <c r="G132" s="59">
        <v>624</v>
      </c>
      <c r="H132" s="59">
        <v>624</v>
      </c>
      <c r="I132" s="59">
        <v>605</v>
      </c>
    </row>
    <row r="133" spans="1:9" x14ac:dyDescent="0.25">
      <c r="A133" s="57">
        <v>38910</v>
      </c>
      <c r="B133" s="54">
        <v>10</v>
      </c>
      <c r="C133" s="54">
        <v>648</v>
      </c>
      <c r="D133" s="54">
        <v>624</v>
      </c>
      <c r="E133" s="59">
        <v>623</v>
      </c>
      <c r="F133" s="59">
        <v>607</v>
      </c>
      <c r="G133" s="59">
        <v>615</v>
      </c>
      <c r="H133" s="59">
        <v>615</v>
      </c>
      <c r="I133" s="59">
        <v>610</v>
      </c>
    </row>
    <row r="134" spans="1:9" x14ac:dyDescent="0.25">
      <c r="A134" s="57">
        <v>38917</v>
      </c>
      <c r="B134" s="54">
        <v>10</v>
      </c>
      <c r="C134" s="54">
        <v>679</v>
      </c>
      <c r="D134" s="54">
        <v>641</v>
      </c>
      <c r="E134" s="59">
        <v>637</v>
      </c>
      <c r="F134" s="59">
        <v>646</v>
      </c>
      <c r="G134" s="59">
        <v>637</v>
      </c>
      <c r="H134" s="59">
        <v>638</v>
      </c>
      <c r="I134" s="59">
        <v>653</v>
      </c>
    </row>
    <row r="135" spans="1:9" x14ac:dyDescent="0.25">
      <c r="A135" s="57">
        <v>38924</v>
      </c>
      <c r="B135" s="54">
        <v>10</v>
      </c>
      <c r="C135" s="54">
        <v>653</v>
      </c>
      <c r="D135" s="54">
        <v>640</v>
      </c>
      <c r="E135" s="59">
        <v>634</v>
      </c>
      <c r="F135" s="59">
        <v>640</v>
      </c>
      <c r="G135" s="59">
        <v>643</v>
      </c>
      <c r="H135" s="59">
        <v>643</v>
      </c>
      <c r="I135" s="59">
        <v>648</v>
      </c>
    </row>
    <row r="136" spans="1:9" x14ac:dyDescent="0.25">
      <c r="A136" s="57">
        <v>38931</v>
      </c>
      <c r="B136" s="54">
        <v>11</v>
      </c>
      <c r="C136" s="54">
        <v>601</v>
      </c>
      <c r="D136" s="54">
        <v>554</v>
      </c>
      <c r="E136" s="59">
        <v>536</v>
      </c>
      <c r="F136" s="59">
        <v>507</v>
      </c>
      <c r="G136" s="59">
        <v>534</v>
      </c>
      <c r="H136" s="59">
        <v>534</v>
      </c>
      <c r="I136" s="59">
        <v>491</v>
      </c>
    </row>
    <row r="137" spans="1:9" x14ac:dyDescent="0.25">
      <c r="A137" s="57">
        <v>38938</v>
      </c>
      <c r="B137" s="54">
        <v>11</v>
      </c>
      <c r="C137" s="54">
        <v>624</v>
      </c>
      <c r="D137" s="54">
        <v>554</v>
      </c>
      <c r="E137" s="59">
        <v>545</v>
      </c>
      <c r="F137" s="59">
        <v>503</v>
      </c>
      <c r="G137" s="59">
        <v>514</v>
      </c>
      <c r="H137" s="59">
        <v>514</v>
      </c>
      <c r="I137" s="59">
        <v>486</v>
      </c>
    </row>
    <row r="138" spans="1:9" x14ac:dyDescent="0.25">
      <c r="A138" s="57">
        <v>38945</v>
      </c>
      <c r="B138" s="54">
        <v>11</v>
      </c>
      <c r="C138" s="54">
        <v>594</v>
      </c>
      <c r="D138" s="54">
        <v>552</v>
      </c>
      <c r="E138" s="59">
        <v>534</v>
      </c>
      <c r="F138" s="59">
        <v>503</v>
      </c>
      <c r="G138" s="59">
        <v>522</v>
      </c>
      <c r="H138" s="59">
        <v>522</v>
      </c>
      <c r="I138" s="59">
        <v>487</v>
      </c>
    </row>
    <row r="139" spans="1:9" x14ac:dyDescent="0.25">
      <c r="A139" s="57">
        <v>38952</v>
      </c>
      <c r="B139" s="54">
        <v>11</v>
      </c>
      <c r="C139" s="54">
        <v>596</v>
      </c>
      <c r="D139" s="54">
        <v>551</v>
      </c>
      <c r="E139" s="59">
        <v>537</v>
      </c>
      <c r="F139" s="59">
        <v>510</v>
      </c>
      <c r="G139" s="59">
        <v>526</v>
      </c>
      <c r="H139" s="59">
        <v>526</v>
      </c>
      <c r="I139" s="59">
        <v>482</v>
      </c>
    </row>
    <row r="140" spans="1:9" x14ac:dyDescent="0.25">
      <c r="A140" s="57">
        <v>38959</v>
      </c>
      <c r="B140" s="54">
        <v>11</v>
      </c>
      <c r="C140" s="54">
        <v>592</v>
      </c>
      <c r="D140" s="54">
        <v>548</v>
      </c>
      <c r="E140" s="59">
        <v>538</v>
      </c>
      <c r="F140" s="59">
        <v>510</v>
      </c>
      <c r="G140" s="59">
        <v>533</v>
      </c>
      <c r="H140" s="59">
        <v>533</v>
      </c>
      <c r="I140" s="59">
        <v>491</v>
      </c>
    </row>
    <row r="141" spans="1:9" x14ac:dyDescent="0.25">
      <c r="A141" s="57">
        <v>38966</v>
      </c>
      <c r="B141" s="54">
        <v>12</v>
      </c>
      <c r="E141" s="59">
        <v>459</v>
      </c>
      <c r="F141" s="59">
        <v>429</v>
      </c>
      <c r="G141" s="59">
        <v>444</v>
      </c>
      <c r="H141" s="59">
        <v>444</v>
      </c>
      <c r="I141" s="59">
        <v>404</v>
      </c>
    </row>
    <row r="142" spans="1:9" x14ac:dyDescent="0.25">
      <c r="A142" s="57">
        <v>38973</v>
      </c>
      <c r="B142" s="54">
        <v>12</v>
      </c>
      <c r="E142" s="59">
        <v>458</v>
      </c>
      <c r="F142" s="59">
        <v>425</v>
      </c>
      <c r="G142" s="59">
        <v>437</v>
      </c>
      <c r="H142" s="59">
        <v>437</v>
      </c>
      <c r="I142" s="59">
        <v>398</v>
      </c>
    </row>
    <row r="143" spans="1:9" x14ac:dyDescent="0.25">
      <c r="A143" s="57">
        <v>38979</v>
      </c>
      <c r="B143" s="54">
        <v>12</v>
      </c>
      <c r="E143" s="59">
        <v>456</v>
      </c>
      <c r="F143" s="59">
        <v>421</v>
      </c>
      <c r="G143" s="59">
        <v>438</v>
      </c>
      <c r="H143" s="59">
        <v>438</v>
      </c>
      <c r="I143" s="59">
        <v>397</v>
      </c>
    </row>
    <row r="144" spans="1:9" x14ac:dyDescent="0.25">
      <c r="A144" s="57">
        <v>38986</v>
      </c>
      <c r="B144" s="54">
        <v>12</v>
      </c>
      <c r="E144" s="59">
        <v>460</v>
      </c>
      <c r="F144" s="59">
        <v>415</v>
      </c>
      <c r="G144" s="59">
        <v>437</v>
      </c>
      <c r="H144" s="59">
        <v>437</v>
      </c>
      <c r="I144" s="59">
        <v>395</v>
      </c>
    </row>
    <row r="145" spans="1:9" x14ac:dyDescent="0.25">
      <c r="A145" s="60">
        <f>+A144+7</f>
        <v>38993</v>
      </c>
      <c r="B145" s="54">
        <v>1</v>
      </c>
      <c r="C145" s="59"/>
      <c r="D145" s="59"/>
      <c r="E145" s="59">
        <v>478</v>
      </c>
      <c r="F145" s="59">
        <v>405</v>
      </c>
      <c r="G145" s="59">
        <v>440</v>
      </c>
      <c r="H145" s="59">
        <v>440</v>
      </c>
      <c r="I145" s="59">
        <v>389</v>
      </c>
    </row>
    <row r="146" spans="1:9" x14ac:dyDescent="0.25">
      <c r="A146" s="57">
        <v>39000</v>
      </c>
      <c r="B146" s="54">
        <v>1</v>
      </c>
      <c r="E146" s="59">
        <v>470</v>
      </c>
      <c r="F146" s="59">
        <v>394</v>
      </c>
      <c r="G146" s="59">
        <v>428</v>
      </c>
      <c r="H146" s="59">
        <v>428</v>
      </c>
      <c r="I146" s="59">
        <v>375</v>
      </c>
    </row>
    <row r="147" spans="1:9" x14ac:dyDescent="0.25">
      <c r="A147" s="60">
        <f>+A146+7</f>
        <v>39007</v>
      </c>
      <c r="B147" s="54">
        <v>1</v>
      </c>
      <c r="E147" s="59">
        <v>479</v>
      </c>
      <c r="F147" s="59">
        <v>396</v>
      </c>
      <c r="G147" s="59">
        <v>431</v>
      </c>
      <c r="H147" s="59">
        <v>431</v>
      </c>
      <c r="I147" s="59">
        <v>376</v>
      </c>
    </row>
    <row r="148" spans="1:9" x14ac:dyDescent="0.25">
      <c r="A148" s="60">
        <f>+A147+7</f>
        <v>39014</v>
      </c>
      <c r="B148" s="54">
        <v>1</v>
      </c>
      <c r="E148" s="59">
        <v>470</v>
      </c>
      <c r="F148" s="59">
        <v>370</v>
      </c>
      <c r="G148" s="59">
        <v>414</v>
      </c>
      <c r="H148" s="59">
        <v>414</v>
      </c>
      <c r="I148" s="59">
        <v>326</v>
      </c>
    </row>
    <row r="149" spans="1:9" x14ac:dyDescent="0.25">
      <c r="A149" s="57">
        <v>39021</v>
      </c>
      <c r="B149" s="54">
        <v>1</v>
      </c>
      <c r="E149" s="59">
        <v>483</v>
      </c>
      <c r="F149" s="59">
        <v>382</v>
      </c>
      <c r="G149" s="59">
        <v>406</v>
      </c>
      <c r="H149" s="59">
        <v>406</v>
      </c>
      <c r="I149" s="59">
        <v>331</v>
      </c>
    </row>
    <row r="150" spans="1:9" x14ac:dyDescent="0.25">
      <c r="A150" s="60">
        <v>39028</v>
      </c>
      <c r="B150" s="54">
        <v>2</v>
      </c>
      <c r="E150" s="59">
        <v>455</v>
      </c>
      <c r="F150" s="59">
        <v>374</v>
      </c>
      <c r="G150" s="59">
        <v>395</v>
      </c>
      <c r="H150" s="59">
        <v>395</v>
      </c>
      <c r="I150" s="59">
        <v>316</v>
      </c>
    </row>
    <row r="151" spans="1:9" x14ac:dyDescent="0.25">
      <c r="A151" s="57">
        <v>39035</v>
      </c>
      <c r="B151" s="54">
        <v>2</v>
      </c>
      <c r="E151" s="59">
        <v>444</v>
      </c>
      <c r="F151" s="59">
        <v>374</v>
      </c>
      <c r="G151" s="59">
        <v>384</v>
      </c>
      <c r="H151" s="59">
        <v>384</v>
      </c>
      <c r="I151" s="59">
        <v>296</v>
      </c>
    </row>
    <row r="152" spans="1:9" x14ac:dyDescent="0.25">
      <c r="A152" s="60">
        <v>39042</v>
      </c>
      <c r="B152" s="54">
        <v>2</v>
      </c>
      <c r="E152" s="59">
        <v>445</v>
      </c>
      <c r="F152" s="59">
        <v>374</v>
      </c>
      <c r="G152" s="59">
        <v>377</v>
      </c>
      <c r="H152" s="59">
        <v>377</v>
      </c>
      <c r="I152" s="59">
        <v>291</v>
      </c>
    </row>
    <row r="153" spans="1:9" x14ac:dyDescent="0.25">
      <c r="A153" s="60">
        <v>39049</v>
      </c>
      <c r="B153" s="75">
        <v>2</v>
      </c>
      <c r="E153" s="59">
        <v>441</v>
      </c>
      <c r="F153" s="59">
        <v>371</v>
      </c>
      <c r="G153" s="59">
        <v>380</v>
      </c>
      <c r="H153" s="59">
        <v>380</v>
      </c>
      <c r="I153" s="59">
        <v>283</v>
      </c>
    </row>
    <row r="154" spans="1:9" x14ac:dyDescent="0.25">
      <c r="A154" s="60">
        <v>39056</v>
      </c>
      <c r="B154" s="54">
        <v>3</v>
      </c>
      <c r="D154" s="54">
        <v>387</v>
      </c>
      <c r="E154" s="59">
        <v>367</v>
      </c>
      <c r="F154" s="59">
        <v>315</v>
      </c>
      <c r="G154" s="59">
        <v>329</v>
      </c>
      <c r="H154" s="59">
        <v>329</v>
      </c>
      <c r="I154" s="59">
        <v>265</v>
      </c>
    </row>
    <row r="155" spans="1:9" x14ac:dyDescent="0.25">
      <c r="A155" s="60">
        <v>39063</v>
      </c>
      <c r="B155" s="54">
        <v>3</v>
      </c>
      <c r="D155" s="54">
        <v>374</v>
      </c>
      <c r="E155" s="59">
        <v>360</v>
      </c>
      <c r="F155" s="59">
        <v>306</v>
      </c>
      <c r="G155" s="59">
        <v>318</v>
      </c>
      <c r="H155" s="59">
        <v>318</v>
      </c>
      <c r="I155" s="59">
        <v>252</v>
      </c>
    </row>
    <row r="156" spans="1:9" x14ac:dyDescent="0.25">
      <c r="A156" s="60">
        <v>39070</v>
      </c>
      <c r="B156" s="54">
        <v>3</v>
      </c>
      <c r="D156" s="54">
        <v>345</v>
      </c>
      <c r="E156" s="59">
        <v>333</v>
      </c>
      <c r="F156" s="59">
        <v>262</v>
      </c>
      <c r="G156" s="59">
        <v>281</v>
      </c>
      <c r="H156" s="59">
        <v>281</v>
      </c>
      <c r="I156" s="59">
        <v>237</v>
      </c>
    </row>
    <row r="157" spans="1:9" x14ac:dyDescent="0.25">
      <c r="A157" s="60">
        <v>39077</v>
      </c>
      <c r="B157" s="54">
        <v>3</v>
      </c>
      <c r="D157" s="54">
        <v>344</v>
      </c>
      <c r="E157" s="59">
        <v>328</v>
      </c>
      <c r="F157" s="59">
        <v>264</v>
      </c>
      <c r="G157" s="59">
        <v>271</v>
      </c>
      <c r="H157" s="59">
        <v>271</v>
      </c>
      <c r="I157" s="59">
        <v>231</v>
      </c>
    </row>
    <row r="158" spans="1:9" x14ac:dyDescent="0.25">
      <c r="A158" s="60">
        <v>39084</v>
      </c>
      <c r="B158" s="54">
        <v>4</v>
      </c>
      <c r="C158" s="54">
        <v>372</v>
      </c>
      <c r="D158" s="54">
        <v>327</v>
      </c>
      <c r="E158" s="59">
        <v>315</v>
      </c>
      <c r="F158" s="59">
        <v>255</v>
      </c>
      <c r="G158" s="59">
        <v>265</v>
      </c>
      <c r="H158" s="59">
        <v>265</v>
      </c>
      <c r="I158" s="59">
        <v>234</v>
      </c>
    </row>
    <row r="159" spans="1:9" x14ac:dyDescent="0.25">
      <c r="A159" s="60">
        <v>39091</v>
      </c>
      <c r="B159" s="54">
        <v>4</v>
      </c>
      <c r="C159" s="54">
        <v>370</v>
      </c>
      <c r="D159" s="54">
        <v>330</v>
      </c>
      <c r="E159" s="59">
        <v>318</v>
      </c>
      <c r="F159" s="59">
        <v>254</v>
      </c>
      <c r="G159" s="59">
        <v>267</v>
      </c>
      <c r="H159" s="59">
        <v>267</v>
      </c>
      <c r="I159" s="59">
        <v>234</v>
      </c>
    </row>
    <row r="160" spans="1:9" x14ac:dyDescent="0.25">
      <c r="A160" s="60">
        <v>39098</v>
      </c>
      <c r="B160" s="54">
        <v>4</v>
      </c>
      <c r="C160" s="54">
        <v>387</v>
      </c>
      <c r="D160" s="54">
        <v>355</v>
      </c>
      <c r="E160" s="59">
        <v>345</v>
      </c>
      <c r="F160" s="59">
        <v>312</v>
      </c>
      <c r="G160" s="59">
        <v>314</v>
      </c>
      <c r="H160" s="59">
        <v>314</v>
      </c>
      <c r="I160" s="59">
        <v>287</v>
      </c>
    </row>
    <row r="161" spans="1:9" x14ac:dyDescent="0.25">
      <c r="A161" s="60">
        <v>39105</v>
      </c>
      <c r="B161" s="54">
        <v>4</v>
      </c>
      <c r="C161" s="54">
        <v>381</v>
      </c>
      <c r="D161" s="54">
        <v>338</v>
      </c>
      <c r="E161" s="59">
        <v>326</v>
      </c>
      <c r="F161" s="59">
        <v>290</v>
      </c>
      <c r="G161" s="59">
        <v>297</v>
      </c>
      <c r="H161" s="59">
        <v>297</v>
      </c>
      <c r="I161" s="59">
        <v>270</v>
      </c>
    </row>
    <row r="162" spans="1:9" x14ac:dyDescent="0.25">
      <c r="A162" s="60">
        <v>39112</v>
      </c>
      <c r="B162" s="54">
        <v>4</v>
      </c>
      <c r="C162" s="54">
        <v>370</v>
      </c>
      <c r="D162" s="54">
        <v>328</v>
      </c>
      <c r="E162" s="59">
        <v>316</v>
      </c>
      <c r="F162" s="59">
        <v>281</v>
      </c>
      <c r="G162" s="59">
        <v>294</v>
      </c>
      <c r="H162" s="59">
        <v>294</v>
      </c>
      <c r="I162" s="59">
        <v>257</v>
      </c>
    </row>
    <row r="163" spans="1:9" x14ac:dyDescent="0.25">
      <c r="A163" s="60">
        <v>39119</v>
      </c>
      <c r="B163" s="54">
        <v>5</v>
      </c>
      <c r="C163" s="54">
        <v>365</v>
      </c>
      <c r="D163" s="54">
        <v>325</v>
      </c>
      <c r="E163" s="59">
        <v>316</v>
      </c>
      <c r="F163" s="59">
        <v>268</v>
      </c>
      <c r="G163" s="59">
        <v>280</v>
      </c>
      <c r="H163" s="59">
        <v>280</v>
      </c>
      <c r="I163" s="59">
        <v>241</v>
      </c>
    </row>
    <row r="164" spans="1:9" x14ac:dyDescent="0.25">
      <c r="A164" s="60">
        <v>39126</v>
      </c>
      <c r="B164" s="54">
        <v>5</v>
      </c>
      <c r="C164" s="59">
        <v>365</v>
      </c>
      <c r="D164" s="59">
        <v>327</v>
      </c>
      <c r="E164" s="59">
        <v>316</v>
      </c>
      <c r="F164" s="59">
        <v>278</v>
      </c>
      <c r="G164" s="59">
        <v>280</v>
      </c>
      <c r="H164" s="59">
        <v>280</v>
      </c>
      <c r="I164" s="59">
        <v>241</v>
      </c>
    </row>
    <row r="165" spans="1:9" x14ac:dyDescent="0.25">
      <c r="A165" s="60">
        <v>39133</v>
      </c>
      <c r="B165" s="54">
        <v>5</v>
      </c>
      <c r="C165" s="54">
        <v>366</v>
      </c>
      <c r="D165" s="54">
        <v>325</v>
      </c>
      <c r="E165" s="59">
        <v>313</v>
      </c>
      <c r="F165" s="59">
        <v>270</v>
      </c>
      <c r="G165" s="59">
        <v>273</v>
      </c>
      <c r="H165" s="59">
        <v>273</v>
      </c>
      <c r="I165" s="59">
        <v>239</v>
      </c>
    </row>
    <row r="166" spans="1:9" x14ac:dyDescent="0.25">
      <c r="A166" s="60">
        <v>39140</v>
      </c>
      <c r="B166" s="54">
        <v>5</v>
      </c>
      <c r="C166" s="54">
        <v>365</v>
      </c>
      <c r="D166" s="54">
        <v>324</v>
      </c>
      <c r="E166" s="59">
        <v>312</v>
      </c>
      <c r="F166" s="59">
        <v>264</v>
      </c>
      <c r="G166" s="59">
        <v>263</v>
      </c>
      <c r="H166" s="59">
        <v>263</v>
      </c>
      <c r="I166" s="59">
        <v>235</v>
      </c>
    </row>
    <row r="167" spans="1:9" x14ac:dyDescent="0.25">
      <c r="A167" s="60">
        <v>39147</v>
      </c>
      <c r="B167" s="54">
        <v>6</v>
      </c>
      <c r="C167" s="54">
        <v>369</v>
      </c>
      <c r="D167" s="54">
        <v>320</v>
      </c>
      <c r="E167" s="59">
        <v>306</v>
      </c>
      <c r="F167" s="59">
        <v>262</v>
      </c>
      <c r="G167" s="59">
        <v>273</v>
      </c>
      <c r="H167" s="59">
        <v>276</v>
      </c>
      <c r="I167" s="59">
        <v>250</v>
      </c>
    </row>
    <row r="168" spans="1:9" x14ac:dyDescent="0.25">
      <c r="A168" s="60">
        <v>39154</v>
      </c>
      <c r="B168" s="54">
        <v>6</v>
      </c>
      <c r="C168" s="54">
        <v>358</v>
      </c>
      <c r="D168" s="54">
        <v>309</v>
      </c>
      <c r="E168" s="59">
        <v>299</v>
      </c>
      <c r="F168" s="59">
        <v>244</v>
      </c>
      <c r="G168" s="59">
        <v>275</v>
      </c>
      <c r="H168" s="59">
        <v>275</v>
      </c>
      <c r="I168" s="59">
        <v>238</v>
      </c>
    </row>
    <row r="169" spans="1:9" x14ac:dyDescent="0.25">
      <c r="A169" s="60">
        <v>39161</v>
      </c>
      <c r="B169" s="54">
        <v>6</v>
      </c>
      <c r="C169" s="54">
        <v>347</v>
      </c>
      <c r="D169" s="54">
        <v>296</v>
      </c>
      <c r="E169" s="59">
        <v>287</v>
      </c>
      <c r="F169" s="59">
        <v>236</v>
      </c>
      <c r="G169" s="59">
        <v>259</v>
      </c>
      <c r="H169" s="59">
        <v>259</v>
      </c>
      <c r="I169" s="59">
        <v>221</v>
      </c>
    </row>
    <row r="170" spans="1:9" x14ac:dyDescent="0.25">
      <c r="A170" s="60">
        <v>39168</v>
      </c>
      <c r="B170" s="54">
        <v>6</v>
      </c>
      <c r="C170" s="54">
        <v>337</v>
      </c>
      <c r="D170" s="54">
        <v>281</v>
      </c>
      <c r="E170" s="59">
        <v>267</v>
      </c>
      <c r="F170" s="59">
        <v>224</v>
      </c>
      <c r="G170" s="59">
        <v>244</v>
      </c>
      <c r="H170" s="59">
        <v>244</v>
      </c>
      <c r="I170" s="59">
        <v>207</v>
      </c>
    </row>
    <row r="171" spans="1:9" x14ac:dyDescent="0.25">
      <c r="A171" s="60">
        <f t="shared" ref="A171:A176" si="0">7+A170</f>
        <v>39175</v>
      </c>
      <c r="B171" s="54">
        <v>7</v>
      </c>
      <c r="C171" s="59">
        <v>341</v>
      </c>
      <c r="D171" s="59">
        <v>294</v>
      </c>
      <c r="E171" s="59">
        <v>275</v>
      </c>
      <c r="F171" s="59">
        <v>241</v>
      </c>
      <c r="G171" s="59">
        <v>263</v>
      </c>
      <c r="H171" s="59">
        <v>263</v>
      </c>
      <c r="I171" s="59">
        <v>245</v>
      </c>
    </row>
    <row r="172" spans="1:9" x14ac:dyDescent="0.25">
      <c r="A172" s="60">
        <f t="shared" si="0"/>
        <v>39182</v>
      </c>
      <c r="B172" s="54">
        <v>7</v>
      </c>
      <c r="C172" s="59">
        <v>358.33333333333331</v>
      </c>
      <c r="D172" s="59">
        <v>293.75</v>
      </c>
      <c r="E172" s="59">
        <v>278.75</v>
      </c>
      <c r="F172" s="59">
        <v>257.5</v>
      </c>
      <c r="G172" s="59">
        <v>267.5</v>
      </c>
      <c r="H172" s="59">
        <v>267.5</v>
      </c>
      <c r="I172" s="59">
        <v>240</v>
      </c>
    </row>
    <row r="173" spans="1:9" x14ac:dyDescent="0.25">
      <c r="A173" s="60">
        <f t="shared" si="0"/>
        <v>39189</v>
      </c>
      <c r="B173" s="75">
        <v>7</v>
      </c>
      <c r="C173" s="59">
        <v>337.5</v>
      </c>
      <c r="D173" s="59">
        <v>288</v>
      </c>
      <c r="E173" s="59">
        <v>270</v>
      </c>
      <c r="F173" s="59">
        <v>246.25</v>
      </c>
      <c r="G173" s="59">
        <v>250</v>
      </c>
      <c r="H173" s="59">
        <v>250</v>
      </c>
      <c r="I173" s="59">
        <v>230</v>
      </c>
    </row>
    <row r="174" spans="1:9" x14ac:dyDescent="0.25">
      <c r="A174" s="60">
        <f t="shared" si="0"/>
        <v>39196</v>
      </c>
      <c r="B174" s="75">
        <v>7</v>
      </c>
      <c r="C174" s="59">
        <v>343</v>
      </c>
      <c r="D174" s="59">
        <v>291</v>
      </c>
      <c r="E174" s="59">
        <v>279</v>
      </c>
      <c r="F174" s="59">
        <v>240</v>
      </c>
      <c r="G174" s="59">
        <v>255</v>
      </c>
      <c r="H174" s="59">
        <v>255</v>
      </c>
      <c r="I174" s="59">
        <v>228</v>
      </c>
    </row>
    <row r="175" spans="1:9" x14ac:dyDescent="0.25">
      <c r="A175" s="60">
        <f t="shared" si="0"/>
        <v>39203</v>
      </c>
      <c r="B175" s="54">
        <v>8</v>
      </c>
      <c r="C175" s="59">
        <v>360</v>
      </c>
      <c r="D175" s="59">
        <v>320</v>
      </c>
      <c r="E175" s="59">
        <v>311</v>
      </c>
      <c r="F175" s="59">
        <v>320</v>
      </c>
      <c r="G175" s="59">
        <v>324</v>
      </c>
      <c r="H175" s="59">
        <v>326</v>
      </c>
      <c r="I175" s="59">
        <v>359</v>
      </c>
    </row>
    <row r="176" spans="1:9" x14ac:dyDescent="0.25">
      <c r="A176" s="60">
        <f t="shared" si="0"/>
        <v>39210</v>
      </c>
      <c r="B176" s="75">
        <v>8</v>
      </c>
      <c r="C176" s="59">
        <v>332</v>
      </c>
      <c r="D176" s="59">
        <v>310</v>
      </c>
      <c r="E176" s="59">
        <v>301</v>
      </c>
      <c r="F176" s="59">
        <v>313</v>
      </c>
      <c r="G176" s="59">
        <v>310</v>
      </c>
      <c r="H176" s="59">
        <v>310</v>
      </c>
      <c r="I176" s="59">
        <v>325</v>
      </c>
    </row>
    <row r="177" spans="1:9" x14ac:dyDescent="0.25">
      <c r="A177" s="60">
        <f>7+A176</f>
        <v>39217</v>
      </c>
      <c r="B177" s="54">
        <v>8</v>
      </c>
      <c r="C177" s="59">
        <v>364</v>
      </c>
      <c r="D177" s="59">
        <v>317</v>
      </c>
      <c r="E177" s="59">
        <v>311</v>
      </c>
      <c r="F177" s="59">
        <v>326</v>
      </c>
      <c r="G177" s="59">
        <v>325</v>
      </c>
      <c r="H177" s="59">
        <v>325</v>
      </c>
      <c r="I177" s="59">
        <v>334</v>
      </c>
    </row>
    <row r="178" spans="1:9" x14ac:dyDescent="0.25">
      <c r="A178" s="60">
        <f>7+A177</f>
        <v>39224</v>
      </c>
      <c r="B178" s="75">
        <v>8</v>
      </c>
      <c r="C178" s="59">
        <v>378</v>
      </c>
      <c r="D178" s="59">
        <v>333.33333333333331</v>
      </c>
      <c r="E178" s="59">
        <v>325</v>
      </c>
      <c r="F178" s="59">
        <v>328</v>
      </c>
      <c r="G178" s="59">
        <v>330</v>
      </c>
      <c r="H178" s="59">
        <v>330</v>
      </c>
      <c r="I178" s="59">
        <v>342</v>
      </c>
    </row>
    <row r="179" spans="1:9" x14ac:dyDescent="0.25">
      <c r="A179" s="60">
        <f>7+A178</f>
        <v>39231</v>
      </c>
      <c r="B179" s="75">
        <v>8</v>
      </c>
      <c r="C179" s="59">
        <v>398.75</v>
      </c>
      <c r="D179" s="59">
        <v>359</v>
      </c>
      <c r="E179" s="59">
        <v>353</v>
      </c>
      <c r="F179" s="59">
        <v>348.75</v>
      </c>
      <c r="G179" s="59">
        <v>343.75</v>
      </c>
      <c r="H179" s="59">
        <v>343.75</v>
      </c>
      <c r="I179" s="59">
        <v>355</v>
      </c>
    </row>
    <row r="180" spans="1:9" x14ac:dyDescent="0.25">
      <c r="A180" s="60">
        <f>7+A179</f>
        <v>39238</v>
      </c>
      <c r="B180" s="75">
        <v>9</v>
      </c>
      <c r="C180" s="59">
        <v>471.66666666666669</v>
      </c>
      <c r="D180" s="59">
        <v>453.33333333333331</v>
      </c>
      <c r="E180" s="59">
        <v>448.33333333333331</v>
      </c>
      <c r="F180" s="59">
        <v>471.66666666666669</v>
      </c>
      <c r="G180" s="59">
        <v>468.33333333333331</v>
      </c>
      <c r="H180" s="59">
        <v>468.33333333333331</v>
      </c>
      <c r="I180" s="59">
        <v>473.33333333333331</v>
      </c>
    </row>
    <row r="181" spans="1:9" x14ac:dyDescent="0.25">
      <c r="A181" s="60">
        <f>7+A180</f>
        <v>39245</v>
      </c>
      <c r="B181" s="75">
        <v>9</v>
      </c>
      <c r="C181" s="59">
        <v>485</v>
      </c>
      <c r="D181" s="59">
        <v>452</v>
      </c>
      <c r="E181" s="59">
        <v>448</v>
      </c>
      <c r="F181" s="59">
        <v>463.75</v>
      </c>
      <c r="G181" s="59">
        <v>470</v>
      </c>
      <c r="H181" s="59">
        <v>470</v>
      </c>
      <c r="I181" s="59">
        <v>475</v>
      </c>
    </row>
    <row r="182" spans="1:9" x14ac:dyDescent="0.25">
      <c r="A182" s="60">
        <v>39252</v>
      </c>
      <c r="B182" s="75">
        <v>9</v>
      </c>
      <c r="C182" s="77">
        <v>485</v>
      </c>
      <c r="D182" s="77">
        <v>453</v>
      </c>
      <c r="E182" s="77">
        <v>450</v>
      </c>
      <c r="F182" s="77">
        <v>480</v>
      </c>
      <c r="G182" s="77">
        <v>483</v>
      </c>
      <c r="H182" s="77">
        <v>483</v>
      </c>
      <c r="I182" s="77">
        <v>485</v>
      </c>
    </row>
    <row r="183" spans="1:9" x14ac:dyDescent="0.25">
      <c r="A183" s="60">
        <v>39259</v>
      </c>
      <c r="B183" s="54">
        <v>9</v>
      </c>
      <c r="C183" s="77">
        <v>500</v>
      </c>
      <c r="D183" s="59">
        <v>464</v>
      </c>
      <c r="E183" s="59">
        <v>458</v>
      </c>
      <c r="F183" s="59">
        <v>480</v>
      </c>
      <c r="G183" s="59">
        <v>483.75</v>
      </c>
      <c r="H183" s="59">
        <v>482.5</v>
      </c>
      <c r="I183" s="59">
        <v>493.75</v>
      </c>
    </row>
    <row r="184" spans="1:9" x14ac:dyDescent="0.25">
      <c r="A184" s="60">
        <v>39266</v>
      </c>
      <c r="B184" s="54">
        <v>10</v>
      </c>
      <c r="C184" s="77">
        <v>550</v>
      </c>
      <c r="D184" s="77">
        <v>532</v>
      </c>
      <c r="E184" s="77">
        <v>532</v>
      </c>
      <c r="F184" s="77">
        <v>498</v>
      </c>
      <c r="G184" s="77">
        <v>534</v>
      </c>
      <c r="H184" s="77">
        <v>534</v>
      </c>
      <c r="I184" s="77">
        <v>505</v>
      </c>
    </row>
    <row r="185" spans="1:9" x14ac:dyDescent="0.25">
      <c r="A185" s="60">
        <v>39273</v>
      </c>
      <c r="B185" s="54">
        <v>10</v>
      </c>
      <c r="C185" s="77">
        <v>570</v>
      </c>
      <c r="D185" s="77">
        <v>543</v>
      </c>
      <c r="E185" s="77">
        <v>542</v>
      </c>
      <c r="F185" s="77">
        <v>521</v>
      </c>
      <c r="G185" s="77">
        <v>536</v>
      </c>
      <c r="H185" s="77">
        <v>536</v>
      </c>
      <c r="I185" s="77">
        <v>525</v>
      </c>
    </row>
    <row r="186" spans="1:9" x14ac:dyDescent="0.25">
      <c r="A186" s="60">
        <v>39280</v>
      </c>
      <c r="B186" s="54">
        <v>10</v>
      </c>
      <c r="C186" s="77">
        <v>629</v>
      </c>
      <c r="D186" s="77">
        <v>596</v>
      </c>
      <c r="E186" s="77">
        <v>590</v>
      </c>
      <c r="F186" s="77">
        <v>560</v>
      </c>
      <c r="G186" s="77">
        <v>590</v>
      </c>
      <c r="H186" s="77">
        <v>590</v>
      </c>
      <c r="I186" s="77">
        <v>556</v>
      </c>
    </row>
    <row r="187" spans="1:9" x14ac:dyDescent="0.25">
      <c r="A187" s="60">
        <v>39287</v>
      </c>
      <c r="B187" s="54">
        <v>10</v>
      </c>
      <c r="C187" s="77">
        <v>624</v>
      </c>
      <c r="D187" s="77">
        <v>598</v>
      </c>
      <c r="E187" s="77">
        <v>599</v>
      </c>
      <c r="F187" s="77">
        <v>575</v>
      </c>
      <c r="G187" s="77">
        <v>599</v>
      </c>
      <c r="H187" s="77">
        <v>599</v>
      </c>
      <c r="I187" s="77">
        <v>564</v>
      </c>
    </row>
    <row r="188" spans="1:9" x14ac:dyDescent="0.25">
      <c r="A188" s="60">
        <v>39294</v>
      </c>
      <c r="B188" s="54">
        <v>10</v>
      </c>
      <c r="C188" s="77">
        <v>610</v>
      </c>
      <c r="D188" s="77">
        <v>592</v>
      </c>
      <c r="E188" s="77">
        <v>588</v>
      </c>
      <c r="F188" s="77">
        <v>562</v>
      </c>
      <c r="G188" s="77">
        <v>592</v>
      </c>
      <c r="H188" s="77">
        <v>592</v>
      </c>
      <c r="I188" s="77">
        <v>550</v>
      </c>
    </row>
    <row r="189" spans="1:9" x14ac:dyDescent="0.25">
      <c r="A189" s="60">
        <v>39301</v>
      </c>
      <c r="B189" s="54">
        <v>11</v>
      </c>
      <c r="C189" s="77">
        <v>565</v>
      </c>
      <c r="D189" s="77">
        <v>476</v>
      </c>
      <c r="E189" s="77">
        <v>468</v>
      </c>
      <c r="F189" s="77">
        <v>436</v>
      </c>
      <c r="G189" s="77">
        <v>445</v>
      </c>
      <c r="H189" s="77">
        <v>445</v>
      </c>
      <c r="I189" s="77">
        <v>423</v>
      </c>
    </row>
    <row r="190" spans="1:9" x14ac:dyDescent="0.25">
      <c r="A190" s="60">
        <v>39308</v>
      </c>
      <c r="B190" s="54">
        <v>11</v>
      </c>
      <c r="C190" s="59">
        <v>561.25</v>
      </c>
      <c r="D190" s="59">
        <v>492</v>
      </c>
      <c r="E190" s="59">
        <v>479</v>
      </c>
      <c r="F190" s="59">
        <v>462.5</v>
      </c>
      <c r="G190" s="59">
        <v>473.75</v>
      </c>
      <c r="H190" s="59">
        <v>473.75</v>
      </c>
      <c r="I190" s="59">
        <v>433.75</v>
      </c>
    </row>
    <row r="191" spans="1:9" x14ac:dyDescent="0.25">
      <c r="A191" s="60">
        <f t="shared" ref="A191:A196" si="1">7+A190</f>
        <v>39315</v>
      </c>
      <c r="B191" s="54">
        <v>11</v>
      </c>
      <c r="C191" s="77">
        <v>555</v>
      </c>
      <c r="D191" s="77">
        <v>492</v>
      </c>
      <c r="E191" s="77">
        <v>484</v>
      </c>
      <c r="F191" s="77">
        <v>480</v>
      </c>
      <c r="G191" s="77">
        <v>480</v>
      </c>
      <c r="H191" s="77">
        <v>480</v>
      </c>
      <c r="I191" s="77">
        <v>465</v>
      </c>
    </row>
    <row r="192" spans="1:9" x14ac:dyDescent="0.25">
      <c r="A192" s="60">
        <f t="shared" si="1"/>
        <v>39322</v>
      </c>
      <c r="B192" s="54">
        <v>11</v>
      </c>
      <c r="C192" s="77">
        <v>589</v>
      </c>
      <c r="D192" s="77">
        <v>522</v>
      </c>
      <c r="E192" s="77">
        <v>503</v>
      </c>
      <c r="F192" s="77">
        <v>478</v>
      </c>
      <c r="G192" s="77">
        <v>501</v>
      </c>
      <c r="H192" s="77">
        <v>501</v>
      </c>
      <c r="I192" s="77">
        <v>463</v>
      </c>
    </row>
    <row r="193" spans="1:9" x14ac:dyDescent="0.25">
      <c r="A193" s="60">
        <f t="shared" si="1"/>
        <v>39329</v>
      </c>
      <c r="B193" s="54">
        <v>12</v>
      </c>
      <c r="E193" s="77">
        <v>465</v>
      </c>
      <c r="F193" s="77">
        <v>378</v>
      </c>
      <c r="G193" s="77">
        <v>393</v>
      </c>
      <c r="H193" s="77">
        <v>393</v>
      </c>
      <c r="I193" s="77">
        <v>360</v>
      </c>
    </row>
    <row r="194" spans="1:9" x14ac:dyDescent="0.25">
      <c r="A194" s="60">
        <f t="shared" si="1"/>
        <v>39336</v>
      </c>
      <c r="B194" s="54">
        <v>12</v>
      </c>
      <c r="E194" s="77">
        <v>474</v>
      </c>
      <c r="F194" s="77">
        <v>387</v>
      </c>
      <c r="G194" s="77">
        <v>397</v>
      </c>
      <c r="H194" s="77">
        <v>397</v>
      </c>
      <c r="I194" s="77">
        <v>353</v>
      </c>
    </row>
    <row r="195" spans="1:9" x14ac:dyDescent="0.25">
      <c r="A195" s="60">
        <f t="shared" si="1"/>
        <v>39343</v>
      </c>
      <c r="B195" s="54">
        <v>12</v>
      </c>
      <c r="E195" s="77">
        <v>473</v>
      </c>
      <c r="F195" s="77">
        <v>368</v>
      </c>
      <c r="G195" s="77">
        <v>389</v>
      </c>
      <c r="H195" s="77">
        <v>389</v>
      </c>
      <c r="I195" s="77">
        <v>348</v>
      </c>
    </row>
    <row r="196" spans="1:9" x14ac:dyDescent="0.25">
      <c r="A196" s="60">
        <f t="shared" si="1"/>
        <v>39350</v>
      </c>
      <c r="B196" s="54">
        <v>12</v>
      </c>
      <c r="E196" s="59">
        <v>464</v>
      </c>
      <c r="F196" s="59">
        <v>367</v>
      </c>
      <c r="G196" s="59">
        <v>388</v>
      </c>
      <c r="H196" s="59">
        <v>388</v>
      </c>
      <c r="I196" s="59">
        <v>328</v>
      </c>
    </row>
    <row r="197" spans="1:9" x14ac:dyDescent="0.25">
      <c r="A197" s="60">
        <f>7+A196</f>
        <v>39357</v>
      </c>
      <c r="B197" s="54">
        <v>12</v>
      </c>
      <c r="E197" s="59">
        <v>460</v>
      </c>
      <c r="F197" s="59">
        <v>368</v>
      </c>
      <c r="G197" s="59">
        <v>385</v>
      </c>
      <c r="H197" s="59">
        <v>385</v>
      </c>
      <c r="I197" s="59">
        <v>344</v>
      </c>
    </row>
    <row r="198" spans="1:9" x14ac:dyDescent="0.25">
      <c r="A198" s="60">
        <v>39364</v>
      </c>
      <c r="B198" s="54">
        <v>1</v>
      </c>
      <c r="C198" s="59"/>
      <c r="D198" s="59"/>
      <c r="E198" s="59">
        <v>476</v>
      </c>
      <c r="F198" s="59">
        <v>352</v>
      </c>
      <c r="G198" s="59">
        <v>381</v>
      </c>
      <c r="H198" s="59">
        <v>381</v>
      </c>
      <c r="I198" s="59">
        <v>326</v>
      </c>
    </row>
    <row r="199" spans="1:9" x14ac:dyDescent="0.25">
      <c r="A199" s="60">
        <f t="shared" ref="A199:A204" si="2">7+A198</f>
        <v>39371</v>
      </c>
      <c r="B199" s="54">
        <v>1</v>
      </c>
      <c r="E199" s="59">
        <v>471</v>
      </c>
      <c r="F199" s="59">
        <v>358</v>
      </c>
      <c r="G199" s="59">
        <v>382</v>
      </c>
      <c r="H199" s="59">
        <v>382</v>
      </c>
      <c r="I199" s="59">
        <v>309</v>
      </c>
    </row>
    <row r="200" spans="1:9" x14ac:dyDescent="0.25">
      <c r="A200" s="60">
        <f t="shared" si="2"/>
        <v>39378</v>
      </c>
      <c r="B200" s="54">
        <v>1</v>
      </c>
      <c r="E200" s="59">
        <v>460</v>
      </c>
      <c r="F200" s="59">
        <v>343</v>
      </c>
      <c r="G200" s="59">
        <v>371</v>
      </c>
      <c r="H200" s="59">
        <v>371</v>
      </c>
      <c r="I200" s="59">
        <v>320</v>
      </c>
    </row>
    <row r="201" spans="1:9" x14ac:dyDescent="0.25">
      <c r="A201" s="60">
        <f t="shared" si="2"/>
        <v>39385</v>
      </c>
      <c r="B201" s="54">
        <v>1</v>
      </c>
      <c r="E201" s="59">
        <v>454</v>
      </c>
      <c r="F201" s="59">
        <v>326</v>
      </c>
      <c r="G201" s="59">
        <v>358</v>
      </c>
      <c r="H201" s="59">
        <v>358</v>
      </c>
      <c r="I201" s="59">
        <v>309</v>
      </c>
    </row>
    <row r="202" spans="1:9" x14ac:dyDescent="0.25">
      <c r="A202" s="60">
        <f t="shared" si="2"/>
        <v>39392</v>
      </c>
      <c r="B202" s="54">
        <v>2</v>
      </c>
      <c r="E202" s="59">
        <v>403.33333333333331</v>
      </c>
      <c r="F202" s="59">
        <v>315</v>
      </c>
      <c r="G202" s="59">
        <v>345</v>
      </c>
      <c r="H202" s="59">
        <v>345</v>
      </c>
      <c r="I202" s="59">
        <v>280</v>
      </c>
    </row>
    <row r="203" spans="1:9" x14ac:dyDescent="0.25">
      <c r="A203" s="60">
        <f t="shared" si="2"/>
        <v>39399</v>
      </c>
      <c r="B203" s="54">
        <v>2</v>
      </c>
      <c r="E203" s="59">
        <v>427</v>
      </c>
      <c r="F203" s="59">
        <v>343</v>
      </c>
      <c r="G203" s="59">
        <v>373</v>
      </c>
      <c r="H203" s="59">
        <v>373</v>
      </c>
      <c r="I203" s="59">
        <v>306</v>
      </c>
    </row>
    <row r="204" spans="1:9" x14ac:dyDescent="0.25">
      <c r="A204" s="60">
        <f t="shared" si="2"/>
        <v>39406</v>
      </c>
      <c r="B204" s="54">
        <v>2</v>
      </c>
      <c r="E204" s="59">
        <v>415</v>
      </c>
      <c r="F204" s="59">
        <v>341.25</v>
      </c>
      <c r="G204" s="59">
        <v>368.75</v>
      </c>
      <c r="H204" s="59">
        <v>368.75</v>
      </c>
      <c r="I204" s="59">
        <v>308.75</v>
      </c>
    </row>
    <row r="205" spans="1:9" x14ac:dyDescent="0.25">
      <c r="A205" s="60">
        <f t="shared" ref="A205:A212" si="3">7+A204</f>
        <v>39413</v>
      </c>
      <c r="B205" s="54">
        <v>2</v>
      </c>
      <c r="E205" s="59">
        <v>407.5</v>
      </c>
      <c r="F205" s="59">
        <v>321.25</v>
      </c>
      <c r="G205" s="59">
        <v>368.75</v>
      </c>
      <c r="H205" s="59">
        <v>368.75</v>
      </c>
      <c r="I205" s="59">
        <v>290</v>
      </c>
    </row>
    <row r="206" spans="1:9" x14ac:dyDescent="0.25">
      <c r="A206" s="60">
        <f t="shared" si="3"/>
        <v>39420</v>
      </c>
      <c r="B206" s="54">
        <v>2</v>
      </c>
      <c r="E206" s="59">
        <v>367.5</v>
      </c>
      <c r="F206" s="59">
        <v>327.5</v>
      </c>
      <c r="G206" s="59">
        <v>357.5</v>
      </c>
      <c r="H206" s="59">
        <v>357.5</v>
      </c>
      <c r="I206" s="59">
        <v>287.5</v>
      </c>
    </row>
    <row r="207" spans="1:9" x14ac:dyDescent="0.25">
      <c r="A207" s="60">
        <f t="shared" si="3"/>
        <v>39427</v>
      </c>
      <c r="B207" s="54">
        <v>2</v>
      </c>
      <c r="E207" s="59">
        <v>377</v>
      </c>
      <c r="F207" s="59">
        <v>331.25</v>
      </c>
      <c r="G207" s="59">
        <v>356.25</v>
      </c>
      <c r="H207" s="59">
        <v>356.25</v>
      </c>
      <c r="I207" s="59">
        <v>305</v>
      </c>
    </row>
    <row r="208" spans="1:9" x14ac:dyDescent="0.25">
      <c r="A208" s="60">
        <f t="shared" si="3"/>
        <v>39434</v>
      </c>
      <c r="B208" s="54">
        <v>2</v>
      </c>
      <c r="D208" s="54">
        <v>382</v>
      </c>
      <c r="E208" s="59">
        <v>367</v>
      </c>
      <c r="F208" s="59">
        <v>307</v>
      </c>
      <c r="G208" s="59">
        <v>343</v>
      </c>
      <c r="H208" s="59">
        <v>343</v>
      </c>
      <c r="I208" s="59">
        <v>262</v>
      </c>
    </row>
    <row r="209" spans="1:9" x14ac:dyDescent="0.25">
      <c r="A209" s="60">
        <f t="shared" si="3"/>
        <v>39441</v>
      </c>
      <c r="B209" s="54">
        <v>2</v>
      </c>
      <c r="D209" s="54">
        <v>383</v>
      </c>
      <c r="E209" s="59">
        <v>368</v>
      </c>
      <c r="F209" s="59">
        <v>295</v>
      </c>
      <c r="G209" s="59">
        <v>342</v>
      </c>
      <c r="H209" s="59">
        <v>342</v>
      </c>
      <c r="I209" s="59">
        <v>265</v>
      </c>
    </row>
    <row r="210" spans="1:9" x14ac:dyDescent="0.25">
      <c r="A210" s="60">
        <f t="shared" si="3"/>
        <v>39448</v>
      </c>
      <c r="B210" s="54">
        <v>3</v>
      </c>
      <c r="C210" s="59">
        <v>395</v>
      </c>
      <c r="D210" s="59">
        <v>361.66666666666669</v>
      </c>
      <c r="E210" s="59">
        <v>356.66666666666669</v>
      </c>
      <c r="F210" s="59">
        <v>291.66666666666669</v>
      </c>
      <c r="G210" s="59">
        <v>326.66666666666669</v>
      </c>
      <c r="H210" s="59">
        <v>326.66666666666669</v>
      </c>
      <c r="I210" s="59">
        <v>251.66666666666666</v>
      </c>
    </row>
    <row r="211" spans="1:9" x14ac:dyDescent="0.25">
      <c r="A211" s="60">
        <f t="shared" si="3"/>
        <v>39455</v>
      </c>
      <c r="B211" s="54">
        <v>3</v>
      </c>
      <c r="C211" s="54">
        <v>393</v>
      </c>
      <c r="D211" s="54">
        <v>360</v>
      </c>
      <c r="E211" s="59">
        <v>355</v>
      </c>
      <c r="F211" s="59">
        <v>285</v>
      </c>
      <c r="G211" s="59">
        <v>325</v>
      </c>
      <c r="H211" s="59">
        <v>325</v>
      </c>
      <c r="I211" s="59">
        <v>250</v>
      </c>
    </row>
    <row r="212" spans="1:9" x14ac:dyDescent="0.25">
      <c r="A212" s="60">
        <f t="shared" si="3"/>
        <v>39462</v>
      </c>
      <c r="B212" s="54">
        <v>3</v>
      </c>
      <c r="C212" s="54">
        <v>403</v>
      </c>
      <c r="D212" s="54">
        <v>363</v>
      </c>
      <c r="E212" s="59">
        <v>353</v>
      </c>
      <c r="F212" s="59">
        <v>308</v>
      </c>
      <c r="G212" s="59">
        <v>335</v>
      </c>
      <c r="H212" s="59">
        <v>335</v>
      </c>
      <c r="I212" s="59">
        <v>273</v>
      </c>
    </row>
    <row r="213" spans="1:9" x14ac:dyDescent="0.25">
      <c r="A213" s="60">
        <f t="shared" ref="A213:A219" si="4">7+A212</f>
        <v>39469</v>
      </c>
      <c r="B213" s="54">
        <v>3</v>
      </c>
      <c r="C213" s="54">
        <v>414</v>
      </c>
      <c r="D213" s="54">
        <v>375</v>
      </c>
      <c r="E213" s="59">
        <v>364</v>
      </c>
      <c r="F213" s="59">
        <v>331</v>
      </c>
      <c r="G213" s="59">
        <v>350</v>
      </c>
      <c r="H213" s="59">
        <v>350</v>
      </c>
      <c r="I213" s="59">
        <v>314</v>
      </c>
    </row>
    <row r="214" spans="1:9" x14ac:dyDescent="0.25">
      <c r="A214" s="60">
        <f t="shared" si="4"/>
        <v>39476</v>
      </c>
      <c r="B214" s="54">
        <v>3</v>
      </c>
      <c r="C214" s="54">
        <v>400</v>
      </c>
      <c r="D214" s="54">
        <v>367</v>
      </c>
      <c r="E214" s="59">
        <v>359</v>
      </c>
      <c r="F214" s="59">
        <v>317</v>
      </c>
      <c r="G214" s="59">
        <v>330</v>
      </c>
      <c r="H214" s="59">
        <v>330</v>
      </c>
      <c r="I214" s="59">
        <v>290</v>
      </c>
    </row>
    <row r="215" spans="1:9" x14ac:dyDescent="0.25">
      <c r="A215" s="60">
        <f t="shared" si="4"/>
        <v>39483</v>
      </c>
      <c r="B215" s="54">
        <v>5</v>
      </c>
      <c r="C215" s="54">
        <v>400</v>
      </c>
      <c r="D215" s="54">
        <v>368</v>
      </c>
      <c r="E215" s="59">
        <v>357</v>
      </c>
      <c r="F215" s="59">
        <v>303</v>
      </c>
      <c r="G215" s="59">
        <v>336</v>
      </c>
      <c r="H215" s="59">
        <v>336</v>
      </c>
      <c r="I215" s="59">
        <v>281</v>
      </c>
    </row>
    <row r="216" spans="1:9" x14ac:dyDescent="0.25">
      <c r="A216" s="60">
        <f t="shared" si="4"/>
        <v>39490</v>
      </c>
      <c r="B216" s="54">
        <v>5</v>
      </c>
      <c r="C216" s="54">
        <v>398</v>
      </c>
      <c r="D216" s="54">
        <v>370</v>
      </c>
      <c r="E216" s="59">
        <v>358</v>
      </c>
      <c r="F216" s="59">
        <v>318</v>
      </c>
      <c r="G216" s="59">
        <v>332</v>
      </c>
      <c r="H216" s="59">
        <v>332</v>
      </c>
      <c r="I216" s="59">
        <v>288</v>
      </c>
    </row>
    <row r="217" spans="1:9" x14ac:dyDescent="0.25">
      <c r="A217" s="60">
        <f t="shared" si="4"/>
        <v>39497</v>
      </c>
      <c r="B217" s="54">
        <v>5</v>
      </c>
      <c r="C217" s="54">
        <v>406</v>
      </c>
      <c r="D217" s="54">
        <v>374</v>
      </c>
      <c r="E217" s="59">
        <v>363</v>
      </c>
      <c r="F217" s="59">
        <v>322</v>
      </c>
      <c r="G217" s="59">
        <v>344</v>
      </c>
      <c r="H217" s="59">
        <v>345</v>
      </c>
      <c r="I217" s="59">
        <v>300</v>
      </c>
    </row>
    <row r="218" spans="1:9" x14ac:dyDescent="0.25">
      <c r="A218" s="60">
        <f t="shared" si="4"/>
        <v>39504</v>
      </c>
      <c r="B218" s="54">
        <v>5</v>
      </c>
      <c r="C218" s="54">
        <v>418</v>
      </c>
      <c r="D218" s="54">
        <v>398</v>
      </c>
      <c r="E218" s="59">
        <v>385</v>
      </c>
      <c r="F218" s="59">
        <v>335</v>
      </c>
      <c r="G218" s="59">
        <v>352</v>
      </c>
      <c r="H218" s="59">
        <v>352</v>
      </c>
      <c r="I218" s="59">
        <v>317</v>
      </c>
    </row>
    <row r="219" spans="1:9" x14ac:dyDescent="0.25">
      <c r="A219" s="60">
        <f t="shared" si="4"/>
        <v>39511</v>
      </c>
      <c r="B219" s="54">
        <v>6</v>
      </c>
      <c r="C219" s="59">
        <v>415</v>
      </c>
      <c r="D219" s="59">
        <v>392.5</v>
      </c>
      <c r="E219" s="59">
        <v>385</v>
      </c>
      <c r="F219" s="59">
        <v>350</v>
      </c>
      <c r="G219" s="59">
        <v>362.5</v>
      </c>
      <c r="H219" s="59">
        <v>362.5</v>
      </c>
      <c r="I219" s="59">
        <v>318.75</v>
      </c>
    </row>
    <row r="220" spans="1:9" x14ac:dyDescent="0.25">
      <c r="A220" s="60">
        <f t="shared" ref="A220:A226" si="5">7+A219</f>
        <v>39518</v>
      </c>
      <c r="B220" s="54">
        <v>6</v>
      </c>
      <c r="C220" s="54">
        <v>437</v>
      </c>
      <c r="D220" s="54">
        <v>417</v>
      </c>
      <c r="E220" s="59">
        <v>414</v>
      </c>
      <c r="F220" s="59">
        <v>347</v>
      </c>
      <c r="G220" s="59">
        <v>385</v>
      </c>
      <c r="H220" s="59">
        <v>385</v>
      </c>
      <c r="I220" s="59">
        <v>328</v>
      </c>
    </row>
    <row r="221" spans="1:9" x14ac:dyDescent="0.25">
      <c r="A221" s="60">
        <f t="shared" si="5"/>
        <v>39525</v>
      </c>
      <c r="B221" s="54">
        <v>6</v>
      </c>
      <c r="C221" s="59">
        <v>448</v>
      </c>
      <c r="D221" s="59">
        <v>416.66666666666669</v>
      </c>
      <c r="E221" s="59">
        <v>408.33333333333331</v>
      </c>
      <c r="F221" s="59">
        <v>353</v>
      </c>
      <c r="G221" s="59">
        <v>379</v>
      </c>
      <c r="H221" s="59">
        <v>380</v>
      </c>
      <c r="I221" s="59">
        <v>342</v>
      </c>
    </row>
    <row r="222" spans="1:9" x14ac:dyDescent="0.25">
      <c r="A222" s="60">
        <f t="shared" si="5"/>
        <v>39532</v>
      </c>
      <c r="B222" s="54">
        <v>6</v>
      </c>
      <c r="C222" s="54">
        <v>453</v>
      </c>
      <c r="D222" s="54">
        <v>420</v>
      </c>
      <c r="E222" s="59">
        <v>412</v>
      </c>
      <c r="F222" s="59">
        <v>339</v>
      </c>
      <c r="G222" s="59">
        <v>376</v>
      </c>
      <c r="H222" s="59">
        <v>376</v>
      </c>
      <c r="I222" s="59">
        <v>324</v>
      </c>
    </row>
    <row r="223" spans="1:9" x14ac:dyDescent="0.25">
      <c r="A223" s="60">
        <f t="shared" si="5"/>
        <v>39539</v>
      </c>
      <c r="B223" s="75">
        <v>7</v>
      </c>
      <c r="C223" s="54">
        <v>466</v>
      </c>
      <c r="D223" s="54">
        <v>426</v>
      </c>
      <c r="E223" s="59">
        <v>424</v>
      </c>
      <c r="F223" s="59">
        <v>360</v>
      </c>
      <c r="G223" s="59">
        <v>401</v>
      </c>
      <c r="H223" s="59">
        <v>401</v>
      </c>
      <c r="I223" s="59">
        <v>345</v>
      </c>
    </row>
    <row r="224" spans="1:9" x14ac:dyDescent="0.25">
      <c r="A224" s="60">
        <f t="shared" si="5"/>
        <v>39546</v>
      </c>
      <c r="B224" s="75">
        <v>7</v>
      </c>
      <c r="C224" s="59">
        <v>457.5</v>
      </c>
      <c r="D224" s="59">
        <v>410</v>
      </c>
      <c r="E224" s="59">
        <v>406.25</v>
      </c>
      <c r="F224" s="59">
        <v>343.75</v>
      </c>
      <c r="G224" s="59">
        <v>383.75</v>
      </c>
      <c r="H224" s="59">
        <v>385</v>
      </c>
      <c r="I224" s="59">
        <v>330</v>
      </c>
    </row>
    <row r="225" spans="1:9" x14ac:dyDescent="0.25">
      <c r="A225" s="60">
        <f t="shared" si="5"/>
        <v>39553</v>
      </c>
      <c r="B225" s="75">
        <v>7</v>
      </c>
      <c r="C225" s="59">
        <v>458.33333333333331</v>
      </c>
      <c r="D225" s="59">
        <v>431.25</v>
      </c>
      <c r="E225" s="59">
        <v>415</v>
      </c>
      <c r="F225" s="59">
        <v>373.33333333333331</v>
      </c>
      <c r="G225" s="59">
        <v>405</v>
      </c>
      <c r="H225" s="59">
        <v>405</v>
      </c>
      <c r="I225" s="59">
        <v>368.33333333333331</v>
      </c>
    </row>
    <row r="226" spans="1:9" x14ac:dyDescent="0.25">
      <c r="A226" s="60">
        <f t="shared" si="5"/>
        <v>39560</v>
      </c>
      <c r="B226" s="54">
        <v>7</v>
      </c>
      <c r="C226" s="54">
        <v>485</v>
      </c>
      <c r="D226" s="54">
        <v>441</v>
      </c>
      <c r="E226" s="59">
        <v>430</v>
      </c>
      <c r="F226" s="59">
        <v>357</v>
      </c>
      <c r="G226" s="59">
        <v>387</v>
      </c>
      <c r="H226" s="59">
        <v>387</v>
      </c>
      <c r="I226" s="59">
        <v>343</v>
      </c>
    </row>
    <row r="227" spans="1:9" x14ac:dyDescent="0.25">
      <c r="A227" s="60">
        <f t="shared" ref="A227:A232" si="6">7+A226</f>
        <v>39567</v>
      </c>
      <c r="B227" s="54">
        <v>7</v>
      </c>
      <c r="C227" s="54">
        <v>483</v>
      </c>
      <c r="D227" s="54">
        <v>439</v>
      </c>
      <c r="E227" s="59">
        <v>429</v>
      </c>
      <c r="F227" s="59">
        <v>368</v>
      </c>
      <c r="G227" s="59">
        <v>380</v>
      </c>
      <c r="H227" s="59">
        <v>380</v>
      </c>
      <c r="I227" s="59">
        <v>340</v>
      </c>
    </row>
    <row r="228" spans="1:9" x14ac:dyDescent="0.25">
      <c r="A228" s="60">
        <f t="shared" si="6"/>
        <v>39574</v>
      </c>
      <c r="B228" s="54">
        <v>8</v>
      </c>
      <c r="C228" s="54">
        <v>508</v>
      </c>
      <c r="D228" s="54">
        <v>462</v>
      </c>
      <c r="E228" s="59">
        <v>456</v>
      </c>
      <c r="F228" s="59">
        <v>449</v>
      </c>
      <c r="G228" s="59">
        <v>463</v>
      </c>
      <c r="H228" s="59">
        <v>459</v>
      </c>
      <c r="I228" s="59">
        <v>443</v>
      </c>
    </row>
    <row r="229" spans="1:9" x14ac:dyDescent="0.25">
      <c r="A229" s="60">
        <f t="shared" si="6"/>
        <v>39581</v>
      </c>
      <c r="B229" s="54">
        <v>8</v>
      </c>
      <c r="C229" s="54">
        <v>490</v>
      </c>
      <c r="D229" s="54">
        <v>463</v>
      </c>
      <c r="E229" s="59">
        <v>462</v>
      </c>
      <c r="F229" s="59">
        <v>447</v>
      </c>
      <c r="G229" s="59">
        <v>447</v>
      </c>
      <c r="H229" s="59">
        <v>447</v>
      </c>
      <c r="I229" s="59">
        <v>442</v>
      </c>
    </row>
    <row r="230" spans="1:9" x14ac:dyDescent="0.25">
      <c r="A230" s="60">
        <f t="shared" si="6"/>
        <v>39588</v>
      </c>
      <c r="B230" s="54">
        <v>8</v>
      </c>
      <c r="C230" s="54">
        <v>513</v>
      </c>
      <c r="D230" s="54">
        <v>468</v>
      </c>
      <c r="E230" s="59">
        <v>464</v>
      </c>
      <c r="F230" s="59">
        <v>465</v>
      </c>
      <c r="G230" s="59">
        <v>468</v>
      </c>
      <c r="H230" s="59">
        <v>468</v>
      </c>
      <c r="I230" s="59">
        <v>472</v>
      </c>
    </row>
    <row r="231" spans="1:9" x14ac:dyDescent="0.25">
      <c r="A231" s="60">
        <f t="shared" si="6"/>
        <v>39595</v>
      </c>
      <c r="B231" s="54">
        <v>8</v>
      </c>
      <c r="C231" s="54">
        <v>541</v>
      </c>
      <c r="D231" s="54">
        <v>504</v>
      </c>
      <c r="E231" s="59">
        <v>494</v>
      </c>
      <c r="F231" s="59">
        <v>495</v>
      </c>
      <c r="G231" s="59">
        <v>503</v>
      </c>
      <c r="H231" s="59">
        <v>503</v>
      </c>
      <c r="I231" s="59">
        <v>484</v>
      </c>
    </row>
    <row r="232" spans="1:9" x14ac:dyDescent="0.25">
      <c r="A232" s="60">
        <f t="shared" si="6"/>
        <v>39602</v>
      </c>
      <c r="B232" s="54">
        <v>9</v>
      </c>
      <c r="C232" s="54">
        <v>653</v>
      </c>
      <c r="D232" s="54">
        <v>623</v>
      </c>
      <c r="E232" s="59">
        <v>623</v>
      </c>
      <c r="F232" s="59">
        <v>578</v>
      </c>
      <c r="G232" s="59">
        <v>622</v>
      </c>
      <c r="H232" s="59">
        <v>622</v>
      </c>
      <c r="I232" s="59">
        <v>600</v>
      </c>
    </row>
    <row r="233" spans="1:9" x14ac:dyDescent="0.25">
      <c r="A233" s="60">
        <f t="shared" ref="A233:A238" si="7">7+A232</f>
        <v>39609</v>
      </c>
      <c r="B233" s="54">
        <v>9</v>
      </c>
      <c r="C233" s="54">
        <v>680</v>
      </c>
      <c r="D233" s="54">
        <v>675</v>
      </c>
      <c r="E233" s="59">
        <v>673</v>
      </c>
      <c r="F233" s="59">
        <v>659</v>
      </c>
      <c r="G233" s="59">
        <v>708</v>
      </c>
      <c r="H233" s="59">
        <v>708</v>
      </c>
      <c r="I233" s="59">
        <v>677</v>
      </c>
    </row>
    <row r="234" spans="1:9" x14ac:dyDescent="0.25">
      <c r="A234" s="60">
        <f t="shared" si="7"/>
        <v>39616</v>
      </c>
      <c r="B234" s="54">
        <v>9</v>
      </c>
      <c r="C234" s="54">
        <v>693</v>
      </c>
      <c r="D234" s="54">
        <v>691</v>
      </c>
      <c r="E234" s="59">
        <v>704</v>
      </c>
      <c r="F234" s="59">
        <v>687</v>
      </c>
      <c r="G234" s="59">
        <v>710</v>
      </c>
      <c r="H234" s="59">
        <v>710</v>
      </c>
      <c r="I234" s="59">
        <v>685</v>
      </c>
    </row>
    <row r="235" spans="1:9" x14ac:dyDescent="0.25">
      <c r="A235" s="60">
        <f t="shared" si="7"/>
        <v>39623</v>
      </c>
      <c r="B235" s="54">
        <v>9</v>
      </c>
      <c r="C235" s="54">
        <v>662</v>
      </c>
      <c r="D235" s="54">
        <v>637</v>
      </c>
      <c r="E235" s="59">
        <v>642</v>
      </c>
      <c r="F235" s="59">
        <v>633</v>
      </c>
      <c r="G235" s="59">
        <v>650</v>
      </c>
      <c r="H235" s="59">
        <v>650</v>
      </c>
      <c r="I235" s="59">
        <v>608</v>
      </c>
    </row>
    <row r="236" spans="1:9" x14ac:dyDescent="0.25">
      <c r="A236" s="60">
        <f t="shared" si="7"/>
        <v>39630</v>
      </c>
      <c r="B236" s="54">
        <v>10</v>
      </c>
      <c r="C236" s="54">
        <v>685</v>
      </c>
      <c r="D236" s="54">
        <v>676</v>
      </c>
      <c r="E236" s="59">
        <v>644</v>
      </c>
      <c r="F236" s="59">
        <v>650</v>
      </c>
      <c r="G236" s="59">
        <v>675</v>
      </c>
      <c r="H236" s="59">
        <v>675</v>
      </c>
      <c r="I236" s="59">
        <v>650</v>
      </c>
    </row>
    <row r="237" spans="1:9" x14ac:dyDescent="0.25">
      <c r="A237" s="60">
        <f t="shared" si="7"/>
        <v>39637</v>
      </c>
      <c r="B237" s="54">
        <v>10</v>
      </c>
      <c r="C237" s="54">
        <v>682</v>
      </c>
      <c r="D237" s="54">
        <v>660</v>
      </c>
      <c r="E237" s="59">
        <v>663</v>
      </c>
      <c r="F237" s="59">
        <v>638</v>
      </c>
      <c r="G237" s="59">
        <v>641</v>
      </c>
      <c r="H237" s="59">
        <v>641</v>
      </c>
      <c r="I237" s="59">
        <v>619</v>
      </c>
    </row>
    <row r="238" spans="1:9" x14ac:dyDescent="0.25">
      <c r="A238" s="60">
        <f t="shared" si="7"/>
        <v>39644</v>
      </c>
      <c r="B238" s="54">
        <v>10</v>
      </c>
      <c r="C238" s="54">
        <v>678</v>
      </c>
      <c r="D238" s="54">
        <v>670</v>
      </c>
      <c r="E238" s="59">
        <v>656</v>
      </c>
      <c r="F238" s="59">
        <v>619</v>
      </c>
      <c r="G238" s="59">
        <v>668</v>
      </c>
      <c r="H238" s="59">
        <v>668</v>
      </c>
      <c r="I238" s="59">
        <v>610</v>
      </c>
    </row>
    <row r="239" spans="1:9" x14ac:dyDescent="0.25">
      <c r="A239" s="60">
        <f t="shared" ref="A239:A244" si="8">7+A238</f>
        <v>39651</v>
      </c>
      <c r="B239" s="54">
        <v>10</v>
      </c>
      <c r="C239" s="54">
        <v>653</v>
      </c>
      <c r="D239" s="54">
        <v>645</v>
      </c>
      <c r="E239" s="59">
        <v>641</v>
      </c>
      <c r="F239" s="59">
        <v>581</v>
      </c>
      <c r="G239" s="59">
        <v>638</v>
      </c>
      <c r="H239" s="59">
        <v>638</v>
      </c>
      <c r="I239" s="59">
        <v>575</v>
      </c>
    </row>
    <row r="240" spans="1:9" x14ac:dyDescent="0.25">
      <c r="A240" s="60">
        <f t="shared" si="8"/>
        <v>39658</v>
      </c>
      <c r="B240" s="54">
        <v>10</v>
      </c>
      <c r="C240" s="54">
        <v>675</v>
      </c>
      <c r="D240" s="54">
        <v>665</v>
      </c>
      <c r="E240" s="59">
        <v>657</v>
      </c>
      <c r="F240" s="59">
        <v>625</v>
      </c>
      <c r="G240" s="59">
        <v>663</v>
      </c>
      <c r="H240" s="59">
        <v>663</v>
      </c>
      <c r="I240" s="59">
        <v>610</v>
      </c>
    </row>
    <row r="241" spans="1:9" x14ac:dyDescent="0.25">
      <c r="A241" s="60">
        <f t="shared" si="8"/>
        <v>39665</v>
      </c>
      <c r="B241" s="54">
        <v>11</v>
      </c>
      <c r="C241" s="54">
        <v>613</v>
      </c>
      <c r="D241" s="54">
        <v>567</v>
      </c>
      <c r="E241" s="59">
        <v>535</v>
      </c>
      <c r="F241" s="59">
        <v>478</v>
      </c>
      <c r="G241" s="59">
        <v>515</v>
      </c>
      <c r="H241" s="59">
        <v>515</v>
      </c>
      <c r="I241" s="59">
        <v>452</v>
      </c>
    </row>
    <row r="242" spans="1:9" x14ac:dyDescent="0.25">
      <c r="A242" s="60">
        <f t="shared" si="8"/>
        <v>39672</v>
      </c>
      <c r="B242" s="54">
        <v>11</v>
      </c>
      <c r="C242" s="54">
        <v>605</v>
      </c>
      <c r="D242" s="54">
        <v>537</v>
      </c>
      <c r="E242" s="59">
        <v>527</v>
      </c>
      <c r="F242" s="59">
        <v>478</v>
      </c>
      <c r="G242" s="59">
        <v>515</v>
      </c>
      <c r="H242" s="59">
        <v>515</v>
      </c>
      <c r="I242" s="59">
        <v>458</v>
      </c>
    </row>
    <row r="243" spans="1:9" x14ac:dyDescent="0.25">
      <c r="A243" s="60">
        <f t="shared" si="8"/>
        <v>39679</v>
      </c>
      <c r="B243" s="54">
        <v>11</v>
      </c>
      <c r="C243" s="54">
        <v>612</v>
      </c>
      <c r="D243" s="54">
        <v>545</v>
      </c>
      <c r="E243" s="59">
        <v>533</v>
      </c>
      <c r="F243" s="59">
        <v>512</v>
      </c>
      <c r="G243" s="59">
        <v>528</v>
      </c>
      <c r="H243" s="59">
        <v>528</v>
      </c>
      <c r="I243" s="59">
        <v>452</v>
      </c>
    </row>
    <row r="244" spans="1:9" x14ac:dyDescent="0.25">
      <c r="A244" s="60">
        <f t="shared" si="8"/>
        <v>39686</v>
      </c>
      <c r="B244" s="54">
        <v>11</v>
      </c>
      <c r="C244" s="54">
        <v>613</v>
      </c>
      <c r="D244" s="54">
        <v>546</v>
      </c>
      <c r="E244" s="59">
        <v>534</v>
      </c>
      <c r="F244" s="59">
        <v>480</v>
      </c>
      <c r="G244" s="59">
        <v>545</v>
      </c>
      <c r="H244" s="59">
        <v>545</v>
      </c>
      <c r="I244" s="59">
        <v>453</v>
      </c>
    </row>
    <row r="245" spans="1:9" x14ac:dyDescent="0.25">
      <c r="A245" s="60">
        <f t="shared" ref="A245:A250" si="9">7+A244</f>
        <v>39693</v>
      </c>
      <c r="B245" s="54">
        <v>12</v>
      </c>
      <c r="E245" s="59">
        <v>515</v>
      </c>
      <c r="F245" s="59">
        <v>451</v>
      </c>
      <c r="G245" s="59">
        <v>490</v>
      </c>
      <c r="H245" s="59">
        <v>490</v>
      </c>
      <c r="I245" s="59">
        <v>400</v>
      </c>
    </row>
    <row r="246" spans="1:9" x14ac:dyDescent="0.25">
      <c r="A246" s="60">
        <f t="shared" si="9"/>
        <v>39700</v>
      </c>
      <c r="B246" s="54">
        <v>12</v>
      </c>
      <c r="E246" s="59">
        <v>531</v>
      </c>
      <c r="F246" s="59">
        <v>447</v>
      </c>
      <c r="G246" s="59">
        <v>482</v>
      </c>
      <c r="H246" s="59">
        <v>482</v>
      </c>
      <c r="I246" s="59">
        <v>400</v>
      </c>
    </row>
    <row r="247" spans="1:9" x14ac:dyDescent="0.25">
      <c r="A247" s="60">
        <f t="shared" si="9"/>
        <v>39707</v>
      </c>
      <c r="B247" s="54">
        <v>12</v>
      </c>
      <c r="E247" s="59">
        <v>510</v>
      </c>
      <c r="F247" s="59">
        <v>423</v>
      </c>
      <c r="G247" s="59">
        <v>468</v>
      </c>
      <c r="H247" s="59">
        <v>468</v>
      </c>
      <c r="I247" s="59">
        <v>383</v>
      </c>
    </row>
    <row r="248" spans="1:9" x14ac:dyDescent="0.25">
      <c r="A248" s="60">
        <f t="shared" si="9"/>
        <v>39714</v>
      </c>
      <c r="B248" s="54">
        <v>12</v>
      </c>
      <c r="E248" s="59">
        <v>522</v>
      </c>
      <c r="F248" s="59">
        <v>425</v>
      </c>
      <c r="G248" s="59">
        <v>469</v>
      </c>
      <c r="H248" s="59">
        <v>469</v>
      </c>
      <c r="I248" s="59">
        <v>386</v>
      </c>
    </row>
    <row r="249" spans="1:9" x14ac:dyDescent="0.25">
      <c r="A249" s="60">
        <f t="shared" si="9"/>
        <v>39721</v>
      </c>
      <c r="B249" s="54">
        <v>12</v>
      </c>
      <c r="E249" s="59">
        <v>504</v>
      </c>
      <c r="F249" s="59">
        <v>425</v>
      </c>
      <c r="G249" s="59">
        <v>473</v>
      </c>
      <c r="H249" s="59">
        <v>473</v>
      </c>
      <c r="I249" s="59">
        <v>389</v>
      </c>
    </row>
    <row r="250" spans="1:9" x14ac:dyDescent="0.25">
      <c r="A250" s="60">
        <f t="shared" si="9"/>
        <v>39728</v>
      </c>
      <c r="B250" s="54">
        <v>1</v>
      </c>
      <c r="E250" s="59">
        <v>543</v>
      </c>
      <c r="F250" s="59">
        <v>447</v>
      </c>
      <c r="G250" s="59">
        <v>488</v>
      </c>
      <c r="H250" s="59">
        <v>508</v>
      </c>
      <c r="I250" s="59">
        <v>422</v>
      </c>
    </row>
    <row r="251" spans="1:9" x14ac:dyDescent="0.25">
      <c r="A251" s="60">
        <f t="shared" ref="A251:A256" si="10">7+A250</f>
        <v>39735</v>
      </c>
      <c r="B251" s="54">
        <v>1</v>
      </c>
      <c r="E251" s="59">
        <v>510</v>
      </c>
      <c r="F251" s="59">
        <v>440</v>
      </c>
      <c r="G251" s="59">
        <v>456</v>
      </c>
      <c r="H251" s="59">
        <v>481</v>
      </c>
      <c r="I251" s="59">
        <v>378</v>
      </c>
    </row>
    <row r="252" spans="1:9" x14ac:dyDescent="0.25">
      <c r="A252" s="60">
        <f t="shared" si="10"/>
        <v>39742</v>
      </c>
      <c r="B252" s="54">
        <v>1</v>
      </c>
      <c r="E252" s="59">
        <v>429</v>
      </c>
      <c r="F252" s="59">
        <v>403</v>
      </c>
      <c r="G252" s="59">
        <v>433</v>
      </c>
      <c r="H252" s="59">
        <v>433</v>
      </c>
      <c r="I252" s="59">
        <v>370</v>
      </c>
    </row>
    <row r="253" spans="1:9" x14ac:dyDescent="0.25">
      <c r="A253" s="60">
        <f t="shared" si="10"/>
        <v>39749</v>
      </c>
      <c r="B253" s="54">
        <v>1</v>
      </c>
      <c r="E253" s="59">
        <v>454</v>
      </c>
      <c r="F253" s="59">
        <v>437</v>
      </c>
      <c r="G253" s="59">
        <v>458</v>
      </c>
      <c r="H253" s="59">
        <v>458</v>
      </c>
      <c r="I253" s="59">
        <v>385</v>
      </c>
    </row>
    <row r="254" spans="1:9" x14ac:dyDescent="0.25">
      <c r="A254" s="60">
        <f t="shared" si="10"/>
        <v>39756</v>
      </c>
      <c r="B254" s="54">
        <v>2</v>
      </c>
      <c r="E254" s="59">
        <v>475</v>
      </c>
      <c r="F254" s="59">
        <v>433</v>
      </c>
      <c r="G254" s="59">
        <v>475</v>
      </c>
      <c r="H254" s="59">
        <v>475</v>
      </c>
      <c r="I254" s="59">
        <v>408</v>
      </c>
    </row>
    <row r="255" spans="1:9" x14ac:dyDescent="0.25">
      <c r="A255" s="60">
        <f t="shared" si="10"/>
        <v>39763</v>
      </c>
      <c r="B255" s="54">
        <v>2</v>
      </c>
      <c r="E255" s="59">
        <v>433</v>
      </c>
      <c r="F255" s="59">
        <v>392</v>
      </c>
      <c r="G255" s="59">
        <v>417</v>
      </c>
      <c r="H255" s="59">
        <v>417</v>
      </c>
      <c r="I255" s="59">
        <v>333</v>
      </c>
    </row>
    <row r="256" spans="1:9" x14ac:dyDescent="0.25">
      <c r="A256" s="60">
        <f t="shared" si="10"/>
        <v>39770</v>
      </c>
      <c r="B256" s="54">
        <v>2</v>
      </c>
      <c r="E256" s="59">
        <v>420</v>
      </c>
      <c r="F256" s="59">
        <v>350</v>
      </c>
      <c r="G256" s="59">
        <v>375</v>
      </c>
      <c r="H256" s="59">
        <v>375</v>
      </c>
      <c r="I256" s="59">
        <v>295</v>
      </c>
    </row>
    <row r="257" spans="1:9" x14ac:dyDescent="0.25">
      <c r="A257" s="60">
        <f t="shared" ref="A257:A272" si="11">7+A256</f>
        <v>39777</v>
      </c>
      <c r="B257" s="54">
        <v>2</v>
      </c>
      <c r="E257" s="59">
        <v>400</v>
      </c>
      <c r="F257" s="59">
        <v>313</v>
      </c>
      <c r="G257" s="59">
        <v>342</v>
      </c>
      <c r="H257" s="59">
        <v>342</v>
      </c>
      <c r="I257" s="59">
        <v>283</v>
      </c>
    </row>
    <row r="258" spans="1:9" x14ac:dyDescent="0.25">
      <c r="A258" s="60">
        <f t="shared" si="11"/>
        <v>39784</v>
      </c>
      <c r="B258" s="54">
        <v>3</v>
      </c>
      <c r="E258" s="59">
        <v>375</v>
      </c>
      <c r="F258" s="59">
        <v>320</v>
      </c>
      <c r="G258" s="59">
        <v>332</v>
      </c>
      <c r="H258" s="59">
        <v>332</v>
      </c>
      <c r="I258" s="59">
        <v>292</v>
      </c>
    </row>
    <row r="259" spans="1:9" x14ac:dyDescent="0.25">
      <c r="A259" s="60">
        <f t="shared" si="11"/>
        <v>39791</v>
      </c>
      <c r="B259" s="54">
        <v>3</v>
      </c>
      <c r="E259" s="59">
        <v>400</v>
      </c>
      <c r="F259" s="59">
        <v>360</v>
      </c>
      <c r="G259" s="59">
        <v>364</v>
      </c>
      <c r="H259" s="59">
        <v>364</v>
      </c>
      <c r="I259" s="59">
        <v>319</v>
      </c>
    </row>
    <row r="260" spans="1:9" x14ac:dyDescent="0.25">
      <c r="A260" s="60">
        <f t="shared" si="11"/>
        <v>39798</v>
      </c>
      <c r="B260" s="54">
        <v>3</v>
      </c>
      <c r="D260" s="54">
        <v>425</v>
      </c>
      <c r="E260" s="59">
        <v>400</v>
      </c>
      <c r="F260" s="59">
        <v>366</v>
      </c>
      <c r="G260" s="59">
        <v>381</v>
      </c>
      <c r="H260" s="59">
        <v>381</v>
      </c>
      <c r="I260" s="59">
        <v>304</v>
      </c>
    </row>
    <row r="261" spans="1:9" x14ac:dyDescent="0.25">
      <c r="A261" s="60">
        <f t="shared" si="11"/>
        <v>39805</v>
      </c>
      <c r="B261" s="54">
        <v>3</v>
      </c>
      <c r="E261" s="59">
        <v>376.25</v>
      </c>
      <c r="F261" s="59">
        <v>336.25</v>
      </c>
      <c r="G261" s="59">
        <v>348.75</v>
      </c>
      <c r="H261" s="59">
        <v>348.75</v>
      </c>
      <c r="I261" s="59">
        <v>290</v>
      </c>
    </row>
    <row r="262" spans="1:9" x14ac:dyDescent="0.25">
      <c r="A262" s="60">
        <f t="shared" si="11"/>
        <v>39812</v>
      </c>
      <c r="B262" s="54">
        <v>3</v>
      </c>
      <c r="D262" s="54">
        <v>390</v>
      </c>
      <c r="E262" s="59">
        <v>372</v>
      </c>
      <c r="F262" s="59">
        <v>300</v>
      </c>
      <c r="G262" s="59">
        <v>342</v>
      </c>
      <c r="H262" s="59">
        <v>350</v>
      </c>
      <c r="I262" s="59">
        <v>258</v>
      </c>
    </row>
    <row r="263" spans="1:9" x14ac:dyDescent="0.25">
      <c r="A263" s="60">
        <f t="shared" si="11"/>
        <v>39819</v>
      </c>
      <c r="B263" s="54">
        <v>4</v>
      </c>
      <c r="C263" s="54">
        <v>393</v>
      </c>
      <c r="D263" s="54">
        <v>355</v>
      </c>
      <c r="E263" s="59">
        <v>346</v>
      </c>
      <c r="F263" s="59">
        <v>271</v>
      </c>
      <c r="G263" s="59">
        <v>324</v>
      </c>
      <c r="H263" s="59">
        <v>324</v>
      </c>
      <c r="I263" s="59">
        <v>244</v>
      </c>
    </row>
    <row r="264" spans="1:9" x14ac:dyDescent="0.25">
      <c r="A264" s="60">
        <f t="shared" si="11"/>
        <v>39826</v>
      </c>
      <c r="B264" s="54">
        <v>4</v>
      </c>
      <c r="C264" s="54">
        <v>385</v>
      </c>
      <c r="D264" s="54">
        <v>362</v>
      </c>
      <c r="E264" s="59">
        <v>353</v>
      </c>
      <c r="F264" s="59">
        <v>302</v>
      </c>
      <c r="G264" s="59">
        <v>298</v>
      </c>
      <c r="H264" s="59">
        <v>298</v>
      </c>
      <c r="I264" s="59">
        <v>268</v>
      </c>
    </row>
    <row r="265" spans="1:9" x14ac:dyDescent="0.25">
      <c r="A265" s="60">
        <f t="shared" si="11"/>
        <v>39833</v>
      </c>
      <c r="B265" s="54">
        <v>4</v>
      </c>
      <c r="C265" s="54">
        <v>408</v>
      </c>
      <c r="D265" s="54">
        <v>355</v>
      </c>
      <c r="E265" s="59">
        <v>353</v>
      </c>
      <c r="F265" s="59">
        <v>350</v>
      </c>
      <c r="G265" s="59">
        <v>330</v>
      </c>
      <c r="H265" s="59">
        <v>330</v>
      </c>
      <c r="I265" s="59">
        <v>300</v>
      </c>
    </row>
    <row r="266" spans="1:9" x14ac:dyDescent="0.25">
      <c r="A266" s="60">
        <f t="shared" si="11"/>
        <v>39840</v>
      </c>
      <c r="B266" s="54">
        <v>4</v>
      </c>
      <c r="C266" s="54">
        <v>383</v>
      </c>
      <c r="D266" s="54">
        <v>343</v>
      </c>
      <c r="E266" s="59">
        <v>345</v>
      </c>
      <c r="F266" s="59">
        <v>299</v>
      </c>
      <c r="G266" s="59">
        <v>310</v>
      </c>
      <c r="H266" s="59">
        <v>310</v>
      </c>
      <c r="I266" s="59">
        <v>280</v>
      </c>
    </row>
    <row r="267" spans="1:9" x14ac:dyDescent="0.25">
      <c r="A267" s="60">
        <f t="shared" si="11"/>
        <v>39847</v>
      </c>
      <c r="B267" s="54">
        <v>5</v>
      </c>
      <c r="C267" s="54">
        <v>370</v>
      </c>
      <c r="D267" s="54">
        <v>340</v>
      </c>
      <c r="E267" s="59">
        <v>345</v>
      </c>
      <c r="F267" s="59">
        <v>308</v>
      </c>
      <c r="G267" s="59">
        <v>330</v>
      </c>
      <c r="H267" s="59">
        <v>330</v>
      </c>
      <c r="I267" s="59">
        <v>292</v>
      </c>
    </row>
    <row r="268" spans="1:9" x14ac:dyDescent="0.25">
      <c r="A268" s="60">
        <f t="shared" si="11"/>
        <v>39854</v>
      </c>
      <c r="B268" s="54">
        <v>5</v>
      </c>
      <c r="C268" s="54">
        <v>357</v>
      </c>
      <c r="D268" s="54">
        <v>327</v>
      </c>
      <c r="E268" s="59">
        <v>323</v>
      </c>
      <c r="F268" s="59">
        <v>267</v>
      </c>
      <c r="G268" s="59">
        <v>293</v>
      </c>
      <c r="H268" s="59">
        <v>293</v>
      </c>
      <c r="I268" s="59">
        <v>243</v>
      </c>
    </row>
    <row r="269" spans="1:9" x14ac:dyDescent="0.25">
      <c r="A269" s="60">
        <f t="shared" si="11"/>
        <v>39861</v>
      </c>
      <c r="B269" s="54">
        <v>5</v>
      </c>
      <c r="C269" s="59">
        <v>346.66666666666669</v>
      </c>
      <c r="D269" s="59">
        <v>313.33333333333331</v>
      </c>
      <c r="E269" s="59">
        <v>308.33333333333331</v>
      </c>
      <c r="F269" s="59">
        <v>240</v>
      </c>
      <c r="G269" s="59">
        <v>240</v>
      </c>
      <c r="H269" s="59">
        <v>240</v>
      </c>
      <c r="I269" s="59">
        <v>211.66666666666666</v>
      </c>
    </row>
    <row r="270" spans="1:9" x14ac:dyDescent="0.25">
      <c r="A270" s="60">
        <f t="shared" si="11"/>
        <v>39868</v>
      </c>
      <c r="B270" s="54">
        <v>5</v>
      </c>
      <c r="C270" s="54">
        <v>337</v>
      </c>
      <c r="D270" s="54">
        <v>303</v>
      </c>
      <c r="E270" s="59">
        <v>303</v>
      </c>
      <c r="F270" s="59">
        <v>232</v>
      </c>
      <c r="G270" s="59">
        <v>228</v>
      </c>
      <c r="H270" s="59">
        <v>228</v>
      </c>
      <c r="I270" s="59">
        <v>212</v>
      </c>
    </row>
    <row r="271" spans="1:9" x14ac:dyDescent="0.25">
      <c r="A271" s="60">
        <f t="shared" si="11"/>
        <v>39875</v>
      </c>
      <c r="B271" s="54">
        <v>6</v>
      </c>
      <c r="C271" s="54">
        <v>341</v>
      </c>
      <c r="D271" s="54">
        <v>304</v>
      </c>
      <c r="E271" s="59">
        <v>299</v>
      </c>
      <c r="F271" s="59">
        <v>246</v>
      </c>
      <c r="G271" s="59">
        <v>255</v>
      </c>
      <c r="H271" s="59">
        <v>255</v>
      </c>
      <c r="I271" s="59">
        <v>229</v>
      </c>
    </row>
    <row r="272" spans="1:9" x14ac:dyDescent="0.25">
      <c r="A272" s="60">
        <f t="shared" si="11"/>
        <v>39882</v>
      </c>
      <c r="B272" s="54">
        <v>6</v>
      </c>
      <c r="C272" s="54">
        <v>340</v>
      </c>
      <c r="D272" s="54">
        <v>293</v>
      </c>
      <c r="E272" s="59">
        <v>285</v>
      </c>
      <c r="F272" s="59">
        <v>238</v>
      </c>
      <c r="G272" s="59">
        <v>250</v>
      </c>
      <c r="H272" s="59">
        <v>250</v>
      </c>
      <c r="I272" s="59">
        <v>223</v>
      </c>
    </row>
    <row r="273" spans="1:9" x14ac:dyDescent="0.25">
      <c r="A273" s="60">
        <f t="shared" ref="A273:A351" si="12">7+A272</f>
        <v>39889</v>
      </c>
      <c r="B273" s="54">
        <v>6</v>
      </c>
      <c r="C273" s="59">
        <v>330</v>
      </c>
      <c r="D273" s="59">
        <v>289</v>
      </c>
      <c r="E273" s="59">
        <v>281</v>
      </c>
      <c r="F273" s="59">
        <v>238</v>
      </c>
      <c r="G273" s="59">
        <v>248</v>
      </c>
      <c r="H273" s="59">
        <v>248</v>
      </c>
      <c r="I273" s="59">
        <v>234</v>
      </c>
    </row>
    <row r="274" spans="1:9" x14ac:dyDescent="0.25">
      <c r="A274" s="60">
        <f t="shared" si="12"/>
        <v>39896</v>
      </c>
      <c r="B274" s="54">
        <v>6</v>
      </c>
      <c r="C274" s="59">
        <v>335</v>
      </c>
      <c r="D274" s="59">
        <v>295</v>
      </c>
      <c r="E274" s="59">
        <v>292.5</v>
      </c>
      <c r="F274" s="59">
        <v>251.25</v>
      </c>
      <c r="G274" s="59">
        <v>256.25</v>
      </c>
      <c r="H274" s="59">
        <v>256.25</v>
      </c>
      <c r="I274" s="59">
        <v>230</v>
      </c>
    </row>
    <row r="275" spans="1:9" x14ac:dyDescent="0.25">
      <c r="A275" s="60">
        <f t="shared" si="12"/>
        <v>39903</v>
      </c>
      <c r="B275" s="54">
        <v>6</v>
      </c>
      <c r="C275" s="59">
        <v>325</v>
      </c>
      <c r="D275" s="59">
        <v>283.75</v>
      </c>
      <c r="E275" s="59">
        <v>280</v>
      </c>
      <c r="F275" s="59">
        <v>236.66666666666666</v>
      </c>
      <c r="G275" s="59">
        <v>236.66666666666666</v>
      </c>
      <c r="H275" s="59">
        <v>236.66666666666666</v>
      </c>
      <c r="I275" s="59">
        <v>221.66666666666666</v>
      </c>
    </row>
    <row r="276" spans="1:9" x14ac:dyDescent="0.25">
      <c r="A276" s="60">
        <f t="shared" si="12"/>
        <v>39910</v>
      </c>
      <c r="B276" s="54">
        <v>7</v>
      </c>
      <c r="C276" s="59">
        <v>333.75</v>
      </c>
      <c r="D276" s="59">
        <v>296</v>
      </c>
      <c r="E276" s="59">
        <v>294</v>
      </c>
      <c r="F276" s="59">
        <v>250</v>
      </c>
      <c r="G276" s="59">
        <v>251.25</v>
      </c>
      <c r="H276" s="59">
        <v>251.25</v>
      </c>
      <c r="I276" s="59">
        <v>236.25</v>
      </c>
    </row>
    <row r="277" spans="1:9" x14ac:dyDescent="0.25">
      <c r="A277" s="60">
        <f t="shared" si="12"/>
        <v>39917</v>
      </c>
      <c r="B277" s="54">
        <v>7</v>
      </c>
      <c r="C277" s="59">
        <v>333.33333333333331</v>
      </c>
      <c r="D277" s="59">
        <v>296.25</v>
      </c>
      <c r="E277" s="59">
        <v>292.5</v>
      </c>
      <c r="F277" s="59">
        <v>251.66666666666666</v>
      </c>
      <c r="G277" s="59">
        <v>255</v>
      </c>
      <c r="H277" s="59">
        <v>255</v>
      </c>
      <c r="I277" s="59">
        <v>236.66666666666666</v>
      </c>
    </row>
    <row r="278" spans="1:9" x14ac:dyDescent="0.25">
      <c r="A278" s="60">
        <f t="shared" si="12"/>
        <v>39924</v>
      </c>
      <c r="B278" s="54">
        <v>7</v>
      </c>
      <c r="C278" s="59">
        <v>330</v>
      </c>
      <c r="D278" s="59">
        <v>298.75</v>
      </c>
      <c r="E278" s="59">
        <v>296.25</v>
      </c>
      <c r="F278" s="59">
        <v>255</v>
      </c>
      <c r="G278" s="59">
        <v>281.66666666666669</v>
      </c>
      <c r="H278" s="59">
        <v>281.66666666666669</v>
      </c>
      <c r="I278" s="59">
        <v>255</v>
      </c>
    </row>
    <row r="279" spans="1:9" x14ac:dyDescent="0.25">
      <c r="A279" s="60">
        <f t="shared" si="12"/>
        <v>39931</v>
      </c>
      <c r="B279" s="54">
        <v>7</v>
      </c>
      <c r="C279" s="54">
        <v>323</v>
      </c>
      <c r="D279" s="54">
        <v>288</v>
      </c>
      <c r="E279" s="59">
        <v>285</v>
      </c>
      <c r="F279" s="59">
        <v>268</v>
      </c>
      <c r="G279" s="59">
        <v>258</v>
      </c>
      <c r="H279" s="59">
        <v>258</v>
      </c>
      <c r="I279" s="59">
        <v>243</v>
      </c>
    </row>
    <row r="280" spans="1:9" x14ac:dyDescent="0.25">
      <c r="A280" s="60">
        <f t="shared" si="12"/>
        <v>39938</v>
      </c>
      <c r="B280" s="54">
        <v>8</v>
      </c>
      <c r="C280" s="59">
        <v>358.33333333333331</v>
      </c>
      <c r="D280" s="59">
        <v>336.25</v>
      </c>
      <c r="E280" s="59">
        <v>337.5</v>
      </c>
      <c r="F280" s="59">
        <v>325</v>
      </c>
      <c r="G280" s="59">
        <v>340</v>
      </c>
      <c r="H280" s="59">
        <v>340</v>
      </c>
      <c r="I280" s="59">
        <v>348.33333333333331</v>
      </c>
    </row>
    <row r="281" spans="1:9" x14ac:dyDescent="0.25">
      <c r="A281" s="60">
        <f t="shared" si="12"/>
        <v>39945</v>
      </c>
      <c r="B281" s="54">
        <v>8</v>
      </c>
      <c r="C281" s="59">
        <v>380</v>
      </c>
      <c r="D281" s="59">
        <v>288</v>
      </c>
      <c r="E281" s="59">
        <v>346</v>
      </c>
      <c r="F281" s="59">
        <v>345</v>
      </c>
      <c r="G281" s="59">
        <v>347.5</v>
      </c>
      <c r="H281" s="59">
        <v>347.5</v>
      </c>
      <c r="I281" s="59">
        <v>345</v>
      </c>
    </row>
    <row r="282" spans="1:9" x14ac:dyDescent="0.25">
      <c r="A282" s="60">
        <f t="shared" si="12"/>
        <v>39952</v>
      </c>
      <c r="B282" s="54">
        <v>8</v>
      </c>
      <c r="C282" s="59">
        <v>351.15</v>
      </c>
      <c r="D282" s="59">
        <v>318</v>
      </c>
      <c r="E282" s="59">
        <v>325.375</v>
      </c>
      <c r="F282" s="59">
        <v>277.70833333333331</v>
      </c>
      <c r="G282" s="59">
        <v>284</v>
      </c>
      <c r="H282" s="59">
        <v>284</v>
      </c>
      <c r="I282" s="59">
        <v>255.375</v>
      </c>
    </row>
    <row r="283" spans="1:9" x14ac:dyDescent="0.25">
      <c r="A283" s="60">
        <f t="shared" si="12"/>
        <v>39959</v>
      </c>
      <c r="B283" s="54">
        <v>8</v>
      </c>
      <c r="C283" s="72">
        <v>396.25</v>
      </c>
      <c r="D283" s="72">
        <v>348.75</v>
      </c>
      <c r="E283" s="72">
        <v>345</v>
      </c>
      <c r="F283" s="72">
        <v>330</v>
      </c>
      <c r="G283" s="72">
        <v>346.25</v>
      </c>
      <c r="H283" s="72">
        <v>346.25</v>
      </c>
      <c r="I283" s="72">
        <v>345</v>
      </c>
    </row>
    <row r="284" spans="1:9" x14ac:dyDescent="0.25">
      <c r="A284" s="60">
        <f t="shared" si="12"/>
        <v>39966</v>
      </c>
      <c r="B284" s="54">
        <v>9</v>
      </c>
      <c r="C284" s="59">
        <v>491.66666666666669</v>
      </c>
      <c r="D284" s="59">
        <v>476.25</v>
      </c>
      <c r="E284" s="59">
        <v>477.5</v>
      </c>
      <c r="F284" s="59">
        <v>470</v>
      </c>
      <c r="G284" s="59">
        <v>475</v>
      </c>
      <c r="H284" s="59">
        <v>475</v>
      </c>
      <c r="I284" s="59">
        <v>475</v>
      </c>
    </row>
    <row r="285" spans="1:9" x14ac:dyDescent="0.25">
      <c r="A285" s="60">
        <f t="shared" si="12"/>
        <v>39973</v>
      </c>
      <c r="B285" s="54">
        <v>9</v>
      </c>
      <c r="C285" s="72">
        <v>473.33333333333331</v>
      </c>
      <c r="D285" s="72">
        <v>465</v>
      </c>
      <c r="E285" s="72">
        <v>473.33333333333331</v>
      </c>
      <c r="F285" s="72">
        <v>461.66666666666669</v>
      </c>
      <c r="G285" s="72">
        <v>485</v>
      </c>
      <c r="H285" s="72">
        <v>485</v>
      </c>
      <c r="I285" s="72">
        <v>463.33333333333331</v>
      </c>
    </row>
    <row r="286" spans="1:9" x14ac:dyDescent="0.25">
      <c r="A286" s="60">
        <f t="shared" si="12"/>
        <v>39980</v>
      </c>
      <c r="B286" s="54">
        <v>9</v>
      </c>
      <c r="C286" s="72">
        <v>465</v>
      </c>
      <c r="D286" s="72">
        <v>466.66666666666669</v>
      </c>
      <c r="E286" s="72">
        <v>460</v>
      </c>
      <c r="F286" s="72">
        <v>455</v>
      </c>
      <c r="G286" s="72">
        <v>466.66666666666669</v>
      </c>
      <c r="H286" s="72">
        <v>466.66666666666669</v>
      </c>
      <c r="I286" s="72">
        <v>471.66666666666669</v>
      </c>
    </row>
    <row r="287" spans="1:9" x14ac:dyDescent="0.25">
      <c r="A287" s="60">
        <f t="shared" si="12"/>
        <v>39987</v>
      </c>
      <c r="B287" s="54">
        <v>9</v>
      </c>
      <c r="C287" s="72">
        <v>470</v>
      </c>
      <c r="D287" s="72">
        <v>458.33333333333331</v>
      </c>
      <c r="E287" s="72">
        <v>451.66666666666669</v>
      </c>
      <c r="F287" s="72">
        <v>451.66666666666669</v>
      </c>
      <c r="G287" s="72">
        <v>471.66666666666669</v>
      </c>
      <c r="H287" s="72">
        <v>471.66666666666669</v>
      </c>
      <c r="I287" s="72">
        <v>461.66666666666669</v>
      </c>
    </row>
    <row r="288" spans="1:9" x14ac:dyDescent="0.25">
      <c r="A288" s="60">
        <f t="shared" si="12"/>
        <v>39994</v>
      </c>
      <c r="B288" s="54">
        <v>9</v>
      </c>
      <c r="C288" s="54">
        <v>453</v>
      </c>
      <c r="D288" s="54">
        <v>437</v>
      </c>
      <c r="E288" s="59">
        <v>440</v>
      </c>
      <c r="F288" s="59">
        <v>425</v>
      </c>
      <c r="G288" s="59">
        <v>425</v>
      </c>
      <c r="H288" s="59">
        <v>425</v>
      </c>
      <c r="I288" s="59">
        <v>438</v>
      </c>
    </row>
    <row r="289" spans="1:9" x14ac:dyDescent="0.25">
      <c r="A289" s="60">
        <f t="shared" si="12"/>
        <v>40001</v>
      </c>
      <c r="B289" s="54">
        <v>10</v>
      </c>
      <c r="C289" s="54">
        <v>532</v>
      </c>
      <c r="D289" s="54">
        <v>508</v>
      </c>
      <c r="E289" s="59">
        <v>512</v>
      </c>
      <c r="F289" s="59">
        <v>497</v>
      </c>
      <c r="G289" s="59">
        <v>517</v>
      </c>
      <c r="H289" s="59">
        <v>517</v>
      </c>
      <c r="I289" s="59">
        <v>470</v>
      </c>
    </row>
    <row r="290" spans="1:9" x14ac:dyDescent="0.25">
      <c r="A290" s="60">
        <f t="shared" si="12"/>
        <v>40008</v>
      </c>
      <c r="B290" s="54">
        <v>10</v>
      </c>
      <c r="C290" s="72">
        <v>527.5</v>
      </c>
      <c r="D290" s="72">
        <v>510</v>
      </c>
      <c r="E290" s="72">
        <v>505</v>
      </c>
      <c r="F290" s="72">
        <v>462.5</v>
      </c>
      <c r="G290" s="72">
        <v>496.25</v>
      </c>
      <c r="H290" s="72">
        <v>496.25</v>
      </c>
      <c r="I290" s="72">
        <v>460</v>
      </c>
    </row>
    <row r="291" spans="1:9" x14ac:dyDescent="0.25">
      <c r="A291" s="60">
        <f t="shared" si="12"/>
        <v>40015</v>
      </c>
      <c r="B291" s="54">
        <v>10</v>
      </c>
      <c r="C291" s="54">
        <v>525</v>
      </c>
      <c r="D291" s="54">
        <v>525</v>
      </c>
      <c r="E291" s="59">
        <v>522</v>
      </c>
      <c r="F291" s="59">
        <v>488</v>
      </c>
      <c r="G291" s="59">
        <v>525</v>
      </c>
      <c r="H291" s="59">
        <v>525</v>
      </c>
      <c r="I291" s="59">
        <v>488</v>
      </c>
    </row>
    <row r="292" spans="1:9" x14ac:dyDescent="0.25">
      <c r="A292" s="60">
        <f t="shared" si="12"/>
        <v>40022</v>
      </c>
      <c r="B292" s="54">
        <v>10</v>
      </c>
      <c r="C292" s="59">
        <v>525</v>
      </c>
      <c r="D292" s="59">
        <v>520</v>
      </c>
      <c r="E292" s="59">
        <v>526.25</v>
      </c>
      <c r="F292" s="59">
        <v>500</v>
      </c>
      <c r="G292" s="59">
        <v>530</v>
      </c>
      <c r="H292" s="59">
        <v>530</v>
      </c>
      <c r="I292" s="59">
        <v>478.33333333333331</v>
      </c>
    </row>
    <row r="293" spans="1:9" x14ac:dyDescent="0.25">
      <c r="A293" s="60">
        <f t="shared" si="12"/>
        <v>40029</v>
      </c>
      <c r="B293" s="54">
        <v>11</v>
      </c>
      <c r="C293" s="59">
        <v>495</v>
      </c>
      <c r="D293" s="59">
        <v>433.75</v>
      </c>
      <c r="E293" s="59">
        <v>425</v>
      </c>
      <c r="F293" s="59">
        <v>375</v>
      </c>
      <c r="G293" s="59">
        <v>508.33333333333331</v>
      </c>
      <c r="H293" s="59">
        <v>508.33333333333331</v>
      </c>
      <c r="I293" s="59">
        <v>351.66666666666669</v>
      </c>
    </row>
    <row r="294" spans="1:9" x14ac:dyDescent="0.25">
      <c r="A294" s="60">
        <f t="shared" si="12"/>
        <v>40036</v>
      </c>
      <c r="B294" s="54">
        <v>11</v>
      </c>
      <c r="C294" s="59">
        <v>495</v>
      </c>
      <c r="D294" s="59">
        <v>439</v>
      </c>
      <c r="E294" s="59">
        <v>423</v>
      </c>
      <c r="F294" s="59">
        <v>358.75</v>
      </c>
      <c r="G294" s="59">
        <v>408.75</v>
      </c>
      <c r="H294" s="59">
        <v>408.75</v>
      </c>
      <c r="I294" s="59">
        <v>356.25</v>
      </c>
    </row>
    <row r="295" spans="1:9" x14ac:dyDescent="0.25">
      <c r="A295" s="60">
        <f t="shared" si="12"/>
        <v>40043</v>
      </c>
      <c r="B295" s="54">
        <v>11</v>
      </c>
      <c r="C295" s="54">
        <v>490</v>
      </c>
      <c r="D295" s="54">
        <v>432</v>
      </c>
      <c r="E295" s="59">
        <v>431</v>
      </c>
      <c r="F295" s="59">
        <v>384</v>
      </c>
      <c r="G295" s="59">
        <v>424</v>
      </c>
      <c r="H295" s="59">
        <v>424</v>
      </c>
      <c r="I295" s="59">
        <v>363</v>
      </c>
    </row>
    <row r="296" spans="1:9" x14ac:dyDescent="0.25">
      <c r="A296" s="60">
        <f t="shared" si="12"/>
        <v>40050</v>
      </c>
      <c r="B296" s="54">
        <v>11</v>
      </c>
      <c r="C296" s="59">
        <v>495</v>
      </c>
      <c r="D296" s="59">
        <v>442.5</v>
      </c>
      <c r="E296" s="59">
        <v>435</v>
      </c>
      <c r="F296" s="59">
        <v>376.66666666666669</v>
      </c>
      <c r="G296" s="59">
        <v>426.66666666666669</v>
      </c>
      <c r="H296" s="59">
        <v>426.66666666666669</v>
      </c>
      <c r="I296" s="59">
        <v>350</v>
      </c>
    </row>
    <row r="297" spans="1:9" x14ac:dyDescent="0.25">
      <c r="A297" s="60">
        <f t="shared" si="12"/>
        <v>40057</v>
      </c>
      <c r="B297" s="54">
        <v>12</v>
      </c>
      <c r="E297" s="59">
        <v>386.25</v>
      </c>
      <c r="F297" s="59">
        <v>310</v>
      </c>
      <c r="G297" s="59">
        <v>352.5</v>
      </c>
      <c r="H297" s="59">
        <v>352.5</v>
      </c>
      <c r="I297" s="59">
        <v>280</v>
      </c>
    </row>
    <row r="298" spans="1:9" x14ac:dyDescent="0.25">
      <c r="A298" s="60">
        <f t="shared" si="12"/>
        <v>40064</v>
      </c>
      <c r="B298" s="54">
        <v>12</v>
      </c>
      <c r="E298" s="59">
        <v>385</v>
      </c>
      <c r="F298" s="59">
        <v>321.25</v>
      </c>
      <c r="G298" s="59">
        <v>355</v>
      </c>
      <c r="H298" s="59">
        <v>355</v>
      </c>
      <c r="I298" s="59">
        <v>283.33333333333331</v>
      </c>
    </row>
    <row r="299" spans="1:9" x14ac:dyDescent="0.25">
      <c r="A299" s="60">
        <f t="shared" si="12"/>
        <v>40071</v>
      </c>
      <c r="B299" s="54">
        <v>12</v>
      </c>
      <c r="E299" s="59">
        <v>383.33333333333331</v>
      </c>
      <c r="F299" s="59">
        <v>320</v>
      </c>
      <c r="G299" s="59">
        <v>353.33333333333331</v>
      </c>
      <c r="H299" s="59">
        <v>350</v>
      </c>
      <c r="I299" s="59">
        <v>278.33333333333331</v>
      </c>
    </row>
    <row r="300" spans="1:9" x14ac:dyDescent="0.25">
      <c r="A300" s="60">
        <f t="shared" si="12"/>
        <v>40078</v>
      </c>
      <c r="B300" s="54">
        <v>12</v>
      </c>
      <c r="C300" s="59"/>
      <c r="D300" s="59"/>
      <c r="E300" s="59">
        <v>386.25</v>
      </c>
      <c r="F300" s="59">
        <v>313.75</v>
      </c>
      <c r="G300" s="59">
        <v>353.75</v>
      </c>
      <c r="H300" s="59">
        <v>353.75</v>
      </c>
      <c r="I300" s="59">
        <v>282.5</v>
      </c>
    </row>
    <row r="301" spans="1:9" x14ac:dyDescent="0.25">
      <c r="A301" s="60">
        <f t="shared" si="12"/>
        <v>40085</v>
      </c>
      <c r="B301" s="54">
        <v>12</v>
      </c>
      <c r="E301" s="59">
        <v>398.75</v>
      </c>
      <c r="F301" s="59">
        <v>326.66666666666669</v>
      </c>
      <c r="G301" s="59">
        <v>360</v>
      </c>
      <c r="H301" s="59">
        <v>360</v>
      </c>
      <c r="I301" s="59">
        <v>288.33333333333331</v>
      </c>
    </row>
    <row r="302" spans="1:9" x14ac:dyDescent="0.25">
      <c r="A302" s="60">
        <f t="shared" si="12"/>
        <v>40092</v>
      </c>
      <c r="B302" s="54">
        <v>1</v>
      </c>
      <c r="E302" s="59">
        <v>406.66666666666669</v>
      </c>
      <c r="F302" s="59">
        <v>315</v>
      </c>
      <c r="G302" s="59">
        <v>350</v>
      </c>
      <c r="H302" s="59">
        <v>350</v>
      </c>
      <c r="I302" s="59">
        <v>276.66666666666669</v>
      </c>
    </row>
    <row r="303" spans="1:9" x14ac:dyDescent="0.25">
      <c r="A303" s="60">
        <f t="shared" si="12"/>
        <v>40099</v>
      </c>
      <c r="B303" s="54">
        <v>1</v>
      </c>
      <c r="E303" s="59">
        <v>396.66666666666669</v>
      </c>
      <c r="F303" s="59">
        <v>310</v>
      </c>
      <c r="G303" s="59">
        <v>350</v>
      </c>
      <c r="H303" s="59">
        <v>350</v>
      </c>
      <c r="I303" s="59">
        <v>273.33333333333331</v>
      </c>
    </row>
    <row r="304" spans="1:9" x14ac:dyDescent="0.25">
      <c r="A304" s="60">
        <f t="shared" si="12"/>
        <v>40106</v>
      </c>
      <c r="B304" s="54">
        <v>1</v>
      </c>
      <c r="E304" s="59">
        <v>400</v>
      </c>
      <c r="F304" s="59">
        <v>310</v>
      </c>
      <c r="G304" s="59">
        <v>351.66666666666669</v>
      </c>
      <c r="H304" s="59">
        <v>351.66666666666669</v>
      </c>
      <c r="I304" s="59">
        <v>273.33333333333331</v>
      </c>
    </row>
    <row r="305" spans="1:9" x14ac:dyDescent="0.25">
      <c r="A305" s="60">
        <f t="shared" si="12"/>
        <v>40113</v>
      </c>
      <c r="B305" s="54">
        <v>1</v>
      </c>
      <c r="E305" s="59">
        <v>396.25</v>
      </c>
      <c r="F305" s="59">
        <v>302.5</v>
      </c>
      <c r="G305" s="59">
        <v>352.5</v>
      </c>
      <c r="H305" s="59">
        <v>352.5</v>
      </c>
      <c r="I305" s="59">
        <v>278.75</v>
      </c>
    </row>
    <row r="306" spans="1:9" x14ac:dyDescent="0.25">
      <c r="A306" s="60">
        <f t="shared" si="12"/>
        <v>40120</v>
      </c>
      <c r="B306" s="54">
        <v>2</v>
      </c>
      <c r="E306" s="59">
        <v>393.75</v>
      </c>
      <c r="F306" s="59">
        <v>302.5</v>
      </c>
      <c r="G306" s="59">
        <v>353.75</v>
      </c>
      <c r="H306" s="59">
        <v>353.75</v>
      </c>
      <c r="I306" s="59">
        <v>278.75</v>
      </c>
    </row>
    <row r="307" spans="1:9" x14ac:dyDescent="0.25">
      <c r="A307" s="60">
        <f t="shared" si="12"/>
        <v>40127</v>
      </c>
      <c r="B307" s="54">
        <v>2</v>
      </c>
      <c r="E307" s="59">
        <v>413</v>
      </c>
      <c r="F307" s="59">
        <v>336</v>
      </c>
      <c r="G307" s="59">
        <v>395</v>
      </c>
      <c r="H307" s="59">
        <v>395</v>
      </c>
      <c r="I307" s="59">
        <v>331</v>
      </c>
    </row>
    <row r="308" spans="1:9" x14ac:dyDescent="0.25">
      <c r="A308" s="60">
        <f t="shared" si="12"/>
        <v>40134</v>
      </c>
      <c r="B308" s="54">
        <v>2</v>
      </c>
      <c r="E308" s="59">
        <v>396.25</v>
      </c>
      <c r="F308" s="59">
        <v>310</v>
      </c>
      <c r="G308" s="59">
        <v>356.25</v>
      </c>
      <c r="H308" s="59">
        <v>356.25</v>
      </c>
      <c r="I308" s="59">
        <v>288.75</v>
      </c>
    </row>
    <row r="309" spans="1:9" x14ac:dyDescent="0.25">
      <c r="A309" s="60">
        <f t="shared" si="12"/>
        <v>40141</v>
      </c>
      <c r="B309" s="54">
        <v>2</v>
      </c>
      <c r="E309" s="59">
        <v>375</v>
      </c>
      <c r="F309" s="59">
        <v>280</v>
      </c>
      <c r="G309" s="59">
        <v>350</v>
      </c>
      <c r="H309" s="59">
        <v>350</v>
      </c>
      <c r="I309" s="59">
        <v>265</v>
      </c>
    </row>
    <row r="310" spans="1:9" x14ac:dyDescent="0.25">
      <c r="A310" s="60">
        <f t="shared" si="12"/>
        <v>40148</v>
      </c>
      <c r="B310" s="54">
        <v>3</v>
      </c>
      <c r="E310" s="59">
        <v>370</v>
      </c>
      <c r="F310" s="59">
        <v>272.5</v>
      </c>
      <c r="G310" s="59">
        <v>342.5</v>
      </c>
      <c r="H310" s="59">
        <v>342.5</v>
      </c>
      <c r="I310" s="59">
        <v>263.75</v>
      </c>
    </row>
    <row r="311" spans="1:9" x14ac:dyDescent="0.25">
      <c r="A311" s="60">
        <f t="shared" si="12"/>
        <v>40155</v>
      </c>
      <c r="B311" s="54">
        <v>3</v>
      </c>
      <c r="E311" s="59">
        <v>370</v>
      </c>
      <c r="F311" s="59">
        <v>288.33333333333331</v>
      </c>
      <c r="G311" s="59">
        <v>335</v>
      </c>
      <c r="H311" s="59">
        <v>335</v>
      </c>
      <c r="I311" s="59">
        <v>253.33333333333334</v>
      </c>
    </row>
    <row r="312" spans="1:9" x14ac:dyDescent="0.25">
      <c r="A312" s="60">
        <f t="shared" si="12"/>
        <v>40162</v>
      </c>
      <c r="B312" s="54">
        <v>3</v>
      </c>
      <c r="E312" s="59">
        <v>356.66666666666669</v>
      </c>
      <c r="F312" s="59">
        <v>270</v>
      </c>
      <c r="G312" s="59">
        <v>316.66666666666669</v>
      </c>
      <c r="H312" s="59">
        <v>316.66666666666669</v>
      </c>
      <c r="I312" s="59">
        <v>241.66666666666666</v>
      </c>
    </row>
    <row r="313" spans="1:9" x14ac:dyDescent="0.25">
      <c r="A313" s="60">
        <f t="shared" si="12"/>
        <v>40169</v>
      </c>
      <c r="B313" s="54">
        <v>3</v>
      </c>
      <c r="E313" s="59">
        <v>344</v>
      </c>
      <c r="F313" s="59">
        <v>266</v>
      </c>
      <c r="G313" s="59">
        <v>306</v>
      </c>
      <c r="H313" s="59">
        <v>306</v>
      </c>
      <c r="I313" s="59">
        <v>239</v>
      </c>
    </row>
    <row r="314" spans="1:9" x14ac:dyDescent="0.25">
      <c r="A314" s="60">
        <f t="shared" si="12"/>
        <v>40176</v>
      </c>
      <c r="B314" s="54">
        <v>3</v>
      </c>
      <c r="E314" s="59">
        <v>355</v>
      </c>
      <c r="F314" s="59">
        <v>262</v>
      </c>
      <c r="G314" s="59">
        <v>300</v>
      </c>
      <c r="H314" s="59">
        <v>300</v>
      </c>
      <c r="I314" s="59">
        <v>238</v>
      </c>
    </row>
    <row r="315" spans="1:9" x14ac:dyDescent="0.25">
      <c r="A315" s="60">
        <f t="shared" si="12"/>
        <v>40183</v>
      </c>
      <c r="B315" s="54">
        <v>4</v>
      </c>
      <c r="C315" s="59">
        <v>366.66666666666669</v>
      </c>
      <c r="D315" s="59">
        <v>335</v>
      </c>
      <c r="E315" s="59">
        <v>316.66666666666669</v>
      </c>
      <c r="F315" s="59">
        <v>253.33333333333334</v>
      </c>
      <c r="G315" s="59">
        <v>285</v>
      </c>
      <c r="H315" s="59">
        <v>285</v>
      </c>
      <c r="I315" s="59">
        <v>238.33333333333334</v>
      </c>
    </row>
    <row r="316" spans="1:9" x14ac:dyDescent="0.25">
      <c r="A316" s="60">
        <f t="shared" si="12"/>
        <v>40190</v>
      </c>
      <c r="B316" s="54">
        <v>4</v>
      </c>
      <c r="C316" s="59">
        <v>373.33333333333331</v>
      </c>
      <c r="D316" s="59">
        <v>337.5</v>
      </c>
      <c r="E316" s="59">
        <v>316.25</v>
      </c>
      <c r="F316" s="59">
        <v>248.75</v>
      </c>
      <c r="G316" s="59">
        <v>290</v>
      </c>
      <c r="H316" s="59">
        <v>290</v>
      </c>
      <c r="I316" s="59">
        <v>223.75</v>
      </c>
    </row>
    <row r="317" spans="1:9" x14ac:dyDescent="0.25">
      <c r="A317" s="60">
        <f t="shared" si="12"/>
        <v>40197</v>
      </c>
      <c r="B317" s="54">
        <v>4</v>
      </c>
      <c r="C317" s="59">
        <v>358.75</v>
      </c>
      <c r="D317" s="59">
        <v>328.75</v>
      </c>
      <c r="E317" s="59">
        <v>321.25</v>
      </c>
      <c r="F317" s="59">
        <v>252.5</v>
      </c>
      <c r="G317" s="59">
        <v>300</v>
      </c>
      <c r="H317" s="59">
        <v>300</v>
      </c>
      <c r="I317" s="59">
        <v>228.75</v>
      </c>
    </row>
    <row r="318" spans="1:9" x14ac:dyDescent="0.25">
      <c r="A318" s="60">
        <f t="shared" si="12"/>
        <v>40204</v>
      </c>
      <c r="B318" s="54">
        <v>4</v>
      </c>
      <c r="C318" s="59">
        <v>375</v>
      </c>
      <c r="D318" s="59">
        <v>327.5</v>
      </c>
      <c r="E318" s="59">
        <v>315</v>
      </c>
      <c r="F318" s="59">
        <v>263.33333333333331</v>
      </c>
      <c r="G318" s="59">
        <v>300</v>
      </c>
      <c r="H318" s="59">
        <v>300</v>
      </c>
      <c r="I318" s="59">
        <v>243.33333333333334</v>
      </c>
    </row>
    <row r="319" spans="1:9" x14ac:dyDescent="0.25">
      <c r="A319" s="60">
        <f t="shared" si="12"/>
        <v>40211</v>
      </c>
      <c r="B319" s="54">
        <v>5</v>
      </c>
      <c r="C319" s="59">
        <v>361.66666666666669</v>
      </c>
      <c r="D319" s="59">
        <v>325</v>
      </c>
      <c r="E319" s="59">
        <v>313.33333333333331</v>
      </c>
      <c r="F319" s="59">
        <v>261.66666666666669</v>
      </c>
      <c r="G319" s="59">
        <v>296.66666666666669</v>
      </c>
      <c r="H319" s="59">
        <v>296.66666666666669</v>
      </c>
      <c r="I319" s="59">
        <v>238.33333333333334</v>
      </c>
    </row>
    <row r="320" spans="1:9" x14ac:dyDescent="0.25">
      <c r="A320" s="60">
        <f t="shared" si="12"/>
        <v>40218</v>
      </c>
      <c r="B320" s="54">
        <v>5</v>
      </c>
      <c r="C320" s="54">
        <v>350</v>
      </c>
      <c r="D320" s="54">
        <v>318</v>
      </c>
      <c r="E320" s="59">
        <v>305</v>
      </c>
      <c r="F320" s="59">
        <v>250</v>
      </c>
      <c r="G320" s="59">
        <v>290</v>
      </c>
      <c r="H320" s="59">
        <v>290</v>
      </c>
      <c r="I320" s="59">
        <v>237</v>
      </c>
    </row>
    <row r="321" spans="1:9" x14ac:dyDescent="0.25">
      <c r="A321" s="60">
        <f t="shared" si="12"/>
        <v>40225</v>
      </c>
      <c r="B321" s="54">
        <v>5</v>
      </c>
      <c r="C321" s="54">
        <v>343</v>
      </c>
      <c r="D321" s="54">
        <v>318</v>
      </c>
      <c r="E321" s="59">
        <v>305</v>
      </c>
      <c r="F321" s="59">
        <v>240</v>
      </c>
      <c r="G321" s="59">
        <v>273</v>
      </c>
      <c r="H321" s="59">
        <v>273</v>
      </c>
      <c r="I321" s="59">
        <v>210</v>
      </c>
    </row>
    <row r="322" spans="1:9" x14ac:dyDescent="0.25">
      <c r="A322" s="60">
        <f t="shared" si="12"/>
        <v>40232</v>
      </c>
      <c r="B322" s="54">
        <v>5</v>
      </c>
      <c r="C322" s="59">
        <v>340</v>
      </c>
      <c r="D322" s="59">
        <v>313.75</v>
      </c>
      <c r="E322" s="59">
        <v>300</v>
      </c>
      <c r="F322" s="59">
        <v>211</v>
      </c>
      <c r="G322" s="59">
        <v>246</v>
      </c>
      <c r="H322" s="59">
        <v>246</v>
      </c>
      <c r="I322" s="59">
        <v>191</v>
      </c>
    </row>
    <row r="323" spans="1:9" x14ac:dyDescent="0.25">
      <c r="A323" s="60">
        <f t="shared" si="12"/>
        <v>40239</v>
      </c>
      <c r="B323" s="54">
        <v>6</v>
      </c>
      <c r="C323" s="59">
        <v>342.5</v>
      </c>
      <c r="D323" s="59">
        <v>322.5</v>
      </c>
      <c r="E323" s="59">
        <v>311</v>
      </c>
      <c r="F323" s="59">
        <v>245</v>
      </c>
      <c r="G323" s="59">
        <v>250</v>
      </c>
      <c r="H323" s="59">
        <v>250</v>
      </c>
      <c r="I323" s="59">
        <v>220</v>
      </c>
    </row>
    <row r="324" spans="1:9" x14ac:dyDescent="0.25">
      <c r="A324" s="60">
        <f t="shared" si="12"/>
        <v>40246</v>
      </c>
      <c r="B324" s="54">
        <v>6</v>
      </c>
      <c r="C324" s="59">
        <v>350</v>
      </c>
      <c r="D324" s="59">
        <v>318.75</v>
      </c>
      <c r="E324" s="59">
        <v>318.33333333333331</v>
      </c>
      <c r="F324" s="59">
        <v>251.66666666666666</v>
      </c>
      <c r="G324" s="59">
        <v>281.66666666666669</v>
      </c>
      <c r="H324" s="59">
        <v>281.66666666666669</v>
      </c>
      <c r="I324" s="59">
        <v>231.66666666666666</v>
      </c>
    </row>
    <row r="325" spans="1:9" x14ac:dyDescent="0.25">
      <c r="A325" s="60">
        <f t="shared" si="12"/>
        <v>40253</v>
      </c>
      <c r="B325" s="54">
        <v>6</v>
      </c>
      <c r="C325" s="59">
        <v>346.66666666666669</v>
      </c>
      <c r="D325" s="59">
        <v>310</v>
      </c>
      <c r="E325" s="59">
        <v>300</v>
      </c>
      <c r="F325" s="59">
        <v>222.5</v>
      </c>
      <c r="G325" s="59">
        <v>257.5</v>
      </c>
      <c r="H325" s="59">
        <v>257.5</v>
      </c>
      <c r="I325" s="59">
        <v>220</v>
      </c>
    </row>
    <row r="326" spans="1:9" x14ac:dyDescent="0.25">
      <c r="A326" s="60">
        <f t="shared" si="12"/>
        <v>40260</v>
      </c>
      <c r="B326" s="54">
        <v>6</v>
      </c>
      <c r="C326" s="59">
        <v>347.5</v>
      </c>
      <c r="D326" s="59">
        <v>305</v>
      </c>
      <c r="E326" s="59">
        <v>296.66666666666669</v>
      </c>
      <c r="F326" s="59">
        <v>226.66666666666666</v>
      </c>
      <c r="G326" s="59">
        <v>272.5</v>
      </c>
      <c r="H326" s="59">
        <v>272.5</v>
      </c>
      <c r="I326" s="59">
        <v>225</v>
      </c>
    </row>
    <row r="327" spans="1:9" x14ac:dyDescent="0.25">
      <c r="A327" s="60">
        <f t="shared" si="12"/>
        <v>40267</v>
      </c>
      <c r="B327" s="54">
        <v>6</v>
      </c>
      <c r="C327" s="59">
        <v>338.33333333333331</v>
      </c>
      <c r="D327" s="59">
        <v>300</v>
      </c>
      <c r="E327" s="59">
        <v>285</v>
      </c>
      <c r="F327" s="59">
        <v>207.5</v>
      </c>
      <c r="G327" s="59">
        <v>241.25</v>
      </c>
      <c r="H327" s="59">
        <v>241.25</v>
      </c>
      <c r="I327" s="59">
        <v>197.5</v>
      </c>
    </row>
    <row r="328" spans="1:9" x14ac:dyDescent="0.25">
      <c r="A328" s="60">
        <f t="shared" si="12"/>
        <v>40274</v>
      </c>
      <c r="B328" s="54">
        <v>7</v>
      </c>
      <c r="C328" s="59">
        <v>346.25</v>
      </c>
      <c r="D328" s="59">
        <v>311.25</v>
      </c>
      <c r="E328" s="59">
        <v>295</v>
      </c>
      <c r="F328" s="59">
        <v>228.75</v>
      </c>
      <c r="G328" s="59">
        <v>257.5</v>
      </c>
      <c r="H328" s="59">
        <v>257.5</v>
      </c>
      <c r="I328" s="59">
        <v>222.5</v>
      </c>
    </row>
    <row r="329" spans="1:9" x14ac:dyDescent="0.25">
      <c r="A329" s="60">
        <f t="shared" si="12"/>
        <v>40281</v>
      </c>
      <c r="B329" s="54">
        <v>7</v>
      </c>
      <c r="C329" s="59">
        <v>343.75</v>
      </c>
      <c r="D329" s="59">
        <v>303.75</v>
      </c>
      <c r="E329" s="59">
        <v>296.25</v>
      </c>
      <c r="F329" s="59">
        <v>222.5</v>
      </c>
      <c r="G329" s="59">
        <v>256.25</v>
      </c>
      <c r="H329" s="59">
        <v>256.25</v>
      </c>
      <c r="I329" s="59">
        <v>212.5</v>
      </c>
    </row>
    <row r="330" spans="1:9" x14ac:dyDescent="0.25">
      <c r="A330" s="60">
        <f t="shared" si="12"/>
        <v>40288</v>
      </c>
      <c r="B330" s="54">
        <v>7</v>
      </c>
      <c r="C330" s="59">
        <v>338.33333333333331</v>
      </c>
      <c r="D330" s="59">
        <v>300</v>
      </c>
      <c r="E330" s="59">
        <v>298.33333333333331</v>
      </c>
      <c r="F330" s="59">
        <v>228.33333333333334</v>
      </c>
      <c r="G330" s="59">
        <v>243.33333333333334</v>
      </c>
      <c r="H330" s="59">
        <v>243.33333333333334</v>
      </c>
      <c r="I330" s="59">
        <v>225</v>
      </c>
    </row>
    <row r="331" spans="1:9" x14ac:dyDescent="0.25">
      <c r="A331" s="60">
        <f t="shared" si="12"/>
        <v>40295</v>
      </c>
      <c r="B331" s="54">
        <v>7</v>
      </c>
      <c r="C331" s="59">
        <v>346.66666666666669</v>
      </c>
      <c r="D331" s="59">
        <v>321.66666666666669</v>
      </c>
      <c r="E331" s="59">
        <v>318.33333333333331</v>
      </c>
      <c r="F331" s="59">
        <v>238.33333333333334</v>
      </c>
      <c r="G331" s="59">
        <v>291.66666666666669</v>
      </c>
      <c r="H331" s="59">
        <v>291.66666666666669</v>
      </c>
      <c r="I331" s="59">
        <v>221.66666666666666</v>
      </c>
    </row>
    <row r="332" spans="1:9" x14ac:dyDescent="0.25">
      <c r="A332" s="60">
        <f t="shared" si="12"/>
        <v>40302</v>
      </c>
      <c r="B332" s="54">
        <v>8</v>
      </c>
      <c r="C332" s="59">
        <v>386.66666666666669</v>
      </c>
      <c r="D332" s="59">
        <v>378.33333333333331</v>
      </c>
      <c r="E332" s="59">
        <v>378.33333333333331</v>
      </c>
      <c r="F332" s="59">
        <v>303.33333333333331</v>
      </c>
      <c r="G332" s="59">
        <v>386.66666666666669</v>
      </c>
      <c r="H332" s="59">
        <v>386.66666666666669</v>
      </c>
      <c r="I332" s="59">
        <v>335</v>
      </c>
    </row>
    <row r="333" spans="1:9" x14ac:dyDescent="0.25">
      <c r="A333" s="60">
        <f t="shared" si="12"/>
        <v>40309</v>
      </c>
      <c r="B333" s="54">
        <v>8</v>
      </c>
      <c r="C333" s="59">
        <v>437.5</v>
      </c>
      <c r="D333" s="59">
        <v>411.25</v>
      </c>
      <c r="E333" s="59">
        <v>411.25</v>
      </c>
      <c r="F333" s="59">
        <v>362.5</v>
      </c>
      <c r="G333" s="59">
        <v>402.5</v>
      </c>
      <c r="H333" s="59">
        <v>402.5</v>
      </c>
      <c r="I333" s="59">
        <v>357.5</v>
      </c>
    </row>
    <row r="334" spans="1:9" x14ac:dyDescent="0.25">
      <c r="A334" s="60">
        <f t="shared" si="12"/>
        <v>40316</v>
      </c>
      <c r="B334" s="54">
        <v>8</v>
      </c>
      <c r="C334" s="59">
        <v>478.33333333333331</v>
      </c>
      <c r="D334" s="59">
        <v>433.33333333333331</v>
      </c>
      <c r="E334" s="59">
        <v>430</v>
      </c>
      <c r="F334" s="59">
        <v>370</v>
      </c>
      <c r="G334" s="59">
        <v>421.66666666666669</v>
      </c>
      <c r="H334" s="59">
        <v>421.66666666666669</v>
      </c>
      <c r="I334" s="59">
        <v>375</v>
      </c>
    </row>
    <row r="335" spans="1:9" x14ac:dyDescent="0.25">
      <c r="A335" s="60">
        <f t="shared" si="12"/>
        <v>40323</v>
      </c>
      <c r="B335" s="54">
        <v>8</v>
      </c>
      <c r="C335" s="59">
        <v>445</v>
      </c>
      <c r="D335" s="59">
        <v>418.75</v>
      </c>
      <c r="E335" s="59">
        <v>418.75</v>
      </c>
      <c r="F335" s="59">
        <v>356.25</v>
      </c>
      <c r="G335" s="59">
        <v>406.25</v>
      </c>
      <c r="H335" s="59">
        <v>406.25</v>
      </c>
      <c r="I335" s="59">
        <v>361.25</v>
      </c>
    </row>
    <row r="336" spans="1:9" x14ac:dyDescent="0.25">
      <c r="A336" s="60">
        <f t="shared" si="12"/>
        <v>40330</v>
      </c>
      <c r="B336" s="54">
        <v>9</v>
      </c>
      <c r="C336" s="59">
        <v>523</v>
      </c>
      <c r="D336" s="59">
        <v>518</v>
      </c>
      <c r="E336" s="59">
        <v>520</v>
      </c>
      <c r="F336" s="59">
        <v>493</v>
      </c>
      <c r="G336" s="59">
        <v>518</v>
      </c>
      <c r="H336" s="59">
        <v>518</v>
      </c>
      <c r="I336" s="59">
        <v>486</v>
      </c>
    </row>
    <row r="337" spans="1:9" x14ac:dyDescent="0.25">
      <c r="A337" s="60">
        <f t="shared" si="12"/>
        <v>40337</v>
      </c>
      <c r="B337" s="54">
        <v>9</v>
      </c>
      <c r="C337" s="59">
        <v>525</v>
      </c>
      <c r="D337" s="59">
        <v>516.25</v>
      </c>
      <c r="E337" s="59">
        <v>512.5</v>
      </c>
      <c r="F337" s="59">
        <v>485</v>
      </c>
      <c r="G337" s="59">
        <v>517.5</v>
      </c>
      <c r="H337" s="59">
        <v>517.5</v>
      </c>
      <c r="I337" s="59">
        <v>488.75</v>
      </c>
    </row>
    <row r="338" spans="1:9" x14ac:dyDescent="0.25">
      <c r="A338" s="60">
        <f t="shared" si="12"/>
        <v>40344</v>
      </c>
      <c r="B338" s="54">
        <v>9</v>
      </c>
      <c r="C338" s="59">
        <v>528.75</v>
      </c>
      <c r="D338" s="59">
        <v>518.75</v>
      </c>
      <c r="E338" s="59">
        <v>518.75</v>
      </c>
      <c r="F338" s="59">
        <v>495</v>
      </c>
      <c r="G338" s="59">
        <v>521.25</v>
      </c>
      <c r="H338" s="59">
        <v>521.25</v>
      </c>
      <c r="I338" s="59">
        <v>488.75</v>
      </c>
    </row>
    <row r="339" spans="1:9" x14ac:dyDescent="0.25">
      <c r="A339" s="60">
        <f t="shared" si="12"/>
        <v>40351</v>
      </c>
      <c r="B339" s="54">
        <v>9</v>
      </c>
      <c r="C339" s="59">
        <v>531.66666666666663</v>
      </c>
      <c r="D339" s="59">
        <v>521.66666666666663</v>
      </c>
      <c r="E339" s="59">
        <v>521.66666666666663</v>
      </c>
      <c r="F339" s="59">
        <v>493.33333333333331</v>
      </c>
      <c r="G339" s="59">
        <v>526.66666666666663</v>
      </c>
      <c r="H339" s="59">
        <v>526.66666666666663</v>
      </c>
      <c r="I339" s="59">
        <v>485</v>
      </c>
    </row>
    <row r="340" spans="1:9" x14ac:dyDescent="0.25">
      <c r="A340" s="60">
        <f t="shared" si="12"/>
        <v>40358</v>
      </c>
      <c r="B340" s="54">
        <v>9</v>
      </c>
      <c r="C340" s="59">
        <v>533</v>
      </c>
      <c r="D340" s="59">
        <v>519</v>
      </c>
      <c r="E340" s="59">
        <v>517</v>
      </c>
      <c r="F340" s="59">
        <v>489</v>
      </c>
      <c r="G340" s="59">
        <v>522</v>
      </c>
      <c r="H340" s="59">
        <v>522</v>
      </c>
      <c r="I340" s="59">
        <v>498</v>
      </c>
    </row>
    <row r="341" spans="1:9" x14ac:dyDescent="0.25">
      <c r="A341" s="60">
        <f t="shared" si="12"/>
        <v>40365</v>
      </c>
      <c r="B341" s="54">
        <v>10</v>
      </c>
      <c r="C341" s="54">
        <v>550</v>
      </c>
      <c r="D341" s="54">
        <v>539</v>
      </c>
      <c r="E341" s="59">
        <v>541</v>
      </c>
      <c r="F341" s="59">
        <v>497</v>
      </c>
      <c r="G341" s="59">
        <v>539</v>
      </c>
      <c r="H341" s="59">
        <v>539</v>
      </c>
      <c r="I341" s="59">
        <v>490</v>
      </c>
    </row>
    <row r="342" spans="1:9" x14ac:dyDescent="0.25">
      <c r="A342" s="60">
        <f t="shared" si="12"/>
        <v>40372</v>
      </c>
      <c r="B342" s="54">
        <v>10</v>
      </c>
      <c r="C342" s="59">
        <v>573.75</v>
      </c>
      <c r="D342" s="59">
        <v>552.5</v>
      </c>
      <c r="E342" s="59">
        <v>550</v>
      </c>
      <c r="F342" s="59">
        <v>517.5</v>
      </c>
      <c r="G342" s="59">
        <v>547.5</v>
      </c>
      <c r="H342" s="59">
        <v>547.5</v>
      </c>
      <c r="I342" s="59">
        <v>500</v>
      </c>
    </row>
    <row r="343" spans="1:9" x14ac:dyDescent="0.25">
      <c r="A343" s="60">
        <f t="shared" si="12"/>
        <v>40379</v>
      </c>
      <c r="B343" s="54">
        <v>10</v>
      </c>
      <c r="C343" s="59">
        <v>541.25</v>
      </c>
      <c r="D343" s="59">
        <v>557.5</v>
      </c>
      <c r="E343" s="59">
        <v>557.5</v>
      </c>
      <c r="F343" s="59">
        <v>532.5</v>
      </c>
      <c r="G343" s="59">
        <v>560</v>
      </c>
      <c r="H343" s="59">
        <v>560</v>
      </c>
      <c r="I343" s="59">
        <v>526.25</v>
      </c>
    </row>
    <row r="344" spans="1:9" x14ac:dyDescent="0.25">
      <c r="A344" s="60">
        <f t="shared" si="12"/>
        <v>40386</v>
      </c>
      <c r="B344" s="54">
        <v>10</v>
      </c>
      <c r="C344" s="59">
        <v>570</v>
      </c>
      <c r="D344" s="59">
        <v>556.66666666666663</v>
      </c>
      <c r="E344" s="59">
        <v>555</v>
      </c>
      <c r="F344" s="59">
        <v>536.66666666666663</v>
      </c>
      <c r="G344" s="59">
        <v>558.33333333333337</v>
      </c>
      <c r="H344" s="59">
        <v>558.33333333333337</v>
      </c>
      <c r="I344" s="59">
        <v>528.33333333333337</v>
      </c>
    </row>
    <row r="345" spans="1:9" x14ac:dyDescent="0.25">
      <c r="A345" s="60">
        <f t="shared" si="12"/>
        <v>40393</v>
      </c>
      <c r="B345" s="54">
        <v>11</v>
      </c>
      <c r="C345" s="59">
        <v>522.5</v>
      </c>
      <c r="D345" s="59">
        <v>453.75</v>
      </c>
      <c r="E345" s="59">
        <v>450</v>
      </c>
      <c r="F345" s="59">
        <v>380</v>
      </c>
      <c r="G345" s="59">
        <v>447.5</v>
      </c>
      <c r="H345" s="59">
        <v>447.5</v>
      </c>
      <c r="I345" s="59">
        <v>385</v>
      </c>
    </row>
    <row r="346" spans="1:9" x14ac:dyDescent="0.25">
      <c r="A346" s="60">
        <f t="shared" si="12"/>
        <v>40400</v>
      </c>
      <c r="B346" s="54">
        <v>11</v>
      </c>
      <c r="C346" s="59">
        <v>591.25</v>
      </c>
      <c r="D346" s="59">
        <v>471</v>
      </c>
      <c r="E346" s="59">
        <v>468</v>
      </c>
      <c r="F346" s="59">
        <v>384</v>
      </c>
      <c r="G346" s="59">
        <v>462</v>
      </c>
      <c r="H346" s="59">
        <v>462</v>
      </c>
      <c r="I346" s="59">
        <v>365</v>
      </c>
    </row>
    <row r="347" spans="1:9" x14ac:dyDescent="0.25">
      <c r="A347" s="60">
        <f t="shared" si="12"/>
        <v>40407</v>
      </c>
      <c r="B347" s="54">
        <v>11</v>
      </c>
      <c r="C347" s="59">
        <v>535</v>
      </c>
      <c r="D347" s="59">
        <v>468.75</v>
      </c>
      <c r="E347" s="59">
        <v>462.5</v>
      </c>
      <c r="F347" s="59">
        <v>367.5</v>
      </c>
      <c r="G347" s="59">
        <v>466.25</v>
      </c>
      <c r="H347" s="59">
        <v>466.25</v>
      </c>
      <c r="I347" s="59">
        <v>397.5</v>
      </c>
    </row>
    <row r="348" spans="1:9" x14ac:dyDescent="0.25">
      <c r="A348" s="60">
        <f t="shared" si="12"/>
        <v>40414</v>
      </c>
      <c r="B348" s="54">
        <v>11</v>
      </c>
      <c r="C348" s="59">
        <v>608.33333333333337</v>
      </c>
      <c r="D348" s="59">
        <v>470</v>
      </c>
      <c r="E348" s="59">
        <v>462.5</v>
      </c>
      <c r="F348" s="59">
        <v>386.25</v>
      </c>
      <c r="G348" s="59">
        <v>460</v>
      </c>
      <c r="H348" s="59">
        <v>460</v>
      </c>
      <c r="I348" s="59">
        <v>366.25</v>
      </c>
    </row>
    <row r="349" spans="1:9" x14ac:dyDescent="0.25">
      <c r="A349" s="60">
        <f t="shared" si="12"/>
        <v>40421</v>
      </c>
      <c r="B349" s="54">
        <v>11</v>
      </c>
      <c r="C349" s="59">
        <v>616.66666666666663</v>
      </c>
      <c r="D349" s="59">
        <v>468.75</v>
      </c>
      <c r="E349" s="59">
        <v>458.75</v>
      </c>
      <c r="F349" s="59">
        <v>386.25</v>
      </c>
      <c r="G349" s="59">
        <v>463.75</v>
      </c>
      <c r="H349" s="59">
        <v>463.75</v>
      </c>
      <c r="I349" s="59">
        <v>366.25</v>
      </c>
    </row>
    <row r="350" spans="1:9" x14ac:dyDescent="0.25">
      <c r="A350" s="60">
        <f t="shared" si="12"/>
        <v>40428</v>
      </c>
      <c r="B350" s="54">
        <v>12</v>
      </c>
      <c r="C350" s="59"/>
      <c r="D350" s="59"/>
      <c r="E350" s="59">
        <v>418.75</v>
      </c>
      <c r="F350" s="59">
        <v>325</v>
      </c>
      <c r="G350" s="59">
        <v>371.25</v>
      </c>
      <c r="H350" s="59">
        <v>371.25</v>
      </c>
      <c r="I350" s="59">
        <v>302.5</v>
      </c>
    </row>
    <row r="351" spans="1:9" x14ac:dyDescent="0.25">
      <c r="A351" s="60">
        <f t="shared" si="12"/>
        <v>40435</v>
      </c>
      <c r="B351" s="54">
        <v>12</v>
      </c>
      <c r="E351" s="59">
        <v>419</v>
      </c>
      <c r="F351" s="59">
        <v>323</v>
      </c>
      <c r="G351" s="59">
        <v>372</v>
      </c>
      <c r="H351" s="59">
        <v>372</v>
      </c>
      <c r="I351" s="59">
        <v>307</v>
      </c>
    </row>
    <row r="352" spans="1:9" x14ac:dyDescent="0.25">
      <c r="A352" s="60">
        <f t="shared" ref="A352:A357" si="13">7+A351</f>
        <v>40442</v>
      </c>
      <c r="B352" s="54">
        <v>12</v>
      </c>
      <c r="E352" s="59">
        <v>405</v>
      </c>
      <c r="F352" s="59">
        <v>320</v>
      </c>
      <c r="G352" s="59">
        <v>366.25</v>
      </c>
      <c r="H352" s="59">
        <v>366.25</v>
      </c>
      <c r="I352" s="59">
        <v>311.25</v>
      </c>
    </row>
    <row r="353" spans="1:9" x14ac:dyDescent="0.25">
      <c r="A353" s="60">
        <f t="shared" si="13"/>
        <v>40449</v>
      </c>
      <c r="B353" s="54">
        <v>12</v>
      </c>
      <c r="E353" s="59">
        <v>405</v>
      </c>
      <c r="F353" s="59">
        <v>308.75</v>
      </c>
      <c r="G353" s="59">
        <v>360</v>
      </c>
      <c r="H353" s="59">
        <v>360</v>
      </c>
      <c r="I353" s="59">
        <v>290</v>
      </c>
    </row>
    <row r="354" spans="1:9" x14ac:dyDescent="0.25">
      <c r="A354" s="60">
        <f t="shared" si="13"/>
        <v>40456</v>
      </c>
      <c r="B354" s="54">
        <v>1</v>
      </c>
      <c r="E354" s="59">
        <v>406.25</v>
      </c>
      <c r="F354" s="59">
        <v>305</v>
      </c>
      <c r="G354" s="59">
        <v>363.75</v>
      </c>
      <c r="H354" s="59">
        <v>363.75</v>
      </c>
      <c r="I354" s="59">
        <v>286.25</v>
      </c>
    </row>
    <row r="355" spans="1:9" x14ac:dyDescent="0.25">
      <c r="A355" s="60">
        <f t="shared" si="13"/>
        <v>40463</v>
      </c>
      <c r="B355" s="54">
        <v>1</v>
      </c>
      <c r="E355" s="59">
        <v>411.25</v>
      </c>
      <c r="F355" s="59">
        <v>302.5</v>
      </c>
      <c r="G355" s="59">
        <v>367.5</v>
      </c>
      <c r="H355" s="59">
        <v>367.5</v>
      </c>
      <c r="I355" s="59">
        <v>287.5</v>
      </c>
    </row>
    <row r="356" spans="1:9" x14ac:dyDescent="0.25">
      <c r="A356" s="60">
        <f t="shared" si="13"/>
        <v>40470</v>
      </c>
      <c r="B356" s="54">
        <v>1</v>
      </c>
      <c r="E356" s="59">
        <v>410</v>
      </c>
      <c r="F356" s="59">
        <v>306.66666666666669</v>
      </c>
      <c r="G356" s="59">
        <v>365</v>
      </c>
      <c r="H356" s="59">
        <v>365</v>
      </c>
      <c r="I356" s="59">
        <v>280</v>
      </c>
    </row>
    <row r="357" spans="1:9" x14ac:dyDescent="0.25">
      <c r="A357" s="60">
        <f t="shared" si="13"/>
        <v>40477</v>
      </c>
      <c r="B357" s="54">
        <v>1</v>
      </c>
      <c r="E357" s="59">
        <v>408.75</v>
      </c>
      <c r="F357" s="59">
        <v>301.25</v>
      </c>
      <c r="G357" s="59">
        <v>362.5</v>
      </c>
      <c r="H357" s="59">
        <v>362.5</v>
      </c>
      <c r="I357" s="59">
        <v>275</v>
      </c>
    </row>
    <row r="358" spans="1:9" x14ac:dyDescent="0.25">
      <c r="A358" s="60">
        <f t="shared" ref="A358:A409" si="14">7+A357</f>
        <v>40484</v>
      </c>
      <c r="B358" s="54">
        <v>2</v>
      </c>
      <c r="E358" s="59">
        <v>393.75</v>
      </c>
      <c r="F358" s="59">
        <v>303.75</v>
      </c>
      <c r="G358" s="59">
        <v>347.5</v>
      </c>
      <c r="H358" s="59">
        <v>347.5</v>
      </c>
      <c r="I358" s="59">
        <v>273.75</v>
      </c>
    </row>
    <row r="359" spans="1:9" x14ac:dyDescent="0.25">
      <c r="A359" s="60">
        <f t="shared" si="14"/>
        <v>40491</v>
      </c>
      <c r="B359" s="54">
        <v>2</v>
      </c>
      <c r="E359" s="59">
        <v>401.66666666666669</v>
      </c>
      <c r="F359" s="59">
        <v>313.33333333333331</v>
      </c>
      <c r="G359" s="59">
        <v>356.66666666666669</v>
      </c>
      <c r="H359" s="59">
        <v>356.66666666666669</v>
      </c>
      <c r="I359" s="59">
        <v>286.66666666666669</v>
      </c>
    </row>
    <row r="360" spans="1:9" x14ac:dyDescent="0.25">
      <c r="A360" s="60">
        <f t="shared" si="14"/>
        <v>40498</v>
      </c>
      <c r="B360" s="54">
        <v>2</v>
      </c>
      <c r="E360" s="59">
        <v>397.5</v>
      </c>
      <c r="F360" s="59">
        <v>307.5</v>
      </c>
      <c r="G360" s="59">
        <v>355</v>
      </c>
      <c r="H360" s="59">
        <v>355</v>
      </c>
      <c r="I360" s="59">
        <v>276.25</v>
      </c>
    </row>
    <row r="361" spans="1:9" x14ac:dyDescent="0.25">
      <c r="A361" s="60">
        <f t="shared" si="14"/>
        <v>40505</v>
      </c>
      <c r="B361" s="54">
        <v>2</v>
      </c>
      <c r="E361" s="59">
        <v>412.5</v>
      </c>
      <c r="F361" s="59">
        <v>328.75</v>
      </c>
      <c r="G361" s="59">
        <v>385</v>
      </c>
      <c r="H361" s="59">
        <v>385</v>
      </c>
      <c r="I361" s="59">
        <v>305</v>
      </c>
    </row>
    <row r="362" spans="1:9" x14ac:dyDescent="0.25">
      <c r="A362" s="60">
        <f t="shared" si="14"/>
        <v>40512</v>
      </c>
      <c r="B362" s="54">
        <v>2</v>
      </c>
      <c r="E362" s="59">
        <v>431.25</v>
      </c>
      <c r="F362" s="59">
        <v>333.75</v>
      </c>
      <c r="G362" s="59">
        <v>391.25</v>
      </c>
      <c r="H362" s="59">
        <v>385</v>
      </c>
      <c r="I362" s="59">
        <v>316.25</v>
      </c>
    </row>
    <row r="363" spans="1:9" x14ac:dyDescent="0.25">
      <c r="A363" s="60">
        <f t="shared" si="14"/>
        <v>40519</v>
      </c>
      <c r="B363" s="54">
        <v>3</v>
      </c>
      <c r="D363" s="54">
        <v>392</v>
      </c>
      <c r="E363" s="59">
        <v>385</v>
      </c>
      <c r="F363" s="59">
        <v>300</v>
      </c>
      <c r="G363" s="59">
        <v>370</v>
      </c>
      <c r="H363" s="59">
        <v>370</v>
      </c>
      <c r="I363" s="59">
        <v>289</v>
      </c>
    </row>
    <row r="364" spans="1:9" x14ac:dyDescent="0.25">
      <c r="A364" s="60">
        <f t="shared" si="14"/>
        <v>40526</v>
      </c>
      <c r="B364" s="54">
        <v>3</v>
      </c>
      <c r="E364" s="59">
        <v>378.75</v>
      </c>
      <c r="F364" s="59">
        <v>310</v>
      </c>
      <c r="G364" s="59">
        <v>380</v>
      </c>
      <c r="H364" s="59">
        <v>380</v>
      </c>
      <c r="I364" s="59">
        <v>296.25</v>
      </c>
    </row>
    <row r="365" spans="1:9" x14ac:dyDescent="0.25">
      <c r="A365" s="60">
        <f t="shared" si="14"/>
        <v>40533</v>
      </c>
      <c r="B365" s="54">
        <v>3</v>
      </c>
      <c r="D365" s="54">
        <v>380</v>
      </c>
      <c r="E365" s="59">
        <v>373.75</v>
      </c>
      <c r="F365" s="59">
        <v>312.5</v>
      </c>
      <c r="G365" s="59">
        <v>342.5</v>
      </c>
      <c r="H365" s="59">
        <v>342.5</v>
      </c>
      <c r="I365" s="59">
        <v>278.75</v>
      </c>
    </row>
    <row r="366" spans="1:9" x14ac:dyDescent="0.25">
      <c r="A366" s="60">
        <f t="shared" si="14"/>
        <v>40540</v>
      </c>
      <c r="B366" s="54">
        <v>3</v>
      </c>
      <c r="D366" s="59">
        <v>376.66666666666669</v>
      </c>
      <c r="E366" s="59">
        <v>365</v>
      </c>
      <c r="F366" s="59">
        <v>295</v>
      </c>
      <c r="G366" s="59">
        <v>358.33333333333331</v>
      </c>
      <c r="H366" s="59">
        <v>358.33333333333331</v>
      </c>
      <c r="I366" s="59">
        <v>275</v>
      </c>
    </row>
    <row r="367" spans="1:9" x14ac:dyDescent="0.25">
      <c r="A367" s="60">
        <f t="shared" si="14"/>
        <v>40547</v>
      </c>
      <c r="B367" s="54">
        <v>4</v>
      </c>
      <c r="C367" s="59">
        <v>412.5</v>
      </c>
      <c r="D367" s="59">
        <v>371.25</v>
      </c>
      <c r="E367" s="59">
        <v>358.75</v>
      </c>
      <c r="F367" s="59">
        <v>280</v>
      </c>
      <c r="G367" s="59">
        <v>343.75</v>
      </c>
      <c r="H367" s="59">
        <v>343.75</v>
      </c>
      <c r="I367" s="59">
        <v>253.75</v>
      </c>
    </row>
    <row r="368" spans="1:9" x14ac:dyDescent="0.25">
      <c r="A368" s="60">
        <f t="shared" si="14"/>
        <v>40554</v>
      </c>
      <c r="B368" s="54">
        <v>4</v>
      </c>
      <c r="C368" s="59">
        <v>412.5</v>
      </c>
      <c r="D368" s="59">
        <v>370</v>
      </c>
      <c r="E368" s="59">
        <v>362.5</v>
      </c>
      <c r="F368" s="59">
        <v>283.75</v>
      </c>
      <c r="G368" s="59">
        <v>340</v>
      </c>
      <c r="H368" s="59">
        <v>340</v>
      </c>
      <c r="I368" s="59">
        <v>262.5</v>
      </c>
    </row>
    <row r="369" spans="1:9" x14ac:dyDescent="0.25">
      <c r="A369" s="60">
        <f t="shared" si="14"/>
        <v>40561</v>
      </c>
      <c r="B369" s="54">
        <v>4</v>
      </c>
      <c r="C369" s="77">
        <v>410</v>
      </c>
      <c r="D369" s="77">
        <v>380</v>
      </c>
      <c r="E369" s="77">
        <v>367.5</v>
      </c>
      <c r="F369" s="77">
        <v>290</v>
      </c>
      <c r="G369" s="77">
        <v>338.75</v>
      </c>
      <c r="H369" s="77">
        <v>338.75</v>
      </c>
      <c r="I369" s="77">
        <v>272.5</v>
      </c>
    </row>
    <row r="370" spans="1:9" x14ac:dyDescent="0.25">
      <c r="A370" s="60">
        <f t="shared" si="14"/>
        <v>40568</v>
      </c>
      <c r="B370" s="54">
        <v>4</v>
      </c>
      <c r="C370" s="77">
        <v>425</v>
      </c>
      <c r="D370" s="77">
        <v>387.5</v>
      </c>
      <c r="E370" s="77">
        <v>377.5</v>
      </c>
      <c r="F370" s="77">
        <v>283.75</v>
      </c>
      <c r="G370" s="77">
        <v>343.75</v>
      </c>
      <c r="H370" s="77">
        <v>343.75</v>
      </c>
      <c r="I370" s="77">
        <v>277.5</v>
      </c>
    </row>
    <row r="371" spans="1:9" x14ac:dyDescent="0.25">
      <c r="A371" s="60">
        <f t="shared" si="14"/>
        <v>40575</v>
      </c>
      <c r="B371" s="54">
        <v>5</v>
      </c>
      <c r="C371" s="59">
        <v>395</v>
      </c>
      <c r="D371" s="59">
        <v>293.75</v>
      </c>
      <c r="E371" s="59">
        <v>333.75</v>
      </c>
      <c r="F371" s="59">
        <v>333.75</v>
      </c>
      <c r="G371" s="59">
        <v>278.75</v>
      </c>
      <c r="H371" s="59">
        <v>382.21615720524017</v>
      </c>
      <c r="I371" s="59">
        <v>278.75</v>
      </c>
    </row>
    <row r="372" spans="1:9" x14ac:dyDescent="0.25">
      <c r="A372" s="60">
        <f t="shared" si="14"/>
        <v>40582</v>
      </c>
      <c r="B372" s="54">
        <v>5</v>
      </c>
      <c r="C372" s="59">
        <v>440</v>
      </c>
      <c r="D372" s="59">
        <v>403.33333333333331</v>
      </c>
      <c r="E372" s="59">
        <v>393.33333333333331</v>
      </c>
      <c r="F372" s="59">
        <v>300</v>
      </c>
      <c r="G372" s="59">
        <v>358.33333333333331</v>
      </c>
      <c r="H372" s="59">
        <v>358.33333333333331</v>
      </c>
      <c r="I372" s="59">
        <v>276.66666666666669</v>
      </c>
    </row>
    <row r="373" spans="1:9" x14ac:dyDescent="0.25">
      <c r="A373" s="60">
        <f t="shared" si="14"/>
        <v>40589</v>
      </c>
      <c r="B373" s="54">
        <v>5</v>
      </c>
      <c r="C373" s="77">
        <v>452.5</v>
      </c>
      <c r="D373" s="77">
        <v>421.25</v>
      </c>
      <c r="E373" s="77">
        <v>402.5</v>
      </c>
      <c r="F373" s="77">
        <v>331.25</v>
      </c>
      <c r="G373" s="77">
        <v>398.75</v>
      </c>
      <c r="H373" s="77">
        <v>398.75</v>
      </c>
      <c r="I373" s="77">
        <v>298.75</v>
      </c>
    </row>
    <row r="374" spans="1:9" x14ac:dyDescent="0.25">
      <c r="A374" s="60">
        <f t="shared" si="14"/>
        <v>40596</v>
      </c>
      <c r="B374" s="54">
        <v>5</v>
      </c>
      <c r="C374" s="77">
        <v>455</v>
      </c>
      <c r="D374" s="77">
        <v>416.66666666666669</v>
      </c>
      <c r="E374" s="77">
        <v>412.5</v>
      </c>
      <c r="F374" s="77">
        <v>318.33333333333331</v>
      </c>
      <c r="G374" s="77">
        <v>400</v>
      </c>
      <c r="H374" s="77">
        <v>400</v>
      </c>
      <c r="I374" s="77">
        <v>295</v>
      </c>
    </row>
    <row r="375" spans="1:9" x14ac:dyDescent="0.25">
      <c r="A375" s="60">
        <f t="shared" si="14"/>
        <v>40603</v>
      </c>
      <c r="B375" s="54">
        <v>6</v>
      </c>
      <c r="C375" s="77">
        <v>466.66666666666669</v>
      </c>
      <c r="D375" s="77">
        <v>415</v>
      </c>
      <c r="E375" s="77">
        <v>416.66666666666669</v>
      </c>
      <c r="F375" s="77">
        <v>311.66666666666669</v>
      </c>
      <c r="G375" s="77">
        <v>378.33333333333331</v>
      </c>
      <c r="H375" s="77">
        <v>378.33333333333331</v>
      </c>
      <c r="I375" s="77">
        <v>295</v>
      </c>
    </row>
    <row r="376" spans="1:9" x14ac:dyDescent="0.25">
      <c r="A376" s="60">
        <f t="shared" si="14"/>
        <v>40610</v>
      </c>
      <c r="B376" s="54">
        <v>6</v>
      </c>
      <c r="C376" s="77">
        <v>521.66666666666663</v>
      </c>
      <c r="D376" s="77">
        <v>475</v>
      </c>
      <c r="E376" s="77">
        <v>465</v>
      </c>
      <c r="F376" s="77">
        <v>396.66666666666669</v>
      </c>
      <c r="G376" s="77">
        <v>453.33333333333331</v>
      </c>
      <c r="H376" s="77">
        <v>453.33333333333331</v>
      </c>
      <c r="I376" s="77">
        <v>361.66666666666669</v>
      </c>
    </row>
    <row r="377" spans="1:9" x14ac:dyDescent="0.25">
      <c r="A377" s="60">
        <f t="shared" si="14"/>
        <v>40617</v>
      </c>
      <c r="B377" s="54">
        <v>6</v>
      </c>
      <c r="C377" s="77">
        <v>521.66666666666663</v>
      </c>
      <c r="D377" s="77">
        <v>475</v>
      </c>
      <c r="E377" s="77">
        <v>463.33333333333331</v>
      </c>
      <c r="F377" s="77">
        <v>376.66666666666669</v>
      </c>
      <c r="G377" s="77">
        <v>441.66666666666669</v>
      </c>
      <c r="H377" s="77">
        <v>441.66666666666669</v>
      </c>
      <c r="I377" s="77">
        <v>358.33333333333331</v>
      </c>
    </row>
    <row r="378" spans="1:9" x14ac:dyDescent="0.25">
      <c r="A378" s="60">
        <f t="shared" si="14"/>
        <v>40624</v>
      </c>
      <c r="B378" s="54">
        <v>6</v>
      </c>
      <c r="C378" s="77">
        <v>526.66666666666663</v>
      </c>
      <c r="D378" s="77">
        <v>480</v>
      </c>
      <c r="E378" s="77">
        <v>468.33333333333331</v>
      </c>
      <c r="F378" s="77">
        <v>361.66666666666669</v>
      </c>
      <c r="G378" s="77">
        <v>416.66666666666669</v>
      </c>
      <c r="H378" s="77">
        <v>416.66666666666669</v>
      </c>
      <c r="I378" s="77">
        <v>338.33333333333331</v>
      </c>
    </row>
    <row r="379" spans="1:9" x14ac:dyDescent="0.25">
      <c r="A379" s="60">
        <f t="shared" si="14"/>
        <v>40631</v>
      </c>
      <c r="B379" s="54">
        <v>6</v>
      </c>
      <c r="C379" s="100">
        <v>533.33333333333337</v>
      </c>
      <c r="D379" s="100">
        <v>473.33333333333331</v>
      </c>
      <c r="E379" s="100">
        <v>468.33333333333331</v>
      </c>
      <c r="F379" s="100">
        <v>353.33333333333331</v>
      </c>
      <c r="G379" s="100">
        <v>436.66666666666669</v>
      </c>
      <c r="H379" s="100">
        <v>436.66666666666669</v>
      </c>
      <c r="I379" s="100">
        <v>331.66666666666669</v>
      </c>
    </row>
    <row r="380" spans="1:9" x14ac:dyDescent="0.25">
      <c r="A380" s="60">
        <f t="shared" si="14"/>
        <v>40638</v>
      </c>
      <c r="B380" s="54">
        <v>7</v>
      </c>
      <c r="C380" s="59">
        <v>536.66666666666663</v>
      </c>
      <c r="D380" s="59">
        <v>471.66666666666669</v>
      </c>
      <c r="E380" s="59">
        <v>471.66666666666669</v>
      </c>
      <c r="F380" s="59">
        <v>363.33333333333331</v>
      </c>
      <c r="G380" s="59">
        <v>466.66666666666669</v>
      </c>
      <c r="H380" s="59">
        <v>466.66666666666669</v>
      </c>
      <c r="I380" s="59">
        <v>350</v>
      </c>
    </row>
    <row r="381" spans="1:9" x14ac:dyDescent="0.25">
      <c r="A381" s="60">
        <f t="shared" si="14"/>
        <v>40645</v>
      </c>
      <c r="B381" s="54">
        <v>7</v>
      </c>
      <c r="C381" s="77">
        <v>541.66666666666663</v>
      </c>
      <c r="D381" s="77">
        <v>495</v>
      </c>
      <c r="E381" s="77">
        <v>486.66666666666669</v>
      </c>
      <c r="F381" s="77">
        <v>373.33333333333331</v>
      </c>
      <c r="G381" s="77">
        <v>466.66666666666669</v>
      </c>
      <c r="H381" s="77">
        <v>466.66666666666669</v>
      </c>
      <c r="I381" s="77">
        <v>341.66666666666669</v>
      </c>
    </row>
    <row r="382" spans="1:9" x14ac:dyDescent="0.25">
      <c r="A382" s="60">
        <f t="shared" si="14"/>
        <v>40652</v>
      </c>
      <c r="B382" s="54">
        <v>7</v>
      </c>
      <c r="C382" s="59">
        <v>516.66666666666663</v>
      </c>
      <c r="D382" s="59">
        <v>475</v>
      </c>
      <c r="E382" s="59">
        <v>475</v>
      </c>
      <c r="F382" s="59">
        <v>375</v>
      </c>
      <c r="G382" s="59">
        <v>441.66666666666669</v>
      </c>
      <c r="H382" s="59">
        <v>441.66666666666669</v>
      </c>
      <c r="I382" s="59">
        <v>341.66666666666669</v>
      </c>
    </row>
    <row r="383" spans="1:9" x14ac:dyDescent="0.25">
      <c r="A383" s="60">
        <f t="shared" si="14"/>
        <v>40659</v>
      </c>
      <c r="B383" s="54">
        <v>7</v>
      </c>
      <c r="C383" s="54">
        <v>533</v>
      </c>
      <c r="D383" s="54">
        <v>470</v>
      </c>
      <c r="E383" s="59">
        <v>453</v>
      </c>
      <c r="F383" s="59">
        <v>362</v>
      </c>
      <c r="G383" s="59">
        <v>400</v>
      </c>
      <c r="H383" s="59">
        <v>400</v>
      </c>
    </row>
    <row r="384" spans="1:9" x14ac:dyDescent="0.25">
      <c r="A384" s="60">
        <f t="shared" si="14"/>
        <v>40666</v>
      </c>
      <c r="B384" s="54">
        <v>8</v>
      </c>
      <c r="C384" s="54">
        <v>550</v>
      </c>
      <c r="D384" s="54">
        <v>492</v>
      </c>
      <c r="E384" s="59">
        <v>502</v>
      </c>
      <c r="F384" s="59">
        <v>375</v>
      </c>
      <c r="G384" s="59">
        <v>475</v>
      </c>
      <c r="H384" s="59">
        <v>475</v>
      </c>
    </row>
    <row r="385" spans="1:9" x14ac:dyDescent="0.25">
      <c r="A385" s="60">
        <f t="shared" si="14"/>
        <v>40673</v>
      </c>
      <c r="B385" s="54">
        <v>8</v>
      </c>
      <c r="C385" s="102">
        <v>575</v>
      </c>
      <c r="D385" s="102">
        <v>541.66666666666663</v>
      </c>
      <c r="E385" s="102">
        <v>533.33333333333337</v>
      </c>
      <c r="F385" s="102">
        <v>491.66666666666669</v>
      </c>
      <c r="G385" s="102">
        <v>550</v>
      </c>
      <c r="H385" s="102">
        <v>550</v>
      </c>
      <c r="I385" s="102">
        <v>483.33333333333331</v>
      </c>
    </row>
    <row r="386" spans="1:9" x14ac:dyDescent="0.25">
      <c r="A386" s="60">
        <f t="shared" si="14"/>
        <v>40680</v>
      </c>
      <c r="B386" s="54">
        <v>8</v>
      </c>
      <c r="C386" s="102">
        <v>600</v>
      </c>
      <c r="D386" s="102">
        <v>525</v>
      </c>
      <c r="E386" s="102">
        <v>525</v>
      </c>
      <c r="F386" s="102">
        <v>420</v>
      </c>
      <c r="G386" s="102">
        <v>537.5</v>
      </c>
      <c r="H386" s="102">
        <v>537.5</v>
      </c>
      <c r="I386" s="102">
        <v>432.5</v>
      </c>
    </row>
    <row r="387" spans="1:9" x14ac:dyDescent="0.25">
      <c r="A387" s="60">
        <f t="shared" si="14"/>
        <v>40687</v>
      </c>
      <c r="B387" s="54">
        <v>8</v>
      </c>
      <c r="C387" s="59">
        <v>537.5</v>
      </c>
      <c r="D387" s="59">
        <v>483.33333333333331</v>
      </c>
      <c r="E387" s="59">
        <v>483.33333333333331</v>
      </c>
      <c r="F387" s="59">
        <v>425</v>
      </c>
      <c r="G387" s="59">
        <v>480</v>
      </c>
      <c r="H387" s="59">
        <v>480</v>
      </c>
      <c r="I387" s="59">
        <v>412.5</v>
      </c>
    </row>
    <row r="388" spans="1:9" x14ac:dyDescent="0.25">
      <c r="A388" s="60">
        <f t="shared" si="14"/>
        <v>40694</v>
      </c>
      <c r="B388" s="54">
        <v>8</v>
      </c>
      <c r="C388" s="54">
        <v>563</v>
      </c>
      <c r="D388" s="54">
        <v>500</v>
      </c>
      <c r="E388" s="59">
        <v>498</v>
      </c>
      <c r="F388" s="59">
        <v>423</v>
      </c>
      <c r="G388" s="59">
        <v>500</v>
      </c>
      <c r="H388" s="59">
        <v>500</v>
      </c>
      <c r="I388" s="59">
        <v>413</v>
      </c>
    </row>
    <row r="389" spans="1:9" x14ac:dyDescent="0.25">
      <c r="A389" s="60">
        <f t="shared" si="14"/>
        <v>40701</v>
      </c>
      <c r="B389" s="54">
        <v>9</v>
      </c>
      <c r="C389" s="59">
        <v>650</v>
      </c>
      <c r="D389" s="59">
        <v>637.5</v>
      </c>
      <c r="E389" s="59">
        <v>637.5</v>
      </c>
      <c r="F389" s="59">
        <v>602.5</v>
      </c>
      <c r="G389" s="59">
        <v>645</v>
      </c>
      <c r="H389" s="59">
        <v>645</v>
      </c>
      <c r="I389" s="59">
        <v>600</v>
      </c>
    </row>
    <row r="390" spans="1:9" x14ac:dyDescent="0.25">
      <c r="A390" s="60">
        <f t="shared" si="14"/>
        <v>40708</v>
      </c>
      <c r="B390" s="54">
        <v>9</v>
      </c>
      <c r="C390" s="54">
        <v>585</v>
      </c>
      <c r="D390" s="54">
        <v>612.5</v>
      </c>
      <c r="E390" s="54">
        <v>662.5</v>
      </c>
      <c r="F390" s="54">
        <v>625</v>
      </c>
      <c r="G390" s="54">
        <v>600</v>
      </c>
      <c r="H390" s="54">
        <v>600</v>
      </c>
      <c r="I390" s="54">
        <v>455</v>
      </c>
    </row>
    <row r="391" spans="1:9" x14ac:dyDescent="0.25">
      <c r="A391" s="60">
        <f t="shared" si="14"/>
        <v>40715</v>
      </c>
      <c r="B391" s="54">
        <v>9</v>
      </c>
      <c r="C391" s="102">
        <v>605</v>
      </c>
      <c r="D391" s="102">
        <v>562.5</v>
      </c>
      <c r="E391" s="102">
        <v>577.5</v>
      </c>
      <c r="F391" s="102">
        <v>562.5</v>
      </c>
      <c r="G391" s="102">
        <v>537.5</v>
      </c>
      <c r="H391" s="102">
        <v>537.5</v>
      </c>
      <c r="I391" s="102">
        <v>485</v>
      </c>
    </row>
    <row r="392" spans="1:9" x14ac:dyDescent="0.25">
      <c r="A392" s="60">
        <f t="shared" si="14"/>
        <v>40722</v>
      </c>
      <c r="B392" s="54">
        <v>9</v>
      </c>
      <c r="C392" s="59">
        <v>658.33333333333337</v>
      </c>
      <c r="D392" s="59">
        <v>596.66666666666663</v>
      </c>
      <c r="E392" s="59">
        <v>596.66666666666663</v>
      </c>
      <c r="F392" s="59">
        <v>560</v>
      </c>
      <c r="G392" s="59">
        <v>618.33333333333337</v>
      </c>
      <c r="H392" s="59">
        <v>618.33333333333337</v>
      </c>
      <c r="I392" s="59">
        <v>558.33333333333337</v>
      </c>
    </row>
    <row r="393" spans="1:9" x14ac:dyDescent="0.25">
      <c r="A393" s="60">
        <f t="shared" si="14"/>
        <v>40729</v>
      </c>
      <c r="B393" s="54">
        <v>10</v>
      </c>
      <c r="C393" s="59">
        <v>708.33333333333337</v>
      </c>
      <c r="D393" s="59">
        <v>670</v>
      </c>
      <c r="E393" s="59">
        <v>666.66666666666663</v>
      </c>
      <c r="F393" s="59">
        <v>608.33333333333337</v>
      </c>
      <c r="G393" s="59">
        <v>666.66666666666663</v>
      </c>
      <c r="H393" s="59">
        <v>666.66666666666663</v>
      </c>
      <c r="I393" s="59">
        <v>600</v>
      </c>
    </row>
    <row r="394" spans="1:9" x14ac:dyDescent="0.25">
      <c r="A394" s="60">
        <f t="shared" si="14"/>
        <v>40736</v>
      </c>
      <c r="B394" s="54">
        <v>10</v>
      </c>
      <c r="C394" s="59">
        <v>700</v>
      </c>
      <c r="D394" s="59">
        <v>692.5</v>
      </c>
      <c r="E394" s="59">
        <v>680</v>
      </c>
      <c r="F394" s="59">
        <v>635</v>
      </c>
      <c r="G394" s="59">
        <v>700</v>
      </c>
      <c r="H394" s="59">
        <v>700</v>
      </c>
      <c r="I394" s="59">
        <v>575</v>
      </c>
    </row>
    <row r="395" spans="1:9" x14ac:dyDescent="0.25">
      <c r="A395" s="60">
        <f t="shared" si="14"/>
        <v>40743</v>
      </c>
      <c r="B395" s="54">
        <v>10</v>
      </c>
      <c r="C395" s="59">
        <v>662.5</v>
      </c>
      <c r="D395" s="59">
        <v>651.66666666666663</v>
      </c>
      <c r="E395" s="59">
        <v>646.66666666666663</v>
      </c>
      <c r="F395" s="59">
        <v>600</v>
      </c>
      <c r="G395" s="59">
        <v>637.5</v>
      </c>
      <c r="H395" s="59">
        <v>675</v>
      </c>
      <c r="I395" s="59">
        <v>595</v>
      </c>
    </row>
    <row r="396" spans="1:9" x14ac:dyDescent="0.25">
      <c r="A396" s="60">
        <f t="shared" si="14"/>
        <v>40750</v>
      </c>
      <c r="B396" s="54">
        <v>10</v>
      </c>
      <c r="C396" s="59">
        <v>712.5</v>
      </c>
      <c r="D396" s="59">
        <v>650</v>
      </c>
      <c r="E396" s="59">
        <v>650</v>
      </c>
      <c r="F396" s="59">
        <v>592.5</v>
      </c>
      <c r="G396" s="59">
        <v>690</v>
      </c>
      <c r="H396" s="59">
        <v>690</v>
      </c>
      <c r="I396" s="59">
        <v>570</v>
      </c>
    </row>
    <row r="397" spans="1:9" x14ac:dyDescent="0.25">
      <c r="A397" s="60">
        <f t="shared" si="14"/>
        <v>40757</v>
      </c>
      <c r="B397" s="54">
        <v>11</v>
      </c>
      <c r="C397" s="59">
        <v>688.33333333333337</v>
      </c>
      <c r="D397" s="59">
        <v>661.66666666666663</v>
      </c>
      <c r="E397" s="59">
        <v>658.33333333333337</v>
      </c>
      <c r="F397" s="59">
        <v>613.33333333333337</v>
      </c>
      <c r="G397" s="59">
        <v>666.66666666666663</v>
      </c>
      <c r="H397" s="59">
        <v>666.66666666666663</v>
      </c>
      <c r="I397" s="59">
        <v>566.66666666666663</v>
      </c>
    </row>
    <row r="398" spans="1:9" x14ac:dyDescent="0.25">
      <c r="A398" s="60">
        <f t="shared" si="14"/>
        <v>40764</v>
      </c>
      <c r="B398" s="54">
        <v>11</v>
      </c>
      <c r="C398" s="59">
        <v>662.5</v>
      </c>
      <c r="D398" s="59">
        <v>575</v>
      </c>
      <c r="E398" s="59">
        <v>537.5</v>
      </c>
      <c r="F398" s="59">
        <v>487.5</v>
      </c>
      <c r="G398" s="59">
        <v>487.5</v>
      </c>
      <c r="H398" s="59">
        <v>487.5</v>
      </c>
      <c r="I398" s="59">
        <v>375</v>
      </c>
    </row>
    <row r="399" spans="1:9" x14ac:dyDescent="0.25">
      <c r="A399" s="60">
        <f t="shared" si="14"/>
        <v>40771</v>
      </c>
      <c r="B399" s="54">
        <v>11</v>
      </c>
      <c r="C399" s="59">
        <v>612.5</v>
      </c>
      <c r="D399" s="59">
        <v>525</v>
      </c>
      <c r="E399" s="59">
        <v>533.33333333333337</v>
      </c>
      <c r="F399" s="59">
        <v>442.5</v>
      </c>
      <c r="G399" s="59">
        <v>502.5</v>
      </c>
      <c r="H399" s="59">
        <v>502.5</v>
      </c>
      <c r="I399" s="59">
        <v>405</v>
      </c>
    </row>
    <row r="400" spans="1:9" x14ac:dyDescent="0.25">
      <c r="A400" s="60">
        <f t="shared" si="14"/>
        <v>40778</v>
      </c>
      <c r="B400" s="54">
        <v>11</v>
      </c>
      <c r="C400" s="54">
        <v>620</v>
      </c>
      <c r="D400" s="59">
        <v>561.66666666666663</v>
      </c>
      <c r="E400" s="59">
        <v>546.66666666666663</v>
      </c>
      <c r="F400" s="59">
        <v>443.33333333333331</v>
      </c>
      <c r="G400" s="59">
        <v>505</v>
      </c>
      <c r="H400" s="59">
        <v>505</v>
      </c>
      <c r="I400" s="59">
        <v>421.66666666666669</v>
      </c>
    </row>
    <row r="401" spans="1:9" x14ac:dyDescent="0.25">
      <c r="A401" s="60">
        <f t="shared" si="14"/>
        <v>40785</v>
      </c>
      <c r="B401" s="54">
        <v>11</v>
      </c>
      <c r="C401" s="59">
        <v>583.33333333333337</v>
      </c>
      <c r="D401" s="59">
        <v>530</v>
      </c>
      <c r="E401" s="59">
        <v>508.33333333333331</v>
      </c>
      <c r="F401" s="59">
        <v>423.33333333333331</v>
      </c>
      <c r="G401" s="59">
        <v>491.66666666666669</v>
      </c>
      <c r="H401" s="59">
        <v>491.66666666666669</v>
      </c>
      <c r="I401" s="59">
        <v>393.33333333333331</v>
      </c>
    </row>
    <row r="402" spans="1:9" x14ac:dyDescent="0.25">
      <c r="A402" s="60">
        <f t="shared" si="14"/>
        <v>40792</v>
      </c>
      <c r="B402" s="54">
        <v>12</v>
      </c>
      <c r="C402" s="59"/>
      <c r="D402" s="59"/>
      <c r="E402" s="59">
        <v>450</v>
      </c>
      <c r="F402" s="59">
        <v>400</v>
      </c>
      <c r="G402" s="59">
        <v>445</v>
      </c>
      <c r="H402" s="59">
        <v>445</v>
      </c>
      <c r="I402" s="59">
        <v>355</v>
      </c>
    </row>
    <row r="403" spans="1:9" x14ac:dyDescent="0.25">
      <c r="A403" s="60">
        <f t="shared" si="14"/>
        <v>40799</v>
      </c>
      <c r="B403" s="54">
        <v>12</v>
      </c>
      <c r="E403" s="59">
        <v>452.5</v>
      </c>
      <c r="F403" s="59">
        <v>385</v>
      </c>
      <c r="G403" s="59">
        <v>443.75</v>
      </c>
      <c r="H403" s="59">
        <v>443.75</v>
      </c>
      <c r="I403" s="59">
        <v>350</v>
      </c>
    </row>
    <row r="404" spans="1:9" x14ac:dyDescent="0.25">
      <c r="A404" s="60">
        <f t="shared" si="14"/>
        <v>40806</v>
      </c>
      <c r="B404" s="54">
        <v>12</v>
      </c>
      <c r="E404" s="103">
        <v>470</v>
      </c>
      <c r="F404" s="103">
        <v>388.33333333333331</v>
      </c>
      <c r="G404" s="103">
        <v>453.33333333333331</v>
      </c>
      <c r="H404" s="103">
        <v>453.33333333333331</v>
      </c>
      <c r="I404" s="103">
        <v>350</v>
      </c>
    </row>
    <row r="405" spans="1:9" x14ac:dyDescent="0.25">
      <c r="A405" s="60">
        <f t="shared" si="14"/>
        <v>40813</v>
      </c>
      <c r="B405" s="54">
        <v>12</v>
      </c>
      <c r="E405" s="103">
        <v>461.66666666666669</v>
      </c>
      <c r="F405" s="103">
        <v>380</v>
      </c>
      <c r="G405" s="103">
        <v>446.66666666666669</v>
      </c>
      <c r="H405" s="103">
        <v>446.66666666666669</v>
      </c>
      <c r="I405" s="103">
        <v>360</v>
      </c>
    </row>
    <row r="406" spans="1:9" x14ac:dyDescent="0.25">
      <c r="A406" s="60">
        <f t="shared" si="14"/>
        <v>40820</v>
      </c>
      <c r="B406" s="54">
        <v>1</v>
      </c>
      <c r="E406" s="102">
        <v>465</v>
      </c>
      <c r="F406" s="102">
        <v>370</v>
      </c>
      <c r="G406" s="102">
        <v>451.66666666666669</v>
      </c>
      <c r="H406" s="102">
        <v>451.66666666666669</v>
      </c>
      <c r="I406" s="102">
        <v>343.33333333333331</v>
      </c>
    </row>
    <row r="407" spans="1:9" x14ac:dyDescent="0.25">
      <c r="A407" s="60">
        <f t="shared" si="14"/>
        <v>40827</v>
      </c>
      <c r="B407" s="54">
        <v>1</v>
      </c>
      <c r="E407" s="102">
        <v>450</v>
      </c>
      <c r="F407" s="102">
        <v>360</v>
      </c>
      <c r="G407" s="102">
        <v>443.75</v>
      </c>
      <c r="H407" s="102">
        <v>443.75</v>
      </c>
      <c r="I407" s="102">
        <v>337.5</v>
      </c>
    </row>
    <row r="408" spans="1:9" x14ac:dyDescent="0.25">
      <c r="A408" s="60">
        <f t="shared" si="14"/>
        <v>40834</v>
      </c>
      <c r="B408" s="54">
        <v>1</v>
      </c>
      <c r="E408" s="104">
        <v>447</v>
      </c>
      <c r="F408" s="104">
        <v>363</v>
      </c>
      <c r="G408" s="104">
        <v>425</v>
      </c>
      <c r="H408" s="104">
        <v>425</v>
      </c>
      <c r="I408" s="104">
        <v>327</v>
      </c>
    </row>
    <row r="409" spans="1:9" x14ac:dyDescent="0.25">
      <c r="A409" s="60">
        <f t="shared" si="14"/>
        <v>40841</v>
      </c>
      <c r="B409" s="54">
        <v>1</v>
      </c>
      <c r="E409" s="105">
        <v>450</v>
      </c>
      <c r="F409" s="105">
        <v>330</v>
      </c>
      <c r="G409" s="105">
        <v>413.33333333333331</v>
      </c>
      <c r="H409" s="105">
        <v>413.33333333333331</v>
      </c>
      <c r="I409" s="105">
        <v>281.66666666666669</v>
      </c>
    </row>
    <row r="410" spans="1:9" x14ac:dyDescent="0.25">
      <c r="A410" s="60">
        <f t="shared" ref="A410:A415" si="15">7+A409</f>
        <v>40848</v>
      </c>
      <c r="B410" s="54">
        <v>2</v>
      </c>
      <c r="E410" s="59">
        <v>433</v>
      </c>
      <c r="F410" s="59">
        <v>328</v>
      </c>
      <c r="G410" s="59">
        <v>353</v>
      </c>
      <c r="H410" s="59">
        <v>377</v>
      </c>
      <c r="I410" s="59">
        <v>302</v>
      </c>
    </row>
    <row r="411" spans="1:9" x14ac:dyDescent="0.25">
      <c r="A411" s="60">
        <f t="shared" si="15"/>
        <v>40855</v>
      </c>
      <c r="B411" s="54">
        <v>2</v>
      </c>
      <c r="E411" s="59">
        <v>430</v>
      </c>
      <c r="F411" s="59">
        <v>338.33333333333331</v>
      </c>
      <c r="G411" s="59">
        <v>391.66666666666669</v>
      </c>
      <c r="H411" s="59">
        <v>391.66666666666669</v>
      </c>
      <c r="I411" s="59">
        <v>300</v>
      </c>
    </row>
    <row r="412" spans="1:9" x14ac:dyDescent="0.25">
      <c r="A412" s="60">
        <f t="shared" si="15"/>
        <v>40862</v>
      </c>
      <c r="B412" s="54">
        <v>2</v>
      </c>
      <c r="E412" s="106">
        <v>428</v>
      </c>
      <c r="F412" s="106">
        <v>320</v>
      </c>
      <c r="G412" s="106">
        <v>380</v>
      </c>
      <c r="H412" s="106">
        <v>380</v>
      </c>
      <c r="I412" s="106">
        <v>292</v>
      </c>
    </row>
    <row r="413" spans="1:9" x14ac:dyDescent="0.25">
      <c r="A413" s="60">
        <f t="shared" si="15"/>
        <v>40869</v>
      </c>
      <c r="B413" s="54">
        <v>2</v>
      </c>
      <c r="E413" s="59">
        <v>428</v>
      </c>
      <c r="F413" s="59">
        <v>295</v>
      </c>
      <c r="G413" s="59">
        <v>395</v>
      </c>
      <c r="H413" s="59">
        <v>395</v>
      </c>
      <c r="I413" s="59">
        <v>273</v>
      </c>
    </row>
    <row r="414" spans="1:9" x14ac:dyDescent="0.25">
      <c r="A414" s="60">
        <f t="shared" si="15"/>
        <v>40876</v>
      </c>
      <c r="B414" s="54">
        <v>2</v>
      </c>
      <c r="E414" s="59">
        <v>413.33333333333331</v>
      </c>
      <c r="F414" s="59">
        <v>301.66666666666669</v>
      </c>
      <c r="G414" s="59">
        <v>378.33333333333331</v>
      </c>
      <c r="H414" s="59">
        <v>378.33333333333331</v>
      </c>
      <c r="I414" s="59">
        <v>278.33333333333331</v>
      </c>
    </row>
    <row r="415" spans="1:9" x14ac:dyDescent="0.25">
      <c r="A415" s="60">
        <f t="shared" si="15"/>
        <v>40883</v>
      </c>
      <c r="B415" s="54">
        <v>3</v>
      </c>
      <c r="D415" s="54">
        <v>418</v>
      </c>
      <c r="E415" s="59">
        <v>420</v>
      </c>
      <c r="F415" s="59">
        <v>300</v>
      </c>
      <c r="G415" s="59">
        <v>375</v>
      </c>
      <c r="H415" s="59">
        <v>375</v>
      </c>
      <c r="I415" s="59">
        <v>300</v>
      </c>
    </row>
    <row r="416" spans="1:9" x14ac:dyDescent="0.25">
      <c r="A416" s="60">
        <f t="shared" ref="A416:A475" si="16">7+A415</f>
        <v>40890</v>
      </c>
      <c r="B416" s="54">
        <v>3</v>
      </c>
      <c r="D416" s="54">
        <v>398</v>
      </c>
      <c r="E416" s="104">
        <v>397</v>
      </c>
      <c r="F416" s="104">
        <v>285</v>
      </c>
      <c r="G416" s="104">
        <v>358</v>
      </c>
      <c r="H416" s="104">
        <v>358</v>
      </c>
      <c r="I416" s="104">
        <v>258</v>
      </c>
    </row>
    <row r="417" spans="1:9" x14ac:dyDescent="0.25">
      <c r="A417" s="60">
        <f t="shared" si="16"/>
        <v>40897</v>
      </c>
      <c r="B417" s="54">
        <v>3</v>
      </c>
      <c r="D417" s="54">
        <v>403</v>
      </c>
      <c r="E417" s="59">
        <v>393</v>
      </c>
      <c r="F417" s="59">
        <v>277</v>
      </c>
      <c r="G417" s="59">
        <v>352</v>
      </c>
      <c r="H417" s="59">
        <v>352</v>
      </c>
      <c r="I417" s="59">
        <v>242</v>
      </c>
    </row>
    <row r="418" spans="1:9" x14ac:dyDescent="0.25">
      <c r="A418" s="60">
        <f t="shared" si="16"/>
        <v>40904</v>
      </c>
      <c r="B418" s="54">
        <v>3</v>
      </c>
      <c r="D418" s="54">
        <v>400</v>
      </c>
      <c r="E418" s="54">
        <v>350</v>
      </c>
      <c r="F418" s="54">
        <v>245</v>
      </c>
      <c r="G418" s="54">
        <v>325</v>
      </c>
      <c r="H418" s="54">
        <v>325</v>
      </c>
      <c r="I418" s="54">
        <v>232.5</v>
      </c>
    </row>
    <row r="419" spans="1:9" x14ac:dyDescent="0.25">
      <c r="A419" s="60">
        <f t="shared" si="16"/>
        <v>40911</v>
      </c>
      <c r="B419" s="54">
        <v>4</v>
      </c>
      <c r="C419" s="103">
        <v>425</v>
      </c>
      <c r="D419" s="103">
        <v>386.66666666666669</v>
      </c>
      <c r="E419" s="103">
        <v>331.66666666666669</v>
      </c>
      <c r="F419" s="103">
        <v>260</v>
      </c>
      <c r="G419" s="103">
        <v>338.33333333333331</v>
      </c>
      <c r="H419" s="103">
        <v>338.33333333333331</v>
      </c>
      <c r="I419" s="103">
        <v>235</v>
      </c>
    </row>
    <row r="420" spans="1:9" x14ac:dyDescent="0.25">
      <c r="A420" s="60">
        <f t="shared" si="16"/>
        <v>40918</v>
      </c>
      <c r="B420" s="54">
        <v>4</v>
      </c>
      <c r="C420" s="103">
        <v>433.33333333333331</v>
      </c>
      <c r="D420" s="103">
        <v>381.66666666666669</v>
      </c>
      <c r="E420" s="103">
        <v>358.33333333333331</v>
      </c>
      <c r="F420" s="103">
        <v>265</v>
      </c>
      <c r="G420" s="103">
        <v>336.66666666666669</v>
      </c>
      <c r="H420" s="103">
        <v>336.66666666666669</v>
      </c>
      <c r="I420" s="103">
        <v>235</v>
      </c>
    </row>
    <row r="421" spans="1:9" x14ac:dyDescent="0.25">
      <c r="A421" s="60">
        <f t="shared" si="16"/>
        <v>40925</v>
      </c>
      <c r="B421" s="54">
        <v>4</v>
      </c>
      <c r="C421" s="59">
        <v>421.66666666666669</v>
      </c>
      <c r="D421" s="59">
        <v>383.33333333333331</v>
      </c>
      <c r="E421" s="59">
        <v>373.33333333333331</v>
      </c>
      <c r="F421" s="59">
        <v>278.33333333333331</v>
      </c>
      <c r="G421" s="59">
        <v>335</v>
      </c>
      <c r="H421" s="59">
        <v>335</v>
      </c>
      <c r="I421" s="59">
        <v>243.33333333333334</v>
      </c>
    </row>
    <row r="422" spans="1:9" x14ac:dyDescent="0.25">
      <c r="A422" s="60">
        <f t="shared" si="16"/>
        <v>40932</v>
      </c>
      <c r="B422" s="54">
        <v>4</v>
      </c>
      <c r="C422" s="54">
        <v>422</v>
      </c>
      <c r="D422" s="54">
        <v>383</v>
      </c>
      <c r="E422" s="59">
        <v>368</v>
      </c>
      <c r="F422" s="59">
        <v>315</v>
      </c>
      <c r="G422" s="59">
        <v>343</v>
      </c>
      <c r="H422" s="59">
        <v>343</v>
      </c>
      <c r="I422" s="59">
        <v>235</v>
      </c>
    </row>
    <row r="423" spans="1:9" x14ac:dyDescent="0.25">
      <c r="A423" s="60">
        <f t="shared" si="16"/>
        <v>40939</v>
      </c>
      <c r="B423" s="54">
        <v>4</v>
      </c>
      <c r="C423" s="54">
        <v>432</v>
      </c>
      <c r="D423" s="54">
        <v>388</v>
      </c>
      <c r="E423" s="59">
        <v>380</v>
      </c>
      <c r="F423" s="59">
        <v>298</v>
      </c>
      <c r="G423" s="59">
        <v>347</v>
      </c>
      <c r="H423" s="59">
        <v>347</v>
      </c>
      <c r="I423" s="59">
        <v>245</v>
      </c>
    </row>
    <row r="424" spans="1:9" x14ac:dyDescent="0.25">
      <c r="A424" s="60">
        <f t="shared" si="16"/>
        <v>40946</v>
      </c>
      <c r="B424" s="54">
        <v>5</v>
      </c>
      <c r="C424" s="105">
        <v>426.25</v>
      </c>
      <c r="D424" s="105">
        <v>380</v>
      </c>
      <c r="E424" s="105">
        <v>377.5</v>
      </c>
      <c r="F424" s="105">
        <v>283.75</v>
      </c>
      <c r="G424" s="105">
        <v>343.75</v>
      </c>
      <c r="H424" s="105">
        <v>371.25</v>
      </c>
      <c r="I424" s="105">
        <v>243.75</v>
      </c>
    </row>
    <row r="425" spans="1:9" x14ac:dyDescent="0.25">
      <c r="A425" s="60">
        <f t="shared" si="16"/>
        <v>40953</v>
      </c>
      <c r="B425" s="54">
        <v>5</v>
      </c>
      <c r="C425" s="105">
        <v>431.66666666666669</v>
      </c>
      <c r="D425" s="105">
        <v>386.66666666666669</v>
      </c>
      <c r="E425" s="105">
        <v>385</v>
      </c>
      <c r="F425" s="105">
        <v>280</v>
      </c>
      <c r="G425" s="105">
        <v>343.33333333333331</v>
      </c>
      <c r="H425" s="105">
        <v>343.33333333333331</v>
      </c>
      <c r="I425" s="105">
        <v>250</v>
      </c>
    </row>
    <row r="426" spans="1:9" x14ac:dyDescent="0.25">
      <c r="A426" s="60">
        <f t="shared" si="16"/>
        <v>40960</v>
      </c>
      <c r="B426" s="54">
        <v>5</v>
      </c>
      <c r="C426" s="54">
        <v>447</v>
      </c>
      <c r="D426" s="54">
        <v>403</v>
      </c>
      <c r="E426" s="59">
        <v>387</v>
      </c>
      <c r="F426" s="59">
        <v>260</v>
      </c>
      <c r="G426" s="59">
        <v>330</v>
      </c>
      <c r="H426" s="59">
        <v>335</v>
      </c>
      <c r="I426" s="59">
        <v>247</v>
      </c>
    </row>
    <row r="427" spans="1:9" x14ac:dyDescent="0.25">
      <c r="A427" s="60">
        <f t="shared" si="16"/>
        <v>40967</v>
      </c>
      <c r="B427" s="54">
        <v>5</v>
      </c>
      <c r="C427" s="54">
        <v>435</v>
      </c>
      <c r="D427" s="54">
        <v>392</v>
      </c>
      <c r="E427" s="59">
        <v>377</v>
      </c>
      <c r="F427" s="59">
        <v>272</v>
      </c>
      <c r="G427" s="59">
        <v>337</v>
      </c>
      <c r="H427" s="59">
        <v>337</v>
      </c>
      <c r="I427" s="59">
        <v>237</v>
      </c>
    </row>
    <row r="428" spans="1:9" x14ac:dyDescent="0.25">
      <c r="A428" s="60">
        <f t="shared" si="16"/>
        <v>40974</v>
      </c>
      <c r="B428" s="54">
        <v>6</v>
      </c>
      <c r="C428" s="54">
        <v>428</v>
      </c>
      <c r="D428" s="54">
        <v>385</v>
      </c>
      <c r="E428" s="59">
        <v>355</v>
      </c>
      <c r="F428" s="59">
        <v>267</v>
      </c>
      <c r="G428" s="59">
        <v>342</v>
      </c>
      <c r="H428" s="59">
        <v>342</v>
      </c>
      <c r="I428" s="59">
        <v>242</v>
      </c>
    </row>
    <row r="429" spans="1:9" x14ac:dyDescent="0.25">
      <c r="A429" s="60">
        <f t="shared" si="16"/>
        <v>40981</v>
      </c>
      <c r="B429" s="54">
        <v>6</v>
      </c>
      <c r="C429" s="54">
        <v>430</v>
      </c>
      <c r="D429" s="54">
        <v>378</v>
      </c>
      <c r="E429" s="59">
        <v>358</v>
      </c>
      <c r="F429" s="59">
        <v>263</v>
      </c>
      <c r="G429" s="59">
        <v>338</v>
      </c>
      <c r="H429" s="59">
        <v>335</v>
      </c>
      <c r="I429" s="59">
        <v>243</v>
      </c>
    </row>
    <row r="430" spans="1:9" x14ac:dyDescent="0.25">
      <c r="A430" s="60">
        <f t="shared" si="16"/>
        <v>40988</v>
      </c>
      <c r="B430" s="54">
        <v>6</v>
      </c>
      <c r="C430" s="54">
        <v>428</v>
      </c>
      <c r="D430" s="54">
        <v>378</v>
      </c>
      <c r="E430" s="59">
        <v>358</v>
      </c>
      <c r="F430" s="59">
        <v>260</v>
      </c>
      <c r="G430" s="59">
        <v>322</v>
      </c>
      <c r="H430" s="59">
        <v>322</v>
      </c>
      <c r="I430" s="59">
        <v>240</v>
      </c>
    </row>
    <row r="431" spans="1:9" x14ac:dyDescent="0.25">
      <c r="A431" s="60">
        <f t="shared" si="16"/>
        <v>40995</v>
      </c>
      <c r="B431" s="54">
        <v>6</v>
      </c>
      <c r="C431" s="54">
        <v>425</v>
      </c>
      <c r="D431" s="54">
        <v>370</v>
      </c>
      <c r="E431" s="59">
        <v>345</v>
      </c>
      <c r="F431" s="59">
        <v>257.5</v>
      </c>
      <c r="G431" s="59">
        <v>317.5</v>
      </c>
      <c r="H431" s="59">
        <v>317.5</v>
      </c>
      <c r="I431" s="59">
        <v>235</v>
      </c>
    </row>
    <row r="432" spans="1:9" x14ac:dyDescent="0.25">
      <c r="A432" s="60">
        <f t="shared" si="16"/>
        <v>41002</v>
      </c>
      <c r="B432" s="54">
        <v>7</v>
      </c>
      <c r="C432" s="54">
        <v>432</v>
      </c>
      <c r="D432" s="54">
        <v>373</v>
      </c>
      <c r="E432" s="59">
        <v>348</v>
      </c>
      <c r="F432" s="59">
        <v>277</v>
      </c>
      <c r="G432" s="59">
        <v>308</v>
      </c>
      <c r="H432" s="59">
        <v>308</v>
      </c>
      <c r="I432" s="59">
        <v>237</v>
      </c>
    </row>
    <row r="433" spans="1:9" x14ac:dyDescent="0.25">
      <c r="A433" s="60">
        <f t="shared" si="16"/>
        <v>41009</v>
      </c>
      <c r="B433" s="54">
        <v>7</v>
      </c>
      <c r="C433" s="59">
        <v>430</v>
      </c>
      <c r="D433" s="59">
        <v>365</v>
      </c>
      <c r="E433" s="59">
        <v>335</v>
      </c>
      <c r="F433" s="59">
        <v>247.5</v>
      </c>
      <c r="G433" s="59">
        <v>307.5</v>
      </c>
      <c r="H433" s="59">
        <v>307.5</v>
      </c>
      <c r="I433" s="59">
        <v>227.5</v>
      </c>
    </row>
    <row r="434" spans="1:9" x14ac:dyDescent="0.25">
      <c r="A434" s="60">
        <f t="shared" si="16"/>
        <v>41016</v>
      </c>
      <c r="B434" s="54">
        <v>7</v>
      </c>
      <c r="C434" s="54">
        <v>430</v>
      </c>
      <c r="D434" s="54">
        <v>368</v>
      </c>
      <c r="E434" s="59">
        <v>345</v>
      </c>
      <c r="F434" s="59">
        <v>258</v>
      </c>
      <c r="G434" s="59">
        <v>303</v>
      </c>
      <c r="H434" s="59">
        <v>303</v>
      </c>
      <c r="I434" s="59">
        <v>230</v>
      </c>
    </row>
    <row r="435" spans="1:9" x14ac:dyDescent="0.25">
      <c r="A435" s="60">
        <f t="shared" si="16"/>
        <v>41023</v>
      </c>
      <c r="B435" s="54">
        <v>7</v>
      </c>
      <c r="C435" s="59">
        <v>435</v>
      </c>
      <c r="D435" s="59">
        <v>363.33333333333331</v>
      </c>
      <c r="E435" s="59">
        <v>340</v>
      </c>
      <c r="F435" s="59">
        <v>255</v>
      </c>
      <c r="G435" s="59">
        <v>296.66666666666669</v>
      </c>
      <c r="H435" s="59">
        <v>296.66666666666669</v>
      </c>
      <c r="I435" s="59">
        <v>231.66666666666666</v>
      </c>
    </row>
    <row r="436" spans="1:9" x14ac:dyDescent="0.25">
      <c r="A436" s="60">
        <f t="shared" si="16"/>
        <v>41030</v>
      </c>
      <c r="B436" s="54">
        <v>8</v>
      </c>
      <c r="C436" s="54">
        <v>467</v>
      </c>
      <c r="D436" s="54">
        <v>432</v>
      </c>
      <c r="E436" s="59">
        <v>437</v>
      </c>
      <c r="F436" s="59">
        <v>383</v>
      </c>
      <c r="G436" s="59">
        <v>455</v>
      </c>
      <c r="H436" s="59">
        <v>455</v>
      </c>
      <c r="I436" s="59">
        <v>385</v>
      </c>
    </row>
    <row r="437" spans="1:9" x14ac:dyDescent="0.25">
      <c r="A437" s="60">
        <f t="shared" si="16"/>
        <v>41037</v>
      </c>
      <c r="B437" s="54">
        <v>8</v>
      </c>
      <c r="C437" s="54">
        <v>475</v>
      </c>
      <c r="D437" s="54">
        <v>455</v>
      </c>
      <c r="E437" s="59">
        <v>432</v>
      </c>
      <c r="F437" s="59">
        <v>383</v>
      </c>
      <c r="G437" s="59">
        <v>463</v>
      </c>
      <c r="H437" s="59">
        <v>463</v>
      </c>
      <c r="I437" s="59">
        <v>375</v>
      </c>
    </row>
    <row r="438" spans="1:9" x14ac:dyDescent="0.25">
      <c r="A438" s="60">
        <f t="shared" si="16"/>
        <v>41044</v>
      </c>
      <c r="B438" s="54">
        <v>8</v>
      </c>
      <c r="C438" s="104">
        <v>475</v>
      </c>
      <c r="D438" s="104">
        <v>445</v>
      </c>
      <c r="E438" s="104">
        <v>451.66666666666669</v>
      </c>
      <c r="F438" s="108">
        <v>391.66666666666669</v>
      </c>
      <c r="G438" s="104">
        <v>455</v>
      </c>
      <c r="H438" s="104">
        <v>455</v>
      </c>
      <c r="I438" s="104">
        <v>385</v>
      </c>
    </row>
    <row r="439" spans="1:9" x14ac:dyDescent="0.25">
      <c r="A439" s="60">
        <f t="shared" si="16"/>
        <v>41051</v>
      </c>
      <c r="B439" s="54">
        <v>8</v>
      </c>
      <c r="C439" s="54">
        <v>483</v>
      </c>
      <c r="D439" s="54">
        <v>470</v>
      </c>
      <c r="E439" s="59">
        <v>433</v>
      </c>
      <c r="F439" s="59">
        <v>400</v>
      </c>
      <c r="G439" s="59">
        <v>445</v>
      </c>
      <c r="H439" s="59">
        <v>445</v>
      </c>
      <c r="I439" s="59">
        <v>373</v>
      </c>
    </row>
    <row r="440" spans="1:9" x14ac:dyDescent="0.25">
      <c r="A440" s="60">
        <f t="shared" si="16"/>
        <v>41058</v>
      </c>
      <c r="B440" s="54">
        <v>8</v>
      </c>
      <c r="C440" s="59">
        <v>455</v>
      </c>
      <c r="D440" s="59">
        <v>440</v>
      </c>
      <c r="E440" s="59">
        <v>445</v>
      </c>
      <c r="F440" s="59">
        <v>382.5</v>
      </c>
      <c r="G440" s="59">
        <v>450</v>
      </c>
      <c r="H440" s="59">
        <v>450</v>
      </c>
      <c r="I440" s="59">
        <v>355</v>
      </c>
    </row>
    <row r="441" spans="1:9" x14ac:dyDescent="0.25">
      <c r="A441" s="60">
        <f t="shared" si="16"/>
        <v>41065</v>
      </c>
      <c r="B441" s="54">
        <v>9</v>
      </c>
      <c r="C441" s="109">
        <v>571.25</v>
      </c>
      <c r="D441" s="109">
        <v>562.5</v>
      </c>
      <c r="E441" s="109">
        <v>556.25</v>
      </c>
      <c r="F441" s="109">
        <v>478.75</v>
      </c>
      <c r="G441" s="109">
        <v>565</v>
      </c>
      <c r="H441" s="109">
        <v>565</v>
      </c>
      <c r="I441" s="109">
        <v>467.5</v>
      </c>
    </row>
    <row r="442" spans="1:9" x14ac:dyDescent="0.25">
      <c r="A442" s="60">
        <f t="shared" si="16"/>
        <v>41072</v>
      </c>
      <c r="B442" s="54">
        <v>9</v>
      </c>
      <c r="C442" s="59">
        <v>568.75</v>
      </c>
      <c r="D442" s="59">
        <v>542.5</v>
      </c>
      <c r="E442" s="59">
        <v>545</v>
      </c>
      <c r="F442" s="59">
        <v>456.25</v>
      </c>
      <c r="G442" s="59">
        <v>547.5</v>
      </c>
      <c r="H442" s="59">
        <v>547.5</v>
      </c>
      <c r="I442" s="59">
        <v>431.25</v>
      </c>
    </row>
    <row r="443" spans="1:9" x14ac:dyDescent="0.25">
      <c r="A443" s="60">
        <f t="shared" si="16"/>
        <v>41079</v>
      </c>
      <c r="B443" s="54">
        <v>9</v>
      </c>
      <c r="C443" s="59">
        <v>540</v>
      </c>
      <c r="D443" s="59">
        <v>480</v>
      </c>
      <c r="E443" s="59">
        <v>480</v>
      </c>
      <c r="F443" s="59">
        <v>407.5</v>
      </c>
      <c r="G443" s="59">
        <v>495</v>
      </c>
      <c r="H443" s="59">
        <v>495</v>
      </c>
      <c r="I443" s="59">
        <v>425</v>
      </c>
    </row>
    <row r="444" spans="1:9" x14ac:dyDescent="0.25">
      <c r="A444" s="60">
        <f t="shared" si="16"/>
        <v>41086</v>
      </c>
      <c r="B444" s="54">
        <v>9</v>
      </c>
      <c r="C444" s="59">
        <v>530</v>
      </c>
      <c r="D444" s="59">
        <v>480</v>
      </c>
      <c r="E444" s="59">
        <v>465</v>
      </c>
      <c r="F444" s="59">
        <v>421.66666666666669</v>
      </c>
      <c r="G444" s="59">
        <v>476.66666666666669</v>
      </c>
      <c r="H444" s="59">
        <v>476.66666666666669</v>
      </c>
      <c r="I444" s="59">
        <v>262.5</v>
      </c>
    </row>
    <row r="445" spans="1:9" x14ac:dyDescent="0.25">
      <c r="A445" s="60">
        <f t="shared" si="16"/>
        <v>41093</v>
      </c>
      <c r="B445" s="54">
        <v>10</v>
      </c>
      <c r="C445" s="59">
        <v>538</v>
      </c>
      <c r="D445" s="59">
        <v>475</v>
      </c>
      <c r="E445" s="59">
        <v>473</v>
      </c>
      <c r="F445" s="59">
        <v>395</v>
      </c>
      <c r="G445" s="59">
        <v>458</v>
      </c>
      <c r="H445" s="59">
        <v>458</v>
      </c>
      <c r="I445" s="59">
        <v>375</v>
      </c>
    </row>
    <row r="446" spans="1:9" x14ac:dyDescent="0.25">
      <c r="A446" s="60">
        <f t="shared" si="16"/>
        <v>41100</v>
      </c>
      <c r="B446" s="54">
        <v>10</v>
      </c>
      <c r="C446" s="59">
        <v>581.66666666666663</v>
      </c>
      <c r="D446" s="59">
        <v>525</v>
      </c>
      <c r="E446" s="59">
        <v>525</v>
      </c>
      <c r="F446" s="59">
        <v>450</v>
      </c>
      <c r="G446" s="59">
        <v>513.33333333333337</v>
      </c>
      <c r="H446" s="59">
        <v>513.33333333333337</v>
      </c>
      <c r="I446" s="59">
        <v>421.66666666666669</v>
      </c>
    </row>
    <row r="447" spans="1:9" x14ac:dyDescent="0.25">
      <c r="A447" s="60">
        <f t="shared" si="16"/>
        <v>41107</v>
      </c>
      <c r="B447" s="54">
        <v>10</v>
      </c>
      <c r="C447" s="103">
        <v>575</v>
      </c>
      <c r="D447" s="103">
        <v>510</v>
      </c>
      <c r="E447" s="103">
        <v>510</v>
      </c>
      <c r="F447" s="103">
        <v>462.5</v>
      </c>
      <c r="G447" s="103">
        <v>462.5</v>
      </c>
      <c r="H447" s="103">
        <v>462.5</v>
      </c>
      <c r="I447" s="103">
        <v>425</v>
      </c>
    </row>
    <row r="448" spans="1:9" x14ac:dyDescent="0.25">
      <c r="A448" s="60">
        <f t="shared" si="16"/>
        <v>41114</v>
      </c>
      <c r="B448" s="54">
        <v>10</v>
      </c>
      <c r="C448" s="103">
        <v>576.66666666666663</v>
      </c>
      <c r="D448" s="103">
        <v>518.33333333333337</v>
      </c>
      <c r="E448" s="103">
        <v>516.66666666666663</v>
      </c>
      <c r="F448" s="103">
        <v>466.66666666666669</v>
      </c>
      <c r="G448" s="103">
        <v>518.33333333333337</v>
      </c>
      <c r="H448" s="103">
        <v>518.33333333333337</v>
      </c>
      <c r="I448" s="103">
        <v>440</v>
      </c>
    </row>
    <row r="449" spans="1:9" x14ac:dyDescent="0.25">
      <c r="A449" s="60">
        <f t="shared" si="16"/>
        <v>41121</v>
      </c>
      <c r="B449" s="54">
        <v>10</v>
      </c>
      <c r="C449" s="103">
        <v>546.66666666666663</v>
      </c>
      <c r="D449" s="103">
        <v>488.33333333333331</v>
      </c>
      <c r="E449" s="103">
        <v>475</v>
      </c>
      <c r="F449" s="103">
        <v>420</v>
      </c>
      <c r="G449" s="103">
        <v>466.66666666666669</v>
      </c>
      <c r="H449" s="103">
        <v>466.66666666666669</v>
      </c>
      <c r="I449" s="103">
        <v>386.66666666666669</v>
      </c>
    </row>
    <row r="450" spans="1:9" x14ac:dyDescent="0.25">
      <c r="A450" s="60">
        <f t="shared" si="16"/>
        <v>41128</v>
      </c>
      <c r="B450" s="54">
        <v>11</v>
      </c>
      <c r="C450" s="103">
        <v>466.66666666666703</v>
      </c>
      <c r="D450" s="103">
        <v>418.33333333333331</v>
      </c>
      <c r="E450" s="103">
        <v>415</v>
      </c>
      <c r="F450" s="103">
        <v>333.33333333333331</v>
      </c>
      <c r="G450" s="103">
        <v>400</v>
      </c>
      <c r="H450" s="103">
        <v>400</v>
      </c>
      <c r="I450" s="103">
        <v>303.33333333333331</v>
      </c>
    </row>
    <row r="451" spans="1:9" x14ac:dyDescent="0.25">
      <c r="A451" s="60">
        <f t="shared" si="16"/>
        <v>41135</v>
      </c>
      <c r="B451" s="54">
        <v>11</v>
      </c>
      <c r="C451" s="109">
        <v>450</v>
      </c>
      <c r="D451" s="109">
        <v>406.66666666666669</v>
      </c>
      <c r="E451" s="109">
        <v>411.66666666666669</v>
      </c>
      <c r="F451" s="109">
        <v>361.66666666666669</v>
      </c>
      <c r="G451" s="109">
        <v>378.33333333333331</v>
      </c>
      <c r="H451" s="109">
        <v>378.33333333333331</v>
      </c>
      <c r="I451" s="109">
        <v>338.33333333333331</v>
      </c>
    </row>
    <row r="452" spans="1:9" x14ac:dyDescent="0.25">
      <c r="A452" s="111">
        <f t="shared" si="16"/>
        <v>41142</v>
      </c>
      <c r="B452" s="52">
        <v>11</v>
      </c>
      <c r="C452" s="20">
        <v>482.5</v>
      </c>
      <c r="D452" s="20">
        <v>411.66666666666669</v>
      </c>
      <c r="E452" s="20">
        <v>396.66666666666669</v>
      </c>
      <c r="F452" s="20">
        <v>338.33333333333331</v>
      </c>
      <c r="G452" s="20">
        <v>381.66666666666669</v>
      </c>
      <c r="H452" s="20">
        <v>381.66666666666669</v>
      </c>
      <c r="I452" s="20">
        <v>323.33333333333331</v>
      </c>
    </row>
    <row r="453" spans="1:9" x14ac:dyDescent="0.25">
      <c r="A453" s="111">
        <f t="shared" si="16"/>
        <v>41149</v>
      </c>
      <c r="B453" s="59">
        <v>11</v>
      </c>
      <c r="C453" s="59">
        <v>485</v>
      </c>
      <c r="D453" s="59">
        <v>430</v>
      </c>
      <c r="E453" s="59">
        <v>417.5</v>
      </c>
      <c r="F453" s="59">
        <v>357.5</v>
      </c>
      <c r="G453" s="59">
        <v>412.5</v>
      </c>
      <c r="H453" s="59">
        <v>412.5</v>
      </c>
      <c r="I453" s="59">
        <v>345</v>
      </c>
    </row>
    <row r="454" spans="1:9" x14ac:dyDescent="0.25">
      <c r="A454" s="111">
        <f t="shared" si="16"/>
        <v>41156</v>
      </c>
      <c r="B454" s="59">
        <v>12</v>
      </c>
      <c r="C454" s="59"/>
      <c r="D454" s="59"/>
      <c r="E454" s="59">
        <v>412.5</v>
      </c>
      <c r="F454" s="59">
        <v>325</v>
      </c>
      <c r="G454" s="59">
        <v>400</v>
      </c>
      <c r="H454" s="59">
        <v>400</v>
      </c>
      <c r="I454" s="59">
        <v>300</v>
      </c>
    </row>
    <row r="455" spans="1:9" x14ac:dyDescent="0.25">
      <c r="A455" s="111">
        <f t="shared" si="16"/>
        <v>41163</v>
      </c>
      <c r="B455" s="59">
        <v>12</v>
      </c>
      <c r="E455" s="59">
        <v>405</v>
      </c>
      <c r="F455" s="59">
        <v>342.5</v>
      </c>
      <c r="G455" s="59">
        <v>375</v>
      </c>
      <c r="H455" s="59">
        <v>375</v>
      </c>
      <c r="I455" s="59">
        <v>307.5</v>
      </c>
    </row>
    <row r="456" spans="1:9" x14ac:dyDescent="0.25">
      <c r="A456" s="111">
        <f t="shared" si="16"/>
        <v>41170</v>
      </c>
      <c r="B456" s="59">
        <v>12</v>
      </c>
      <c r="E456" s="59">
        <v>417.5</v>
      </c>
      <c r="F456" s="59">
        <v>350</v>
      </c>
      <c r="G456" s="59">
        <v>395</v>
      </c>
      <c r="H456" s="59">
        <v>395</v>
      </c>
      <c r="I456" s="59">
        <v>312.5</v>
      </c>
    </row>
    <row r="457" spans="1:9" x14ac:dyDescent="0.25">
      <c r="A457" s="111">
        <f t="shared" si="16"/>
        <v>41177</v>
      </c>
      <c r="B457" s="59">
        <v>12</v>
      </c>
      <c r="E457" s="59">
        <v>403.33333333333331</v>
      </c>
      <c r="F457" s="59">
        <v>333.33333333333331</v>
      </c>
      <c r="G457" s="59">
        <v>380</v>
      </c>
      <c r="H457" s="59">
        <v>380</v>
      </c>
      <c r="I457" s="59">
        <v>308.33333333333331</v>
      </c>
    </row>
    <row r="458" spans="1:9" x14ac:dyDescent="0.25">
      <c r="A458" s="111">
        <f t="shared" si="16"/>
        <v>41184</v>
      </c>
      <c r="B458" s="59">
        <v>1</v>
      </c>
      <c r="E458" s="103">
        <v>400</v>
      </c>
      <c r="F458" s="103">
        <v>342</v>
      </c>
      <c r="G458" s="103">
        <v>382</v>
      </c>
      <c r="H458" s="103">
        <v>382</v>
      </c>
      <c r="I458" s="103">
        <v>303</v>
      </c>
    </row>
    <row r="459" spans="1:9" x14ac:dyDescent="0.25">
      <c r="A459" s="111">
        <f t="shared" si="16"/>
        <v>41191</v>
      </c>
      <c r="B459" s="59">
        <v>1</v>
      </c>
      <c r="E459" s="59">
        <v>400</v>
      </c>
      <c r="F459" s="59">
        <v>312.5</v>
      </c>
      <c r="G459" s="59">
        <v>370</v>
      </c>
      <c r="H459" s="59">
        <v>370</v>
      </c>
      <c r="I459" s="59">
        <v>300</v>
      </c>
    </row>
    <row r="460" spans="1:9" x14ac:dyDescent="0.25">
      <c r="A460" s="111">
        <f t="shared" si="16"/>
        <v>41198</v>
      </c>
      <c r="B460" s="59">
        <v>1</v>
      </c>
      <c r="E460" s="109">
        <v>362.5</v>
      </c>
      <c r="F460" s="109">
        <v>350</v>
      </c>
      <c r="G460" s="109">
        <v>365</v>
      </c>
      <c r="H460" s="109">
        <v>365</v>
      </c>
      <c r="I460" s="109">
        <v>312.5</v>
      </c>
    </row>
    <row r="461" spans="1:9" x14ac:dyDescent="0.25">
      <c r="A461" s="111">
        <f t="shared" si="16"/>
        <v>41205</v>
      </c>
      <c r="B461" s="59">
        <v>1</v>
      </c>
      <c r="E461" s="59">
        <v>430</v>
      </c>
      <c r="F461" s="59">
        <v>345</v>
      </c>
      <c r="G461" s="59">
        <v>397.5</v>
      </c>
      <c r="H461" s="59">
        <v>397.5</v>
      </c>
      <c r="I461" s="59">
        <v>325</v>
      </c>
    </row>
    <row r="462" spans="1:9" x14ac:dyDescent="0.25">
      <c r="A462" s="111">
        <f t="shared" si="16"/>
        <v>41212</v>
      </c>
      <c r="B462" s="59">
        <v>1</v>
      </c>
      <c r="E462" s="113">
        <v>431.66666666666669</v>
      </c>
      <c r="F462" s="113">
        <v>366.66666666666669</v>
      </c>
      <c r="G462" s="113">
        <v>378.33333333333331</v>
      </c>
      <c r="H462" s="113">
        <v>378.33333333333331</v>
      </c>
      <c r="I462" s="113">
        <v>333.33333333333331</v>
      </c>
    </row>
    <row r="463" spans="1:9" x14ac:dyDescent="0.25">
      <c r="A463" s="111">
        <f t="shared" si="16"/>
        <v>41219</v>
      </c>
      <c r="B463" s="59">
        <v>2</v>
      </c>
      <c r="E463" s="59">
        <v>432.5</v>
      </c>
      <c r="F463" s="59">
        <v>370</v>
      </c>
      <c r="G463" s="59">
        <v>357.5</v>
      </c>
      <c r="H463" s="59">
        <v>357.5</v>
      </c>
      <c r="I463" s="59">
        <v>315</v>
      </c>
    </row>
    <row r="464" spans="1:9" x14ac:dyDescent="0.25">
      <c r="A464" s="111">
        <f t="shared" si="16"/>
        <v>41226</v>
      </c>
      <c r="B464" s="59">
        <v>2</v>
      </c>
      <c r="E464" s="59">
        <v>450</v>
      </c>
      <c r="F464" s="59">
        <v>375</v>
      </c>
      <c r="G464" s="59">
        <v>340</v>
      </c>
      <c r="H464" s="59">
        <v>340</v>
      </c>
      <c r="I464" s="59">
        <v>303.33333333333331</v>
      </c>
    </row>
    <row r="465" spans="1:9" x14ac:dyDescent="0.25">
      <c r="A465" s="111">
        <f t="shared" si="16"/>
        <v>41233</v>
      </c>
      <c r="B465" s="59">
        <v>2</v>
      </c>
      <c r="E465" s="59">
        <v>466.66666666666669</v>
      </c>
      <c r="F465" s="59">
        <v>408.33333333333331</v>
      </c>
      <c r="G465" s="59">
        <v>400</v>
      </c>
      <c r="H465" s="59">
        <v>400</v>
      </c>
      <c r="I465" s="59">
        <v>328.33333333333331</v>
      </c>
    </row>
    <row r="466" spans="1:9" x14ac:dyDescent="0.25">
      <c r="A466" s="111">
        <f t="shared" si="16"/>
        <v>41240</v>
      </c>
      <c r="B466" s="59">
        <v>2</v>
      </c>
      <c r="E466" s="59">
        <v>425</v>
      </c>
      <c r="F466" s="59">
        <v>408</v>
      </c>
      <c r="G466" s="59">
        <v>388</v>
      </c>
      <c r="H466" s="59">
        <v>388</v>
      </c>
      <c r="I466" s="59">
        <v>318</v>
      </c>
    </row>
    <row r="467" spans="1:9" x14ac:dyDescent="0.25">
      <c r="A467" s="111">
        <f t="shared" si="16"/>
        <v>41247</v>
      </c>
      <c r="B467" s="54">
        <v>3</v>
      </c>
      <c r="E467" s="109">
        <v>368</v>
      </c>
      <c r="F467" s="109">
        <v>338</v>
      </c>
      <c r="G467" s="109">
        <v>387</v>
      </c>
      <c r="H467" s="109">
        <v>387</v>
      </c>
      <c r="I467" s="109">
        <v>328</v>
      </c>
    </row>
    <row r="468" spans="1:9" x14ac:dyDescent="0.25">
      <c r="A468" s="111">
        <f t="shared" si="16"/>
        <v>41254</v>
      </c>
      <c r="B468" s="54">
        <v>3</v>
      </c>
      <c r="E468" s="59">
        <v>368</v>
      </c>
      <c r="F468" s="59">
        <v>328</v>
      </c>
      <c r="G468" s="59">
        <v>385</v>
      </c>
      <c r="H468" s="59">
        <v>385</v>
      </c>
      <c r="I468" s="59">
        <v>330</v>
      </c>
    </row>
    <row r="469" spans="1:9" x14ac:dyDescent="0.25">
      <c r="A469" s="111">
        <f t="shared" si="16"/>
        <v>41261</v>
      </c>
      <c r="B469" s="54">
        <v>3</v>
      </c>
      <c r="E469" s="59">
        <v>383</v>
      </c>
      <c r="F469" s="59">
        <v>330</v>
      </c>
      <c r="G469" s="59">
        <v>365</v>
      </c>
      <c r="H469" s="59">
        <v>365</v>
      </c>
      <c r="I469" s="59">
        <v>313</v>
      </c>
    </row>
    <row r="470" spans="1:9" x14ac:dyDescent="0.25">
      <c r="A470" s="111">
        <f t="shared" si="16"/>
        <v>41268</v>
      </c>
      <c r="B470" s="54">
        <v>3</v>
      </c>
      <c r="E470" s="59">
        <v>395</v>
      </c>
      <c r="F470" s="59">
        <v>325</v>
      </c>
      <c r="G470" s="59">
        <v>358</v>
      </c>
      <c r="H470" s="59">
        <v>358</v>
      </c>
      <c r="I470" s="59">
        <v>263</v>
      </c>
    </row>
    <row r="471" spans="1:9" x14ac:dyDescent="0.25">
      <c r="A471" s="111">
        <f t="shared" si="16"/>
        <v>41275</v>
      </c>
      <c r="B471" s="54">
        <v>4</v>
      </c>
      <c r="C471" s="59">
        <v>412.5</v>
      </c>
      <c r="D471" s="59">
        <v>362.5</v>
      </c>
      <c r="E471" s="59">
        <v>357.5</v>
      </c>
      <c r="F471" s="59">
        <v>292.5</v>
      </c>
      <c r="G471" s="59">
        <v>357.5</v>
      </c>
      <c r="H471" s="59">
        <v>357.5</v>
      </c>
      <c r="I471" s="59">
        <v>237.5</v>
      </c>
    </row>
    <row r="472" spans="1:9" x14ac:dyDescent="0.25">
      <c r="A472" s="111">
        <f t="shared" si="16"/>
        <v>41282</v>
      </c>
      <c r="B472" s="54">
        <v>4</v>
      </c>
      <c r="C472" s="54">
        <v>405</v>
      </c>
      <c r="D472" s="54">
        <v>342.5</v>
      </c>
      <c r="E472" s="59">
        <v>335</v>
      </c>
      <c r="F472" s="59">
        <v>295</v>
      </c>
      <c r="G472" s="59">
        <v>262.5</v>
      </c>
      <c r="H472" s="59">
        <v>262.5</v>
      </c>
      <c r="I472" s="59">
        <v>182.5</v>
      </c>
    </row>
    <row r="473" spans="1:9" x14ac:dyDescent="0.25">
      <c r="A473" s="111">
        <f t="shared" si="16"/>
        <v>41289</v>
      </c>
      <c r="B473" s="54">
        <v>4</v>
      </c>
      <c r="C473" s="59">
        <v>405</v>
      </c>
      <c r="D473" s="59">
        <v>350</v>
      </c>
      <c r="E473" s="59">
        <v>337.5</v>
      </c>
      <c r="F473" s="59">
        <v>275</v>
      </c>
      <c r="G473" s="59">
        <v>250</v>
      </c>
      <c r="H473" s="59">
        <v>250</v>
      </c>
      <c r="I473" s="59">
        <v>195</v>
      </c>
    </row>
    <row r="474" spans="1:9" x14ac:dyDescent="0.25">
      <c r="A474" s="111">
        <f t="shared" si="16"/>
        <v>41296</v>
      </c>
      <c r="B474" s="54">
        <v>4</v>
      </c>
      <c r="C474" s="59">
        <v>375</v>
      </c>
      <c r="D474" s="59">
        <v>332</v>
      </c>
      <c r="E474" s="59">
        <v>325</v>
      </c>
      <c r="F474" s="59">
        <v>275</v>
      </c>
      <c r="G474" s="59">
        <v>255</v>
      </c>
      <c r="H474" s="59">
        <v>255</v>
      </c>
      <c r="I474" s="59">
        <v>187</v>
      </c>
    </row>
    <row r="475" spans="1:9" x14ac:dyDescent="0.25">
      <c r="A475" s="111">
        <f t="shared" si="16"/>
        <v>41303</v>
      </c>
      <c r="B475" s="54">
        <v>4</v>
      </c>
      <c r="C475" s="103">
        <v>387.5</v>
      </c>
      <c r="D475" s="103">
        <v>320</v>
      </c>
      <c r="E475" s="103">
        <v>305</v>
      </c>
      <c r="F475" s="103">
        <v>260</v>
      </c>
      <c r="G475" s="103">
        <v>217.5</v>
      </c>
      <c r="H475" s="103">
        <v>217.5</v>
      </c>
      <c r="I475" s="103">
        <v>177.5</v>
      </c>
    </row>
    <row r="476" spans="1:9" x14ac:dyDescent="0.25">
      <c r="A476" s="111">
        <f t="shared" ref="A476:A481" si="17">7+A475</f>
        <v>41310</v>
      </c>
      <c r="B476" s="54">
        <v>5</v>
      </c>
      <c r="C476" s="59">
        <v>373.33333333333331</v>
      </c>
      <c r="D476" s="59">
        <v>308.33333333333331</v>
      </c>
      <c r="E476" s="59">
        <v>315</v>
      </c>
      <c r="F476" s="59">
        <v>250</v>
      </c>
      <c r="G476" s="59">
        <v>213.33333333333334</v>
      </c>
      <c r="H476" s="59">
        <v>213.33333333333334</v>
      </c>
      <c r="I476" s="59">
        <v>181.66666666666666</v>
      </c>
    </row>
    <row r="477" spans="1:9" x14ac:dyDescent="0.25">
      <c r="A477" s="111">
        <f t="shared" si="17"/>
        <v>41317</v>
      </c>
      <c r="B477" s="54">
        <v>5</v>
      </c>
      <c r="C477" s="59">
        <v>350</v>
      </c>
      <c r="D477" s="59">
        <v>308.33333333333331</v>
      </c>
      <c r="E477" s="59">
        <v>301.66666666666669</v>
      </c>
      <c r="F477" s="59">
        <v>246.66666666666666</v>
      </c>
      <c r="G477" s="59">
        <v>216.66666666666666</v>
      </c>
      <c r="H477" s="59">
        <v>215</v>
      </c>
      <c r="I477" s="59">
        <v>185</v>
      </c>
    </row>
    <row r="478" spans="1:9" x14ac:dyDescent="0.25">
      <c r="A478" s="111">
        <f t="shared" si="17"/>
        <v>41324</v>
      </c>
      <c r="B478" s="54">
        <v>5</v>
      </c>
      <c r="C478" s="59">
        <v>332.5</v>
      </c>
      <c r="D478" s="59">
        <v>305</v>
      </c>
      <c r="E478" s="59">
        <v>305</v>
      </c>
      <c r="F478" s="59">
        <v>250</v>
      </c>
      <c r="G478" s="59">
        <v>222.5</v>
      </c>
      <c r="H478" s="59">
        <v>222.5</v>
      </c>
      <c r="I478" s="59">
        <v>185</v>
      </c>
    </row>
    <row r="479" spans="1:9" x14ac:dyDescent="0.25">
      <c r="A479" s="111">
        <f t="shared" si="17"/>
        <v>41331</v>
      </c>
      <c r="B479" s="54">
        <v>5</v>
      </c>
      <c r="C479" s="59">
        <v>342.5</v>
      </c>
      <c r="D479" s="59">
        <v>307.5</v>
      </c>
      <c r="E479" s="59">
        <v>300</v>
      </c>
      <c r="F479" s="59">
        <v>250</v>
      </c>
      <c r="G479" s="59">
        <v>217.5</v>
      </c>
      <c r="H479" s="59">
        <v>217.5</v>
      </c>
      <c r="I479" s="59">
        <v>185</v>
      </c>
    </row>
    <row r="480" spans="1:9" x14ac:dyDescent="0.25">
      <c r="A480" s="111">
        <f t="shared" si="17"/>
        <v>41338</v>
      </c>
      <c r="B480" s="54">
        <v>6</v>
      </c>
      <c r="C480" s="20">
        <v>342.5</v>
      </c>
      <c r="D480" s="20">
        <v>305</v>
      </c>
      <c r="E480" s="20">
        <v>300</v>
      </c>
      <c r="F480" s="20">
        <v>250</v>
      </c>
      <c r="G480" s="20">
        <v>225</v>
      </c>
      <c r="H480" s="20">
        <v>225</v>
      </c>
      <c r="I480" s="20">
        <v>202.5</v>
      </c>
    </row>
    <row r="481" spans="1:9" x14ac:dyDescent="0.25">
      <c r="A481" s="111">
        <f t="shared" si="17"/>
        <v>41345</v>
      </c>
      <c r="B481" s="54">
        <v>6</v>
      </c>
      <c r="C481" s="20">
        <v>343.33333333333331</v>
      </c>
      <c r="D481" s="20">
        <v>303.33333333333331</v>
      </c>
      <c r="E481" s="20">
        <v>303.33333333333331</v>
      </c>
      <c r="F481" s="20">
        <v>250</v>
      </c>
      <c r="G481" s="20">
        <v>228.33333333333334</v>
      </c>
      <c r="H481" s="20">
        <v>228.33333333333334</v>
      </c>
      <c r="I481" s="20">
        <v>195</v>
      </c>
    </row>
    <row r="482" spans="1:9" x14ac:dyDescent="0.25">
      <c r="A482" s="111">
        <f t="shared" ref="A482:A509" si="18">7+A481</f>
        <v>41352</v>
      </c>
      <c r="B482" s="54">
        <v>6</v>
      </c>
      <c r="C482" s="54">
        <v>335</v>
      </c>
      <c r="D482" s="54">
        <v>295</v>
      </c>
      <c r="E482" s="59">
        <v>280</v>
      </c>
      <c r="F482" s="59">
        <v>248</v>
      </c>
      <c r="G482" s="59">
        <v>210</v>
      </c>
      <c r="H482" s="59">
        <v>210</v>
      </c>
      <c r="I482" s="59">
        <v>185</v>
      </c>
    </row>
    <row r="483" spans="1:9" x14ac:dyDescent="0.25">
      <c r="A483" s="111">
        <f t="shared" si="18"/>
        <v>41359</v>
      </c>
      <c r="B483" s="54">
        <v>6</v>
      </c>
      <c r="C483" s="59">
        <v>330.83333333333331</v>
      </c>
      <c r="D483" s="59">
        <v>290</v>
      </c>
      <c r="E483" s="59">
        <v>287.5</v>
      </c>
      <c r="F483" s="59">
        <v>240</v>
      </c>
      <c r="G483" s="59">
        <v>205</v>
      </c>
      <c r="H483" s="59">
        <v>205</v>
      </c>
      <c r="I483" s="59">
        <v>182.5</v>
      </c>
    </row>
    <row r="484" spans="1:9" x14ac:dyDescent="0.25">
      <c r="A484" s="111">
        <f t="shared" si="18"/>
        <v>41366</v>
      </c>
      <c r="B484" s="54">
        <v>7</v>
      </c>
      <c r="C484" s="59">
        <v>340</v>
      </c>
      <c r="D484" s="59">
        <v>295</v>
      </c>
      <c r="E484" s="59">
        <v>267.5</v>
      </c>
      <c r="F484" s="59">
        <v>232.5</v>
      </c>
      <c r="G484" s="59">
        <v>203.5</v>
      </c>
      <c r="H484" s="59">
        <v>203.5</v>
      </c>
      <c r="I484" s="59">
        <v>190</v>
      </c>
    </row>
    <row r="485" spans="1:9" x14ac:dyDescent="0.25">
      <c r="A485" s="111">
        <f t="shared" si="18"/>
        <v>41373</v>
      </c>
      <c r="B485" s="54">
        <v>7</v>
      </c>
      <c r="C485" s="59">
        <v>350</v>
      </c>
      <c r="D485" s="59">
        <v>295</v>
      </c>
      <c r="E485" s="59">
        <v>280</v>
      </c>
      <c r="F485" s="59">
        <v>245</v>
      </c>
      <c r="G485" s="59">
        <v>227.5</v>
      </c>
      <c r="H485" s="59">
        <v>227.5</v>
      </c>
      <c r="I485" s="59">
        <v>200</v>
      </c>
    </row>
    <row r="486" spans="1:9" x14ac:dyDescent="0.25">
      <c r="A486" s="111">
        <f t="shared" si="18"/>
        <v>41380</v>
      </c>
      <c r="B486" s="54">
        <v>7</v>
      </c>
      <c r="C486" s="59">
        <v>370</v>
      </c>
      <c r="D486" s="59">
        <v>298.33333333333331</v>
      </c>
      <c r="E486" s="59">
        <v>273.33333333333331</v>
      </c>
      <c r="F486" s="59">
        <v>231.66666666666666</v>
      </c>
      <c r="G486" s="59">
        <v>205</v>
      </c>
      <c r="H486" s="59">
        <v>205</v>
      </c>
      <c r="I486" s="59">
        <v>183.33333333333334</v>
      </c>
    </row>
    <row r="487" spans="1:9" x14ac:dyDescent="0.25">
      <c r="A487" s="111">
        <f t="shared" si="18"/>
        <v>41387</v>
      </c>
      <c r="B487" s="54">
        <v>7</v>
      </c>
      <c r="C487" s="54">
        <v>430</v>
      </c>
      <c r="D487" s="54">
        <v>338</v>
      </c>
      <c r="E487" s="59">
        <v>323</v>
      </c>
      <c r="F487" s="59">
        <v>375</v>
      </c>
      <c r="G487" s="59">
        <v>343</v>
      </c>
      <c r="H487" s="59">
        <v>343</v>
      </c>
      <c r="I487" s="59">
        <v>288</v>
      </c>
    </row>
    <row r="488" spans="1:9" x14ac:dyDescent="0.25">
      <c r="A488" s="111">
        <f t="shared" si="18"/>
        <v>41394</v>
      </c>
      <c r="B488" s="54">
        <v>7</v>
      </c>
      <c r="C488" s="59">
        <v>355</v>
      </c>
      <c r="D488" s="59">
        <v>287.5</v>
      </c>
      <c r="E488" s="59">
        <v>267.5</v>
      </c>
      <c r="F488" s="59">
        <v>225</v>
      </c>
      <c r="G488" s="59">
        <v>197.5</v>
      </c>
      <c r="H488" s="59">
        <v>197.5</v>
      </c>
      <c r="I488" s="59">
        <v>185</v>
      </c>
    </row>
    <row r="489" spans="1:9" x14ac:dyDescent="0.25">
      <c r="A489" s="111">
        <f t="shared" si="18"/>
        <v>41401</v>
      </c>
      <c r="B489" s="54">
        <v>8</v>
      </c>
      <c r="C489" s="20">
        <v>412.5</v>
      </c>
      <c r="D489" s="20">
        <v>332.5</v>
      </c>
      <c r="E489" s="20">
        <v>325</v>
      </c>
      <c r="F489" s="20">
        <v>317.5</v>
      </c>
      <c r="G489" s="20">
        <v>325</v>
      </c>
      <c r="H489" s="20">
        <v>325</v>
      </c>
      <c r="I489" s="20">
        <v>295</v>
      </c>
    </row>
    <row r="490" spans="1:9" x14ac:dyDescent="0.25">
      <c r="A490" s="111">
        <f t="shared" si="18"/>
        <v>41408</v>
      </c>
      <c r="B490" s="54">
        <v>8</v>
      </c>
      <c r="C490" s="20">
        <v>400</v>
      </c>
      <c r="D490" s="20">
        <v>337.5</v>
      </c>
      <c r="E490" s="20">
        <v>325</v>
      </c>
      <c r="F490" s="20">
        <v>287.5</v>
      </c>
      <c r="G490" s="20">
        <v>317.5</v>
      </c>
      <c r="H490" s="20">
        <v>317.5</v>
      </c>
      <c r="I490" s="20">
        <v>255</v>
      </c>
    </row>
    <row r="491" spans="1:9" x14ac:dyDescent="0.25">
      <c r="A491" s="111">
        <f t="shared" si="18"/>
        <v>41415</v>
      </c>
      <c r="B491" s="54">
        <v>8</v>
      </c>
      <c r="C491" s="59">
        <v>396.66666666666669</v>
      </c>
      <c r="D491" s="59">
        <v>366.66666666666669</v>
      </c>
      <c r="E491" s="59">
        <v>348.33333333333331</v>
      </c>
      <c r="F491" s="59">
        <v>321.66666666666669</v>
      </c>
      <c r="G491" s="59">
        <v>341.66666666666669</v>
      </c>
      <c r="H491" s="59">
        <v>341.66666666666669</v>
      </c>
      <c r="I491" s="59">
        <v>291.66666666666669</v>
      </c>
    </row>
    <row r="492" spans="1:9" x14ac:dyDescent="0.25">
      <c r="A492" s="111">
        <f t="shared" si="18"/>
        <v>41422</v>
      </c>
      <c r="B492" s="54">
        <v>8</v>
      </c>
      <c r="C492" s="59">
        <v>408.33333333333331</v>
      </c>
      <c r="D492" s="59">
        <v>355</v>
      </c>
      <c r="E492" s="59">
        <v>355</v>
      </c>
      <c r="F492" s="59">
        <v>330</v>
      </c>
      <c r="G492" s="59">
        <v>351.66666666666669</v>
      </c>
      <c r="H492" s="59">
        <v>351.66666666666669</v>
      </c>
      <c r="I492" s="59">
        <v>320</v>
      </c>
    </row>
    <row r="493" spans="1:9" x14ac:dyDescent="0.25">
      <c r="A493" s="111">
        <f t="shared" si="18"/>
        <v>41429</v>
      </c>
      <c r="B493" s="54">
        <v>8</v>
      </c>
      <c r="C493" s="59">
        <v>500</v>
      </c>
      <c r="D493" s="59">
        <v>458.33333333333331</v>
      </c>
      <c r="E493" s="59">
        <v>458.33333333333331</v>
      </c>
      <c r="F493" s="59">
        <v>421.66666666666669</v>
      </c>
      <c r="G493" s="59">
        <v>471.66666666666669</v>
      </c>
      <c r="H493" s="59">
        <v>471.66666666666669</v>
      </c>
      <c r="I493" s="59">
        <v>388.33333333333331</v>
      </c>
    </row>
    <row r="494" spans="1:9" x14ac:dyDescent="0.25">
      <c r="A494" s="111">
        <f t="shared" si="18"/>
        <v>41436</v>
      </c>
      <c r="B494" s="54">
        <v>9</v>
      </c>
      <c r="C494" s="20">
        <v>492.5</v>
      </c>
      <c r="D494" s="20">
        <v>447.5</v>
      </c>
      <c r="E494" s="20">
        <v>437.5</v>
      </c>
      <c r="F494" s="20">
        <v>375</v>
      </c>
      <c r="G494" s="20">
        <v>437.5</v>
      </c>
      <c r="H494" s="20">
        <v>437.5</v>
      </c>
      <c r="I494" s="20">
        <v>350</v>
      </c>
    </row>
    <row r="495" spans="1:9" x14ac:dyDescent="0.25">
      <c r="A495" s="111">
        <f t="shared" si="18"/>
        <v>41443</v>
      </c>
      <c r="B495" s="54">
        <v>9</v>
      </c>
      <c r="C495" s="54">
        <v>475</v>
      </c>
      <c r="D495" s="54">
        <v>440</v>
      </c>
      <c r="E495" s="59">
        <v>438</v>
      </c>
      <c r="F495" s="59">
        <v>388</v>
      </c>
      <c r="G495" s="59">
        <v>425</v>
      </c>
      <c r="H495" s="59">
        <v>425</v>
      </c>
      <c r="I495" s="59">
        <v>368</v>
      </c>
    </row>
    <row r="496" spans="1:9" x14ac:dyDescent="0.25">
      <c r="A496" s="111">
        <f t="shared" si="18"/>
        <v>41450</v>
      </c>
      <c r="B496" s="54">
        <v>9</v>
      </c>
      <c r="C496" s="59">
        <v>465</v>
      </c>
      <c r="D496" s="59">
        <v>446.66666666666669</v>
      </c>
      <c r="E496" s="59">
        <v>443.33333333333331</v>
      </c>
      <c r="F496" s="59">
        <v>406.66666666666669</v>
      </c>
      <c r="G496" s="59">
        <v>441.66666666666669</v>
      </c>
      <c r="H496" s="59">
        <v>441.66666666666669</v>
      </c>
      <c r="I496" s="59">
        <v>386.66666666666669</v>
      </c>
    </row>
    <row r="497" spans="1:9" x14ac:dyDescent="0.25">
      <c r="A497" s="111">
        <f t="shared" si="18"/>
        <v>41457</v>
      </c>
      <c r="B497" s="54">
        <v>10</v>
      </c>
      <c r="C497" s="59">
        <v>566.66666666666663</v>
      </c>
      <c r="D497" s="59">
        <v>558.33333333333337</v>
      </c>
      <c r="E497" s="59">
        <v>555</v>
      </c>
      <c r="F497" s="59">
        <v>491.66666666666669</v>
      </c>
      <c r="G497" s="59">
        <v>563.33333333333337</v>
      </c>
      <c r="H497" s="59">
        <v>563.33333333333337</v>
      </c>
      <c r="I497" s="59">
        <v>471.66666666666669</v>
      </c>
    </row>
    <row r="498" spans="1:9" x14ac:dyDescent="0.25">
      <c r="A498" s="111">
        <f t="shared" si="18"/>
        <v>41464</v>
      </c>
      <c r="B498" s="54">
        <v>10</v>
      </c>
      <c r="C498" s="59">
        <v>595</v>
      </c>
      <c r="D498" s="59">
        <v>550.33333333333337</v>
      </c>
      <c r="E498" s="59">
        <v>556.66666666666663</v>
      </c>
      <c r="F498" s="59">
        <v>495</v>
      </c>
      <c r="G498" s="59">
        <v>575</v>
      </c>
      <c r="H498" s="59">
        <v>575</v>
      </c>
      <c r="I498" s="59">
        <v>463.33333333333331</v>
      </c>
    </row>
    <row r="499" spans="1:9" x14ac:dyDescent="0.25">
      <c r="A499" s="111">
        <f t="shared" si="18"/>
        <v>41471</v>
      </c>
      <c r="B499" s="54">
        <v>10</v>
      </c>
      <c r="C499" s="59">
        <v>590</v>
      </c>
      <c r="D499" s="59">
        <v>563.33333333333337</v>
      </c>
      <c r="E499" s="59">
        <v>560</v>
      </c>
      <c r="F499" s="59">
        <v>491.66666666666669</v>
      </c>
      <c r="G499" s="59">
        <v>565</v>
      </c>
      <c r="H499" s="59">
        <v>565</v>
      </c>
      <c r="I499" s="59">
        <v>480</v>
      </c>
    </row>
    <row r="500" spans="1:9" x14ac:dyDescent="0.25">
      <c r="A500" s="111">
        <f t="shared" si="18"/>
        <v>41478</v>
      </c>
      <c r="B500" s="54">
        <v>10</v>
      </c>
      <c r="C500" s="59">
        <v>573.33333333333337</v>
      </c>
      <c r="D500" s="59">
        <v>568.33333333333337</v>
      </c>
      <c r="E500" s="59">
        <v>560</v>
      </c>
      <c r="F500" s="59">
        <v>511.66666666666669</v>
      </c>
      <c r="G500" s="59">
        <v>566.66666666666663</v>
      </c>
      <c r="H500" s="59">
        <v>566.66666666666663</v>
      </c>
      <c r="I500" s="59">
        <v>508.33333333333331</v>
      </c>
    </row>
    <row r="501" spans="1:9" x14ac:dyDescent="0.25">
      <c r="A501" s="111">
        <f t="shared" si="18"/>
        <v>41485</v>
      </c>
      <c r="B501" s="54">
        <v>10</v>
      </c>
      <c r="C501" s="59">
        <v>595</v>
      </c>
      <c r="D501" s="59">
        <v>558.33333333333337</v>
      </c>
      <c r="E501" s="59">
        <v>558.33333333333337</v>
      </c>
      <c r="F501" s="59">
        <v>511.66666666666669</v>
      </c>
      <c r="G501" s="59">
        <v>565</v>
      </c>
      <c r="H501" s="59">
        <v>565</v>
      </c>
      <c r="I501" s="59">
        <v>466.66666666666669</v>
      </c>
    </row>
    <row r="502" spans="1:9" x14ac:dyDescent="0.25">
      <c r="A502" s="111">
        <f t="shared" si="18"/>
        <v>41492</v>
      </c>
      <c r="B502" s="54">
        <v>11</v>
      </c>
      <c r="C502" s="59">
        <v>563.33333333333337</v>
      </c>
      <c r="D502" s="59">
        <v>521.66666666666663</v>
      </c>
      <c r="E502" s="59">
        <v>505</v>
      </c>
      <c r="F502" s="59">
        <v>463.33333333333331</v>
      </c>
      <c r="G502" s="59">
        <v>495</v>
      </c>
      <c r="H502" s="59">
        <v>495</v>
      </c>
      <c r="I502" s="59">
        <v>400</v>
      </c>
    </row>
    <row r="503" spans="1:9" x14ac:dyDescent="0.25">
      <c r="A503" s="111">
        <f t="shared" si="18"/>
        <v>41499</v>
      </c>
      <c r="B503" s="54">
        <v>11</v>
      </c>
      <c r="C503" s="59">
        <v>613.33333333333337</v>
      </c>
      <c r="D503" s="59">
        <v>513.33333333333337</v>
      </c>
      <c r="E503" s="59">
        <v>505</v>
      </c>
      <c r="F503" s="59">
        <v>430</v>
      </c>
      <c r="G503" s="59">
        <v>478.33333333333331</v>
      </c>
      <c r="H503" s="59">
        <v>478.33333333333331</v>
      </c>
      <c r="I503" s="59">
        <v>403.33333333333331</v>
      </c>
    </row>
    <row r="504" spans="1:9" x14ac:dyDescent="0.25">
      <c r="A504" s="111">
        <f t="shared" si="18"/>
        <v>41506</v>
      </c>
      <c r="B504" s="54">
        <v>11</v>
      </c>
      <c r="C504" s="59">
        <v>591.66666666666663</v>
      </c>
      <c r="D504" s="59">
        <v>521.66666666666663</v>
      </c>
      <c r="E504" s="59">
        <v>481.66666666666669</v>
      </c>
      <c r="F504" s="59">
        <v>450</v>
      </c>
      <c r="G504" s="59">
        <v>496.66666666666669</v>
      </c>
      <c r="H504" s="59">
        <v>496.66666666666669</v>
      </c>
      <c r="I504" s="59">
        <v>400</v>
      </c>
    </row>
    <row r="505" spans="1:9" x14ac:dyDescent="0.25">
      <c r="A505" s="111">
        <f t="shared" si="18"/>
        <v>41513</v>
      </c>
      <c r="B505" s="54">
        <v>11</v>
      </c>
      <c r="C505" s="59">
        <v>591.66666666666663</v>
      </c>
      <c r="D505" s="59">
        <v>535</v>
      </c>
      <c r="E505" s="59">
        <v>503.33333333333331</v>
      </c>
      <c r="F505" s="59">
        <v>463.33333333333331</v>
      </c>
      <c r="G505" s="59">
        <v>483.33333333333331</v>
      </c>
      <c r="H505" s="59">
        <v>483.33333333333331</v>
      </c>
      <c r="I505" s="59">
        <v>396.66666666666669</v>
      </c>
    </row>
    <row r="506" spans="1:9" x14ac:dyDescent="0.25">
      <c r="A506" s="111">
        <f t="shared" si="18"/>
        <v>41520</v>
      </c>
      <c r="B506" s="54">
        <v>12</v>
      </c>
      <c r="C506" s="59"/>
      <c r="D506" s="59"/>
      <c r="E506" s="59">
        <v>436.25</v>
      </c>
      <c r="F506" s="59">
        <v>350</v>
      </c>
      <c r="G506" s="59">
        <v>426.25</v>
      </c>
      <c r="H506" s="59">
        <v>426.25</v>
      </c>
      <c r="I506" s="59">
        <v>316.25</v>
      </c>
    </row>
    <row r="507" spans="1:9" x14ac:dyDescent="0.25">
      <c r="A507" s="111">
        <f t="shared" si="18"/>
        <v>41527</v>
      </c>
      <c r="B507" s="54">
        <v>12</v>
      </c>
      <c r="E507" s="109">
        <v>443.33333333333331</v>
      </c>
      <c r="F507" s="109">
        <v>345</v>
      </c>
      <c r="G507" s="109">
        <v>426.66666666666669</v>
      </c>
      <c r="H507" s="109">
        <v>426.66666666666669</v>
      </c>
      <c r="I507" s="109">
        <v>323.33333333333331</v>
      </c>
    </row>
    <row r="508" spans="1:9" x14ac:dyDescent="0.25">
      <c r="A508" s="111">
        <f t="shared" si="18"/>
        <v>41534</v>
      </c>
      <c r="B508" s="54">
        <v>12</v>
      </c>
      <c r="C508" s="103"/>
      <c r="D508" s="103"/>
      <c r="E508" s="103">
        <v>451.66666666666669</v>
      </c>
      <c r="F508" s="103">
        <v>355</v>
      </c>
      <c r="G508" s="103">
        <v>431.66666666666669</v>
      </c>
      <c r="H508" s="103">
        <v>431.66666666666669</v>
      </c>
      <c r="I508" s="103">
        <v>286.66666666666669</v>
      </c>
    </row>
    <row r="509" spans="1:9" x14ac:dyDescent="0.25">
      <c r="A509" s="111">
        <f t="shared" si="18"/>
        <v>41541</v>
      </c>
      <c r="B509" s="54">
        <v>12</v>
      </c>
      <c r="C509" s="59"/>
      <c r="D509" s="59"/>
      <c r="E509" s="59">
        <v>450</v>
      </c>
      <c r="F509" s="59">
        <v>353.33333333333331</v>
      </c>
      <c r="G509" s="59">
        <v>396.66666666666669</v>
      </c>
      <c r="H509" s="59">
        <v>421.66666666666669</v>
      </c>
      <c r="I509" s="59">
        <v>323.33333333333331</v>
      </c>
    </row>
    <row r="510" spans="1:9" x14ac:dyDescent="0.25">
      <c r="A510" s="111">
        <f t="shared" ref="A510" si="19">7+A509</f>
        <v>41548</v>
      </c>
      <c r="B510" s="54">
        <v>1</v>
      </c>
      <c r="C510" s="59"/>
      <c r="D510" s="59"/>
      <c r="E510" s="106">
        <v>448</v>
      </c>
      <c r="F510" s="106">
        <v>347</v>
      </c>
      <c r="G510" s="106">
        <v>420</v>
      </c>
      <c r="H510" s="106">
        <v>420</v>
      </c>
      <c r="I510" s="106">
        <v>320</v>
      </c>
    </row>
    <row r="511" spans="1:9" x14ac:dyDescent="0.25">
      <c r="A511" s="111">
        <f t="shared" ref="A511" si="20">7+A510</f>
        <v>41555</v>
      </c>
      <c r="B511" s="54">
        <v>1</v>
      </c>
      <c r="C511" s="59"/>
      <c r="D511" s="59"/>
      <c r="E511" s="116">
        <v>452</v>
      </c>
      <c r="F511" s="116">
        <v>355</v>
      </c>
      <c r="G511" s="116">
        <v>418</v>
      </c>
      <c r="H511" s="116">
        <v>418</v>
      </c>
      <c r="I511" s="116">
        <v>320</v>
      </c>
    </row>
    <row r="512" spans="1:9" x14ac:dyDescent="0.25">
      <c r="A512" s="111">
        <f t="shared" ref="A512" si="21">7+A511</f>
        <v>41562</v>
      </c>
      <c r="B512" s="54">
        <v>1</v>
      </c>
      <c r="E512" s="115">
        <v>452</v>
      </c>
      <c r="F512" s="115">
        <v>355</v>
      </c>
      <c r="G512" s="115">
        <v>418</v>
      </c>
      <c r="H512" s="115">
        <v>418</v>
      </c>
      <c r="I512" s="115">
        <v>320</v>
      </c>
    </row>
    <row r="513" spans="1:9" x14ac:dyDescent="0.25">
      <c r="A513" s="111">
        <f t="shared" ref="A513:A570" si="22">7+A512</f>
        <v>41569</v>
      </c>
      <c r="B513" s="54">
        <v>1</v>
      </c>
      <c r="E513" s="109">
        <v>455</v>
      </c>
      <c r="F513" s="109">
        <v>362.5</v>
      </c>
      <c r="G513" s="109">
        <v>415</v>
      </c>
      <c r="H513" s="109">
        <v>415</v>
      </c>
      <c r="I513" s="109">
        <v>320</v>
      </c>
    </row>
    <row r="514" spans="1:9" x14ac:dyDescent="0.25">
      <c r="A514" s="111">
        <f t="shared" si="22"/>
        <v>41576</v>
      </c>
      <c r="B514" s="54">
        <v>1</v>
      </c>
      <c r="E514" s="109">
        <v>441.66666666666669</v>
      </c>
      <c r="F514" s="109">
        <v>361.66666666666669</v>
      </c>
      <c r="G514" s="109">
        <v>410</v>
      </c>
      <c r="H514" s="109">
        <v>410</v>
      </c>
      <c r="I514" s="109">
        <v>321.66666666666669</v>
      </c>
    </row>
    <row r="515" spans="1:9" x14ac:dyDescent="0.25">
      <c r="A515" s="111">
        <f t="shared" si="22"/>
        <v>41583</v>
      </c>
      <c r="B515" s="54">
        <v>2</v>
      </c>
      <c r="E515" s="59">
        <v>411.66666666666669</v>
      </c>
      <c r="F515" s="59">
        <v>346.66666666666669</v>
      </c>
      <c r="G515" s="59">
        <v>383</v>
      </c>
      <c r="H515" s="59">
        <v>383.33333333333331</v>
      </c>
      <c r="I515" s="59">
        <v>296.66666666666669</v>
      </c>
    </row>
    <row r="516" spans="1:9" x14ac:dyDescent="0.25">
      <c r="A516" s="111">
        <f t="shared" si="22"/>
        <v>41590</v>
      </c>
      <c r="B516" s="54">
        <v>2</v>
      </c>
      <c r="E516" s="59">
        <v>466.66666666666669</v>
      </c>
      <c r="F516" s="59">
        <v>366.66666666666669</v>
      </c>
      <c r="G516" s="59">
        <v>383</v>
      </c>
      <c r="H516" s="59">
        <v>430</v>
      </c>
      <c r="I516" s="59">
        <v>320</v>
      </c>
    </row>
    <row r="517" spans="1:9" x14ac:dyDescent="0.25">
      <c r="A517" s="111">
        <f t="shared" si="22"/>
        <v>41597</v>
      </c>
      <c r="B517" s="54">
        <v>2</v>
      </c>
      <c r="E517" s="59">
        <v>458.33333333333331</v>
      </c>
      <c r="F517" s="59">
        <v>386.66666666666669</v>
      </c>
      <c r="G517" s="59">
        <v>435</v>
      </c>
      <c r="H517" s="59">
        <v>435</v>
      </c>
      <c r="I517" s="59">
        <v>320</v>
      </c>
    </row>
    <row r="518" spans="1:9" x14ac:dyDescent="0.25">
      <c r="A518" s="111">
        <f t="shared" si="22"/>
        <v>41604</v>
      </c>
      <c r="B518" s="54">
        <v>2</v>
      </c>
      <c r="E518" s="59">
        <v>455</v>
      </c>
      <c r="F518" s="59">
        <v>366.25</v>
      </c>
      <c r="G518" s="59">
        <v>428.75</v>
      </c>
      <c r="H518" s="59">
        <v>428.75</v>
      </c>
      <c r="I518" s="59">
        <v>301.25</v>
      </c>
    </row>
    <row r="519" spans="1:9" x14ac:dyDescent="0.25">
      <c r="A519" s="111">
        <f t="shared" si="22"/>
        <v>41611</v>
      </c>
      <c r="B519" s="54">
        <v>3</v>
      </c>
      <c r="D519" s="59">
        <v>415</v>
      </c>
      <c r="E519" s="59">
        <v>405</v>
      </c>
      <c r="F519" s="59">
        <v>361.66666666666669</v>
      </c>
      <c r="G519" s="59">
        <v>396.66666666666669</v>
      </c>
      <c r="H519" s="59">
        <v>396.66666666666669</v>
      </c>
      <c r="I519" s="59">
        <v>301.66666666666669</v>
      </c>
    </row>
    <row r="520" spans="1:9" x14ac:dyDescent="0.25">
      <c r="A520" s="60">
        <f t="shared" si="22"/>
        <v>41618</v>
      </c>
      <c r="B520" s="54">
        <v>3</v>
      </c>
      <c r="C520" s="59">
        <v>425</v>
      </c>
      <c r="D520" s="59">
        <v>413.33333333333331</v>
      </c>
      <c r="E520" s="59">
        <v>400</v>
      </c>
      <c r="F520" s="59">
        <v>326.66666666666669</v>
      </c>
      <c r="G520" s="59">
        <v>375</v>
      </c>
      <c r="H520" s="59">
        <v>375</v>
      </c>
      <c r="I520" s="59">
        <v>300</v>
      </c>
    </row>
    <row r="521" spans="1:9" x14ac:dyDescent="0.25">
      <c r="A521" s="60">
        <f t="shared" si="22"/>
        <v>41625</v>
      </c>
      <c r="B521" s="54">
        <v>3</v>
      </c>
      <c r="D521" s="103">
        <v>418.33333333333331</v>
      </c>
      <c r="E521" s="103">
        <v>400</v>
      </c>
      <c r="F521" s="103">
        <v>353.33333333333331</v>
      </c>
      <c r="G521" s="103">
        <v>380</v>
      </c>
      <c r="H521" s="103">
        <v>380</v>
      </c>
      <c r="I521" s="103">
        <v>280</v>
      </c>
    </row>
    <row r="522" spans="1:9" x14ac:dyDescent="0.25">
      <c r="A522" s="60">
        <f t="shared" si="22"/>
        <v>41632</v>
      </c>
      <c r="B522" s="54">
        <v>3</v>
      </c>
      <c r="D522" s="103">
        <v>411.66666666666669</v>
      </c>
      <c r="E522" s="103">
        <v>408.33333333333331</v>
      </c>
      <c r="F522" s="103">
        <v>358.33333333333331</v>
      </c>
      <c r="G522" s="103">
        <v>378.33333333333331</v>
      </c>
      <c r="H522" s="103">
        <v>378.33333333333331</v>
      </c>
      <c r="I522" s="103">
        <v>270</v>
      </c>
    </row>
    <row r="523" spans="1:9" x14ac:dyDescent="0.25">
      <c r="A523" s="60">
        <f t="shared" si="22"/>
        <v>41639</v>
      </c>
      <c r="B523" s="54">
        <v>3</v>
      </c>
      <c r="D523" s="59">
        <v>416.66666666666669</v>
      </c>
      <c r="E523" s="59">
        <v>403.33333333333331</v>
      </c>
      <c r="F523" s="59">
        <v>353.33333333333331</v>
      </c>
      <c r="G523" s="59">
        <v>383.33333333333331</v>
      </c>
      <c r="H523" s="59">
        <v>383.33333333333331</v>
      </c>
      <c r="I523" s="59">
        <v>270</v>
      </c>
    </row>
    <row r="524" spans="1:9" x14ac:dyDescent="0.25">
      <c r="A524" s="60">
        <f t="shared" si="22"/>
        <v>41646</v>
      </c>
      <c r="B524" s="54">
        <v>4</v>
      </c>
      <c r="C524" s="59">
        <v>430</v>
      </c>
      <c r="D524" s="59">
        <v>380</v>
      </c>
      <c r="E524" s="59">
        <v>360</v>
      </c>
      <c r="F524" s="59">
        <v>333.33333333333331</v>
      </c>
      <c r="G524" s="59">
        <v>340</v>
      </c>
      <c r="H524" s="59">
        <v>340</v>
      </c>
      <c r="I524" s="59">
        <v>258.33333333333331</v>
      </c>
    </row>
    <row r="525" spans="1:9" x14ac:dyDescent="0.25">
      <c r="A525" s="60">
        <f t="shared" si="22"/>
        <v>41653</v>
      </c>
      <c r="B525" s="54">
        <v>4</v>
      </c>
      <c r="C525" s="59">
        <v>423.33333333333331</v>
      </c>
      <c r="D525" s="59">
        <v>385</v>
      </c>
      <c r="E525" s="59">
        <v>363.33333333333331</v>
      </c>
      <c r="F525" s="59">
        <v>321.66666666666669</v>
      </c>
      <c r="G525" s="59">
        <v>346.66666666666669</v>
      </c>
      <c r="H525" s="59">
        <v>346.66666666666669</v>
      </c>
      <c r="I525" s="59">
        <v>250</v>
      </c>
    </row>
    <row r="526" spans="1:9" x14ac:dyDescent="0.25">
      <c r="A526" s="60">
        <f t="shared" si="22"/>
        <v>41660</v>
      </c>
      <c r="B526" s="54">
        <v>4</v>
      </c>
      <c r="C526" s="59">
        <v>430</v>
      </c>
      <c r="D526" s="59">
        <v>386.66666666666669</v>
      </c>
      <c r="E526" s="59">
        <v>365</v>
      </c>
      <c r="F526" s="59">
        <v>343.33333333333331</v>
      </c>
      <c r="G526" s="59">
        <v>363.33333333333331</v>
      </c>
      <c r="H526" s="59">
        <v>363.33333333333331</v>
      </c>
      <c r="I526" s="59">
        <v>261.66666666666669</v>
      </c>
    </row>
    <row r="527" spans="1:9" x14ac:dyDescent="0.25">
      <c r="A527" s="60">
        <f t="shared" si="22"/>
        <v>41667</v>
      </c>
      <c r="B527" s="54">
        <v>4</v>
      </c>
      <c r="C527" s="59">
        <v>445</v>
      </c>
      <c r="D527" s="59">
        <v>415</v>
      </c>
      <c r="E527" s="59">
        <v>400</v>
      </c>
      <c r="F527" s="59">
        <v>335</v>
      </c>
      <c r="G527" s="59">
        <v>365</v>
      </c>
      <c r="H527" s="59">
        <v>365</v>
      </c>
      <c r="I527" s="59">
        <v>271.66666666666669</v>
      </c>
    </row>
    <row r="528" spans="1:9" x14ac:dyDescent="0.25">
      <c r="A528" s="60">
        <f t="shared" si="22"/>
        <v>41674</v>
      </c>
      <c r="B528" s="54">
        <v>5</v>
      </c>
      <c r="C528" s="59">
        <v>436.66666666666669</v>
      </c>
      <c r="D528" s="59">
        <v>423.33333333333331</v>
      </c>
      <c r="E528" s="59">
        <v>406.66666666666669</v>
      </c>
      <c r="F528" s="59">
        <v>325</v>
      </c>
      <c r="G528" s="59">
        <v>355</v>
      </c>
      <c r="H528" s="59">
        <v>355</v>
      </c>
      <c r="I528" s="59">
        <v>275</v>
      </c>
    </row>
    <row r="529" spans="1:9" x14ac:dyDescent="0.25">
      <c r="A529" s="60">
        <f t="shared" si="22"/>
        <v>41681</v>
      </c>
      <c r="B529" s="54">
        <v>5</v>
      </c>
      <c r="C529" s="54">
        <v>440</v>
      </c>
      <c r="D529" s="54">
        <v>420</v>
      </c>
      <c r="E529" s="59">
        <v>418</v>
      </c>
      <c r="F529" s="59">
        <v>317</v>
      </c>
      <c r="G529" s="59">
        <v>353</v>
      </c>
      <c r="H529" s="59">
        <v>353</v>
      </c>
      <c r="I529" s="59">
        <v>272</v>
      </c>
    </row>
    <row r="530" spans="1:9" x14ac:dyDescent="0.25">
      <c r="A530" s="60">
        <f t="shared" si="22"/>
        <v>41688</v>
      </c>
      <c r="B530" s="54">
        <v>5</v>
      </c>
      <c r="C530" s="59">
        <v>445</v>
      </c>
      <c r="D530" s="59">
        <v>416.66666666666669</v>
      </c>
      <c r="E530" s="59">
        <v>410</v>
      </c>
      <c r="F530" s="59">
        <v>341.66666666666669</v>
      </c>
      <c r="G530" s="59">
        <v>365</v>
      </c>
      <c r="H530" s="59">
        <v>365</v>
      </c>
      <c r="I530" s="59">
        <v>276.66666666666669</v>
      </c>
    </row>
    <row r="531" spans="1:9" x14ac:dyDescent="0.25">
      <c r="A531" s="60">
        <f t="shared" si="22"/>
        <v>41695</v>
      </c>
      <c r="B531" s="54">
        <v>5</v>
      </c>
      <c r="C531" s="59">
        <v>461.66666666666669</v>
      </c>
      <c r="D531" s="59">
        <v>433.33333333333331</v>
      </c>
      <c r="E531" s="59">
        <v>433.33333333333331</v>
      </c>
      <c r="F531" s="59">
        <v>343.75</v>
      </c>
      <c r="G531" s="59">
        <v>368.33333333333331</v>
      </c>
      <c r="H531" s="59">
        <v>368.33333333333331</v>
      </c>
      <c r="I531" s="59">
        <v>291.66666666666669</v>
      </c>
    </row>
    <row r="532" spans="1:9" x14ac:dyDescent="0.25">
      <c r="A532" s="60">
        <f t="shared" si="22"/>
        <v>41702</v>
      </c>
      <c r="B532" s="54">
        <v>6</v>
      </c>
      <c r="C532" s="59">
        <v>508.33333333333331</v>
      </c>
      <c r="D532" s="59">
        <v>456.66666666666669</v>
      </c>
      <c r="E532" s="59">
        <v>446.66666666666669</v>
      </c>
      <c r="F532" s="59">
        <v>376.66666666666669</v>
      </c>
      <c r="G532" s="59">
        <v>396.66666666666669</v>
      </c>
      <c r="H532" s="59">
        <v>396.66666666666669</v>
      </c>
      <c r="I532" s="59">
        <v>333.33333333333331</v>
      </c>
    </row>
    <row r="533" spans="1:9" x14ac:dyDescent="0.25">
      <c r="A533" s="60">
        <f t="shared" si="22"/>
        <v>41709</v>
      </c>
      <c r="B533" s="54">
        <v>6</v>
      </c>
      <c r="C533" s="59">
        <v>500</v>
      </c>
      <c r="D533" s="59">
        <v>467.5</v>
      </c>
      <c r="E533" s="59">
        <v>450</v>
      </c>
      <c r="F533" s="59">
        <v>400</v>
      </c>
      <c r="G533" s="59">
        <v>420</v>
      </c>
      <c r="H533" s="59">
        <v>420</v>
      </c>
      <c r="I533" s="59">
        <v>325</v>
      </c>
    </row>
    <row r="534" spans="1:9" x14ac:dyDescent="0.25">
      <c r="A534" s="60">
        <f t="shared" si="22"/>
        <v>41716</v>
      </c>
      <c r="B534" s="54">
        <v>6</v>
      </c>
      <c r="C534" s="59">
        <v>491.66666666666669</v>
      </c>
      <c r="D534" s="59">
        <v>455</v>
      </c>
      <c r="E534" s="59">
        <v>436.66666666666669</v>
      </c>
      <c r="F534" s="59">
        <v>370</v>
      </c>
      <c r="G534" s="59">
        <v>375</v>
      </c>
      <c r="H534" s="59">
        <v>375</v>
      </c>
      <c r="I534" s="59">
        <v>290</v>
      </c>
    </row>
    <row r="535" spans="1:9" x14ac:dyDescent="0.25">
      <c r="A535" s="60">
        <f t="shared" si="22"/>
        <v>41723</v>
      </c>
      <c r="B535" s="54">
        <v>6</v>
      </c>
      <c r="C535" s="59">
        <v>471.25</v>
      </c>
      <c r="D535" s="59">
        <v>412.5</v>
      </c>
      <c r="E535" s="59">
        <v>405</v>
      </c>
      <c r="F535" s="59">
        <v>325</v>
      </c>
      <c r="G535" s="59">
        <v>362.5</v>
      </c>
      <c r="H535" s="59">
        <v>362.5</v>
      </c>
      <c r="I535" s="59">
        <v>277.5</v>
      </c>
    </row>
    <row r="536" spans="1:9" x14ac:dyDescent="0.25">
      <c r="A536" s="60">
        <f t="shared" si="22"/>
        <v>41730</v>
      </c>
      <c r="B536" s="54">
        <v>7</v>
      </c>
      <c r="C536" s="118">
        <v>465</v>
      </c>
      <c r="D536" s="118">
        <v>400</v>
      </c>
      <c r="E536" s="118">
        <v>392.5</v>
      </c>
      <c r="F536" s="118">
        <v>292.5</v>
      </c>
      <c r="G536" s="118">
        <v>337.5</v>
      </c>
      <c r="H536" s="118">
        <v>337.5</v>
      </c>
      <c r="I536" s="118">
        <v>261.25</v>
      </c>
    </row>
    <row r="537" spans="1:9" x14ac:dyDescent="0.25">
      <c r="A537" s="60">
        <f t="shared" si="22"/>
        <v>41737</v>
      </c>
      <c r="B537" s="54">
        <v>7</v>
      </c>
      <c r="C537" s="118">
        <v>465</v>
      </c>
      <c r="D537" s="118">
        <v>400</v>
      </c>
      <c r="E537" s="118">
        <v>392.5</v>
      </c>
      <c r="F537" s="118">
        <v>292.5</v>
      </c>
      <c r="G537" s="118">
        <v>337.5</v>
      </c>
      <c r="H537" s="118">
        <v>337.5</v>
      </c>
      <c r="I537" s="118">
        <v>261.25</v>
      </c>
    </row>
    <row r="538" spans="1:9" x14ac:dyDescent="0.25">
      <c r="A538" s="60">
        <f t="shared" si="22"/>
        <v>41744</v>
      </c>
      <c r="B538" s="54">
        <v>7</v>
      </c>
      <c r="C538" s="59">
        <v>446.66666666666669</v>
      </c>
      <c r="D538" s="59">
        <v>375</v>
      </c>
      <c r="E538" s="59">
        <v>363.33333333333331</v>
      </c>
      <c r="F538" s="59">
        <v>261.66666666666669</v>
      </c>
      <c r="G538" s="59">
        <v>303.33333333333331</v>
      </c>
      <c r="H538" s="59">
        <v>303.33333333333331</v>
      </c>
      <c r="I538" s="59">
        <v>233.33333333333334</v>
      </c>
    </row>
    <row r="539" spans="1:9" x14ac:dyDescent="0.25">
      <c r="A539" s="60">
        <f t="shared" si="22"/>
        <v>41751</v>
      </c>
      <c r="B539" s="54">
        <v>7</v>
      </c>
      <c r="C539" s="59">
        <v>428.75</v>
      </c>
      <c r="D539" s="59">
        <v>370</v>
      </c>
      <c r="E539" s="59">
        <v>367.5</v>
      </c>
      <c r="F539" s="59">
        <v>251.25</v>
      </c>
      <c r="G539" s="59">
        <v>296.25</v>
      </c>
      <c r="H539" s="59">
        <v>296.25</v>
      </c>
      <c r="I539" s="59">
        <v>217.5</v>
      </c>
    </row>
    <row r="540" spans="1:9" x14ac:dyDescent="0.25">
      <c r="A540" s="60">
        <f t="shared" si="22"/>
        <v>41758</v>
      </c>
      <c r="B540" s="54">
        <v>7</v>
      </c>
      <c r="C540" s="59">
        <v>452.5</v>
      </c>
      <c r="D540" s="59">
        <v>360</v>
      </c>
      <c r="E540" s="59">
        <v>355</v>
      </c>
      <c r="F540" s="59">
        <v>245</v>
      </c>
      <c r="G540" s="59">
        <v>290</v>
      </c>
      <c r="H540" s="59">
        <v>290</v>
      </c>
      <c r="I540" s="59">
        <v>240</v>
      </c>
    </row>
    <row r="541" spans="1:9" x14ac:dyDescent="0.25">
      <c r="A541" s="60">
        <f t="shared" si="22"/>
        <v>41765</v>
      </c>
      <c r="B541" s="54">
        <v>8</v>
      </c>
      <c r="C541" s="59">
        <v>466.66666666666669</v>
      </c>
      <c r="D541" s="59">
        <v>405</v>
      </c>
      <c r="E541" s="59">
        <v>393.33333333333331</v>
      </c>
      <c r="F541" s="59">
        <v>333.33333333333331</v>
      </c>
      <c r="G541" s="59">
        <v>358.33333333333331</v>
      </c>
      <c r="H541" s="59">
        <v>358.33333333333331</v>
      </c>
      <c r="I541" s="59">
        <v>280</v>
      </c>
    </row>
    <row r="542" spans="1:9" x14ac:dyDescent="0.25">
      <c r="A542" s="60">
        <f t="shared" si="22"/>
        <v>41772</v>
      </c>
      <c r="B542" s="54">
        <v>8</v>
      </c>
      <c r="C542" s="59">
        <v>467.5</v>
      </c>
      <c r="D542" s="59">
        <v>402.5</v>
      </c>
      <c r="E542" s="59">
        <v>382.5</v>
      </c>
      <c r="F542" s="59">
        <v>325</v>
      </c>
      <c r="G542" s="59">
        <v>335</v>
      </c>
      <c r="H542" s="59">
        <v>335</v>
      </c>
      <c r="I542" s="59">
        <v>300</v>
      </c>
    </row>
    <row r="543" spans="1:9" x14ac:dyDescent="0.25">
      <c r="A543" s="60">
        <f t="shared" si="22"/>
        <v>41779</v>
      </c>
      <c r="B543" s="54">
        <v>8</v>
      </c>
      <c r="C543" s="59">
        <v>465</v>
      </c>
      <c r="D543" s="59">
        <v>380</v>
      </c>
      <c r="E543" s="59">
        <v>380</v>
      </c>
      <c r="F543" s="59">
        <v>317.5</v>
      </c>
      <c r="G543" s="59">
        <v>370</v>
      </c>
      <c r="H543" s="59">
        <v>370</v>
      </c>
      <c r="I543" s="59">
        <v>300</v>
      </c>
    </row>
    <row r="544" spans="1:9" x14ac:dyDescent="0.25">
      <c r="A544" s="60">
        <f t="shared" si="22"/>
        <v>41786</v>
      </c>
      <c r="B544" s="54">
        <v>8</v>
      </c>
      <c r="C544" s="59">
        <v>475</v>
      </c>
      <c r="D544" s="59">
        <v>408.33333333333331</v>
      </c>
      <c r="E544" s="59">
        <v>396.66666666666669</v>
      </c>
      <c r="F544" s="59">
        <v>348.33333333333331</v>
      </c>
      <c r="G544" s="59">
        <v>383.33333333333331</v>
      </c>
      <c r="H544" s="59">
        <v>383.33333333333331</v>
      </c>
      <c r="I544" s="59">
        <v>320</v>
      </c>
    </row>
    <row r="545" spans="1:9" x14ac:dyDescent="0.25">
      <c r="A545" s="60">
        <f t="shared" si="22"/>
        <v>41793</v>
      </c>
      <c r="B545" s="54">
        <v>9</v>
      </c>
      <c r="C545" s="103">
        <v>561.66666666666663</v>
      </c>
      <c r="D545" s="103">
        <v>525</v>
      </c>
      <c r="E545" s="103">
        <v>521.66666666666663</v>
      </c>
      <c r="F545" s="103">
        <v>466.66666666666669</v>
      </c>
      <c r="G545" s="103">
        <v>515</v>
      </c>
      <c r="H545" s="103">
        <v>515</v>
      </c>
      <c r="I545" s="103">
        <v>436.66666666666669</v>
      </c>
    </row>
    <row r="546" spans="1:9" x14ac:dyDescent="0.25">
      <c r="A546" s="60">
        <f t="shared" si="22"/>
        <v>41800</v>
      </c>
      <c r="B546" s="54">
        <v>9</v>
      </c>
      <c r="C546" s="59">
        <v>541.66666666666663</v>
      </c>
      <c r="D546" s="59">
        <v>525</v>
      </c>
      <c r="E546" s="59">
        <v>523.33333333333337</v>
      </c>
      <c r="F546" s="59">
        <v>458.33333333333331</v>
      </c>
      <c r="G546" s="59">
        <v>508.33333333333331</v>
      </c>
      <c r="H546" s="59">
        <v>508.33333333333331</v>
      </c>
      <c r="I546" s="59">
        <v>463.33333333333331</v>
      </c>
    </row>
    <row r="547" spans="1:9" x14ac:dyDescent="0.25">
      <c r="A547" s="60">
        <f t="shared" si="22"/>
        <v>41807</v>
      </c>
      <c r="B547" s="54">
        <v>9</v>
      </c>
      <c r="C547" s="59">
        <v>538.33333333333337</v>
      </c>
      <c r="D547" s="59">
        <v>526.66666666666663</v>
      </c>
      <c r="E547" s="59">
        <v>523.33333333333337</v>
      </c>
      <c r="F547" s="59">
        <v>465</v>
      </c>
      <c r="G547" s="59">
        <v>523.33333333333337</v>
      </c>
      <c r="H547" s="59">
        <v>523.33333333333337</v>
      </c>
      <c r="I547" s="59">
        <v>443.33333333333331</v>
      </c>
    </row>
    <row r="548" spans="1:9" x14ac:dyDescent="0.25">
      <c r="A548" s="60">
        <f t="shared" si="22"/>
        <v>41814</v>
      </c>
      <c r="B548" s="54">
        <v>9</v>
      </c>
      <c r="C548" s="109">
        <v>568.75</v>
      </c>
      <c r="D548" s="109">
        <v>547.5</v>
      </c>
      <c r="E548" s="109">
        <v>546.25</v>
      </c>
      <c r="F548" s="109">
        <v>501.25</v>
      </c>
      <c r="G548" s="109">
        <v>550</v>
      </c>
      <c r="H548" s="109">
        <v>550</v>
      </c>
      <c r="I548" s="109">
        <v>466.25</v>
      </c>
    </row>
    <row r="549" spans="1:9" x14ac:dyDescent="0.25">
      <c r="A549" s="60">
        <f t="shared" si="22"/>
        <v>41821</v>
      </c>
      <c r="B549" s="54">
        <v>10</v>
      </c>
      <c r="C549" s="109">
        <v>641.66666666666663</v>
      </c>
      <c r="D549" s="109">
        <v>641.66666666666663</v>
      </c>
      <c r="E549" s="109">
        <v>641.66666666666663</v>
      </c>
      <c r="F549" s="109">
        <v>600</v>
      </c>
      <c r="G549" s="109">
        <v>646.66666666666663</v>
      </c>
      <c r="H549" s="109">
        <v>646.66666666666663</v>
      </c>
      <c r="I549" s="109">
        <v>561.66666666666663</v>
      </c>
    </row>
    <row r="550" spans="1:9" x14ac:dyDescent="0.25">
      <c r="A550" s="60">
        <f t="shared" si="22"/>
        <v>41828</v>
      </c>
      <c r="B550" s="54">
        <v>10</v>
      </c>
      <c r="C550" s="59">
        <v>637.5</v>
      </c>
      <c r="D550" s="59">
        <v>637.5</v>
      </c>
      <c r="E550" s="59">
        <v>645</v>
      </c>
      <c r="F550" s="59">
        <v>607.5</v>
      </c>
      <c r="G550" s="59">
        <v>647.5</v>
      </c>
      <c r="H550" s="59">
        <v>647.5</v>
      </c>
      <c r="I550" s="59">
        <v>580</v>
      </c>
    </row>
    <row r="551" spans="1:9" x14ac:dyDescent="0.25">
      <c r="A551" s="60">
        <f t="shared" si="22"/>
        <v>41835</v>
      </c>
      <c r="B551" s="54">
        <v>10</v>
      </c>
      <c r="C551" s="59">
        <v>683.33333333333337</v>
      </c>
      <c r="D551" s="59">
        <v>680</v>
      </c>
      <c r="E551" s="59">
        <v>663.33333333333337</v>
      </c>
      <c r="F551" s="59">
        <v>641.66666666666663</v>
      </c>
      <c r="G551" s="59">
        <v>683.33333333333337</v>
      </c>
      <c r="H551" s="59">
        <v>683.33333333333337</v>
      </c>
      <c r="I551" s="59">
        <v>600</v>
      </c>
    </row>
    <row r="552" spans="1:9" x14ac:dyDescent="0.25">
      <c r="A552" s="60">
        <f t="shared" si="22"/>
        <v>41842</v>
      </c>
      <c r="B552" s="54">
        <v>10</v>
      </c>
      <c r="C552" s="59">
        <v>758.33333333333337</v>
      </c>
      <c r="D552" s="59">
        <v>746.66666666666663</v>
      </c>
      <c r="E552" s="59">
        <v>746.66666666666663</v>
      </c>
      <c r="F552" s="59">
        <v>647.5</v>
      </c>
      <c r="G552" s="59">
        <v>763.33333333333337</v>
      </c>
      <c r="H552" s="59">
        <v>763.33333333333337</v>
      </c>
      <c r="I552" s="59">
        <v>625</v>
      </c>
    </row>
    <row r="553" spans="1:9" x14ac:dyDescent="0.25">
      <c r="A553" s="60">
        <f t="shared" si="22"/>
        <v>41849</v>
      </c>
      <c r="B553" s="54">
        <v>10</v>
      </c>
      <c r="C553" s="59">
        <v>775</v>
      </c>
      <c r="D553" s="59">
        <v>758.33333333333337</v>
      </c>
      <c r="E553" s="59">
        <v>766.66666666666663</v>
      </c>
      <c r="F553" s="59">
        <v>675</v>
      </c>
      <c r="G553" s="59">
        <v>780</v>
      </c>
      <c r="H553" s="59">
        <v>780</v>
      </c>
      <c r="I553" s="59">
        <v>641.66666666666663</v>
      </c>
    </row>
    <row r="554" spans="1:9" x14ac:dyDescent="0.25">
      <c r="A554" s="60">
        <f t="shared" si="22"/>
        <v>41856</v>
      </c>
      <c r="B554" s="54">
        <v>11</v>
      </c>
      <c r="C554" s="59">
        <v>732.5</v>
      </c>
      <c r="D554" s="59">
        <v>657.5</v>
      </c>
      <c r="E554" s="59">
        <v>657.5</v>
      </c>
      <c r="F554" s="59">
        <v>555</v>
      </c>
      <c r="G554" s="59">
        <v>657.5</v>
      </c>
      <c r="H554" s="59">
        <v>657.5</v>
      </c>
      <c r="I554" s="59">
        <v>532.5</v>
      </c>
    </row>
    <row r="555" spans="1:9" x14ac:dyDescent="0.25">
      <c r="A555" s="60">
        <f t="shared" si="22"/>
        <v>41863</v>
      </c>
      <c r="B555" s="54">
        <v>11</v>
      </c>
      <c r="C555" s="59">
        <v>731.25</v>
      </c>
      <c r="D555" s="59">
        <v>662.5</v>
      </c>
      <c r="E555" s="59">
        <v>658.33333333333337</v>
      </c>
      <c r="F555" s="59">
        <v>562.5</v>
      </c>
      <c r="G555" s="59">
        <v>651.66666666666663</v>
      </c>
      <c r="H555" s="59">
        <v>651.66666666666663</v>
      </c>
      <c r="I555" s="59">
        <v>483.33333333333331</v>
      </c>
    </row>
    <row r="556" spans="1:9" x14ac:dyDescent="0.25">
      <c r="A556" s="60">
        <f t="shared" si="22"/>
        <v>41870</v>
      </c>
      <c r="B556" s="54">
        <v>11</v>
      </c>
      <c r="C556" s="59">
        <v>641.66666666666663</v>
      </c>
      <c r="D556" s="59">
        <v>666.66666666666663</v>
      </c>
      <c r="E556" s="59">
        <v>666.66666666666663</v>
      </c>
      <c r="F556" s="59">
        <v>591.66666666666663</v>
      </c>
      <c r="G556" s="59">
        <v>633.33333333333337</v>
      </c>
      <c r="H556" s="59">
        <v>633.33333333333337</v>
      </c>
      <c r="I556" s="59">
        <v>541.66666666666663</v>
      </c>
    </row>
    <row r="557" spans="1:9" x14ac:dyDescent="0.25">
      <c r="A557" s="60">
        <f t="shared" si="22"/>
        <v>41877</v>
      </c>
      <c r="B557" s="54">
        <v>11</v>
      </c>
      <c r="C557" s="59">
        <v>693.75</v>
      </c>
      <c r="D557" s="54">
        <v>685</v>
      </c>
      <c r="E557" s="59">
        <v>672.5</v>
      </c>
      <c r="F557" s="59">
        <v>593.75</v>
      </c>
      <c r="G557" s="59">
        <v>658.75</v>
      </c>
      <c r="H557" s="59">
        <v>658.75</v>
      </c>
      <c r="I557" s="59">
        <v>565</v>
      </c>
    </row>
    <row r="558" spans="1:9" x14ac:dyDescent="0.25">
      <c r="A558" s="60">
        <f t="shared" si="22"/>
        <v>41884</v>
      </c>
      <c r="B558" s="54">
        <v>12</v>
      </c>
      <c r="C558" s="59"/>
      <c r="D558" s="59"/>
      <c r="E558" s="59">
        <v>595</v>
      </c>
      <c r="F558" s="59">
        <v>495</v>
      </c>
      <c r="G558" s="59">
        <v>555</v>
      </c>
      <c r="H558" s="59">
        <v>555</v>
      </c>
      <c r="I558" s="59">
        <v>442.5</v>
      </c>
    </row>
    <row r="559" spans="1:9" x14ac:dyDescent="0.25">
      <c r="A559" s="60">
        <f t="shared" si="22"/>
        <v>41891</v>
      </c>
      <c r="B559" s="54">
        <v>12</v>
      </c>
      <c r="C559" s="59"/>
      <c r="D559" s="59"/>
      <c r="E559" s="59">
        <v>600</v>
      </c>
      <c r="F559" s="59">
        <v>496.66666666666669</v>
      </c>
      <c r="G559" s="59">
        <v>566.66666666666663</v>
      </c>
      <c r="H559" s="59">
        <v>566.66666666666663</v>
      </c>
      <c r="I559" s="59">
        <v>456.66666666666669</v>
      </c>
    </row>
    <row r="560" spans="1:9" x14ac:dyDescent="0.25">
      <c r="A560" s="60">
        <f t="shared" si="22"/>
        <v>41898</v>
      </c>
      <c r="B560" s="54">
        <v>12</v>
      </c>
      <c r="E560" s="59">
        <v>610</v>
      </c>
      <c r="F560" s="59">
        <v>503.33333333333331</v>
      </c>
      <c r="G560" s="59">
        <v>556.66666666666663</v>
      </c>
      <c r="H560" s="59">
        <v>556.66666666666663</v>
      </c>
      <c r="I560" s="59">
        <v>460</v>
      </c>
    </row>
    <row r="561" spans="1:9" x14ac:dyDescent="0.25">
      <c r="A561" s="60">
        <f t="shared" si="22"/>
        <v>41905</v>
      </c>
      <c r="B561" s="54">
        <v>12</v>
      </c>
      <c r="E561" s="59">
        <v>650</v>
      </c>
      <c r="F561" s="59">
        <v>538.33333333333337</v>
      </c>
      <c r="G561" s="59">
        <v>616.66666666666663</v>
      </c>
      <c r="H561" s="59">
        <v>616.66666666666663</v>
      </c>
      <c r="I561" s="59">
        <v>516.66666666666663</v>
      </c>
    </row>
    <row r="562" spans="1:9" x14ac:dyDescent="0.25">
      <c r="A562" s="60">
        <f t="shared" si="22"/>
        <v>41912</v>
      </c>
      <c r="B562" s="54">
        <v>12</v>
      </c>
      <c r="E562" s="59">
        <v>658.33333333333337</v>
      </c>
      <c r="F562" s="59">
        <v>550</v>
      </c>
      <c r="G562" s="59">
        <v>616.66666666666663</v>
      </c>
      <c r="H562" s="59">
        <v>616.66666666666663</v>
      </c>
      <c r="I562" s="59">
        <v>516.66666666666663</v>
      </c>
    </row>
    <row r="563" spans="1:9" x14ac:dyDescent="0.25">
      <c r="A563" s="60">
        <f t="shared" si="22"/>
        <v>41919</v>
      </c>
      <c r="B563" s="54">
        <v>1</v>
      </c>
      <c r="E563" s="59">
        <v>625</v>
      </c>
      <c r="F563" s="59">
        <v>508.33333333333331</v>
      </c>
      <c r="G563" s="59">
        <v>575</v>
      </c>
      <c r="H563" s="59">
        <v>575</v>
      </c>
      <c r="I563" s="59">
        <v>481.66666666666669</v>
      </c>
    </row>
    <row r="564" spans="1:9" x14ac:dyDescent="0.25">
      <c r="A564" s="60">
        <f t="shared" si="22"/>
        <v>41926</v>
      </c>
      <c r="B564" s="54">
        <v>1</v>
      </c>
      <c r="E564" s="59">
        <v>608.33333333333337</v>
      </c>
      <c r="F564" s="59">
        <v>466.66666666666669</v>
      </c>
      <c r="G564" s="59">
        <v>558.33333333333337</v>
      </c>
      <c r="H564" s="59">
        <v>558.33333333333337</v>
      </c>
      <c r="I564" s="59">
        <v>433.33333333333331</v>
      </c>
    </row>
    <row r="565" spans="1:9" x14ac:dyDescent="0.25">
      <c r="A565" s="60">
        <f t="shared" si="22"/>
        <v>41933</v>
      </c>
      <c r="B565" s="54">
        <v>1</v>
      </c>
      <c r="E565" s="59">
        <v>600</v>
      </c>
      <c r="F565" s="59">
        <v>468.75</v>
      </c>
      <c r="G565" s="59">
        <v>520</v>
      </c>
      <c r="H565" s="59">
        <v>545</v>
      </c>
      <c r="I565" s="59">
        <v>431.25</v>
      </c>
    </row>
    <row r="566" spans="1:9" x14ac:dyDescent="0.25">
      <c r="A566" s="60">
        <f t="shared" si="22"/>
        <v>41940</v>
      </c>
      <c r="B566" s="54">
        <v>1</v>
      </c>
      <c r="E566" s="59">
        <v>616.66666666666663</v>
      </c>
      <c r="F566" s="59">
        <v>480</v>
      </c>
      <c r="G566" s="59">
        <v>566.66666666666663</v>
      </c>
      <c r="H566" s="59">
        <v>566.66666666666663</v>
      </c>
      <c r="I566" s="59">
        <v>433.33333333333331</v>
      </c>
    </row>
    <row r="567" spans="1:9" x14ac:dyDescent="0.25">
      <c r="A567" s="60">
        <f t="shared" si="22"/>
        <v>41947</v>
      </c>
      <c r="B567" s="54">
        <v>2</v>
      </c>
      <c r="E567" s="59">
        <v>541</v>
      </c>
      <c r="F567" s="59">
        <v>438</v>
      </c>
      <c r="G567" s="59">
        <v>479</v>
      </c>
      <c r="H567" s="59">
        <v>479</v>
      </c>
      <c r="I567" s="59">
        <v>386</v>
      </c>
    </row>
    <row r="568" spans="1:9" x14ac:dyDescent="0.25">
      <c r="A568" s="60">
        <f t="shared" si="22"/>
        <v>41954</v>
      </c>
      <c r="B568" s="54">
        <v>2</v>
      </c>
      <c r="E568" s="59">
        <v>538.33333333333337</v>
      </c>
      <c r="F568" s="59">
        <v>413.33333333333331</v>
      </c>
      <c r="G568" s="59">
        <v>471.66666666666669</v>
      </c>
      <c r="H568" s="59">
        <v>471.66666666666669</v>
      </c>
      <c r="I568" s="59">
        <v>356.66666666666669</v>
      </c>
    </row>
    <row r="569" spans="1:9" x14ac:dyDescent="0.25">
      <c r="A569" s="60">
        <f t="shared" si="22"/>
        <v>41961</v>
      </c>
      <c r="B569" s="54">
        <v>2</v>
      </c>
      <c r="E569" s="59">
        <v>538.75</v>
      </c>
      <c r="F569" s="59">
        <v>406.25</v>
      </c>
      <c r="G569" s="59">
        <v>470</v>
      </c>
      <c r="H569" s="59">
        <v>470</v>
      </c>
      <c r="I569" s="59">
        <v>400</v>
      </c>
    </row>
    <row r="570" spans="1:9" x14ac:dyDescent="0.25">
      <c r="A570" s="60">
        <f t="shared" si="22"/>
        <v>41968</v>
      </c>
      <c r="B570" s="54">
        <v>2</v>
      </c>
      <c r="E570" s="59">
        <v>533.33333333333337</v>
      </c>
      <c r="F570" s="59">
        <v>405</v>
      </c>
      <c r="G570" s="59">
        <v>450</v>
      </c>
      <c r="H570" s="59">
        <v>450</v>
      </c>
      <c r="I570" s="59">
        <v>333.33333333333331</v>
      </c>
    </row>
    <row r="571" spans="1:9" x14ac:dyDescent="0.25">
      <c r="A571" s="60">
        <f t="shared" ref="A571:A576" si="23">7+A570</f>
        <v>41975</v>
      </c>
      <c r="B571" s="54">
        <v>3</v>
      </c>
      <c r="D571" s="59">
        <v>513.33333333333337</v>
      </c>
      <c r="E571" s="59">
        <v>457.5</v>
      </c>
      <c r="F571" s="59">
        <v>350</v>
      </c>
      <c r="G571" s="59">
        <v>391.66666666666669</v>
      </c>
      <c r="H571" s="59">
        <v>391.66666666666669</v>
      </c>
      <c r="I571" s="59">
        <v>300</v>
      </c>
    </row>
    <row r="572" spans="1:9" x14ac:dyDescent="0.25">
      <c r="A572" s="60">
        <f t="shared" si="23"/>
        <v>41982</v>
      </c>
      <c r="B572" s="54">
        <v>3</v>
      </c>
      <c r="D572" s="59">
        <v>470</v>
      </c>
      <c r="E572" s="59">
        <v>441.66666666666669</v>
      </c>
      <c r="F572" s="59">
        <v>315</v>
      </c>
      <c r="G572" s="59">
        <v>366.66666666666669</v>
      </c>
      <c r="H572" s="59">
        <v>366.66666666666669</v>
      </c>
      <c r="I572" s="59">
        <v>281.66666666666669</v>
      </c>
    </row>
    <row r="573" spans="1:9" x14ac:dyDescent="0.25">
      <c r="A573" s="60">
        <f t="shared" si="23"/>
        <v>41989</v>
      </c>
      <c r="B573" s="54">
        <v>3</v>
      </c>
      <c r="D573" s="59">
        <v>423.75</v>
      </c>
      <c r="E573" s="59">
        <v>420</v>
      </c>
      <c r="F573" s="59">
        <v>318.75</v>
      </c>
      <c r="G573" s="59">
        <v>386.25</v>
      </c>
      <c r="H573" s="59">
        <v>386.25</v>
      </c>
      <c r="I573" s="59">
        <v>265</v>
      </c>
    </row>
    <row r="574" spans="1:9" x14ac:dyDescent="0.25">
      <c r="A574" s="60">
        <f t="shared" si="23"/>
        <v>41996</v>
      </c>
      <c r="B574" s="54">
        <v>3</v>
      </c>
      <c r="D574" s="59">
        <v>416.66666666666669</v>
      </c>
      <c r="E574" s="59">
        <v>410</v>
      </c>
      <c r="F574" s="59">
        <v>298.33333333333331</v>
      </c>
      <c r="G574" s="59">
        <v>400</v>
      </c>
      <c r="H574" s="59">
        <v>400</v>
      </c>
      <c r="I574" s="59">
        <v>250</v>
      </c>
    </row>
    <row r="575" spans="1:9" x14ac:dyDescent="0.25">
      <c r="A575" s="60">
        <f t="shared" si="23"/>
        <v>42003</v>
      </c>
      <c r="B575" s="54">
        <v>3</v>
      </c>
      <c r="D575" s="59">
        <v>415</v>
      </c>
      <c r="E575" s="59">
        <v>395</v>
      </c>
      <c r="F575" s="59">
        <v>277.5</v>
      </c>
      <c r="G575" s="59">
        <v>395</v>
      </c>
      <c r="H575" s="59">
        <v>395</v>
      </c>
      <c r="I575" s="59">
        <v>230</v>
      </c>
    </row>
    <row r="576" spans="1:9" x14ac:dyDescent="0.25">
      <c r="A576" s="60">
        <f t="shared" si="23"/>
        <v>42010</v>
      </c>
      <c r="B576" s="54">
        <v>4</v>
      </c>
      <c r="C576" s="59">
        <v>425</v>
      </c>
      <c r="D576" s="59">
        <v>390</v>
      </c>
      <c r="E576" s="59">
        <v>350</v>
      </c>
      <c r="F576" s="59">
        <v>287.5</v>
      </c>
      <c r="G576" s="59">
        <v>350</v>
      </c>
      <c r="H576" s="59">
        <v>350</v>
      </c>
      <c r="I576" s="59">
        <v>225</v>
      </c>
    </row>
    <row r="577" spans="1:9" x14ac:dyDescent="0.25">
      <c r="A577" s="60">
        <f t="shared" ref="A577:A783" si="24">7+A576</f>
        <v>42017</v>
      </c>
      <c r="B577" s="54">
        <v>4</v>
      </c>
      <c r="C577" s="59">
        <v>416.66666666666669</v>
      </c>
      <c r="D577" s="59">
        <v>366.66666666666669</v>
      </c>
      <c r="E577" s="59">
        <v>348.33333333333331</v>
      </c>
      <c r="F577" s="59">
        <v>291.66666666666669</v>
      </c>
      <c r="G577" s="59">
        <v>325</v>
      </c>
      <c r="H577" s="59">
        <v>325</v>
      </c>
      <c r="I577" s="59">
        <v>241.66666666666666</v>
      </c>
    </row>
    <row r="578" spans="1:9" x14ac:dyDescent="0.25">
      <c r="A578" s="60">
        <f t="shared" si="24"/>
        <v>42024</v>
      </c>
      <c r="B578" s="54">
        <v>4</v>
      </c>
      <c r="C578" s="59">
        <v>407.5</v>
      </c>
      <c r="D578" s="59">
        <v>375</v>
      </c>
      <c r="E578" s="59">
        <v>332.5</v>
      </c>
      <c r="F578" s="59">
        <v>287.5</v>
      </c>
      <c r="G578" s="59">
        <v>312.5</v>
      </c>
      <c r="H578" s="59">
        <v>312.5</v>
      </c>
      <c r="I578" s="59">
        <v>200</v>
      </c>
    </row>
    <row r="579" spans="1:9" x14ac:dyDescent="0.25">
      <c r="A579" s="60">
        <f t="shared" si="24"/>
        <v>42031</v>
      </c>
      <c r="B579" s="54">
        <v>4</v>
      </c>
      <c r="C579" s="59">
        <v>406.66666666666669</v>
      </c>
      <c r="D579" s="59">
        <v>336.66666666666669</v>
      </c>
      <c r="E579" s="59">
        <v>335</v>
      </c>
      <c r="F579" s="59">
        <v>275</v>
      </c>
      <c r="G579" s="59">
        <v>305</v>
      </c>
      <c r="H579" s="59">
        <v>305</v>
      </c>
      <c r="I579" s="59">
        <v>210</v>
      </c>
    </row>
    <row r="580" spans="1:9" x14ac:dyDescent="0.25">
      <c r="A580" s="60">
        <f t="shared" si="24"/>
        <v>42038</v>
      </c>
      <c r="B580" s="54">
        <v>5</v>
      </c>
      <c r="C580" s="59">
        <v>362.5</v>
      </c>
      <c r="D580" s="59">
        <v>327.5</v>
      </c>
      <c r="E580" s="59">
        <v>327.5</v>
      </c>
      <c r="F580" s="59">
        <v>275</v>
      </c>
      <c r="G580" s="59">
        <v>300</v>
      </c>
      <c r="H580" s="59">
        <v>300</v>
      </c>
      <c r="I580" s="59">
        <v>200</v>
      </c>
    </row>
    <row r="581" spans="1:9" x14ac:dyDescent="0.25">
      <c r="A581" s="60">
        <f t="shared" si="24"/>
        <v>42045</v>
      </c>
      <c r="B581" s="54">
        <v>5</v>
      </c>
      <c r="C581" s="59">
        <v>383.33333333333331</v>
      </c>
      <c r="D581" s="59">
        <v>341.66666666666669</v>
      </c>
      <c r="E581" s="59">
        <v>338.33333333333331</v>
      </c>
      <c r="F581" s="59">
        <v>265</v>
      </c>
      <c r="G581" s="59">
        <v>283.33333333333331</v>
      </c>
      <c r="H581" s="59">
        <v>283.33333333333331</v>
      </c>
      <c r="I581" s="59">
        <v>221.66666666666666</v>
      </c>
    </row>
    <row r="582" spans="1:9" x14ac:dyDescent="0.25">
      <c r="A582" s="60">
        <f t="shared" si="24"/>
        <v>42052</v>
      </c>
      <c r="B582" s="54">
        <v>5</v>
      </c>
      <c r="C582" s="59">
        <v>386.66666666666669</v>
      </c>
      <c r="D582" s="59">
        <v>338.33333333333331</v>
      </c>
      <c r="E582" s="59">
        <v>335</v>
      </c>
      <c r="F582" s="59">
        <v>238.33333333333334</v>
      </c>
      <c r="G582" s="59">
        <v>275</v>
      </c>
      <c r="H582" s="59">
        <v>275</v>
      </c>
      <c r="I582" s="59">
        <v>206.66666666666666</v>
      </c>
    </row>
    <row r="583" spans="1:9" x14ac:dyDescent="0.25">
      <c r="A583" s="60">
        <f t="shared" si="24"/>
        <v>42059</v>
      </c>
      <c r="B583" s="54">
        <v>5</v>
      </c>
      <c r="C583" s="59">
        <v>376.66666666666669</v>
      </c>
      <c r="D583" s="59">
        <v>356.66666666666669</v>
      </c>
      <c r="E583" s="59">
        <v>333.33333333333331</v>
      </c>
      <c r="F583" s="59">
        <v>233.33333333333334</v>
      </c>
      <c r="G583" s="59">
        <v>265</v>
      </c>
      <c r="H583" s="59">
        <v>265</v>
      </c>
      <c r="I583" s="59">
        <v>203.33333333333334</v>
      </c>
    </row>
    <row r="584" spans="1:9" x14ac:dyDescent="0.25">
      <c r="A584" s="60">
        <f t="shared" si="24"/>
        <v>42066</v>
      </c>
      <c r="B584" s="54">
        <v>6</v>
      </c>
      <c r="C584" s="59">
        <v>388.33333333333331</v>
      </c>
      <c r="D584" s="59">
        <v>343.33333333333331</v>
      </c>
      <c r="E584" s="59">
        <v>335</v>
      </c>
      <c r="F584" s="59">
        <v>231.66666666666666</v>
      </c>
      <c r="G584" s="59">
        <v>248.33333333333334</v>
      </c>
      <c r="H584" s="59">
        <v>248.33333333333334</v>
      </c>
      <c r="I584" s="59">
        <v>200</v>
      </c>
    </row>
    <row r="585" spans="1:9" x14ac:dyDescent="0.25">
      <c r="A585" s="60">
        <f t="shared" si="24"/>
        <v>42073</v>
      </c>
      <c r="B585" s="54">
        <v>6</v>
      </c>
      <c r="C585" s="59">
        <v>387.5</v>
      </c>
      <c r="D585" s="59">
        <v>330</v>
      </c>
      <c r="E585" s="59">
        <v>325</v>
      </c>
      <c r="F585" s="59">
        <v>235</v>
      </c>
      <c r="G585" s="59">
        <v>242.5</v>
      </c>
      <c r="H585" s="59">
        <v>242.5</v>
      </c>
      <c r="I585" s="59">
        <v>197.5</v>
      </c>
    </row>
    <row r="586" spans="1:9" x14ac:dyDescent="0.25">
      <c r="A586" s="60">
        <f t="shared" si="24"/>
        <v>42080</v>
      </c>
      <c r="B586" s="54">
        <v>6</v>
      </c>
      <c r="C586" s="59">
        <v>400</v>
      </c>
      <c r="D586" s="59">
        <v>350</v>
      </c>
      <c r="E586" s="59">
        <v>341.66666666666669</v>
      </c>
      <c r="F586" s="59">
        <v>243.33333333333334</v>
      </c>
      <c r="G586" s="59">
        <v>235</v>
      </c>
      <c r="H586" s="59">
        <v>235</v>
      </c>
      <c r="I586" s="59">
        <v>208.33333333333334</v>
      </c>
    </row>
    <row r="587" spans="1:9" x14ac:dyDescent="0.25">
      <c r="A587" s="60">
        <f t="shared" si="24"/>
        <v>42087</v>
      </c>
      <c r="B587" s="54">
        <v>6</v>
      </c>
      <c r="C587" s="59">
        <v>400</v>
      </c>
      <c r="D587" s="59">
        <v>361.66666666666669</v>
      </c>
      <c r="E587" s="59">
        <v>355</v>
      </c>
      <c r="F587" s="59">
        <v>275</v>
      </c>
      <c r="G587" s="59">
        <v>268.33333333333331</v>
      </c>
      <c r="H587" s="59">
        <v>268.33333333333331</v>
      </c>
      <c r="I587" s="59">
        <v>241.66666666666666</v>
      </c>
    </row>
    <row r="588" spans="1:9" x14ac:dyDescent="0.25">
      <c r="A588" s="60">
        <f t="shared" si="24"/>
        <v>42094</v>
      </c>
      <c r="B588" s="54">
        <v>6</v>
      </c>
      <c r="C588" s="59">
        <v>375</v>
      </c>
      <c r="D588" s="59">
        <v>355</v>
      </c>
      <c r="E588" s="59">
        <v>365</v>
      </c>
      <c r="F588" s="59">
        <v>255</v>
      </c>
      <c r="G588" s="59">
        <v>262.5</v>
      </c>
      <c r="H588" s="59">
        <v>262.5</v>
      </c>
      <c r="I588" s="59">
        <v>230</v>
      </c>
    </row>
    <row r="589" spans="1:9" x14ac:dyDescent="0.25">
      <c r="A589" s="60">
        <f t="shared" si="24"/>
        <v>42101</v>
      </c>
      <c r="B589" s="54">
        <v>7</v>
      </c>
      <c r="C589" s="59">
        <v>411.66666666666669</v>
      </c>
      <c r="D589" s="59">
        <v>370</v>
      </c>
      <c r="E589" s="59">
        <v>361.66666666666669</v>
      </c>
      <c r="F589" s="59">
        <v>270</v>
      </c>
      <c r="G589" s="59">
        <v>280</v>
      </c>
      <c r="H589" s="59">
        <v>280</v>
      </c>
      <c r="I589" s="59">
        <v>253.33333333333334</v>
      </c>
    </row>
    <row r="590" spans="1:9" x14ac:dyDescent="0.25">
      <c r="A590" s="60">
        <f t="shared" si="24"/>
        <v>42108</v>
      </c>
      <c r="B590" s="54">
        <v>7</v>
      </c>
      <c r="C590" s="59">
        <v>418.33333333333331</v>
      </c>
      <c r="D590" s="59">
        <v>371.66666666666669</v>
      </c>
      <c r="E590" s="59">
        <v>375</v>
      </c>
      <c r="F590" s="59">
        <v>275</v>
      </c>
      <c r="G590" s="59">
        <v>266.66666666666669</v>
      </c>
      <c r="H590" s="59">
        <v>266.66666666666669</v>
      </c>
      <c r="I590" s="59">
        <v>255</v>
      </c>
    </row>
    <row r="591" spans="1:9" x14ac:dyDescent="0.25">
      <c r="A591" s="60">
        <f t="shared" si="24"/>
        <v>42115</v>
      </c>
      <c r="B591" s="54">
        <v>7</v>
      </c>
      <c r="C591" s="59">
        <v>400</v>
      </c>
      <c r="D591" s="59">
        <v>376.66666666666669</v>
      </c>
      <c r="E591" s="59">
        <v>376.66666666666669</v>
      </c>
      <c r="F591" s="59">
        <v>275</v>
      </c>
      <c r="G591" s="59">
        <v>278.33333333333331</v>
      </c>
      <c r="H591" s="59">
        <v>278.33333333333331</v>
      </c>
      <c r="I591" s="59">
        <v>241.66666666666666</v>
      </c>
    </row>
    <row r="592" spans="1:9" x14ac:dyDescent="0.25">
      <c r="A592" s="60">
        <f t="shared" si="24"/>
        <v>42122</v>
      </c>
      <c r="B592" s="54">
        <v>7</v>
      </c>
      <c r="C592" s="59">
        <v>395</v>
      </c>
      <c r="D592" s="59">
        <v>380</v>
      </c>
      <c r="E592" s="59">
        <v>370</v>
      </c>
      <c r="F592" s="59">
        <v>265</v>
      </c>
      <c r="G592" s="59">
        <v>255</v>
      </c>
      <c r="H592" s="59">
        <v>255</v>
      </c>
      <c r="I592" s="59">
        <v>265</v>
      </c>
    </row>
    <row r="593" spans="1:9" x14ac:dyDescent="0.25">
      <c r="A593" s="60">
        <f t="shared" si="24"/>
        <v>42129</v>
      </c>
      <c r="B593" s="54">
        <v>8</v>
      </c>
      <c r="C593" s="59">
        <v>405</v>
      </c>
      <c r="D593" s="59">
        <v>417.5</v>
      </c>
      <c r="E593" s="59">
        <v>425</v>
      </c>
      <c r="F593" s="59">
        <v>362.5</v>
      </c>
      <c r="G593" s="59">
        <v>412.5</v>
      </c>
      <c r="H593" s="59">
        <v>412.5</v>
      </c>
      <c r="I593" s="59">
        <v>337.5</v>
      </c>
    </row>
    <row r="594" spans="1:9" x14ac:dyDescent="0.25">
      <c r="A594" s="60">
        <f t="shared" si="24"/>
        <v>42136</v>
      </c>
      <c r="B594" s="54">
        <v>8</v>
      </c>
      <c r="C594" s="59">
        <v>407.5</v>
      </c>
      <c r="D594" s="59">
        <v>407.5</v>
      </c>
      <c r="E594" s="59">
        <v>412.5</v>
      </c>
      <c r="F594" s="59">
        <v>362.5</v>
      </c>
      <c r="G594" s="59">
        <v>375</v>
      </c>
      <c r="H594" s="59">
        <v>375</v>
      </c>
      <c r="I594" s="59">
        <v>350</v>
      </c>
    </row>
    <row r="595" spans="1:9" x14ac:dyDescent="0.25">
      <c r="A595" s="60">
        <f t="shared" si="24"/>
        <v>42143</v>
      </c>
      <c r="B595" s="54">
        <v>8</v>
      </c>
      <c r="C595" s="59">
        <v>441.66666666666669</v>
      </c>
      <c r="D595" s="59">
        <v>437.5</v>
      </c>
      <c r="E595" s="59">
        <v>427.5</v>
      </c>
      <c r="F595" s="59">
        <v>383.33333333333331</v>
      </c>
      <c r="G595" s="59">
        <v>440</v>
      </c>
      <c r="H595" s="59">
        <v>440</v>
      </c>
      <c r="I595" s="59">
        <v>355</v>
      </c>
    </row>
    <row r="596" spans="1:9" x14ac:dyDescent="0.25">
      <c r="A596" s="60">
        <f t="shared" si="24"/>
        <v>42150</v>
      </c>
      <c r="B596" s="54">
        <v>8</v>
      </c>
      <c r="C596" s="59">
        <v>428.33333333333331</v>
      </c>
      <c r="D596" s="59">
        <v>426.66666666666669</v>
      </c>
      <c r="E596" s="59">
        <v>426.66666666666669</v>
      </c>
      <c r="F596" s="59">
        <v>385</v>
      </c>
      <c r="G596" s="59">
        <v>415</v>
      </c>
      <c r="H596" s="59">
        <v>415</v>
      </c>
      <c r="I596" s="59">
        <v>361.66666666666669</v>
      </c>
    </row>
    <row r="597" spans="1:9" x14ac:dyDescent="0.25">
      <c r="A597" s="60">
        <f t="shared" si="24"/>
        <v>42157</v>
      </c>
      <c r="B597" s="54">
        <v>9</v>
      </c>
      <c r="C597" s="59">
        <v>580</v>
      </c>
      <c r="D597" s="59">
        <v>595</v>
      </c>
      <c r="E597" s="59">
        <v>592.5</v>
      </c>
      <c r="F597" s="59">
        <v>570</v>
      </c>
      <c r="G597" s="59">
        <v>595</v>
      </c>
      <c r="H597" s="59">
        <v>595</v>
      </c>
      <c r="I597" s="59">
        <v>530</v>
      </c>
    </row>
    <row r="598" spans="1:9" x14ac:dyDescent="0.25">
      <c r="A598" s="60">
        <f t="shared" si="24"/>
        <v>42164</v>
      </c>
      <c r="B598" s="54">
        <v>9</v>
      </c>
      <c r="C598" s="59">
        <v>566.66666666666663</v>
      </c>
      <c r="D598" s="59">
        <v>580</v>
      </c>
      <c r="E598" s="59">
        <v>580</v>
      </c>
      <c r="F598" s="59">
        <v>558.33333333333337</v>
      </c>
      <c r="G598" s="59">
        <v>591.66666666666663</v>
      </c>
      <c r="H598" s="59">
        <v>591.66666666666663</v>
      </c>
      <c r="I598" s="59">
        <v>553.33333333333337</v>
      </c>
    </row>
    <row r="599" spans="1:9" x14ac:dyDescent="0.25">
      <c r="A599" s="60">
        <f t="shared" si="24"/>
        <v>42171</v>
      </c>
      <c r="B599" s="54">
        <v>9</v>
      </c>
      <c r="C599" s="59">
        <v>600</v>
      </c>
      <c r="D599" s="59">
        <v>575</v>
      </c>
      <c r="E599" s="59">
        <v>587.5</v>
      </c>
      <c r="F599" s="59">
        <v>550</v>
      </c>
      <c r="G599" s="59">
        <v>587.5</v>
      </c>
      <c r="H599" s="59">
        <v>587.5</v>
      </c>
      <c r="I599" s="59">
        <v>562.5</v>
      </c>
    </row>
    <row r="600" spans="1:9" x14ac:dyDescent="0.25">
      <c r="A600" s="60">
        <f t="shared" si="24"/>
        <v>42178</v>
      </c>
      <c r="B600" s="54">
        <v>9</v>
      </c>
      <c r="C600" s="59">
        <v>550</v>
      </c>
      <c r="D600" s="59">
        <v>600</v>
      </c>
      <c r="E600" s="59">
        <v>615</v>
      </c>
      <c r="F600" s="59">
        <v>587.5</v>
      </c>
      <c r="G600" s="59">
        <v>615</v>
      </c>
      <c r="H600" s="59">
        <v>615</v>
      </c>
      <c r="I600" s="59">
        <v>555</v>
      </c>
    </row>
    <row r="601" spans="1:9" x14ac:dyDescent="0.25">
      <c r="A601" s="60">
        <f t="shared" si="24"/>
        <v>42185</v>
      </c>
      <c r="B601" s="54">
        <v>10</v>
      </c>
      <c r="C601" s="59">
        <v>700</v>
      </c>
      <c r="D601" s="59">
        <v>696.66666666666663</v>
      </c>
      <c r="E601" s="59">
        <v>696.66666666666663</v>
      </c>
      <c r="F601" s="59">
        <v>645</v>
      </c>
      <c r="G601" s="59">
        <v>716.66666666666663</v>
      </c>
      <c r="H601" s="59">
        <v>716.66666666666663</v>
      </c>
      <c r="I601" s="59">
        <v>606.66666666666663</v>
      </c>
    </row>
    <row r="602" spans="1:9" x14ac:dyDescent="0.25">
      <c r="A602" s="60">
        <f t="shared" si="24"/>
        <v>42192</v>
      </c>
      <c r="B602" s="54">
        <v>10</v>
      </c>
      <c r="C602" s="59">
        <v>705</v>
      </c>
      <c r="D602" s="59">
        <v>700</v>
      </c>
      <c r="E602" s="59">
        <v>700</v>
      </c>
      <c r="F602" s="59">
        <v>650</v>
      </c>
      <c r="G602" s="59">
        <v>717.5</v>
      </c>
      <c r="H602" s="59">
        <v>717.5</v>
      </c>
      <c r="I602" s="59">
        <v>622.5</v>
      </c>
    </row>
    <row r="603" spans="1:9" x14ac:dyDescent="0.25">
      <c r="A603" s="60">
        <f t="shared" si="24"/>
        <v>42199</v>
      </c>
      <c r="B603" s="54">
        <v>10</v>
      </c>
      <c r="C603" s="59">
        <v>675</v>
      </c>
      <c r="D603" s="59">
        <v>675</v>
      </c>
      <c r="E603" s="59">
        <v>675</v>
      </c>
      <c r="F603" s="59">
        <v>608.33333333333337</v>
      </c>
      <c r="G603" s="59">
        <v>683.33333333333337</v>
      </c>
      <c r="H603" s="59">
        <v>683.33333333333337</v>
      </c>
      <c r="I603" s="59">
        <v>583.33333333333337</v>
      </c>
    </row>
    <row r="604" spans="1:9" x14ac:dyDescent="0.25">
      <c r="A604" s="60">
        <f t="shared" si="24"/>
        <v>42206</v>
      </c>
      <c r="B604" s="54">
        <v>10</v>
      </c>
      <c r="C604" s="59">
        <v>662.5</v>
      </c>
      <c r="D604" s="59">
        <v>650</v>
      </c>
      <c r="E604" s="59">
        <v>637.5</v>
      </c>
      <c r="F604" s="59">
        <v>595</v>
      </c>
      <c r="G604" s="59">
        <v>662.5</v>
      </c>
      <c r="H604" s="59">
        <v>662.5</v>
      </c>
      <c r="I604" s="59">
        <v>575</v>
      </c>
    </row>
    <row r="605" spans="1:9" x14ac:dyDescent="0.25">
      <c r="A605" s="60">
        <f t="shared" si="24"/>
        <v>42213</v>
      </c>
      <c r="B605" s="54">
        <v>10</v>
      </c>
      <c r="C605" s="59">
        <v>612.5</v>
      </c>
      <c r="D605" s="59">
        <v>612.5</v>
      </c>
      <c r="E605" s="59">
        <v>612.5</v>
      </c>
      <c r="F605" s="59">
        <v>537.5</v>
      </c>
      <c r="G605" s="59">
        <v>612.5</v>
      </c>
      <c r="H605" s="59">
        <v>612.5</v>
      </c>
      <c r="I605" s="59">
        <v>500</v>
      </c>
    </row>
    <row r="606" spans="1:9" x14ac:dyDescent="0.25">
      <c r="A606" s="60">
        <f t="shared" si="24"/>
        <v>42220</v>
      </c>
      <c r="B606" s="54">
        <v>11</v>
      </c>
      <c r="C606" s="59">
        <v>575</v>
      </c>
      <c r="D606" s="59">
        <v>538.33333333333337</v>
      </c>
      <c r="E606" s="59">
        <v>516.66666666666663</v>
      </c>
      <c r="F606" s="59">
        <v>441.66666666666669</v>
      </c>
      <c r="G606" s="59">
        <v>508.33333333333331</v>
      </c>
      <c r="H606" s="59">
        <v>508.33333333333331</v>
      </c>
      <c r="I606" s="59">
        <v>408.33333333333331</v>
      </c>
    </row>
    <row r="607" spans="1:9" x14ac:dyDescent="0.25">
      <c r="A607" s="60">
        <f t="shared" si="24"/>
        <v>42227</v>
      </c>
      <c r="B607" s="54">
        <v>11</v>
      </c>
      <c r="C607" s="59">
        <v>591.66666666666663</v>
      </c>
      <c r="D607" s="59">
        <v>516.66666666666663</v>
      </c>
      <c r="E607" s="59">
        <v>491.66666666666669</v>
      </c>
      <c r="F607" s="59">
        <v>425</v>
      </c>
      <c r="G607" s="59">
        <v>467.33333333333331</v>
      </c>
      <c r="H607" s="59">
        <v>467.33333333333331</v>
      </c>
      <c r="I607" s="59">
        <v>383.33333333333331</v>
      </c>
    </row>
    <row r="608" spans="1:9" x14ac:dyDescent="0.25">
      <c r="A608" s="60">
        <f t="shared" si="24"/>
        <v>42234</v>
      </c>
      <c r="B608" s="54">
        <v>11</v>
      </c>
      <c r="C608" s="59">
        <v>583.33333333333337</v>
      </c>
      <c r="D608" s="59">
        <v>521.66666666666663</v>
      </c>
      <c r="E608" s="59">
        <v>513.33333333333337</v>
      </c>
      <c r="F608" s="59">
        <v>433.33333333333331</v>
      </c>
      <c r="G608" s="59">
        <v>505</v>
      </c>
      <c r="H608" s="59">
        <v>505</v>
      </c>
      <c r="I608" s="59">
        <v>383.33333333333331</v>
      </c>
    </row>
    <row r="609" spans="1:9" x14ac:dyDescent="0.25">
      <c r="A609" s="60">
        <f t="shared" si="24"/>
        <v>42241</v>
      </c>
      <c r="B609" s="54">
        <v>11</v>
      </c>
      <c r="C609" s="59">
        <v>588.33333333333337</v>
      </c>
      <c r="D609" s="59">
        <v>518.33333333333337</v>
      </c>
      <c r="E609" s="59">
        <v>518.33333333333337</v>
      </c>
      <c r="F609" s="59">
        <v>421.66666666666669</v>
      </c>
      <c r="G609" s="59">
        <v>496.66666666666669</v>
      </c>
      <c r="H609" s="59">
        <v>496.66666666666669</v>
      </c>
      <c r="I609" s="59">
        <v>386.66666666666669</v>
      </c>
    </row>
    <row r="610" spans="1:9" x14ac:dyDescent="0.25">
      <c r="A610" s="60">
        <f t="shared" si="24"/>
        <v>42248</v>
      </c>
      <c r="B610" s="54">
        <v>12</v>
      </c>
      <c r="E610" s="59">
        <v>455</v>
      </c>
      <c r="F610" s="59">
        <v>350</v>
      </c>
      <c r="G610" s="59">
        <v>393</v>
      </c>
      <c r="H610" s="59">
        <v>393</v>
      </c>
      <c r="I610" s="59">
        <v>300</v>
      </c>
    </row>
    <row r="611" spans="1:9" x14ac:dyDescent="0.25">
      <c r="A611" s="60">
        <f t="shared" si="24"/>
        <v>42255</v>
      </c>
      <c r="B611" s="54">
        <v>12</v>
      </c>
      <c r="E611" s="59">
        <v>430</v>
      </c>
      <c r="F611" s="59">
        <v>337.5</v>
      </c>
      <c r="G611" s="59">
        <v>407.5</v>
      </c>
      <c r="H611" s="59">
        <v>407.5</v>
      </c>
      <c r="I611" s="59">
        <v>285</v>
      </c>
    </row>
    <row r="612" spans="1:9" x14ac:dyDescent="0.25">
      <c r="A612" s="60">
        <f t="shared" si="24"/>
        <v>42262</v>
      </c>
      <c r="B612" s="54">
        <v>12</v>
      </c>
      <c r="E612" s="59">
        <v>440</v>
      </c>
      <c r="F612" s="59">
        <v>325</v>
      </c>
      <c r="G612" s="59">
        <v>400</v>
      </c>
      <c r="H612" s="59">
        <v>400</v>
      </c>
      <c r="I612" s="59">
        <v>295</v>
      </c>
    </row>
    <row r="613" spans="1:9" x14ac:dyDescent="0.25">
      <c r="A613" s="60">
        <f t="shared" si="24"/>
        <v>42269</v>
      </c>
      <c r="B613" s="54">
        <v>12</v>
      </c>
      <c r="E613" s="59">
        <v>433.33333333333331</v>
      </c>
      <c r="F613" s="59">
        <v>328.33333333333331</v>
      </c>
      <c r="G613" s="59">
        <v>400</v>
      </c>
      <c r="H613" s="59">
        <v>400</v>
      </c>
      <c r="I613" s="59">
        <v>291.66666666666669</v>
      </c>
    </row>
    <row r="614" spans="1:9" x14ac:dyDescent="0.25">
      <c r="A614" s="60">
        <f t="shared" si="24"/>
        <v>42276</v>
      </c>
      <c r="B614" s="54">
        <v>12</v>
      </c>
      <c r="E614" s="59">
        <v>431.66666666666669</v>
      </c>
      <c r="F614" s="59">
        <v>345</v>
      </c>
      <c r="G614" s="59">
        <v>401.66666666666669</v>
      </c>
      <c r="H614" s="59">
        <v>401.66666666666669</v>
      </c>
      <c r="I614" s="59">
        <v>295</v>
      </c>
    </row>
    <row r="615" spans="1:9" x14ac:dyDescent="0.25">
      <c r="A615" s="60">
        <f t="shared" si="24"/>
        <v>42283</v>
      </c>
      <c r="B615" s="54">
        <v>1</v>
      </c>
      <c r="E615" s="59">
        <v>430</v>
      </c>
      <c r="F615" s="59">
        <v>338.33333333333331</v>
      </c>
      <c r="G615" s="59">
        <v>380</v>
      </c>
      <c r="H615" s="59">
        <v>380</v>
      </c>
      <c r="I615" s="59">
        <v>295</v>
      </c>
    </row>
    <row r="616" spans="1:9" x14ac:dyDescent="0.25">
      <c r="A616" s="60">
        <f t="shared" si="24"/>
        <v>42290</v>
      </c>
      <c r="B616" s="54">
        <v>1</v>
      </c>
      <c r="E616" s="59">
        <v>417.5</v>
      </c>
      <c r="F616" s="59">
        <v>305</v>
      </c>
      <c r="G616" s="59">
        <v>350</v>
      </c>
      <c r="H616" s="59">
        <v>350</v>
      </c>
      <c r="I616" s="59">
        <v>287.5</v>
      </c>
    </row>
    <row r="617" spans="1:9" x14ac:dyDescent="0.25">
      <c r="A617" s="60">
        <f t="shared" si="24"/>
        <v>42297</v>
      </c>
      <c r="B617" s="54">
        <v>1</v>
      </c>
      <c r="E617" s="59">
        <v>407.5</v>
      </c>
      <c r="F617" s="59">
        <v>315</v>
      </c>
      <c r="G617" s="59">
        <v>332.5</v>
      </c>
      <c r="H617" s="59">
        <v>332.5</v>
      </c>
      <c r="I617" s="59">
        <v>262.5</v>
      </c>
    </row>
    <row r="618" spans="1:9" x14ac:dyDescent="0.25">
      <c r="A618" s="60">
        <f t="shared" si="24"/>
        <v>42304</v>
      </c>
      <c r="B618" s="54">
        <v>1</v>
      </c>
      <c r="E618" s="59">
        <v>397.5</v>
      </c>
      <c r="F618" s="59">
        <v>300</v>
      </c>
      <c r="G618" s="59">
        <v>337.5</v>
      </c>
      <c r="H618" s="59">
        <v>337.5</v>
      </c>
      <c r="I618" s="59">
        <v>275</v>
      </c>
    </row>
    <row r="619" spans="1:9" x14ac:dyDescent="0.25">
      <c r="A619" s="60">
        <f t="shared" si="24"/>
        <v>42311</v>
      </c>
      <c r="B619" s="54">
        <v>2</v>
      </c>
      <c r="E619" s="59">
        <v>383.33333333333331</v>
      </c>
      <c r="F619" s="59">
        <v>253.33333333333334</v>
      </c>
      <c r="G619" s="59">
        <v>321.66666666666669</v>
      </c>
      <c r="H619" s="59">
        <v>321.66666666666669</v>
      </c>
      <c r="I619" s="59">
        <v>221.66666666666666</v>
      </c>
    </row>
    <row r="620" spans="1:9" x14ac:dyDescent="0.25">
      <c r="A620" s="60">
        <f t="shared" si="24"/>
        <v>42318</v>
      </c>
      <c r="B620" s="54">
        <v>2</v>
      </c>
      <c r="E620" s="59">
        <v>340</v>
      </c>
      <c r="F620" s="59">
        <v>235</v>
      </c>
      <c r="G620" s="59">
        <v>270</v>
      </c>
      <c r="H620" s="59">
        <v>270</v>
      </c>
      <c r="I620" s="59">
        <v>197.5</v>
      </c>
    </row>
    <row r="621" spans="1:9" x14ac:dyDescent="0.25">
      <c r="A621" s="60">
        <f t="shared" si="24"/>
        <v>42325</v>
      </c>
      <c r="B621" s="54">
        <v>2</v>
      </c>
      <c r="E621" s="59">
        <v>337.5</v>
      </c>
      <c r="F621" s="59">
        <v>240</v>
      </c>
      <c r="G621" s="59">
        <v>257.5</v>
      </c>
      <c r="H621" s="59">
        <v>257.5</v>
      </c>
      <c r="I621" s="59">
        <v>210</v>
      </c>
    </row>
    <row r="622" spans="1:9" x14ac:dyDescent="0.25">
      <c r="A622" s="60">
        <f t="shared" si="24"/>
        <v>42332</v>
      </c>
      <c r="B622" s="54">
        <v>2</v>
      </c>
      <c r="E622" s="59">
        <v>310</v>
      </c>
      <c r="F622" s="59">
        <v>205</v>
      </c>
      <c r="G622" s="59">
        <v>205</v>
      </c>
      <c r="H622" s="59">
        <v>205</v>
      </c>
      <c r="I622" s="59">
        <v>187.5</v>
      </c>
    </row>
    <row r="623" spans="1:9" x14ac:dyDescent="0.25">
      <c r="A623" s="60">
        <f t="shared" si="24"/>
        <v>42339</v>
      </c>
      <c r="B623" s="54">
        <v>3</v>
      </c>
      <c r="D623" s="54">
        <v>350</v>
      </c>
      <c r="E623" s="59">
        <v>320</v>
      </c>
      <c r="F623" s="59">
        <v>213</v>
      </c>
      <c r="G623" s="59">
        <v>207</v>
      </c>
      <c r="H623" s="59">
        <v>207</v>
      </c>
      <c r="I623" s="59">
        <v>183</v>
      </c>
    </row>
    <row r="624" spans="1:9" x14ac:dyDescent="0.25">
      <c r="A624" s="60">
        <f t="shared" si="24"/>
        <v>42346</v>
      </c>
      <c r="B624" s="54">
        <v>3</v>
      </c>
      <c r="D624" s="59">
        <v>365</v>
      </c>
      <c r="E624" s="59">
        <v>297.5</v>
      </c>
      <c r="F624" s="59">
        <v>200</v>
      </c>
      <c r="G624" s="59">
        <v>195</v>
      </c>
      <c r="H624" s="59">
        <v>195</v>
      </c>
      <c r="I624" s="59">
        <v>177.5</v>
      </c>
    </row>
    <row r="625" spans="1:9" x14ac:dyDescent="0.25">
      <c r="A625" s="60">
        <f t="shared" si="24"/>
        <v>42353</v>
      </c>
      <c r="B625" s="54">
        <v>3</v>
      </c>
      <c r="D625" s="59">
        <v>350</v>
      </c>
      <c r="E625" s="59">
        <v>301.66666666666669</v>
      </c>
      <c r="F625" s="59">
        <v>190</v>
      </c>
      <c r="G625" s="59">
        <v>208.33333333333334</v>
      </c>
      <c r="H625" s="59">
        <v>208.33333333333334</v>
      </c>
      <c r="I625" s="59">
        <v>178.33333333333334</v>
      </c>
    </row>
    <row r="626" spans="1:9" x14ac:dyDescent="0.25">
      <c r="A626" s="60">
        <f t="shared" si="24"/>
        <v>42360</v>
      </c>
      <c r="B626" s="54">
        <v>3</v>
      </c>
      <c r="D626" s="59">
        <v>315</v>
      </c>
      <c r="E626" s="59">
        <v>285</v>
      </c>
      <c r="F626" s="59">
        <v>193.33333333333334</v>
      </c>
      <c r="G626" s="59">
        <v>205</v>
      </c>
      <c r="H626" s="59">
        <v>205</v>
      </c>
      <c r="I626" s="59">
        <v>171.66666666666666</v>
      </c>
    </row>
    <row r="627" spans="1:9" x14ac:dyDescent="0.25">
      <c r="A627" s="60">
        <f t="shared" si="24"/>
        <v>42367</v>
      </c>
      <c r="B627" s="54">
        <v>3</v>
      </c>
      <c r="D627" s="59">
        <v>310</v>
      </c>
      <c r="E627" s="59">
        <v>282.5</v>
      </c>
      <c r="F627" s="59">
        <v>195</v>
      </c>
      <c r="G627" s="59">
        <v>200</v>
      </c>
      <c r="H627" s="59">
        <v>200</v>
      </c>
      <c r="I627" s="59">
        <v>170</v>
      </c>
    </row>
    <row r="628" spans="1:9" x14ac:dyDescent="0.25">
      <c r="A628" s="60">
        <f t="shared" si="24"/>
        <v>42374</v>
      </c>
      <c r="B628" s="54">
        <v>4</v>
      </c>
      <c r="C628" s="59">
        <v>367.5</v>
      </c>
      <c r="D628" s="59">
        <v>315</v>
      </c>
      <c r="E628" s="59">
        <v>287.5</v>
      </c>
      <c r="F628" s="59">
        <v>200</v>
      </c>
      <c r="G628" s="59">
        <v>210</v>
      </c>
      <c r="H628" s="59">
        <v>210</v>
      </c>
      <c r="I628" s="59">
        <v>177.5</v>
      </c>
    </row>
    <row r="629" spans="1:9" x14ac:dyDescent="0.25">
      <c r="A629" s="60">
        <f t="shared" si="24"/>
        <v>42381</v>
      </c>
      <c r="B629" s="54">
        <v>4</v>
      </c>
      <c r="C629" s="59">
        <v>355</v>
      </c>
      <c r="D629" s="59">
        <v>285</v>
      </c>
      <c r="E629" s="59">
        <v>270</v>
      </c>
      <c r="F629" s="59">
        <v>182.5</v>
      </c>
      <c r="G629" s="59">
        <v>210</v>
      </c>
      <c r="H629" s="59">
        <v>210</v>
      </c>
      <c r="I629" s="59">
        <v>172.5</v>
      </c>
    </row>
    <row r="630" spans="1:9" x14ac:dyDescent="0.25">
      <c r="A630" s="60">
        <f t="shared" si="24"/>
        <v>42388</v>
      </c>
      <c r="B630" s="54">
        <v>4</v>
      </c>
      <c r="C630" s="59">
        <v>350</v>
      </c>
      <c r="D630" s="59">
        <v>285</v>
      </c>
      <c r="E630" s="59">
        <v>280</v>
      </c>
      <c r="F630" s="59">
        <v>182.5</v>
      </c>
      <c r="G630" s="59">
        <v>202.5</v>
      </c>
      <c r="H630" s="59">
        <v>202.5</v>
      </c>
      <c r="I630" s="59">
        <v>160</v>
      </c>
    </row>
    <row r="631" spans="1:9" x14ac:dyDescent="0.25">
      <c r="A631" s="60">
        <f t="shared" si="24"/>
        <v>42395</v>
      </c>
      <c r="B631" s="54">
        <v>4</v>
      </c>
      <c r="C631" s="109">
        <v>337.5</v>
      </c>
      <c r="D631" s="109">
        <v>277.5</v>
      </c>
      <c r="E631" s="109">
        <v>270</v>
      </c>
      <c r="F631" s="109">
        <v>190</v>
      </c>
      <c r="G631" s="109">
        <v>200</v>
      </c>
      <c r="H631" s="109">
        <v>200</v>
      </c>
      <c r="I631" s="109">
        <v>165</v>
      </c>
    </row>
    <row r="632" spans="1:9" x14ac:dyDescent="0.25">
      <c r="A632" s="60">
        <f t="shared" si="24"/>
        <v>42402</v>
      </c>
      <c r="B632" s="54">
        <v>4</v>
      </c>
      <c r="C632" s="59">
        <v>332.5</v>
      </c>
      <c r="D632" s="59">
        <v>275</v>
      </c>
      <c r="E632" s="59">
        <v>267.5</v>
      </c>
      <c r="F632" s="59">
        <v>182.5</v>
      </c>
      <c r="G632" s="59">
        <v>202.5</v>
      </c>
      <c r="H632" s="59">
        <v>202.5</v>
      </c>
      <c r="I632" s="59">
        <v>162.5</v>
      </c>
    </row>
    <row r="633" spans="1:9" x14ac:dyDescent="0.25">
      <c r="A633" s="60">
        <f t="shared" si="24"/>
        <v>42409</v>
      </c>
      <c r="B633" s="54">
        <v>5</v>
      </c>
      <c r="C633" s="59">
        <v>335</v>
      </c>
      <c r="D633" s="59">
        <v>276.66666666666669</v>
      </c>
      <c r="E633" s="59">
        <v>263.33333333333331</v>
      </c>
      <c r="F633" s="59">
        <v>180</v>
      </c>
      <c r="G633" s="59">
        <v>206.66666666666666</v>
      </c>
      <c r="H633" s="59">
        <v>206.66666666666666</v>
      </c>
      <c r="I633" s="59">
        <v>165</v>
      </c>
    </row>
    <row r="634" spans="1:9" x14ac:dyDescent="0.25">
      <c r="A634" s="60">
        <f t="shared" si="24"/>
        <v>42416</v>
      </c>
      <c r="B634" s="54">
        <v>5</v>
      </c>
      <c r="C634" s="59">
        <v>332.5</v>
      </c>
      <c r="D634" s="59">
        <v>275</v>
      </c>
      <c r="E634" s="59">
        <v>257.5</v>
      </c>
      <c r="F634" s="59">
        <v>175</v>
      </c>
      <c r="G634" s="59">
        <v>195</v>
      </c>
      <c r="H634" s="59">
        <v>195</v>
      </c>
      <c r="I634" s="59">
        <v>162.5</v>
      </c>
    </row>
    <row r="635" spans="1:9" x14ac:dyDescent="0.25">
      <c r="A635" s="60">
        <f t="shared" si="24"/>
        <v>42423</v>
      </c>
      <c r="B635" s="54">
        <v>5</v>
      </c>
      <c r="C635" s="59">
        <v>330</v>
      </c>
      <c r="D635" s="59">
        <v>270</v>
      </c>
      <c r="E635" s="59">
        <v>255</v>
      </c>
      <c r="F635" s="59">
        <v>170</v>
      </c>
      <c r="G635" s="59">
        <v>197.5</v>
      </c>
      <c r="H635" s="59">
        <v>197.5</v>
      </c>
      <c r="I635" s="59">
        <v>162.5</v>
      </c>
    </row>
    <row r="636" spans="1:9" x14ac:dyDescent="0.25">
      <c r="A636" s="60">
        <f t="shared" si="24"/>
        <v>42430</v>
      </c>
      <c r="B636" s="54">
        <v>6</v>
      </c>
      <c r="C636" s="59">
        <v>315</v>
      </c>
      <c r="D636" s="59">
        <v>250</v>
      </c>
      <c r="E636" s="59">
        <v>232.5</v>
      </c>
      <c r="F636" s="59">
        <v>157.5</v>
      </c>
      <c r="G636" s="59">
        <v>190</v>
      </c>
      <c r="H636" s="59">
        <v>190</v>
      </c>
      <c r="I636" s="59">
        <v>167.5</v>
      </c>
    </row>
    <row r="637" spans="1:9" x14ac:dyDescent="0.25">
      <c r="A637" s="60">
        <f t="shared" si="24"/>
        <v>42437</v>
      </c>
      <c r="B637" s="54">
        <v>6</v>
      </c>
      <c r="C637" s="59">
        <v>305</v>
      </c>
      <c r="D637" s="59">
        <v>232.5</v>
      </c>
      <c r="E637" s="59">
        <v>222.5</v>
      </c>
      <c r="F637" s="59">
        <v>152.5</v>
      </c>
      <c r="G637" s="59">
        <v>182.5</v>
      </c>
      <c r="H637" s="59">
        <v>182.5</v>
      </c>
      <c r="I637" s="59">
        <v>150</v>
      </c>
    </row>
    <row r="638" spans="1:9" x14ac:dyDescent="0.25">
      <c r="A638" s="60">
        <f t="shared" si="24"/>
        <v>42444</v>
      </c>
      <c r="B638" s="54">
        <v>6</v>
      </c>
      <c r="C638" s="59">
        <v>300</v>
      </c>
      <c r="D638" s="59">
        <v>235</v>
      </c>
      <c r="E638" s="59">
        <v>230</v>
      </c>
      <c r="F638" s="59">
        <v>157.5</v>
      </c>
      <c r="G638" s="59">
        <v>177.5</v>
      </c>
      <c r="H638" s="59">
        <v>177.5</v>
      </c>
      <c r="I638" s="59">
        <v>152.5</v>
      </c>
    </row>
    <row r="639" spans="1:9" x14ac:dyDescent="0.25">
      <c r="A639" s="60">
        <f t="shared" si="24"/>
        <v>42451</v>
      </c>
      <c r="B639" s="54">
        <v>6</v>
      </c>
      <c r="C639" s="54">
        <v>315</v>
      </c>
      <c r="D639" s="54">
        <v>262</v>
      </c>
      <c r="E639" s="59">
        <v>247</v>
      </c>
      <c r="F639" s="59">
        <v>173</v>
      </c>
      <c r="G639" s="59">
        <v>193</v>
      </c>
      <c r="H639" s="59">
        <v>183</v>
      </c>
      <c r="I639" s="59">
        <v>163</v>
      </c>
    </row>
    <row r="640" spans="1:9" x14ac:dyDescent="0.25">
      <c r="A640" s="60">
        <f t="shared" si="24"/>
        <v>42458</v>
      </c>
      <c r="B640" s="54">
        <v>6</v>
      </c>
      <c r="C640" s="59">
        <v>320</v>
      </c>
      <c r="D640" s="59">
        <v>272.5</v>
      </c>
      <c r="E640" s="59">
        <v>265</v>
      </c>
      <c r="F640" s="59">
        <v>195</v>
      </c>
      <c r="G640" s="59">
        <v>205</v>
      </c>
      <c r="H640" s="59">
        <v>205</v>
      </c>
      <c r="I640" s="59">
        <v>175</v>
      </c>
    </row>
    <row r="641" spans="1:9" x14ac:dyDescent="0.25">
      <c r="A641" s="60">
        <f t="shared" si="24"/>
        <v>42465</v>
      </c>
      <c r="B641" s="54">
        <v>7</v>
      </c>
      <c r="C641" s="59">
        <v>327.5</v>
      </c>
      <c r="D641" s="59">
        <v>275</v>
      </c>
      <c r="E641" s="59">
        <v>262.5</v>
      </c>
      <c r="F641" s="59">
        <v>180</v>
      </c>
      <c r="G641" s="59">
        <v>195</v>
      </c>
      <c r="H641" s="59">
        <v>195</v>
      </c>
      <c r="I641" s="59">
        <v>170</v>
      </c>
    </row>
    <row r="642" spans="1:9" x14ac:dyDescent="0.25">
      <c r="A642" s="60">
        <f t="shared" si="24"/>
        <v>42472</v>
      </c>
      <c r="B642" s="54">
        <v>7</v>
      </c>
      <c r="C642" s="59">
        <v>332.5</v>
      </c>
      <c r="D642" s="59">
        <v>282.5</v>
      </c>
      <c r="E642" s="59">
        <v>270</v>
      </c>
      <c r="F642" s="59">
        <v>187.5</v>
      </c>
      <c r="G642" s="59">
        <v>205</v>
      </c>
      <c r="H642" s="59">
        <v>205</v>
      </c>
      <c r="I642" s="59">
        <v>172.5</v>
      </c>
    </row>
    <row r="643" spans="1:9" x14ac:dyDescent="0.25">
      <c r="A643" s="60">
        <f t="shared" si="24"/>
        <v>42479</v>
      </c>
      <c r="B643" s="54">
        <v>7</v>
      </c>
      <c r="C643" s="59">
        <v>332.5</v>
      </c>
      <c r="D643" s="59">
        <v>297.5</v>
      </c>
      <c r="E643" s="59">
        <v>277.5</v>
      </c>
      <c r="F643" s="59">
        <v>212.5</v>
      </c>
      <c r="G643" s="59">
        <v>202.5</v>
      </c>
      <c r="H643" s="59">
        <v>202.5</v>
      </c>
      <c r="I643" s="59">
        <v>185</v>
      </c>
    </row>
    <row r="644" spans="1:9" x14ac:dyDescent="0.25">
      <c r="A644" s="60">
        <f t="shared" si="24"/>
        <v>42486</v>
      </c>
      <c r="B644" s="54">
        <v>7</v>
      </c>
      <c r="C644" s="59">
        <v>350</v>
      </c>
      <c r="D644" s="59">
        <v>300</v>
      </c>
      <c r="E644" s="59">
        <v>277.5</v>
      </c>
      <c r="F644" s="59">
        <v>205</v>
      </c>
      <c r="G644" s="59">
        <v>205</v>
      </c>
      <c r="H644" s="59">
        <v>205</v>
      </c>
      <c r="I644" s="59">
        <v>197.5</v>
      </c>
    </row>
    <row r="645" spans="1:9" x14ac:dyDescent="0.25">
      <c r="A645" s="60">
        <f t="shared" si="24"/>
        <v>42493</v>
      </c>
      <c r="B645" s="54">
        <v>8</v>
      </c>
      <c r="C645" s="59">
        <v>370</v>
      </c>
      <c r="D645" s="59">
        <v>332.5</v>
      </c>
      <c r="E645" s="59">
        <v>312.5</v>
      </c>
      <c r="F645" s="59">
        <v>262.5</v>
      </c>
      <c r="G645" s="59">
        <v>312.5</v>
      </c>
      <c r="H645" s="59">
        <v>312.5</v>
      </c>
      <c r="I645" s="59">
        <v>262.5</v>
      </c>
    </row>
    <row r="646" spans="1:9" x14ac:dyDescent="0.25">
      <c r="A646" s="60">
        <f t="shared" si="24"/>
        <v>42500</v>
      </c>
      <c r="B646" s="54">
        <v>8</v>
      </c>
      <c r="C646" s="59">
        <v>367.5</v>
      </c>
      <c r="D646" s="59">
        <v>342.5</v>
      </c>
      <c r="E646" s="59">
        <v>325</v>
      </c>
      <c r="F646" s="59">
        <v>295</v>
      </c>
      <c r="G646" s="59">
        <v>345</v>
      </c>
      <c r="H646" s="59">
        <v>345</v>
      </c>
      <c r="I646" s="59">
        <v>277.5</v>
      </c>
    </row>
    <row r="647" spans="1:9" x14ac:dyDescent="0.25">
      <c r="A647" s="60">
        <f t="shared" si="24"/>
        <v>42507</v>
      </c>
      <c r="B647" s="54">
        <v>8</v>
      </c>
      <c r="C647" s="59">
        <v>356.66666666666669</v>
      </c>
      <c r="D647" s="59">
        <v>323.33333333333331</v>
      </c>
      <c r="E647" s="59">
        <v>318.33333333333331</v>
      </c>
      <c r="F647" s="59">
        <v>300</v>
      </c>
      <c r="G647" s="59">
        <v>325</v>
      </c>
      <c r="H647" s="59">
        <v>325</v>
      </c>
      <c r="I647" s="59">
        <v>278.33333333333331</v>
      </c>
    </row>
    <row r="648" spans="1:9" x14ac:dyDescent="0.25">
      <c r="A648" s="60">
        <f t="shared" si="24"/>
        <v>42514</v>
      </c>
      <c r="B648" s="54">
        <v>8</v>
      </c>
      <c r="C648" s="59">
        <v>381.66666666666669</v>
      </c>
      <c r="D648" s="59">
        <v>343.33333333333331</v>
      </c>
      <c r="E648" s="59">
        <v>326.66666666666669</v>
      </c>
      <c r="F648" s="59">
        <v>285.66666666666669</v>
      </c>
      <c r="G648" s="59">
        <v>319.33333333333331</v>
      </c>
      <c r="H648" s="59">
        <v>319.33333333333331</v>
      </c>
      <c r="I648" s="59">
        <v>291.66666666666669</v>
      </c>
    </row>
    <row r="649" spans="1:9" x14ac:dyDescent="0.25">
      <c r="A649" s="60">
        <f t="shared" si="24"/>
        <v>42521</v>
      </c>
      <c r="B649" s="54">
        <v>8</v>
      </c>
      <c r="C649" s="59">
        <v>376.66666666666669</v>
      </c>
      <c r="D649" s="59">
        <v>351.66666666666669</v>
      </c>
      <c r="E649" s="59">
        <v>337.33333333333331</v>
      </c>
      <c r="F649" s="59">
        <v>273.33333333333331</v>
      </c>
      <c r="G649" s="59">
        <v>300</v>
      </c>
      <c r="H649" s="59">
        <v>300</v>
      </c>
      <c r="I649" s="59">
        <v>278.33333333333331</v>
      </c>
    </row>
    <row r="650" spans="1:9" x14ac:dyDescent="0.25">
      <c r="A650" s="60">
        <f t="shared" si="24"/>
        <v>42528</v>
      </c>
      <c r="B650" s="54">
        <v>9</v>
      </c>
      <c r="C650" s="59">
        <v>481.66666666666669</v>
      </c>
      <c r="D650" s="59">
        <v>493.33333333333331</v>
      </c>
      <c r="E650" s="59">
        <v>495</v>
      </c>
      <c r="F650" s="59">
        <v>416.66666666666669</v>
      </c>
      <c r="G650" s="59">
        <v>475</v>
      </c>
      <c r="H650" s="59">
        <v>475</v>
      </c>
      <c r="I650" s="59">
        <v>436.66666666666669</v>
      </c>
    </row>
    <row r="651" spans="1:9" x14ac:dyDescent="0.25">
      <c r="A651" s="60">
        <f t="shared" si="24"/>
        <v>42535</v>
      </c>
      <c r="B651" s="54">
        <v>9</v>
      </c>
      <c r="C651" s="59">
        <v>537.5</v>
      </c>
      <c r="D651" s="59">
        <v>530</v>
      </c>
      <c r="E651" s="59">
        <v>530</v>
      </c>
      <c r="F651" s="59">
        <v>475</v>
      </c>
      <c r="G651" s="59">
        <v>537.5</v>
      </c>
      <c r="H651" s="59">
        <v>537.5</v>
      </c>
      <c r="I651" s="59">
        <v>467.5</v>
      </c>
    </row>
    <row r="652" spans="1:9" x14ac:dyDescent="0.25">
      <c r="A652" s="60">
        <f t="shared" si="24"/>
        <v>42542</v>
      </c>
      <c r="B652" s="54">
        <v>9</v>
      </c>
      <c r="C652" s="59">
        <v>562.5</v>
      </c>
      <c r="D652" s="59">
        <v>537.5</v>
      </c>
      <c r="E652" s="59">
        <v>562.5</v>
      </c>
      <c r="F652" s="59">
        <v>470</v>
      </c>
      <c r="G652" s="59">
        <v>542.5</v>
      </c>
      <c r="H652" s="59">
        <v>542.5</v>
      </c>
      <c r="I652" s="59">
        <v>455</v>
      </c>
    </row>
    <row r="653" spans="1:9" x14ac:dyDescent="0.25">
      <c r="A653" s="60">
        <f t="shared" si="24"/>
        <v>42549</v>
      </c>
      <c r="B653" s="54">
        <v>9</v>
      </c>
      <c r="C653" s="59">
        <v>562.5</v>
      </c>
      <c r="D653" s="59">
        <v>577.5</v>
      </c>
      <c r="E653" s="59">
        <v>550</v>
      </c>
      <c r="F653" s="59">
        <v>480</v>
      </c>
      <c r="G653" s="59">
        <v>562.5</v>
      </c>
      <c r="H653" s="59">
        <v>562.5</v>
      </c>
      <c r="I653" s="59">
        <v>472.5</v>
      </c>
    </row>
    <row r="654" spans="1:9" x14ac:dyDescent="0.25">
      <c r="A654" s="60">
        <f t="shared" si="24"/>
        <v>42556</v>
      </c>
      <c r="B654" s="54">
        <v>10</v>
      </c>
      <c r="C654" s="59">
        <v>645</v>
      </c>
      <c r="D654" s="59">
        <v>632.5</v>
      </c>
      <c r="E654" s="59">
        <v>627.5</v>
      </c>
      <c r="F654" s="59">
        <v>530</v>
      </c>
      <c r="G654" s="59">
        <v>642.5</v>
      </c>
      <c r="H654" s="59">
        <v>642.5</v>
      </c>
      <c r="I654" s="59">
        <v>515</v>
      </c>
    </row>
    <row r="655" spans="1:9" x14ac:dyDescent="0.25">
      <c r="A655" s="60">
        <f t="shared" si="24"/>
        <v>42563</v>
      </c>
      <c r="B655" s="54">
        <v>10</v>
      </c>
      <c r="C655" s="59">
        <v>612.5</v>
      </c>
      <c r="D655" s="59">
        <v>550</v>
      </c>
      <c r="E655" s="59">
        <v>530</v>
      </c>
      <c r="F655" s="59">
        <v>425</v>
      </c>
      <c r="G655" s="59">
        <v>500</v>
      </c>
      <c r="H655" s="59">
        <v>500</v>
      </c>
      <c r="I655" s="59">
        <v>462.5</v>
      </c>
    </row>
    <row r="656" spans="1:9" x14ac:dyDescent="0.25">
      <c r="A656" s="60">
        <f t="shared" si="24"/>
        <v>42570</v>
      </c>
      <c r="B656" s="54">
        <v>10</v>
      </c>
      <c r="C656" s="59">
        <v>655</v>
      </c>
      <c r="D656" s="59">
        <v>635</v>
      </c>
      <c r="E656" s="59">
        <v>635</v>
      </c>
      <c r="F656" s="59">
        <v>520</v>
      </c>
      <c r="G656" s="59">
        <v>627.5</v>
      </c>
      <c r="H656" s="59">
        <v>627.5</v>
      </c>
      <c r="I656" s="59">
        <v>507.5</v>
      </c>
    </row>
    <row r="657" spans="1:9" x14ac:dyDescent="0.25">
      <c r="A657" s="60">
        <f t="shared" si="24"/>
        <v>42577</v>
      </c>
      <c r="B657" s="54">
        <v>10</v>
      </c>
      <c r="C657" s="59">
        <v>650</v>
      </c>
      <c r="D657" s="59">
        <v>630</v>
      </c>
      <c r="E657" s="59">
        <v>625</v>
      </c>
      <c r="F657" s="59">
        <v>520</v>
      </c>
      <c r="G657" s="59">
        <v>625</v>
      </c>
      <c r="H657" s="59">
        <v>625</v>
      </c>
      <c r="I657" s="59">
        <v>507.5</v>
      </c>
    </row>
    <row r="658" spans="1:9" x14ac:dyDescent="0.25">
      <c r="A658" s="60">
        <f t="shared" si="24"/>
        <v>42584</v>
      </c>
      <c r="B658" s="54">
        <v>11</v>
      </c>
      <c r="C658" s="59">
        <v>630</v>
      </c>
      <c r="D658" s="59">
        <v>540</v>
      </c>
      <c r="E658" s="59">
        <v>525</v>
      </c>
      <c r="F658" s="59">
        <v>450</v>
      </c>
      <c r="G658" s="59">
        <v>512.5</v>
      </c>
      <c r="H658" s="59">
        <v>512.5</v>
      </c>
      <c r="I658" s="59">
        <v>400</v>
      </c>
    </row>
    <row r="659" spans="1:9" x14ac:dyDescent="0.25">
      <c r="A659" s="60">
        <f t="shared" si="24"/>
        <v>42591</v>
      </c>
      <c r="B659" s="54">
        <v>11</v>
      </c>
      <c r="C659" s="59">
        <v>612.5</v>
      </c>
      <c r="D659" s="59">
        <v>537.5</v>
      </c>
      <c r="E659" s="59">
        <v>520</v>
      </c>
      <c r="F659" s="59">
        <v>425</v>
      </c>
      <c r="G659" s="59">
        <v>487.5</v>
      </c>
      <c r="H659" s="59">
        <v>487.5</v>
      </c>
      <c r="I659" s="59">
        <v>400</v>
      </c>
    </row>
    <row r="660" spans="1:9" x14ac:dyDescent="0.25">
      <c r="A660" s="60">
        <f t="shared" si="24"/>
        <v>42598</v>
      </c>
      <c r="B660" s="54">
        <v>11</v>
      </c>
      <c r="C660" s="59">
        <v>625</v>
      </c>
      <c r="D660" s="59">
        <v>550</v>
      </c>
      <c r="E660" s="59">
        <v>517.5</v>
      </c>
      <c r="F660" s="59">
        <v>437.5</v>
      </c>
      <c r="G660" s="59">
        <v>450</v>
      </c>
      <c r="H660" s="59">
        <v>450</v>
      </c>
      <c r="I660" s="59">
        <v>387.5</v>
      </c>
    </row>
    <row r="661" spans="1:9" x14ac:dyDescent="0.25">
      <c r="A661" s="60">
        <f t="shared" si="24"/>
        <v>42605</v>
      </c>
      <c r="B661" s="54">
        <v>11</v>
      </c>
      <c r="C661" s="59">
        <v>612.5</v>
      </c>
      <c r="D661" s="59">
        <v>535</v>
      </c>
      <c r="E661" s="59">
        <v>500</v>
      </c>
      <c r="F661" s="59">
        <v>425</v>
      </c>
      <c r="G661" s="59">
        <v>487.5</v>
      </c>
      <c r="H661" s="59">
        <v>487.5</v>
      </c>
      <c r="I661" s="59">
        <v>387.5</v>
      </c>
    </row>
    <row r="662" spans="1:9" x14ac:dyDescent="0.25">
      <c r="A662" s="60">
        <f t="shared" si="24"/>
        <v>42612</v>
      </c>
      <c r="B662" s="59">
        <v>11</v>
      </c>
      <c r="C662" s="59">
        <v>500</v>
      </c>
      <c r="D662" s="59">
        <v>375</v>
      </c>
      <c r="E662" s="59">
        <v>492.5</v>
      </c>
      <c r="F662" s="59">
        <v>492.5</v>
      </c>
      <c r="G662" s="59">
        <v>350</v>
      </c>
      <c r="H662" s="59">
        <v>479.91266375545848</v>
      </c>
      <c r="I662" s="59">
        <v>350</v>
      </c>
    </row>
    <row r="663" spans="1:9" x14ac:dyDescent="0.25">
      <c r="A663" s="60">
        <f t="shared" si="24"/>
        <v>42619</v>
      </c>
      <c r="B663" s="54">
        <v>12</v>
      </c>
      <c r="C663" s="59"/>
      <c r="D663" s="59"/>
      <c r="E663" s="59">
        <v>405</v>
      </c>
      <c r="F663" s="59">
        <v>285</v>
      </c>
      <c r="G663" s="59">
        <v>325</v>
      </c>
      <c r="H663" s="59">
        <v>325</v>
      </c>
      <c r="I663" s="59">
        <v>260</v>
      </c>
    </row>
    <row r="664" spans="1:9" x14ac:dyDescent="0.25">
      <c r="A664" s="60">
        <f t="shared" si="24"/>
        <v>42626</v>
      </c>
      <c r="B664" s="54">
        <v>12</v>
      </c>
      <c r="C664" s="109"/>
      <c r="D664" s="109"/>
      <c r="E664" s="59">
        <v>407.5</v>
      </c>
      <c r="F664" s="59">
        <v>292.5</v>
      </c>
      <c r="G664" s="59">
        <v>350</v>
      </c>
      <c r="H664" s="59">
        <v>350</v>
      </c>
      <c r="I664" s="59">
        <v>270</v>
      </c>
    </row>
    <row r="665" spans="1:9" x14ac:dyDescent="0.25">
      <c r="A665" s="60">
        <f t="shared" si="24"/>
        <v>42633</v>
      </c>
      <c r="B665" s="54">
        <v>12</v>
      </c>
      <c r="C665" s="59"/>
      <c r="D665" s="59"/>
      <c r="E665" s="59">
        <v>392.5</v>
      </c>
      <c r="F665" s="59">
        <v>275</v>
      </c>
      <c r="G665" s="59">
        <v>360</v>
      </c>
      <c r="H665" s="59">
        <v>360</v>
      </c>
      <c r="I665" s="59">
        <v>262.5</v>
      </c>
    </row>
    <row r="666" spans="1:9" x14ac:dyDescent="0.25">
      <c r="A666" s="60">
        <f t="shared" si="24"/>
        <v>42640</v>
      </c>
      <c r="B666" s="54">
        <v>12</v>
      </c>
      <c r="E666" s="59">
        <v>412.5</v>
      </c>
      <c r="F666" s="59">
        <v>330</v>
      </c>
      <c r="G666" s="59">
        <v>362.5</v>
      </c>
      <c r="H666" s="59">
        <v>362.5</v>
      </c>
      <c r="I666" s="59">
        <v>290</v>
      </c>
    </row>
    <row r="667" spans="1:9" x14ac:dyDescent="0.25">
      <c r="A667" s="60">
        <f t="shared" si="24"/>
        <v>42647</v>
      </c>
      <c r="B667" s="54">
        <v>1</v>
      </c>
      <c r="E667" s="54">
        <v>375</v>
      </c>
      <c r="F667" s="54">
        <v>268</v>
      </c>
      <c r="G667" s="54">
        <v>313</v>
      </c>
      <c r="H667" s="54">
        <v>313</v>
      </c>
      <c r="I667" s="54">
        <v>235</v>
      </c>
    </row>
    <row r="668" spans="1:9" x14ac:dyDescent="0.25">
      <c r="A668" s="60">
        <f t="shared" si="24"/>
        <v>42654</v>
      </c>
      <c r="B668" s="54">
        <v>1</v>
      </c>
      <c r="E668" s="59">
        <v>340</v>
      </c>
      <c r="F668" s="59">
        <v>250</v>
      </c>
      <c r="G668" s="59">
        <v>237.5</v>
      </c>
      <c r="H668" s="59">
        <v>237.5</v>
      </c>
      <c r="I668" s="59">
        <v>210</v>
      </c>
    </row>
    <row r="669" spans="1:9" x14ac:dyDescent="0.25">
      <c r="A669" s="60">
        <f t="shared" si="24"/>
        <v>42661</v>
      </c>
      <c r="B669" s="54">
        <v>1</v>
      </c>
      <c r="E669" s="59">
        <v>355</v>
      </c>
      <c r="F669" s="59">
        <v>240</v>
      </c>
      <c r="G669" s="59">
        <v>250</v>
      </c>
      <c r="H669" s="59">
        <v>250</v>
      </c>
      <c r="I669" s="59">
        <v>200</v>
      </c>
    </row>
    <row r="670" spans="1:9" x14ac:dyDescent="0.25">
      <c r="A670" s="60">
        <f t="shared" si="24"/>
        <v>42668</v>
      </c>
      <c r="B670" s="54">
        <v>1</v>
      </c>
      <c r="E670" s="59">
        <v>340</v>
      </c>
      <c r="F670" s="59">
        <v>250</v>
      </c>
      <c r="G670" s="59">
        <v>250</v>
      </c>
      <c r="H670" s="59">
        <v>250</v>
      </c>
      <c r="I670" s="59">
        <v>202.5</v>
      </c>
    </row>
    <row r="671" spans="1:9" x14ac:dyDescent="0.25">
      <c r="A671" s="60">
        <f t="shared" si="24"/>
        <v>42675</v>
      </c>
      <c r="B671" s="54">
        <v>2</v>
      </c>
      <c r="E671" s="59">
        <v>337.5</v>
      </c>
      <c r="F671" s="59">
        <v>237.5</v>
      </c>
      <c r="G671" s="59">
        <v>237.5</v>
      </c>
      <c r="H671" s="59">
        <v>237.5</v>
      </c>
      <c r="I671" s="59">
        <v>212.5</v>
      </c>
    </row>
    <row r="672" spans="1:9" x14ac:dyDescent="0.25">
      <c r="A672" s="60">
        <f t="shared" si="24"/>
        <v>42682</v>
      </c>
      <c r="B672" s="54">
        <v>2</v>
      </c>
      <c r="E672" s="59">
        <v>287.5</v>
      </c>
      <c r="F672" s="59">
        <v>225</v>
      </c>
      <c r="G672" s="59">
        <v>242.5</v>
      </c>
      <c r="H672" s="59">
        <v>242.5</v>
      </c>
      <c r="I672" s="59">
        <v>210</v>
      </c>
    </row>
    <row r="673" spans="1:10" x14ac:dyDescent="0.25">
      <c r="A673" s="60">
        <f t="shared" si="24"/>
        <v>42689</v>
      </c>
      <c r="B673" s="54">
        <v>2</v>
      </c>
      <c r="E673" s="59">
        <v>270</v>
      </c>
      <c r="F673" s="59">
        <v>190</v>
      </c>
      <c r="G673" s="59">
        <v>225</v>
      </c>
      <c r="H673" s="59">
        <v>227.5</v>
      </c>
      <c r="I673" s="59">
        <v>165</v>
      </c>
    </row>
    <row r="674" spans="1:10" x14ac:dyDescent="0.25">
      <c r="A674" s="60">
        <f t="shared" si="24"/>
        <v>42696</v>
      </c>
      <c r="B674" s="54">
        <v>2</v>
      </c>
      <c r="E674" s="59">
        <v>250</v>
      </c>
      <c r="F674" s="59">
        <v>190</v>
      </c>
      <c r="G674" s="59">
        <v>200</v>
      </c>
      <c r="H674" s="59">
        <v>200</v>
      </c>
      <c r="I674" s="59">
        <v>157.5</v>
      </c>
    </row>
    <row r="675" spans="1:10" x14ac:dyDescent="0.25">
      <c r="A675" s="60">
        <f t="shared" si="24"/>
        <v>42703</v>
      </c>
      <c r="B675" s="54">
        <v>2</v>
      </c>
      <c r="E675" s="59">
        <v>255</v>
      </c>
      <c r="F675" s="59">
        <v>187.5</v>
      </c>
      <c r="G675" s="59">
        <v>195</v>
      </c>
      <c r="H675" s="59">
        <v>195</v>
      </c>
      <c r="I675" s="59">
        <v>162.5</v>
      </c>
    </row>
    <row r="676" spans="1:10" x14ac:dyDescent="0.25">
      <c r="A676" s="60">
        <f t="shared" si="24"/>
        <v>42710</v>
      </c>
      <c r="B676" s="54">
        <v>3</v>
      </c>
      <c r="D676" s="109">
        <v>272.5</v>
      </c>
      <c r="E676" s="109">
        <v>250</v>
      </c>
      <c r="F676" s="109">
        <v>185</v>
      </c>
      <c r="G676" s="109">
        <v>190</v>
      </c>
      <c r="H676" s="109">
        <v>190</v>
      </c>
      <c r="I676" s="109">
        <v>152.5</v>
      </c>
      <c r="J676" s="59"/>
    </row>
    <row r="677" spans="1:10" x14ac:dyDescent="0.25">
      <c r="A677" s="60">
        <f t="shared" si="24"/>
        <v>42717</v>
      </c>
      <c r="B677" s="54">
        <v>3</v>
      </c>
      <c r="D677" s="59">
        <v>275</v>
      </c>
      <c r="E677" s="59">
        <v>250</v>
      </c>
      <c r="F677" s="59">
        <v>178.33333333333334</v>
      </c>
      <c r="G677" s="59">
        <v>190</v>
      </c>
      <c r="H677" s="59">
        <v>190</v>
      </c>
      <c r="I677" s="59">
        <v>163.33333333333334</v>
      </c>
    </row>
    <row r="678" spans="1:10" x14ac:dyDescent="0.25">
      <c r="A678" s="60">
        <f t="shared" si="24"/>
        <v>42724</v>
      </c>
      <c r="B678" s="54">
        <v>3</v>
      </c>
      <c r="D678" s="59">
        <v>275</v>
      </c>
      <c r="E678" s="59">
        <v>270</v>
      </c>
      <c r="F678" s="59">
        <v>180</v>
      </c>
      <c r="G678" s="59">
        <v>190</v>
      </c>
      <c r="H678" s="59">
        <v>190</v>
      </c>
      <c r="I678" s="59">
        <v>167.5</v>
      </c>
    </row>
    <row r="679" spans="1:10" x14ac:dyDescent="0.25">
      <c r="A679" s="60">
        <f t="shared" si="24"/>
        <v>42731</v>
      </c>
      <c r="B679" s="54">
        <v>3</v>
      </c>
      <c r="D679" s="59">
        <v>277.5</v>
      </c>
      <c r="E679" s="59">
        <v>255</v>
      </c>
      <c r="F679" s="59">
        <v>185</v>
      </c>
      <c r="G679" s="59">
        <v>195</v>
      </c>
      <c r="H679" s="59">
        <v>195</v>
      </c>
      <c r="I679" s="59">
        <v>155</v>
      </c>
    </row>
    <row r="680" spans="1:10" x14ac:dyDescent="0.25">
      <c r="A680" s="60">
        <f t="shared" si="24"/>
        <v>42738</v>
      </c>
      <c r="B680" s="54">
        <v>4</v>
      </c>
      <c r="C680" s="59">
        <v>312.5</v>
      </c>
      <c r="D680" s="59">
        <v>272.5</v>
      </c>
      <c r="E680" s="59">
        <v>260</v>
      </c>
      <c r="F680" s="59">
        <v>182.5</v>
      </c>
      <c r="G680" s="59">
        <v>190</v>
      </c>
      <c r="H680" s="59">
        <v>190</v>
      </c>
      <c r="I680" s="59">
        <v>160</v>
      </c>
    </row>
    <row r="681" spans="1:10" x14ac:dyDescent="0.25">
      <c r="A681" s="60">
        <f t="shared" si="24"/>
        <v>42745</v>
      </c>
      <c r="B681" s="54">
        <v>4</v>
      </c>
      <c r="C681" s="59">
        <v>325</v>
      </c>
      <c r="D681" s="59">
        <v>270</v>
      </c>
      <c r="E681" s="59">
        <v>260</v>
      </c>
      <c r="F681" s="59">
        <v>185</v>
      </c>
      <c r="G681" s="59">
        <v>195</v>
      </c>
      <c r="H681" s="59">
        <v>195</v>
      </c>
      <c r="I681" s="59">
        <v>167.5</v>
      </c>
    </row>
    <row r="682" spans="1:10" x14ac:dyDescent="0.25">
      <c r="A682" s="60">
        <f t="shared" si="24"/>
        <v>42752</v>
      </c>
      <c r="B682" s="54">
        <v>4</v>
      </c>
      <c r="C682" s="59">
        <v>330</v>
      </c>
      <c r="D682" s="59">
        <v>272.5</v>
      </c>
      <c r="E682" s="59">
        <v>267.5</v>
      </c>
      <c r="F682" s="59">
        <v>195</v>
      </c>
      <c r="G682" s="59">
        <v>200</v>
      </c>
      <c r="H682" s="59">
        <v>200</v>
      </c>
      <c r="I682" s="59">
        <v>170</v>
      </c>
    </row>
    <row r="683" spans="1:10" x14ac:dyDescent="0.25">
      <c r="A683" s="60">
        <f t="shared" si="24"/>
        <v>42759</v>
      </c>
      <c r="B683" s="54">
        <v>4</v>
      </c>
      <c r="C683" s="59">
        <v>332.5</v>
      </c>
      <c r="D683" s="59">
        <v>280</v>
      </c>
      <c r="E683" s="59">
        <v>272.5</v>
      </c>
      <c r="F683" s="59">
        <v>202.5</v>
      </c>
      <c r="G683" s="59">
        <v>197.5</v>
      </c>
      <c r="H683" s="59">
        <v>197.5</v>
      </c>
      <c r="I683" s="59">
        <v>170</v>
      </c>
    </row>
    <row r="684" spans="1:10" x14ac:dyDescent="0.25">
      <c r="A684" s="60">
        <f t="shared" si="24"/>
        <v>42766</v>
      </c>
      <c r="B684" s="54">
        <v>5</v>
      </c>
      <c r="C684" s="59">
        <v>326.66666666666669</v>
      </c>
      <c r="D684" s="59">
        <v>275</v>
      </c>
      <c r="E684" s="59">
        <v>261.66666666666669</v>
      </c>
      <c r="F684" s="59">
        <v>193.33333333333334</v>
      </c>
      <c r="G684" s="59">
        <v>196.66666666666666</v>
      </c>
      <c r="H684" s="59">
        <v>196.66666666666666</v>
      </c>
      <c r="I684" s="59">
        <v>168.33333333333334</v>
      </c>
    </row>
    <row r="685" spans="1:10" x14ac:dyDescent="0.25">
      <c r="A685" s="60">
        <f t="shared" si="24"/>
        <v>42773</v>
      </c>
      <c r="B685" s="54">
        <v>5</v>
      </c>
      <c r="C685" s="59">
        <v>325</v>
      </c>
      <c r="D685" s="59">
        <v>277.5</v>
      </c>
      <c r="E685" s="59">
        <v>262.5</v>
      </c>
      <c r="F685" s="59">
        <v>195</v>
      </c>
      <c r="G685" s="59">
        <v>202.5</v>
      </c>
      <c r="H685" s="59">
        <v>202.5</v>
      </c>
      <c r="I685" s="59">
        <v>175</v>
      </c>
    </row>
    <row r="686" spans="1:10" x14ac:dyDescent="0.25">
      <c r="A686" s="60">
        <f t="shared" si="24"/>
        <v>42780</v>
      </c>
      <c r="B686" s="54">
        <v>5</v>
      </c>
      <c r="C686" s="59">
        <v>330</v>
      </c>
      <c r="D686" s="59">
        <v>277.5</v>
      </c>
      <c r="E686" s="59">
        <v>270</v>
      </c>
      <c r="F686" s="59">
        <v>195</v>
      </c>
      <c r="G686" s="59">
        <v>200</v>
      </c>
      <c r="H686" s="59">
        <v>200</v>
      </c>
      <c r="I686" s="59">
        <v>170</v>
      </c>
    </row>
    <row r="687" spans="1:10" x14ac:dyDescent="0.25">
      <c r="A687" s="60">
        <f t="shared" si="24"/>
        <v>42787</v>
      </c>
      <c r="B687" s="54">
        <v>5</v>
      </c>
      <c r="C687" s="59">
        <v>330</v>
      </c>
      <c r="D687" s="59">
        <v>285</v>
      </c>
      <c r="E687" s="59">
        <v>277.5</v>
      </c>
      <c r="F687" s="59">
        <v>200</v>
      </c>
      <c r="G687" s="59">
        <v>205</v>
      </c>
      <c r="H687" s="59">
        <v>205</v>
      </c>
      <c r="I687" s="59">
        <v>172.5</v>
      </c>
    </row>
    <row r="688" spans="1:10" x14ac:dyDescent="0.25">
      <c r="A688" s="60">
        <f t="shared" si="24"/>
        <v>42794</v>
      </c>
      <c r="B688" s="54">
        <v>6</v>
      </c>
      <c r="C688" s="59">
        <v>335</v>
      </c>
      <c r="D688" s="59">
        <v>295</v>
      </c>
      <c r="E688" s="59">
        <v>282.5</v>
      </c>
      <c r="F688" s="59">
        <v>205</v>
      </c>
      <c r="G688" s="59">
        <v>220</v>
      </c>
      <c r="H688" s="59">
        <v>220</v>
      </c>
      <c r="I688" s="59">
        <v>162.5</v>
      </c>
    </row>
    <row r="689" spans="1:9" x14ac:dyDescent="0.25">
      <c r="A689" s="60">
        <f t="shared" si="24"/>
        <v>42801</v>
      </c>
      <c r="B689" s="54">
        <v>6</v>
      </c>
      <c r="C689" s="59">
        <v>330</v>
      </c>
      <c r="D689" s="59">
        <v>287.5</v>
      </c>
      <c r="E689" s="59">
        <v>275</v>
      </c>
      <c r="F689" s="59">
        <v>197.5</v>
      </c>
      <c r="G689" s="59">
        <v>222.5</v>
      </c>
      <c r="H689" s="59">
        <v>222.5</v>
      </c>
      <c r="I689" s="59">
        <v>165</v>
      </c>
    </row>
    <row r="690" spans="1:9" x14ac:dyDescent="0.25">
      <c r="A690" s="60">
        <f t="shared" si="24"/>
        <v>42808</v>
      </c>
      <c r="B690" s="54">
        <v>6</v>
      </c>
      <c r="C690" s="59">
        <v>330</v>
      </c>
      <c r="D690" s="59">
        <v>290</v>
      </c>
      <c r="E690" s="59">
        <v>280</v>
      </c>
      <c r="F690" s="59">
        <v>197.5</v>
      </c>
      <c r="G690" s="59">
        <v>215</v>
      </c>
      <c r="H690" s="59">
        <v>215</v>
      </c>
      <c r="I690" s="59">
        <v>167.5</v>
      </c>
    </row>
    <row r="691" spans="1:9" x14ac:dyDescent="0.25">
      <c r="A691" s="60">
        <f t="shared" si="24"/>
        <v>42815</v>
      </c>
      <c r="B691" s="54">
        <v>6</v>
      </c>
      <c r="C691" s="59">
        <v>327.5</v>
      </c>
      <c r="D691" s="59">
        <v>272.5</v>
      </c>
      <c r="E691" s="59">
        <v>262.5</v>
      </c>
      <c r="F691" s="59">
        <v>195</v>
      </c>
      <c r="G691" s="59">
        <v>212.5</v>
      </c>
      <c r="H691" s="59">
        <v>212.5</v>
      </c>
      <c r="I691" s="59">
        <v>162.5</v>
      </c>
    </row>
    <row r="692" spans="1:9" x14ac:dyDescent="0.25">
      <c r="A692" s="60">
        <f t="shared" si="24"/>
        <v>42822</v>
      </c>
      <c r="B692" s="54">
        <v>6</v>
      </c>
      <c r="C692" s="59">
        <v>315</v>
      </c>
      <c r="D692" s="59">
        <v>267.5</v>
      </c>
      <c r="E692" s="59">
        <v>262.5</v>
      </c>
      <c r="F692" s="59">
        <v>190</v>
      </c>
      <c r="G692" s="59">
        <v>207.5</v>
      </c>
      <c r="H692" s="59">
        <v>207.5</v>
      </c>
      <c r="I692" s="59">
        <v>172.5</v>
      </c>
    </row>
    <row r="693" spans="1:9" x14ac:dyDescent="0.25">
      <c r="A693" s="60">
        <f t="shared" si="24"/>
        <v>42829</v>
      </c>
      <c r="B693" s="54">
        <v>7</v>
      </c>
      <c r="C693" s="59">
        <v>317.5</v>
      </c>
      <c r="D693" s="59">
        <v>275</v>
      </c>
      <c r="E693" s="59">
        <v>267.5</v>
      </c>
      <c r="F693" s="59">
        <v>200</v>
      </c>
      <c r="G693" s="59">
        <v>207.5</v>
      </c>
      <c r="H693" s="59">
        <v>207.5</v>
      </c>
      <c r="I693" s="59">
        <v>182.5</v>
      </c>
    </row>
    <row r="694" spans="1:9" x14ac:dyDescent="0.25">
      <c r="A694" s="60">
        <f t="shared" si="24"/>
        <v>42836</v>
      </c>
      <c r="B694" s="54">
        <v>7</v>
      </c>
      <c r="C694" s="59">
        <v>312.5</v>
      </c>
      <c r="D694" s="59">
        <v>262.5</v>
      </c>
      <c r="E694" s="59">
        <v>252.5</v>
      </c>
      <c r="F694" s="59">
        <v>192.5</v>
      </c>
      <c r="G694" s="59">
        <v>200</v>
      </c>
      <c r="H694" s="59">
        <v>200</v>
      </c>
      <c r="I694" s="59">
        <v>180</v>
      </c>
    </row>
    <row r="695" spans="1:9" x14ac:dyDescent="0.25">
      <c r="A695" s="60">
        <f t="shared" si="24"/>
        <v>42843</v>
      </c>
      <c r="B695" s="54">
        <v>7</v>
      </c>
      <c r="C695" s="59">
        <v>312.5</v>
      </c>
      <c r="D695" s="59">
        <v>262.5</v>
      </c>
      <c r="E695" s="59">
        <v>257.5</v>
      </c>
      <c r="F695" s="59">
        <v>195</v>
      </c>
      <c r="G695" s="59">
        <v>195</v>
      </c>
      <c r="H695" s="59">
        <v>195</v>
      </c>
      <c r="I695" s="59">
        <v>177.5</v>
      </c>
    </row>
    <row r="696" spans="1:9" x14ac:dyDescent="0.25">
      <c r="A696" s="60">
        <f t="shared" si="24"/>
        <v>42850</v>
      </c>
      <c r="B696" s="54">
        <v>7</v>
      </c>
      <c r="C696" s="59">
        <v>297.5</v>
      </c>
      <c r="D696" s="59">
        <v>252.5</v>
      </c>
      <c r="E696" s="59">
        <v>252.5</v>
      </c>
      <c r="F696" s="59">
        <v>185</v>
      </c>
      <c r="G696" s="59">
        <v>192.5</v>
      </c>
      <c r="H696" s="59">
        <v>192.5</v>
      </c>
      <c r="I696" s="59">
        <v>180</v>
      </c>
    </row>
    <row r="697" spans="1:9" x14ac:dyDescent="0.25">
      <c r="A697" s="60">
        <f t="shared" si="24"/>
        <v>42857</v>
      </c>
      <c r="B697" s="54">
        <v>8</v>
      </c>
      <c r="C697" s="59">
        <v>348.33333333333331</v>
      </c>
      <c r="D697" s="59">
        <v>301.66666666666669</v>
      </c>
      <c r="E697" s="59">
        <v>290</v>
      </c>
      <c r="F697" s="59">
        <v>258.33333333333331</v>
      </c>
      <c r="G697" s="59">
        <v>231.5</v>
      </c>
      <c r="H697" s="59">
        <v>231.5</v>
      </c>
      <c r="I697" s="59">
        <v>217.66666666666666</v>
      </c>
    </row>
    <row r="698" spans="1:9" x14ac:dyDescent="0.25">
      <c r="A698" s="60">
        <f t="shared" si="24"/>
        <v>42864</v>
      </c>
      <c r="B698" s="54">
        <v>8</v>
      </c>
      <c r="C698" s="59">
        <v>357.5</v>
      </c>
      <c r="D698" s="59">
        <v>307.5</v>
      </c>
      <c r="E698" s="59">
        <v>307.5</v>
      </c>
      <c r="F698" s="59">
        <v>227.5</v>
      </c>
      <c r="G698" s="59">
        <v>240</v>
      </c>
      <c r="H698" s="59">
        <v>240</v>
      </c>
      <c r="I698" s="59">
        <v>225</v>
      </c>
    </row>
    <row r="699" spans="1:9" x14ac:dyDescent="0.25">
      <c r="A699" s="60">
        <f t="shared" si="24"/>
        <v>42871</v>
      </c>
      <c r="B699" s="54">
        <v>8</v>
      </c>
      <c r="C699" s="59">
        <v>352.5</v>
      </c>
      <c r="D699" s="59">
        <v>302.5</v>
      </c>
      <c r="E699" s="59">
        <v>302.5</v>
      </c>
      <c r="F699" s="59">
        <v>247.5</v>
      </c>
      <c r="G699" s="59">
        <v>281.66666666666669</v>
      </c>
      <c r="H699" s="59">
        <v>281.66666666666669</v>
      </c>
      <c r="I699" s="59">
        <v>225</v>
      </c>
    </row>
    <row r="700" spans="1:9" x14ac:dyDescent="0.25">
      <c r="A700" s="60">
        <f t="shared" si="24"/>
        <v>42878</v>
      </c>
      <c r="B700" s="54">
        <v>8</v>
      </c>
      <c r="C700" s="59">
        <v>348.33333333333331</v>
      </c>
      <c r="D700" s="59">
        <v>296.66666666666669</v>
      </c>
      <c r="E700" s="59">
        <v>293.33333333333331</v>
      </c>
      <c r="F700" s="59">
        <v>238.33333333333334</v>
      </c>
      <c r="G700" s="59">
        <v>258.33333333333331</v>
      </c>
      <c r="H700" s="59">
        <v>258.33333333333331</v>
      </c>
      <c r="I700" s="59">
        <v>230</v>
      </c>
    </row>
    <row r="701" spans="1:9" x14ac:dyDescent="0.25">
      <c r="A701" s="60">
        <f t="shared" si="24"/>
        <v>42885</v>
      </c>
      <c r="B701" s="54">
        <v>9</v>
      </c>
      <c r="C701" s="59">
        <v>415</v>
      </c>
      <c r="D701" s="59">
        <v>367.5</v>
      </c>
      <c r="E701" s="59">
        <v>367.5</v>
      </c>
      <c r="F701" s="59">
        <v>302.5</v>
      </c>
      <c r="G701" s="59">
        <v>375</v>
      </c>
      <c r="H701" s="59">
        <v>375</v>
      </c>
      <c r="I701" s="59">
        <v>280</v>
      </c>
    </row>
    <row r="702" spans="1:9" x14ac:dyDescent="0.25">
      <c r="A702" s="60">
        <f t="shared" si="24"/>
        <v>42892</v>
      </c>
      <c r="B702" s="54">
        <v>9</v>
      </c>
      <c r="C702" s="59">
        <v>412.5</v>
      </c>
      <c r="D702" s="59">
        <v>362.5</v>
      </c>
      <c r="E702" s="59">
        <v>312.5</v>
      </c>
      <c r="F702" s="59">
        <v>287.5</v>
      </c>
      <c r="G702" s="59">
        <v>362.5</v>
      </c>
      <c r="H702" s="59">
        <v>362.5</v>
      </c>
      <c r="I702" s="59">
        <v>275</v>
      </c>
    </row>
    <row r="703" spans="1:9" x14ac:dyDescent="0.25">
      <c r="A703" s="60">
        <f t="shared" si="24"/>
        <v>42899</v>
      </c>
      <c r="B703" s="54">
        <v>9</v>
      </c>
      <c r="C703" s="59">
        <v>400</v>
      </c>
      <c r="D703" s="59">
        <v>350</v>
      </c>
      <c r="E703" s="59">
        <v>350</v>
      </c>
      <c r="F703" s="59">
        <v>275</v>
      </c>
      <c r="G703" s="59">
        <v>350</v>
      </c>
      <c r="H703" s="59">
        <v>350</v>
      </c>
      <c r="I703" s="59">
        <v>262.5</v>
      </c>
    </row>
    <row r="704" spans="1:9" x14ac:dyDescent="0.25">
      <c r="A704" s="60">
        <f t="shared" si="24"/>
        <v>42906</v>
      </c>
      <c r="B704" s="54">
        <v>9</v>
      </c>
      <c r="C704" s="59">
        <v>400</v>
      </c>
      <c r="D704" s="59">
        <v>350</v>
      </c>
      <c r="E704" s="59">
        <v>337.5</v>
      </c>
      <c r="F704" s="59">
        <v>275</v>
      </c>
      <c r="G704" s="59">
        <v>337.5</v>
      </c>
      <c r="H704" s="59">
        <v>337.5</v>
      </c>
      <c r="I704" s="59">
        <v>250</v>
      </c>
    </row>
    <row r="705" spans="1:9" x14ac:dyDescent="0.25">
      <c r="A705" s="60">
        <f t="shared" si="24"/>
        <v>42913</v>
      </c>
      <c r="B705" s="54">
        <v>9</v>
      </c>
      <c r="C705" s="59">
        <v>412.5</v>
      </c>
      <c r="D705" s="59">
        <v>362.5</v>
      </c>
      <c r="E705" s="59">
        <v>362.5</v>
      </c>
      <c r="F705" s="59">
        <v>300</v>
      </c>
      <c r="G705" s="59">
        <v>362.5</v>
      </c>
      <c r="H705" s="59">
        <v>362.5</v>
      </c>
      <c r="I705" s="59">
        <v>275</v>
      </c>
    </row>
    <row r="706" spans="1:9" x14ac:dyDescent="0.25">
      <c r="A706" s="60">
        <f t="shared" si="24"/>
        <v>42920</v>
      </c>
      <c r="B706" s="54">
        <v>10</v>
      </c>
      <c r="C706" s="59">
        <v>466.66666666666669</v>
      </c>
      <c r="D706" s="59">
        <v>408.33333333333331</v>
      </c>
      <c r="E706" s="59">
        <v>406.66666666666669</v>
      </c>
      <c r="F706" s="59">
        <v>325</v>
      </c>
      <c r="G706" s="59">
        <v>411.66666666666669</v>
      </c>
      <c r="H706" s="59">
        <v>411.66666666666669</v>
      </c>
      <c r="I706" s="59">
        <v>293.33333333333331</v>
      </c>
    </row>
    <row r="707" spans="1:9" x14ac:dyDescent="0.25">
      <c r="A707" s="60">
        <f t="shared" si="24"/>
        <v>42927</v>
      </c>
      <c r="B707" s="54">
        <v>10</v>
      </c>
      <c r="C707" s="59">
        <v>465</v>
      </c>
      <c r="D707" s="59">
        <v>410</v>
      </c>
      <c r="E707" s="59">
        <v>401</v>
      </c>
      <c r="F707" s="59">
        <v>335</v>
      </c>
      <c r="G707" s="59">
        <v>400</v>
      </c>
      <c r="H707" s="59">
        <v>400</v>
      </c>
      <c r="I707" s="59">
        <v>300</v>
      </c>
    </row>
    <row r="708" spans="1:9" x14ac:dyDescent="0.25">
      <c r="A708" s="60">
        <f t="shared" si="24"/>
        <v>42934</v>
      </c>
      <c r="B708" s="54">
        <v>10</v>
      </c>
      <c r="C708" s="59">
        <v>475</v>
      </c>
      <c r="D708" s="59">
        <v>412.5</v>
      </c>
      <c r="E708" s="59">
        <v>412.5</v>
      </c>
      <c r="F708" s="59">
        <v>335</v>
      </c>
      <c r="G708" s="59">
        <v>412.5</v>
      </c>
      <c r="H708" s="59">
        <v>412.5</v>
      </c>
      <c r="I708" s="59">
        <v>267.5</v>
      </c>
    </row>
    <row r="709" spans="1:9" x14ac:dyDescent="0.25">
      <c r="A709" s="60">
        <f t="shared" si="24"/>
        <v>42941</v>
      </c>
      <c r="B709" s="54">
        <v>10</v>
      </c>
      <c r="C709" s="59">
        <v>469</v>
      </c>
      <c r="D709" s="59">
        <v>415</v>
      </c>
      <c r="E709" s="59">
        <v>412.5</v>
      </c>
      <c r="F709" s="59">
        <v>325</v>
      </c>
      <c r="G709" s="59">
        <v>402.5</v>
      </c>
      <c r="H709" s="59">
        <v>402.5</v>
      </c>
      <c r="I709" s="59">
        <v>269</v>
      </c>
    </row>
    <row r="710" spans="1:9" x14ac:dyDescent="0.25">
      <c r="A710" s="60">
        <f t="shared" si="24"/>
        <v>42948</v>
      </c>
      <c r="B710" s="54">
        <v>11</v>
      </c>
      <c r="C710" s="59">
        <v>417.5</v>
      </c>
      <c r="D710" s="59">
        <v>354</v>
      </c>
      <c r="E710" s="59">
        <v>344</v>
      </c>
      <c r="F710" s="59">
        <v>275</v>
      </c>
      <c r="G710" s="59">
        <v>358</v>
      </c>
      <c r="H710" s="59">
        <v>358</v>
      </c>
      <c r="I710" s="59">
        <v>242.5</v>
      </c>
    </row>
    <row r="711" spans="1:9" x14ac:dyDescent="0.25">
      <c r="A711" s="60">
        <f t="shared" si="24"/>
        <v>42955</v>
      </c>
      <c r="B711" s="54">
        <v>11</v>
      </c>
      <c r="C711" s="59">
        <v>430</v>
      </c>
      <c r="D711" s="59">
        <v>340</v>
      </c>
      <c r="E711" s="59">
        <v>340</v>
      </c>
      <c r="F711" s="59">
        <v>275</v>
      </c>
      <c r="G711" s="59">
        <v>331.5</v>
      </c>
      <c r="H711" s="59">
        <v>331.5</v>
      </c>
      <c r="I711" s="59">
        <v>229</v>
      </c>
    </row>
    <row r="712" spans="1:9" x14ac:dyDescent="0.25">
      <c r="A712" s="60">
        <f t="shared" si="24"/>
        <v>42962</v>
      </c>
      <c r="B712" s="54">
        <v>11</v>
      </c>
      <c r="C712" s="59">
        <v>400</v>
      </c>
      <c r="D712" s="59">
        <v>337.5</v>
      </c>
      <c r="E712" s="59">
        <v>325</v>
      </c>
      <c r="F712" s="59">
        <v>262.5</v>
      </c>
      <c r="G712" s="59">
        <v>325</v>
      </c>
      <c r="H712" s="59">
        <v>325</v>
      </c>
      <c r="I712" s="59">
        <v>225</v>
      </c>
    </row>
    <row r="713" spans="1:9" x14ac:dyDescent="0.25">
      <c r="A713" s="60">
        <f t="shared" si="24"/>
        <v>42969</v>
      </c>
      <c r="B713" s="54">
        <v>11</v>
      </c>
      <c r="C713" s="59">
        <v>437.5</v>
      </c>
      <c r="D713" s="59">
        <v>364</v>
      </c>
      <c r="E713" s="59">
        <v>364</v>
      </c>
      <c r="F713" s="59">
        <v>280</v>
      </c>
      <c r="G713" s="59">
        <v>387.5</v>
      </c>
      <c r="H713" s="59">
        <v>387.5</v>
      </c>
      <c r="I713" s="59">
        <v>262.5</v>
      </c>
    </row>
    <row r="714" spans="1:9" x14ac:dyDescent="0.25">
      <c r="A714" s="60">
        <f t="shared" si="24"/>
        <v>42976</v>
      </c>
      <c r="B714" s="54">
        <v>11</v>
      </c>
      <c r="C714" s="59">
        <v>442.5</v>
      </c>
      <c r="D714" s="59">
        <v>370</v>
      </c>
      <c r="E714" s="59">
        <v>357.5</v>
      </c>
      <c r="F714" s="59">
        <v>280</v>
      </c>
      <c r="G714" s="59">
        <v>345</v>
      </c>
      <c r="H714" s="59">
        <v>345</v>
      </c>
      <c r="I714" s="59">
        <v>230</v>
      </c>
    </row>
    <row r="715" spans="1:9" x14ac:dyDescent="0.25">
      <c r="A715" s="60">
        <f t="shared" si="24"/>
        <v>42983</v>
      </c>
      <c r="B715" s="54">
        <v>12</v>
      </c>
      <c r="D715" s="59">
        <v>307.5</v>
      </c>
      <c r="E715" s="59">
        <v>227.5</v>
      </c>
      <c r="F715" s="59">
        <v>285</v>
      </c>
      <c r="G715" s="59">
        <v>285</v>
      </c>
      <c r="H715" s="59">
        <v>205</v>
      </c>
      <c r="I715" s="59">
        <v>281.09170305676855</v>
      </c>
    </row>
    <row r="716" spans="1:9" x14ac:dyDescent="0.25">
      <c r="A716" s="60">
        <f t="shared" si="24"/>
        <v>42990</v>
      </c>
      <c r="B716" s="54">
        <v>12</v>
      </c>
      <c r="E716" s="59">
        <v>317.5</v>
      </c>
      <c r="F716" s="59">
        <v>250</v>
      </c>
      <c r="G716" s="59">
        <v>275</v>
      </c>
      <c r="H716" s="59">
        <v>275</v>
      </c>
      <c r="I716" s="59">
        <v>237.5</v>
      </c>
    </row>
    <row r="717" spans="1:9" x14ac:dyDescent="0.25">
      <c r="A717" s="60">
        <f t="shared" si="24"/>
        <v>42997</v>
      </c>
      <c r="B717" s="54">
        <v>12</v>
      </c>
      <c r="E717" s="59">
        <v>340</v>
      </c>
      <c r="F717" s="59">
        <v>295</v>
      </c>
      <c r="G717" s="59">
        <v>330</v>
      </c>
      <c r="H717" s="59">
        <v>330</v>
      </c>
      <c r="I717" s="59">
        <v>255</v>
      </c>
    </row>
    <row r="718" spans="1:9" x14ac:dyDescent="0.25">
      <c r="A718" s="60">
        <f t="shared" si="24"/>
        <v>43004</v>
      </c>
      <c r="B718" s="54">
        <v>12</v>
      </c>
      <c r="E718" s="59">
        <v>337.5</v>
      </c>
      <c r="F718" s="59">
        <v>250</v>
      </c>
      <c r="G718" s="59">
        <v>300</v>
      </c>
      <c r="H718" s="59">
        <v>300</v>
      </c>
      <c r="I718" s="59">
        <v>225</v>
      </c>
    </row>
    <row r="719" spans="1:9" x14ac:dyDescent="0.25">
      <c r="A719" s="60">
        <f t="shared" si="24"/>
        <v>43011</v>
      </c>
      <c r="B719" s="54">
        <v>12</v>
      </c>
      <c r="E719" s="59">
        <v>350</v>
      </c>
      <c r="F719" s="59">
        <v>275</v>
      </c>
      <c r="G719" s="59">
        <v>325</v>
      </c>
      <c r="H719" s="59">
        <v>325</v>
      </c>
      <c r="I719" s="59">
        <v>262.5</v>
      </c>
    </row>
    <row r="720" spans="1:9" x14ac:dyDescent="0.25">
      <c r="A720" s="60">
        <f t="shared" si="24"/>
        <v>43018</v>
      </c>
      <c r="B720" s="54">
        <v>1</v>
      </c>
      <c r="E720" s="59">
        <v>320</v>
      </c>
      <c r="F720" s="59">
        <v>232.5</v>
      </c>
      <c r="G720" s="59">
        <v>275</v>
      </c>
      <c r="H720" s="59">
        <v>275</v>
      </c>
      <c r="I720" s="59">
        <v>197.5</v>
      </c>
    </row>
    <row r="721" spans="1:9" x14ac:dyDescent="0.25">
      <c r="A721" s="60">
        <f t="shared" si="24"/>
        <v>43025</v>
      </c>
      <c r="B721" s="54">
        <v>1</v>
      </c>
      <c r="E721" s="118">
        <v>315</v>
      </c>
      <c r="F721" s="108">
        <v>230</v>
      </c>
      <c r="G721" s="118">
        <v>275</v>
      </c>
      <c r="H721" s="118">
        <v>275</v>
      </c>
      <c r="I721" s="118">
        <v>195</v>
      </c>
    </row>
    <row r="722" spans="1:9" x14ac:dyDescent="0.25">
      <c r="A722" s="60">
        <f t="shared" si="24"/>
        <v>43032</v>
      </c>
      <c r="B722" s="54">
        <v>1</v>
      </c>
      <c r="E722" s="59">
        <v>315</v>
      </c>
      <c r="F722" s="59">
        <v>230</v>
      </c>
      <c r="G722" s="59">
        <v>287.5</v>
      </c>
      <c r="H722" s="59">
        <v>287.5</v>
      </c>
      <c r="I722" s="59">
        <v>207.5</v>
      </c>
    </row>
    <row r="723" spans="1:9" x14ac:dyDescent="0.25">
      <c r="A723" s="60">
        <f t="shared" si="24"/>
        <v>43039</v>
      </c>
      <c r="B723" s="54">
        <v>1</v>
      </c>
      <c r="E723" s="59">
        <v>325</v>
      </c>
      <c r="F723" s="59">
        <v>220</v>
      </c>
      <c r="G723" s="59">
        <v>237.5</v>
      </c>
      <c r="H723" s="59">
        <v>237.5</v>
      </c>
      <c r="I723" s="59">
        <v>200</v>
      </c>
    </row>
    <row r="724" spans="1:9" x14ac:dyDescent="0.25">
      <c r="A724" s="60">
        <f t="shared" si="24"/>
        <v>43046</v>
      </c>
      <c r="B724" s="54">
        <v>2</v>
      </c>
      <c r="E724" s="59">
        <v>307.5</v>
      </c>
      <c r="F724" s="59">
        <v>237.5</v>
      </c>
      <c r="G724" s="59">
        <v>237.5</v>
      </c>
      <c r="H724" s="59">
        <v>237.5</v>
      </c>
      <c r="I724" s="59">
        <v>212.5</v>
      </c>
    </row>
    <row r="725" spans="1:9" x14ac:dyDescent="0.25">
      <c r="A725" s="60">
        <f t="shared" si="24"/>
        <v>43053</v>
      </c>
      <c r="B725" s="54">
        <v>2</v>
      </c>
      <c r="E725" s="59">
        <v>307.5</v>
      </c>
      <c r="F725" s="59">
        <v>217.5</v>
      </c>
      <c r="G725" s="59">
        <v>232.5</v>
      </c>
      <c r="H725" s="59">
        <v>232.5</v>
      </c>
      <c r="I725" s="59">
        <v>195</v>
      </c>
    </row>
    <row r="726" spans="1:9" x14ac:dyDescent="0.25">
      <c r="A726" s="60">
        <f t="shared" si="24"/>
        <v>43060</v>
      </c>
      <c r="B726" s="54">
        <v>2</v>
      </c>
      <c r="E726" s="59">
        <v>295</v>
      </c>
      <c r="F726" s="59">
        <v>207.5</v>
      </c>
      <c r="G726" s="59">
        <v>217.5</v>
      </c>
      <c r="H726" s="59">
        <v>217.5</v>
      </c>
      <c r="I726" s="59">
        <v>190</v>
      </c>
    </row>
    <row r="727" spans="1:9" x14ac:dyDescent="0.25">
      <c r="A727" s="60">
        <f t="shared" si="24"/>
        <v>43067</v>
      </c>
      <c r="B727" s="54">
        <v>2</v>
      </c>
      <c r="E727" s="59">
        <v>301.66666666666669</v>
      </c>
      <c r="F727" s="59">
        <v>203.33333333333334</v>
      </c>
      <c r="G727" s="59">
        <v>233.33333333333334</v>
      </c>
      <c r="H727" s="59">
        <v>233.33333333333334</v>
      </c>
      <c r="I727" s="59">
        <v>180</v>
      </c>
    </row>
    <row r="728" spans="1:9" x14ac:dyDescent="0.25">
      <c r="A728" s="60">
        <f t="shared" si="24"/>
        <v>43074</v>
      </c>
      <c r="B728" s="54">
        <v>3</v>
      </c>
      <c r="E728" s="59">
        <v>272.5</v>
      </c>
      <c r="F728" s="59">
        <v>187.5</v>
      </c>
      <c r="G728" s="59">
        <v>212.5</v>
      </c>
      <c r="H728" s="59">
        <v>212.5</v>
      </c>
      <c r="I728" s="59">
        <v>172.5</v>
      </c>
    </row>
    <row r="729" spans="1:9" x14ac:dyDescent="0.25">
      <c r="A729" s="60">
        <f t="shared" si="24"/>
        <v>43081</v>
      </c>
      <c r="B729" s="54">
        <v>3</v>
      </c>
      <c r="E729" s="59">
        <v>277.5</v>
      </c>
      <c r="F729" s="59">
        <v>207.5</v>
      </c>
      <c r="G729" s="59">
        <v>217.5</v>
      </c>
      <c r="H729" s="59">
        <v>217.5</v>
      </c>
      <c r="I729" s="59">
        <v>175</v>
      </c>
    </row>
    <row r="730" spans="1:9" x14ac:dyDescent="0.25">
      <c r="A730" s="60">
        <f t="shared" si="24"/>
        <v>43088</v>
      </c>
      <c r="B730" s="54">
        <v>3</v>
      </c>
      <c r="D730" s="59">
        <v>315</v>
      </c>
      <c r="E730" s="59">
        <v>280</v>
      </c>
      <c r="F730" s="59">
        <v>207.5</v>
      </c>
      <c r="G730" s="59">
        <v>219</v>
      </c>
      <c r="H730" s="59">
        <v>219</v>
      </c>
      <c r="I730" s="59">
        <v>179</v>
      </c>
    </row>
    <row r="731" spans="1:9" x14ac:dyDescent="0.25">
      <c r="A731" s="60">
        <f t="shared" si="24"/>
        <v>43095</v>
      </c>
      <c r="B731" s="54">
        <v>3</v>
      </c>
      <c r="D731" s="59">
        <v>320</v>
      </c>
      <c r="E731" s="59">
        <v>295</v>
      </c>
      <c r="F731" s="59">
        <v>220</v>
      </c>
      <c r="G731" s="59">
        <v>227.5</v>
      </c>
      <c r="H731" s="59">
        <v>227.5</v>
      </c>
      <c r="I731" s="59">
        <v>187.5</v>
      </c>
    </row>
    <row r="732" spans="1:9" x14ac:dyDescent="0.25">
      <c r="A732" s="60">
        <f t="shared" si="24"/>
        <v>43102</v>
      </c>
      <c r="B732" s="54">
        <v>4</v>
      </c>
      <c r="C732" s="59">
        <v>362.5</v>
      </c>
      <c r="D732" s="59">
        <v>305</v>
      </c>
      <c r="E732" s="59">
        <v>287.5</v>
      </c>
      <c r="F732" s="59">
        <v>215</v>
      </c>
      <c r="G732" s="59">
        <v>216.5</v>
      </c>
      <c r="H732" s="59">
        <v>216.5</v>
      </c>
      <c r="I732" s="59">
        <v>182.5</v>
      </c>
    </row>
    <row r="733" spans="1:9" x14ac:dyDescent="0.25">
      <c r="A733" s="60">
        <f t="shared" si="24"/>
        <v>43109</v>
      </c>
      <c r="B733" s="54">
        <v>4</v>
      </c>
      <c r="C733" s="59">
        <v>350</v>
      </c>
      <c r="D733" s="59">
        <v>295</v>
      </c>
      <c r="E733" s="59">
        <v>287.5</v>
      </c>
      <c r="F733" s="59">
        <v>220</v>
      </c>
      <c r="G733" s="59">
        <v>225</v>
      </c>
      <c r="H733" s="59">
        <v>225</v>
      </c>
      <c r="I733" s="59">
        <v>180</v>
      </c>
    </row>
    <row r="734" spans="1:9" x14ac:dyDescent="0.25">
      <c r="A734" s="60">
        <f t="shared" si="24"/>
        <v>43116</v>
      </c>
      <c r="B734" s="54">
        <v>4</v>
      </c>
      <c r="C734" s="59">
        <v>362.5</v>
      </c>
      <c r="D734" s="59">
        <v>307.5</v>
      </c>
      <c r="E734" s="59">
        <v>295</v>
      </c>
      <c r="F734" s="59">
        <v>227.5</v>
      </c>
      <c r="G734" s="59">
        <v>237.5</v>
      </c>
      <c r="H734" s="59">
        <v>237.5</v>
      </c>
      <c r="I734" s="59">
        <v>185</v>
      </c>
    </row>
    <row r="735" spans="1:9" x14ac:dyDescent="0.25">
      <c r="A735" s="60">
        <f t="shared" si="24"/>
        <v>43123</v>
      </c>
      <c r="B735" s="54">
        <v>4</v>
      </c>
      <c r="C735" s="59">
        <v>363.75</v>
      </c>
      <c r="D735" s="59">
        <v>305</v>
      </c>
      <c r="E735" s="59">
        <v>290</v>
      </c>
      <c r="F735" s="59">
        <v>212.5</v>
      </c>
      <c r="G735" s="59">
        <v>216.25</v>
      </c>
      <c r="H735" s="59">
        <v>216.25</v>
      </c>
      <c r="I735" s="59">
        <v>180.25</v>
      </c>
    </row>
    <row r="736" spans="1:9" x14ac:dyDescent="0.25">
      <c r="A736" s="60">
        <f t="shared" si="24"/>
        <v>43130</v>
      </c>
      <c r="B736" s="54">
        <v>4</v>
      </c>
      <c r="C736" s="59">
        <v>367.5</v>
      </c>
      <c r="D736" s="59">
        <v>307.5</v>
      </c>
      <c r="E736" s="59">
        <v>305</v>
      </c>
      <c r="F736" s="59">
        <v>227.5</v>
      </c>
      <c r="G736" s="59">
        <v>245</v>
      </c>
      <c r="H736" s="59">
        <v>245</v>
      </c>
      <c r="I736" s="59">
        <v>195</v>
      </c>
    </row>
    <row r="737" spans="1:9" x14ac:dyDescent="0.25">
      <c r="A737" s="60">
        <f t="shared" si="24"/>
        <v>43137</v>
      </c>
      <c r="B737" s="54">
        <v>5</v>
      </c>
      <c r="C737" s="59">
        <v>367.5</v>
      </c>
      <c r="D737" s="59">
        <v>320</v>
      </c>
      <c r="E737" s="59">
        <v>302.5</v>
      </c>
      <c r="F737" s="59">
        <v>225</v>
      </c>
      <c r="G737" s="59">
        <v>240</v>
      </c>
      <c r="H737" s="59">
        <v>240</v>
      </c>
      <c r="I737" s="59">
        <v>195</v>
      </c>
    </row>
    <row r="738" spans="1:9" x14ac:dyDescent="0.25">
      <c r="A738" s="60">
        <f t="shared" si="24"/>
        <v>43144</v>
      </c>
      <c r="B738" s="54">
        <v>5</v>
      </c>
      <c r="C738" s="59">
        <v>363</v>
      </c>
      <c r="D738" s="59">
        <v>310</v>
      </c>
      <c r="E738" s="59">
        <v>297.5</v>
      </c>
      <c r="F738" s="59">
        <v>215</v>
      </c>
      <c r="G738" s="59">
        <v>333</v>
      </c>
      <c r="H738" s="59">
        <v>333</v>
      </c>
      <c r="I738" s="59">
        <v>195</v>
      </c>
    </row>
    <row r="739" spans="1:9" x14ac:dyDescent="0.25">
      <c r="A739" s="60">
        <f t="shared" si="24"/>
        <v>43151</v>
      </c>
      <c r="B739" s="54">
        <v>5</v>
      </c>
      <c r="C739" s="59">
        <v>375</v>
      </c>
      <c r="D739" s="59">
        <v>330</v>
      </c>
      <c r="E739" s="59">
        <v>325</v>
      </c>
      <c r="F739" s="59">
        <v>252.5</v>
      </c>
      <c r="G739" s="59">
        <v>267.5</v>
      </c>
      <c r="H739" s="59">
        <v>267.5</v>
      </c>
      <c r="I739" s="59">
        <v>210</v>
      </c>
    </row>
    <row r="740" spans="1:9" x14ac:dyDescent="0.25">
      <c r="A740" s="60">
        <f t="shared" si="24"/>
        <v>43158</v>
      </c>
      <c r="B740" s="54">
        <v>5</v>
      </c>
      <c r="C740" s="59">
        <v>421.5</v>
      </c>
      <c r="D740" s="59">
        <v>369</v>
      </c>
      <c r="E740" s="59">
        <v>352.5</v>
      </c>
      <c r="F740" s="59">
        <v>271</v>
      </c>
      <c r="G740" s="59">
        <v>287.5</v>
      </c>
      <c r="H740" s="59">
        <v>287.5</v>
      </c>
      <c r="I740" s="59">
        <v>234</v>
      </c>
    </row>
    <row r="741" spans="1:9" x14ac:dyDescent="0.25">
      <c r="A741" s="60">
        <f t="shared" si="24"/>
        <v>43165</v>
      </c>
      <c r="B741" s="54">
        <v>6</v>
      </c>
      <c r="C741" s="59">
        <v>470</v>
      </c>
      <c r="D741" s="59">
        <v>435</v>
      </c>
      <c r="E741" s="59">
        <v>435</v>
      </c>
      <c r="F741" s="59">
        <v>332.5</v>
      </c>
      <c r="G741" s="59">
        <v>375</v>
      </c>
      <c r="H741" s="59">
        <v>375</v>
      </c>
      <c r="I741" s="59">
        <v>280</v>
      </c>
    </row>
    <row r="742" spans="1:9" x14ac:dyDescent="0.25">
      <c r="A742" s="60">
        <f t="shared" si="24"/>
        <v>43172</v>
      </c>
      <c r="B742" s="54">
        <v>6</v>
      </c>
      <c r="C742" s="59">
        <v>500</v>
      </c>
      <c r="D742" s="59">
        <v>462.5</v>
      </c>
      <c r="E742" s="59">
        <v>450</v>
      </c>
      <c r="F742" s="59">
        <v>337.5</v>
      </c>
      <c r="G742" s="59">
        <v>362.5</v>
      </c>
      <c r="H742" s="59">
        <v>362.5</v>
      </c>
      <c r="I742" s="59">
        <v>300</v>
      </c>
    </row>
    <row r="743" spans="1:9" x14ac:dyDescent="0.25">
      <c r="A743" s="60">
        <f t="shared" si="24"/>
        <v>43179</v>
      </c>
      <c r="B743" s="54">
        <v>6</v>
      </c>
      <c r="C743" s="59">
        <v>437.5</v>
      </c>
      <c r="D743" s="59">
        <v>375</v>
      </c>
      <c r="E743" s="59">
        <v>375</v>
      </c>
      <c r="F743" s="59">
        <v>287.5</v>
      </c>
      <c r="G743" s="59">
        <v>332.5</v>
      </c>
      <c r="H743" s="59">
        <v>332.5</v>
      </c>
      <c r="I743" s="59">
        <v>242.5</v>
      </c>
    </row>
    <row r="744" spans="1:9" x14ac:dyDescent="0.25">
      <c r="A744" s="60">
        <f t="shared" si="24"/>
        <v>43186</v>
      </c>
      <c r="B744" s="54">
        <v>6</v>
      </c>
      <c r="C744" s="59">
        <v>487.5</v>
      </c>
      <c r="D744" s="59">
        <v>425</v>
      </c>
      <c r="E744" s="59">
        <v>440</v>
      </c>
      <c r="F744" s="59">
        <v>340</v>
      </c>
      <c r="G744" s="59">
        <v>387.5</v>
      </c>
      <c r="H744" s="59">
        <v>387.5</v>
      </c>
      <c r="I744" s="59">
        <v>263</v>
      </c>
    </row>
    <row r="745" spans="1:9" x14ac:dyDescent="0.25">
      <c r="A745" s="60">
        <f t="shared" si="24"/>
        <v>43193</v>
      </c>
      <c r="B745" s="54">
        <v>7</v>
      </c>
      <c r="C745" s="59">
        <v>487.5</v>
      </c>
      <c r="D745" s="59">
        <v>443.33333333333331</v>
      </c>
      <c r="E745" s="59">
        <v>421.66666666666669</v>
      </c>
      <c r="F745" s="59">
        <v>341.66666666666669</v>
      </c>
      <c r="G745" s="59">
        <v>362.5</v>
      </c>
      <c r="H745" s="59">
        <v>362.5</v>
      </c>
      <c r="I745" s="59">
        <v>298.33333333333331</v>
      </c>
    </row>
    <row r="746" spans="1:9" x14ac:dyDescent="0.25">
      <c r="A746" s="60">
        <f t="shared" si="24"/>
        <v>43200</v>
      </c>
      <c r="B746" s="54">
        <v>7</v>
      </c>
      <c r="C746" s="59">
        <v>491.66666666666669</v>
      </c>
      <c r="D746" s="59">
        <v>458.33333333333331</v>
      </c>
      <c r="E746" s="59">
        <v>458.33333333333331</v>
      </c>
      <c r="F746" s="59">
        <v>358.33333333333331</v>
      </c>
      <c r="G746" s="59">
        <v>383.33333333333331</v>
      </c>
      <c r="H746" s="59">
        <v>383.33333333333331</v>
      </c>
      <c r="I746" s="59">
        <v>308.33333333333331</v>
      </c>
    </row>
    <row r="747" spans="1:9" x14ac:dyDescent="0.25">
      <c r="A747" s="60">
        <f t="shared" si="24"/>
        <v>43207</v>
      </c>
      <c r="B747" s="54">
        <v>7</v>
      </c>
      <c r="C747" s="59">
        <v>508.33333333333331</v>
      </c>
      <c r="D747" s="59">
        <v>480</v>
      </c>
      <c r="E747" s="59">
        <v>466.66666666666669</v>
      </c>
      <c r="F747" s="59">
        <v>391.66666666666669</v>
      </c>
      <c r="G747" s="59">
        <v>383.33333333333331</v>
      </c>
      <c r="H747" s="59">
        <v>383.33333333333331</v>
      </c>
      <c r="I747" s="59">
        <v>363.33333333333331</v>
      </c>
    </row>
    <row r="748" spans="1:9" x14ac:dyDescent="0.25">
      <c r="A748" s="60">
        <f t="shared" si="24"/>
        <v>43214</v>
      </c>
      <c r="B748" s="54">
        <v>7</v>
      </c>
      <c r="C748" s="59">
        <v>512.5</v>
      </c>
      <c r="D748" s="59">
        <v>470</v>
      </c>
      <c r="E748" s="59">
        <v>470</v>
      </c>
      <c r="F748" s="59">
        <v>362.5</v>
      </c>
      <c r="G748" s="59">
        <v>375</v>
      </c>
      <c r="H748" s="59">
        <v>375</v>
      </c>
      <c r="I748" s="59">
        <v>325</v>
      </c>
    </row>
    <row r="749" spans="1:9" x14ac:dyDescent="0.25">
      <c r="A749" s="60">
        <f t="shared" si="24"/>
        <v>43221</v>
      </c>
      <c r="B749" s="54">
        <v>8</v>
      </c>
      <c r="C749" s="109">
        <v>483.33333333333331</v>
      </c>
      <c r="D749" s="109">
        <v>433.33333333333331</v>
      </c>
      <c r="E749" s="109">
        <v>428.33333333333331</v>
      </c>
      <c r="F749" s="109">
        <v>333.33333333333331</v>
      </c>
      <c r="G749" s="109">
        <v>380</v>
      </c>
      <c r="H749" s="109">
        <v>380</v>
      </c>
      <c r="I749" s="109">
        <v>300</v>
      </c>
    </row>
    <row r="750" spans="1:9" x14ac:dyDescent="0.25">
      <c r="A750" s="60">
        <f t="shared" si="24"/>
        <v>43228</v>
      </c>
      <c r="B750" s="54">
        <v>8</v>
      </c>
      <c r="C750" s="59">
        <v>505</v>
      </c>
      <c r="D750" s="59">
        <v>445</v>
      </c>
      <c r="E750" s="59">
        <v>437.5</v>
      </c>
      <c r="F750" s="59">
        <v>325</v>
      </c>
      <c r="G750" s="59">
        <v>362.5</v>
      </c>
      <c r="H750" s="59">
        <v>362.5</v>
      </c>
      <c r="I750" s="59">
        <v>312.5</v>
      </c>
    </row>
    <row r="751" spans="1:9" x14ac:dyDescent="0.25">
      <c r="A751" s="60">
        <f t="shared" si="24"/>
        <v>43235</v>
      </c>
      <c r="B751" s="54">
        <v>8</v>
      </c>
      <c r="C751" s="59">
        <v>487.5</v>
      </c>
      <c r="D751" s="59">
        <v>430</v>
      </c>
      <c r="E751" s="59">
        <v>432.5</v>
      </c>
      <c r="F751" s="59">
        <v>320</v>
      </c>
      <c r="G751" s="59">
        <v>387.5</v>
      </c>
      <c r="H751" s="59">
        <v>387.5</v>
      </c>
      <c r="I751" s="59">
        <v>320</v>
      </c>
    </row>
    <row r="752" spans="1:9" x14ac:dyDescent="0.25">
      <c r="A752" s="60">
        <f t="shared" si="24"/>
        <v>43242</v>
      </c>
      <c r="B752" s="54">
        <v>8</v>
      </c>
      <c r="C752" s="59">
        <v>464.66666666666669</v>
      </c>
      <c r="D752" s="59">
        <v>438</v>
      </c>
      <c r="E752" s="59">
        <v>433.66666666666669</v>
      </c>
      <c r="F752" s="59">
        <v>325</v>
      </c>
      <c r="G752" s="59">
        <v>338</v>
      </c>
      <c r="H752" s="59">
        <v>338</v>
      </c>
      <c r="I752" s="59">
        <v>304.66666666666669</v>
      </c>
    </row>
    <row r="753" spans="1:9" x14ac:dyDescent="0.25">
      <c r="A753" s="60">
        <f t="shared" si="24"/>
        <v>43249</v>
      </c>
      <c r="B753" s="54">
        <v>8</v>
      </c>
      <c r="C753" s="59">
        <v>487.5</v>
      </c>
      <c r="D753" s="59">
        <v>467.5</v>
      </c>
      <c r="E753" s="59">
        <v>446.25</v>
      </c>
      <c r="F753" s="59">
        <v>336.25</v>
      </c>
      <c r="G753" s="59">
        <v>362.5</v>
      </c>
      <c r="H753" s="59">
        <v>362.5</v>
      </c>
      <c r="I753" s="59">
        <v>307.5</v>
      </c>
    </row>
    <row r="754" spans="1:9" x14ac:dyDescent="0.25">
      <c r="A754" s="60">
        <f t="shared" si="24"/>
        <v>43256</v>
      </c>
      <c r="B754" s="54">
        <v>9</v>
      </c>
      <c r="C754" s="59">
        <v>542</v>
      </c>
      <c r="D754" s="59">
        <v>525</v>
      </c>
      <c r="E754" s="59">
        <v>525</v>
      </c>
      <c r="F754" s="59">
        <v>462.5</v>
      </c>
      <c r="G754" s="59">
        <v>525</v>
      </c>
      <c r="H754" s="59">
        <v>525</v>
      </c>
      <c r="I754" s="59">
        <v>450</v>
      </c>
    </row>
    <row r="755" spans="1:9" x14ac:dyDescent="0.25">
      <c r="A755" s="60">
        <f t="shared" si="24"/>
        <v>43263</v>
      </c>
      <c r="B755" s="54">
        <v>9</v>
      </c>
      <c r="C755" s="54">
        <v>536</v>
      </c>
      <c r="D755" s="54">
        <v>525</v>
      </c>
      <c r="E755" s="59">
        <v>525</v>
      </c>
      <c r="F755" s="59">
        <v>460</v>
      </c>
      <c r="G755" s="59">
        <v>525</v>
      </c>
      <c r="H755" s="59">
        <v>525</v>
      </c>
      <c r="I755" s="59">
        <v>450</v>
      </c>
    </row>
    <row r="756" spans="1:9" x14ac:dyDescent="0.25">
      <c r="A756" s="60">
        <f t="shared" si="24"/>
        <v>43270</v>
      </c>
      <c r="B756" s="54">
        <v>9</v>
      </c>
      <c r="C756" s="59">
        <v>556.25</v>
      </c>
      <c r="D756" s="59">
        <v>533.75</v>
      </c>
      <c r="E756" s="59">
        <v>518.75</v>
      </c>
      <c r="F756" s="59">
        <v>443.25</v>
      </c>
      <c r="G756" s="59">
        <v>498.75</v>
      </c>
      <c r="H756" s="59">
        <v>498.75</v>
      </c>
      <c r="I756" s="59">
        <v>431.25</v>
      </c>
    </row>
    <row r="757" spans="1:9" x14ac:dyDescent="0.25">
      <c r="A757" s="60">
        <f t="shared" si="24"/>
        <v>43277</v>
      </c>
      <c r="B757" s="54">
        <v>9</v>
      </c>
      <c r="C757" s="59">
        <v>525</v>
      </c>
      <c r="D757" s="59">
        <v>508.33333333333331</v>
      </c>
      <c r="E757" s="59">
        <v>508.33333333333331</v>
      </c>
      <c r="F757" s="59">
        <v>408.33333333333331</v>
      </c>
      <c r="G757" s="59">
        <v>516.66666666666663</v>
      </c>
      <c r="H757" s="59">
        <v>516.66666666666663</v>
      </c>
      <c r="I757" s="59">
        <v>391.66666666666669</v>
      </c>
    </row>
    <row r="758" spans="1:9" x14ac:dyDescent="0.25">
      <c r="A758" s="60">
        <f t="shared" si="24"/>
        <v>43284</v>
      </c>
      <c r="B758" s="54">
        <v>10</v>
      </c>
      <c r="C758" s="108">
        <v>594</v>
      </c>
      <c r="D758" s="108">
        <v>531</v>
      </c>
      <c r="E758" s="108">
        <v>531</v>
      </c>
      <c r="F758" s="108">
        <v>437.5</v>
      </c>
      <c r="G758" s="108">
        <v>531</v>
      </c>
      <c r="H758" s="108">
        <v>531</v>
      </c>
      <c r="I758" s="108">
        <v>412.5</v>
      </c>
    </row>
    <row r="759" spans="1:9" x14ac:dyDescent="0.25">
      <c r="A759" s="60">
        <f t="shared" si="24"/>
        <v>43291</v>
      </c>
      <c r="B759" s="54">
        <v>10</v>
      </c>
      <c r="C759" s="108">
        <v>575</v>
      </c>
      <c r="D759" s="108">
        <v>537.5</v>
      </c>
      <c r="E759" s="108">
        <v>532.5</v>
      </c>
      <c r="F759" s="108">
        <v>427.5</v>
      </c>
      <c r="G759" s="108">
        <v>531.5</v>
      </c>
      <c r="H759" s="108">
        <v>531.5</v>
      </c>
      <c r="I759" s="108">
        <v>406</v>
      </c>
    </row>
    <row r="760" spans="1:9" x14ac:dyDescent="0.25">
      <c r="A760" s="60">
        <f t="shared" si="24"/>
        <v>43298</v>
      </c>
      <c r="B760" s="54">
        <v>10</v>
      </c>
      <c r="C760" s="108">
        <v>562.5</v>
      </c>
      <c r="D760" s="108">
        <v>530</v>
      </c>
      <c r="E760" s="108">
        <v>522.5</v>
      </c>
      <c r="F760" s="108">
        <v>427.5</v>
      </c>
      <c r="G760" s="108">
        <v>525</v>
      </c>
      <c r="H760" s="108">
        <v>525</v>
      </c>
      <c r="I760" s="108">
        <v>412.5</v>
      </c>
    </row>
    <row r="761" spans="1:9" x14ac:dyDescent="0.25">
      <c r="A761" s="60">
        <f t="shared" si="24"/>
        <v>43305</v>
      </c>
      <c r="B761" s="54">
        <v>10</v>
      </c>
      <c r="C761" s="59">
        <v>575</v>
      </c>
      <c r="D761" s="59">
        <v>540</v>
      </c>
      <c r="E761" s="59">
        <v>538</v>
      </c>
      <c r="F761" s="59">
        <v>446.66666666666669</v>
      </c>
      <c r="G761" s="59">
        <v>533.33333333333337</v>
      </c>
      <c r="H761" s="59">
        <v>533.33333333333337</v>
      </c>
      <c r="I761" s="59">
        <v>413.33333333333331</v>
      </c>
    </row>
    <row r="762" spans="1:9" x14ac:dyDescent="0.25">
      <c r="A762" s="60">
        <f t="shared" si="24"/>
        <v>43312</v>
      </c>
      <c r="B762" s="54">
        <v>11</v>
      </c>
      <c r="C762" s="59">
        <v>550</v>
      </c>
      <c r="D762" s="59">
        <v>466.66666666666669</v>
      </c>
      <c r="E762" s="59">
        <v>450</v>
      </c>
      <c r="F762" s="59">
        <v>378.33333333333331</v>
      </c>
      <c r="G762" s="59">
        <v>425</v>
      </c>
      <c r="H762" s="59">
        <v>425</v>
      </c>
      <c r="I762" s="59">
        <v>338.33333333333331</v>
      </c>
    </row>
    <row r="763" spans="1:9" x14ac:dyDescent="0.25">
      <c r="A763" s="60">
        <f t="shared" si="24"/>
        <v>43319</v>
      </c>
      <c r="B763" s="54">
        <v>11</v>
      </c>
      <c r="C763" s="59">
        <v>562.5</v>
      </c>
      <c r="D763" s="59">
        <v>482.5</v>
      </c>
      <c r="E763" s="59">
        <v>462.5</v>
      </c>
      <c r="F763" s="59">
        <v>395</v>
      </c>
      <c r="G763" s="59">
        <v>450</v>
      </c>
      <c r="H763" s="59">
        <v>450</v>
      </c>
      <c r="I763" s="59">
        <v>370</v>
      </c>
    </row>
    <row r="764" spans="1:9" x14ac:dyDescent="0.25">
      <c r="A764" s="60">
        <f t="shared" si="24"/>
        <v>43326</v>
      </c>
      <c r="B764" s="54">
        <v>11</v>
      </c>
      <c r="C764" s="59">
        <v>562.5</v>
      </c>
      <c r="D764" s="59">
        <v>475</v>
      </c>
      <c r="E764" s="59">
        <v>455</v>
      </c>
      <c r="F764" s="59">
        <v>395</v>
      </c>
      <c r="G764" s="59">
        <v>437.5</v>
      </c>
      <c r="H764" s="59">
        <v>437.5</v>
      </c>
      <c r="I764" s="59">
        <v>375</v>
      </c>
    </row>
    <row r="765" spans="1:9" x14ac:dyDescent="0.25">
      <c r="A765" s="60">
        <f t="shared" si="24"/>
        <v>43333</v>
      </c>
      <c r="B765" s="54">
        <v>11</v>
      </c>
      <c r="C765" s="59">
        <v>507.5</v>
      </c>
      <c r="D765" s="59">
        <v>457.5</v>
      </c>
      <c r="E765" s="59">
        <v>437.5</v>
      </c>
      <c r="F765" s="59">
        <v>375</v>
      </c>
      <c r="G765" s="59">
        <v>450</v>
      </c>
      <c r="H765" s="59">
        <v>450</v>
      </c>
      <c r="I765" s="59">
        <v>337.5</v>
      </c>
    </row>
    <row r="766" spans="1:9" x14ac:dyDescent="0.25">
      <c r="A766" s="60">
        <f t="shared" si="24"/>
        <v>43340</v>
      </c>
      <c r="B766" s="54">
        <v>11</v>
      </c>
      <c r="C766" s="59">
        <v>548</v>
      </c>
      <c r="D766" s="59">
        <v>465</v>
      </c>
      <c r="E766" s="59">
        <v>458.33333333333331</v>
      </c>
      <c r="F766" s="59">
        <v>375</v>
      </c>
      <c r="G766" s="59">
        <v>440</v>
      </c>
      <c r="H766" s="59">
        <v>440</v>
      </c>
      <c r="I766" s="59">
        <v>348.33333333333331</v>
      </c>
    </row>
    <row r="767" spans="1:9" x14ac:dyDescent="0.25">
      <c r="A767" s="60">
        <f t="shared" si="24"/>
        <v>43347</v>
      </c>
      <c r="B767" s="54">
        <v>12</v>
      </c>
      <c r="E767" s="59">
        <v>420</v>
      </c>
      <c r="F767" s="59">
        <v>325</v>
      </c>
      <c r="G767" s="59">
        <v>375</v>
      </c>
      <c r="H767" s="59">
        <v>375</v>
      </c>
      <c r="I767" s="59">
        <v>300</v>
      </c>
    </row>
    <row r="768" spans="1:9" x14ac:dyDescent="0.25">
      <c r="A768" s="60">
        <f t="shared" si="24"/>
        <v>43354</v>
      </c>
      <c r="B768" s="54">
        <v>12</v>
      </c>
      <c r="E768" s="59">
        <v>415</v>
      </c>
      <c r="F768" s="59">
        <v>317.5</v>
      </c>
      <c r="G768" s="59">
        <v>362.5</v>
      </c>
      <c r="H768" s="59">
        <v>362.5</v>
      </c>
      <c r="I768" s="59">
        <v>287.5</v>
      </c>
    </row>
    <row r="769" spans="1:9" x14ac:dyDescent="0.25">
      <c r="A769" s="60">
        <f t="shared" si="24"/>
        <v>43361</v>
      </c>
      <c r="B769" s="54">
        <v>12</v>
      </c>
      <c r="E769" s="59">
        <v>425</v>
      </c>
      <c r="F769" s="59">
        <v>325</v>
      </c>
      <c r="G769" s="59">
        <v>375</v>
      </c>
      <c r="H769" s="59">
        <v>375</v>
      </c>
      <c r="I769" s="59">
        <v>300</v>
      </c>
    </row>
    <row r="770" spans="1:9" x14ac:dyDescent="0.25">
      <c r="A770" s="60">
        <f t="shared" si="24"/>
        <v>43368</v>
      </c>
      <c r="B770" s="54">
        <v>12</v>
      </c>
      <c r="E770" s="59">
        <v>395</v>
      </c>
      <c r="F770" s="59">
        <v>312.5</v>
      </c>
      <c r="G770" s="59">
        <v>350</v>
      </c>
      <c r="H770" s="59">
        <v>375</v>
      </c>
      <c r="I770" s="59">
        <v>287.5</v>
      </c>
    </row>
    <row r="771" spans="1:9" x14ac:dyDescent="0.25">
      <c r="A771" s="60">
        <f t="shared" si="24"/>
        <v>43375</v>
      </c>
      <c r="B771" s="54">
        <v>1</v>
      </c>
      <c r="E771" s="59">
        <v>412.5</v>
      </c>
      <c r="F771" s="59">
        <v>312.5</v>
      </c>
      <c r="G771" s="59">
        <v>375</v>
      </c>
      <c r="H771" s="59">
        <v>375</v>
      </c>
      <c r="I771" s="59">
        <v>295</v>
      </c>
    </row>
    <row r="772" spans="1:9" x14ac:dyDescent="0.25">
      <c r="A772" s="60">
        <f t="shared" si="24"/>
        <v>43382</v>
      </c>
      <c r="B772" s="54">
        <v>1</v>
      </c>
      <c r="E772" s="59">
        <v>411.66666666666669</v>
      </c>
      <c r="F772" s="59">
        <v>311.66666666666669</v>
      </c>
      <c r="G772" s="59">
        <v>366.66666666666669</v>
      </c>
      <c r="H772" s="59">
        <v>366.66666666666669</v>
      </c>
      <c r="I772" s="59">
        <v>276.66666666666669</v>
      </c>
    </row>
    <row r="773" spans="1:9" x14ac:dyDescent="0.25">
      <c r="A773" s="60">
        <f t="shared" si="24"/>
        <v>43389</v>
      </c>
      <c r="B773" s="54">
        <v>1</v>
      </c>
      <c r="E773" s="59">
        <v>407.5</v>
      </c>
      <c r="F773" s="59">
        <v>302.5</v>
      </c>
      <c r="G773" s="59">
        <v>362.5</v>
      </c>
      <c r="H773" s="59">
        <v>362.5</v>
      </c>
      <c r="I773" s="59">
        <v>275</v>
      </c>
    </row>
    <row r="774" spans="1:9" x14ac:dyDescent="0.25">
      <c r="A774" s="60">
        <f t="shared" si="24"/>
        <v>43396</v>
      </c>
      <c r="B774" s="54">
        <v>1</v>
      </c>
      <c r="E774" s="59">
        <v>412.5</v>
      </c>
      <c r="F774" s="59">
        <v>312.5</v>
      </c>
      <c r="G774" s="59">
        <v>375</v>
      </c>
      <c r="H774" s="59">
        <v>375</v>
      </c>
      <c r="I774" s="59">
        <v>282.5</v>
      </c>
    </row>
    <row r="775" spans="1:9" x14ac:dyDescent="0.25">
      <c r="A775" s="60">
        <f t="shared" si="24"/>
        <v>43403</v>
      </c>
      <c r="B775" s="54">
        <v>1</v>
      </c>
      <c r="E775" s="59">
        <v>395</v>
      </c>
      <c r="F775" s="59">
        <v>291.66666666666669</v>
      </c>
      <c r="G775" s="59">
        <v>341.66666666666669</v>
      </c>
      <c r="H775" s="59">
        <v>341.66666666666669</v>
      </c>
      <c r="I775" s="59">
        <v>270</v>
      </c>
    </row>
    <row r="776" spans="1:9" x14ac:dyDescent="0.25">
      <c r="A776" s="60">
        <f t="shared" si="24"/>
        <v>43410</v>
      </c>
      <c r="B776" s="54">
        <v>2</v>
      </c>
      <c r="E776" s="59">
        <v>380</v>
      </c>
      <c r="F776" s="59">
        <v>267.5</v>
      </c>
      <c r="G776" s="59">
        <v>300</v>
      </c>
      <c r="H776" s="59">
        <v>300</v>
      </c>
      <c r="I776" s="59">
        <v>250</v>
      </c>
    </row>
    <row r="777" spans="1:9" x14ac:dyDescent="0.25">
      <c r="A777" s="60">
        <f t="shared" si="24"/>
        <v>43417</v>
      </c>
      <c r="B777" s="54">
        <v>2</v>
      </c>
      <c r="E777" s="59">
        <v>375</v>
      </c>
      <c r="F777" s="59">
        <v>265</v>
      </c>
      <c r="G777" s="59">
        <v>291.66666666666669</v>
      </c>
      <c r="H777" s="59">
        <v>291.66666666666669</v>
      </c>
      <c r="I777" s="59">
        <v>240</v>
      </c>
    </row>
    <row r="778" spans="1:9" x14ac:dyDescent="0.25">
      <c r="A778" s="60">
        <f t="shared" si="24"/>
        <v>43424</v>
      </c>
      <c r="B778" s="54">
        <v>2</v>
      </c>
      <c r="E778" s="59">
        <v>362.5</v>
      </c>
      <c r="F778" s="59">
        <v>250</v>
      </c>
      <c r="G778" s="59">
        <v>282.5</v>
      </c>
      <c r="H778" s="59">
        <v>282.5</v>
      </c>
      <c r="I778" s="59">
        <v>227.5</v>
      </c>
    </row>
    <row r="779" spans="1:9" x14ac:dyDescent="0.25">
      <c r="A779" s="60">
        <f t="shared" si="24"/>
        <v>43431</v>
      </c>
      <c r="B779" s="54">
        <v>2</v>
      </c>
      <c r="E779" s="59">
        <v>350</v>
      </c>
      <c r="F779" s="59">
        <v>240</v>
      </c>
      <c r="G779" s="59">
        <v>280</v>
      </c>
      <c r="H779" s="59">
        <v>280</v>
      </c>
      <c r="I779" s="59">
        <v>222.5</v>
      </c>
    </row>
    <row r="780" spans="1:9" x14ac:dyDescent="0.25">
      <c r="A780" s="60">
        <f t="shared" si="24"/>
        <v>43438</v>
      </c>
      <c r="B780" s="54">
        <v>3</v>
      </c>
      <c r="C780" s="59"/>
      <c r="D780" s="59">
        <v>367.5</v>
      </c>
      <c r="E780" s="59">
        <v>345</v>
      </c>
      <c r="F780" s="59">
        <v>245</v>
      </c>
      <c r="G780" s="59">
        <v>275</v>
      </c>
      <c r="H780" s="59">
        <v>275</v>
      </c>
      <c r="I780" s="59">
        <v>205</v>
      </c>
    </row>
    <row r="781" spans="1:9" x14ac:dyDescent="0.25">
      <c r="A781" s="60">
        <f t="shared" si="24"/>
        <v>43445</v>
      </c>
      <c r="B781" s="54">
        <v>3</v>
      </c>
      <c r="C781" s="59"/>
      <c r="D781" s="59">
        <v>400</v>
      </c>
      <c r="E781" s="59">
        <v>382.5</v>
      </c>
      <c r="F781" s="59">
        <v>275</v>
      </c>
      <c r="G781" s="59">
        <v>300</v>
      </c>
      <c r="H781" s="59">
        <v>300</v>
      </c>
      <c r="I781" s="59">
        <v>250</v>
      </c>
    </row>
    <row r="782" spans="1:9" x14ac:dyDescent="0.25">
      <c r="A782" s="60">
        <f t="shared" si="24"/>
        <v>43452</v>
      </c>
      <c r="B782" s="54">
        <v>3</v>
      </c>
      <c r="D782" s="59">
        <v>402.5</v>
      </c>
      <c r="E782" s="59">
        <v>387.5</v>
      </c>
      <c r="F782" s="59">
        <v>267.5</v>
      </c>
      <c r="G782" s="59">
        <v>300</v>
      </c>
      <c r="H782" s="59">
        <v>300</v>
      </c>
      <c r="I782" s="59">
        <v>245</v>
      </c>
    </row>
    <row r="783" spans="1:9" x14ac:dyDescent="0.25">
      <c r="A783" s="60">
        <f t="shared" si="24"/>
        <v>43459</v>
      </c>
      <c r="B783" s="54">
        <v>3</v>
      </c>
      <c r="D783" s="59">
        <v>412.5</v>
      </c>
      <c r="E783" s="59">
        <v>375</v>
      </c>
      <c r="F783" s="59">
        <v>265</v>
      </c>
      <c r="G783" s="59">
        <v>275</v>
      </c>
      <c r="H783" s="59">
        <v>300</v>
      </c>
      <c r="I783" s="59">
        <v>240</v>
      </c>
    </row>
    <row r="784" spans="1:9" x14ac:dyDescent="0.25">
      <c r="A784" s="60">
        <f t="shared" ref="A784:A833" si="25">7+A783</f>
        <v>43466</v>
      </c>
      <c r="B784" s="54">
        <v>4</v>
      </c>
      <c r="C784" s="54">
        <v>410</v>
      </c>
      <c r="D784" s="54">
        <v>375</v>
      </c>
      <c r="E784" s="54">
        <v>370</v>
      </c>
      <c r="F784" s="54">
        <v>260</v>
      </c>
      <c r="G784" s="54">
        <v>300</v>
      </c>
      <c r="H784" s="54">
        <v>300</v>
      </c>
      <c r="I784" s="54">
        <v>240</v>
      </c>
    </row>
    <row r="785" spans="1:9" x14ac:dyDescent="0.25">
      <c r="A785" s="60">
        <f t="shared" si="25"/>
        <v>43473</v>
      </c>
      <c r="B785" s="54">
        <v>4</v>
      </c>
      <c r="C785" s="59">
        <v>422.5</v>
      </c>
      <c r="D785" s="59">
        <v>382.5</v>
      </c>
      <c r="E785" s="59">
        <v>370</v>
      </c>
      <c r="F785" s="59">
        <v>270</v>
      </c>
      <c r="G785" s="59">
        <v>312.5</v>
      </c>
      <c r="H785" s="59">
        <v>312.5</v>
      </c>
      <c r="I785" s="59">
        <v>245</v>
      </c>
    </row>
    <row r="786" spans="1:9" x14ac:dyDescent="0.25">
      <c r="A786" s="60">
        <f t="shared" si="25"/>
        <v>43480</v>
      </c>
      <c r="B786" s="54">
        <v>4</v>
      </c>
      <c r="C786" s="59">
        <v>422.5</v>
      </c>
      <c r="D786" s="59">
        <v>382.5</v>
      </c>
      <c r="E786" s="59">
        <v>372.5</v>
      </c>
      <c r="F786" s="59">
        <v>270</v>
      </c>
      <c r="G786" s="59">
        <v>312.5</v>
      </c>
      <c r="H786" s="59">
        <v>312.5</v>
      </c>
      <c r="I786" s="59">
        <v>245</v>
      </c>
    </row>
    <row r="787" spans="1:9" x14ac:dyDescent="0.25">
      <c r="A787" s="60">
        <f t="shared" si="25"/>
        <v>43487</v>
      </c>
      <c r="B787" s="54">
        <v>4</v>
      </c>
      <c r="C787" s="59">
        <v>422.5</v>
      </c>
      <c r="D787" s="59">
        <v>382.5</v>
      </c>
      <c r="E787" s="59">
        <v>375</v>
      </c>
      <c r="F787" s="59">
        <v>270</v>
      </c>
      <c r="G787" s="59">
        <v>312.5</v>
      </c>
      <c r="H787" s="59">
        <v>312.5</v>
      </c>
      <c r="I787" s="59">
        <v>245</v>
      </c>
    </row>
    <row r="788" spans="1:9" x14ac:dyDescent="0.25">
      <c r="A788" s="60">
        <f t="shared" si="25"/>
        <v>43494</v>
      </c>
      <c r="B788" s="54">
        <v>4</v>
      </c>
      <c r="C788" s="59">
        <v>417.5</v>
      </c>
      <c r="D788" s="59">
        <v>385</v>
      </c>
      <c r="E788" s="59">
        <v>387.5</v>
      </c>
      <c r="F788" s="59">
        <v>277.5</v>
      </c>
      <c r="G788" s="59">
        <v>312.5</v>
      </c>
      <c r="H788" s="59">
        <v>312.5</v>
      </c>
      <c r="I788" s="59">
        <v>310</v>
      </c>
    </row>
    <row r="789" spans="1:9" x14ac:dyDescent="0.25">
      <c r="A789" s="60">
        <f t="shared" si="25"/>
        <v>43501</v>
      </c>
      <c r="B789" s="54">
        <v>5</v>
      </c>
      <c r="C789" s="109">
        <v>410</v>
      </c>
      <c r="D789" s="109">
        <v>387.5</v>
      </c>
      <c r="E789" s="109">
        <v>391.11111111111114</v>
      </c>
      <c r="F789" s="109">
        <v>285.5555555555556</v>
      </c>
      <c r="G789" s="109">
        <v>327.63888888888891</v>
      </c>
      <c r="H789" s="109">
        <v>327.63888888888891</v>
      </c>
      <c r="I789" s="109">
        <v>260.69444444444446</v>
      </c>
    </row>
    <row r="790" spans="1:9" x14ac:dyDescent="0.25">
      <c r="A790" s="60">
        <f t="shared" si="25"/>
        <v>43508</v>
      </c>
      <c r="B790" s="54">
        <v>5</v>
      </c>
      <c r="C790" s="59">
        <v>462.5</v>
      </c>
      <c r="D790" s="59">
        <v>437.5</v>
      </c>
      <c r="E790" s="59">
        <v>430</v>
      </c>
      <c r="F790" s="59">
        <v>337.5</v>
      </c>
      <c r="G790" s="59">
        <v>387.5</v>
      </c>
      <c r="H790" s="59">
        <v>387.5</v>
      </c>
      <c r="I790" s="59">
        <v>312.5</v>
      </c>
    </row>
    <row r="791" spans="1:9" x14ac:dyDescent="0.25">
      <c r="A791" s="60">
        <f t="shared" si="25"/>
        <v>43515</v>
      </c>
      <c r="B791" s="54">
        <v>5</v>
      </c>
      <c r="C791" s="59">
        <v>450</v>
      </c>
      <c r="D791" s="59">
        <v>408.33333333333331</v>
      </c>
      <c r="E791" s="59">
        <v>406.66666666666669</v>
      </c>
      <c r="F791" s="59">
        <v>321.66666666666669</v>
      </c>
      <c r="G791" s="59">
        <v>375</v>
      </c>
      <c r="H791" s="59">
        <v>375</v>
      </c>
      <c r="I791" s="59">
        <v>296.66666666666669</v>
      </c>
    </row>
    <row r="792" spans="1:9" x14ac:dyDescent="0.25">
      <c r="A792" s="60">
        <f t="shared" si="25"/>
        <v>43522</v>
      </c>
      <c r="B792" s="54">
        <v>5</v>
      </c>
      <c r="C792" s="59">
        <v>488.33333333333331</v>
      </c>
      <c r="D792" s="59">
        <v>466.66666666666669</v>
      </c>
      <c r="E792" s="59">
        <v>475</v>
      </c>
      <c r="F792" s="59">
        <v>391.66666666666669</v>
      </c>
      <c r="G792" s="59">
        <v>433.33333333333331</v>
      </c>
      <c r="H792" s="59">
        <v>433.33333333333331</v>
      </c>
      <c r="I792" s="59">
        <v>350</v>
      </c>
    </row>
    <row r="793" spans="1:9" x14ac:dyDescent="0.25">
      <c r="A793" s="60">
        <f t="shared" si="25"/>
        <v>43529</v>
      </c>
      <c r="B793" s="54">
        <v>6</v>
      </c>
      <c r="C793" s="59">
        <v>483.33333333333331</v>
      </c>
      <c r="D793" s="59">
        <v>450</v>
      </c>
      <c r="E793" s="59">
        <v>441.66666666666669</v>
      </c>
      <c r="F793" s="59">
        <v>338.33333333333331</v>
      </c>
      <c r="G793" s="59">
        <v>391.66666666666669</v>
      </c>
      <c r="H793" s="59">
        <v>391.66666666666669</v>
      </c>
      <c r="I793" s="59">
        <v>308.33333333333331</v>
      </c>
    </row>
    <row r="794" spans="1:9" x14ac:dyDescent="0.25">
      <c r="A794" s="60">
        <f t="shared" si="25"/>
        <v>43536</v>
      </c>
      <c r="B794" s="54">
        <v>6</v>
      </c>
      <c r="C794" s="59">
        <v>462.5</v>
      </c>
      <c r="D794" s="59">
        <v>432.5</v>
      </c>
      <c r="E794" s="59">
        <v>430</v>
      </c>
      <c r="F794" s="59">
        <v>330</v>
      </c>
      <c r="G794" s="59">
        <v>362.5</v>
      </c>
      <c r="H794" s="59">
        <v>362.5</v>
      </c>
      <c r="I794" s="59">
        <v>317.5</v>
      </c>
    </row>
    <row r="795" spans="1:9" x14ac:dyDescent="0.25">
      <c r="A795" s="60">
        <f t="shared" si="25"/>
        <v>43543</v>
      </c>
      <c r="B795" s="54">
        <v>6</v>
      </c>
      <c r="C795" s="59">
        <v>475</v>
      </c>
      <c r="D795" s="59">
        <v>425</v>
      </c>
      <c r="E795" s="59">
        <v>422.5</v>
      </c>
      <c r="F795" s="59">
        <v>320</v>
      </c>
      <c r="G795" s="59">
        <v>362.5</v>
      </c>
      <c r="H795" s="59">
        <v>362.5</v>
      </c>
      <c r="I795" s="59">
        <v>314</v>
      </c>
    </row>
    <row r="796" spans="1:9" x14ac:dyDescent="0.25">
      <c r="A796" s="60">
        <f t="shared" si="25"/>
        <v>43550</v>
      </c>
      <c r="B796" s="54">
        <v>6</v>
      </c>
      <c r="C796" s="59">
        <v>475</v>
      </c>
      <c r="D796" s="59">
        <v>458.33333333333331</v>
      </c>
      <c r="E796" s="59">
        <v>443.33333333333331</v>
      </c>
      <c r="F796" s="59">
        <v>363.33333333333331</v>
      </c>
      <c r="G796" s="59">
        <v>386.66666666666669</v>
      </c>
      <c r="H796" s="59">
        <v>386.66666666666669</v>
      </c>
      <c r="I796" s="59">
        <v>333.33333333333331</v>
      </c>
    </row>
    <row r="797" spans="1:9" x14ac:dyDescent="0.25">
      <c r="A797" s="60">
        <f t="shared" si="25"/>
        <v>43557</v>
      </c>
      <c r="B797" s="54">
        <v>7</v>
      </c>
      <c r="C797" s="59">
        <v>483.33333333333331</v>
      </c>
      <c r="D797" s="59">
        <v>428.33333333333331</v>
      </c>
      <c r="E797" s="59">
        <v>425</v>
      </c>
      <c r="F797" s="59">
        <v>328.33333333333331</v>
      </c>
      <c r="G797" s="59">
        <v>358.33333333333331</v>
      </c>
      <c r="H797" s="59">
        <v>358.33333333333331</v>
      </c>
      <c r="I797" s="59">
        <v>308.33333333333331</v>
      </c>
    </row>
    <row r="798" spans="1:9" x14ac:dyDescent="0.25">
      <c r="A798" s="60">
        <f t="shared" si="25"/>
        <v>43564</v>
      </c>
      <c r="B798" s="54">
        <v>7</v>
      </c>
      <c r="C798" s="59">
        <v>463.33333333333331</v>
      </c>
      <c r="D798" s="59">
        <v>411.66666666666669</v>
      </c>
      <c r="E798" s="59">
        <v>398.33333333333331</v>
      </c>
      <c r="F798" s="59">
        <v>300</v>
      </c>
      <c r="G798" s="59">
        <v>338.33333333333331</v>
      </c>
      <c r="H798" s="59">
        <v>338.33333333333331</v>
      </c>
      <c r="I798" s="59">
        <v>280</v>
      </c>
    </row>
    <row r="799" spans="1:9" x14ac:dyDescent="0.25">
      <c r="A799" s="60">
        <f t="shared" si="25"/>
        <v>43571</v>
      </c>
      <c r="B799" s="54">
        <v>7</v>
      </c>
      <c r="C799" s="59">
        <v>445</v>
      </c>
      <c r="D799" s="59">
        <v>400</v>
      </c>
      <c r="E799" s="59">
        <v>400</v>
      </c>
      <c r="F799" s="59">
        <v>300</v>
      </c>
      <c r="G799" s="59">
        <v>325</v>
      </c>
      <c r="H799" s="59">
        <v>325</v>
      </c>
      <c r="I799" s="59">
        <v>280</v>
      </c>
    </row>
    <row r="800" spans="1:9" x14ac:dyDescent="0.25">
      <c r="A800" s="60">
        <f t="shared" si="25"/>
        <v>43578</v>
      </c>
      <c r="B800" s="54">
        <v>7</v>
      </c>
      <c r="C800" s="59">
        <v>440</v>
      </c>
      <c r="D800" s="59">
        <v>396.66666666666669</v>
      </c>
      <c r="E800" s="59">
        <v>385</v>
      </c>
      <c r="F800" s="59">
        <v>281.66666666666669</v>
      </c>
      <c r="G800" s="59">
        <v>296.66666666666669</v>
      </c>
      <c r="H800" s="59">
        <v>296.66666666666669</v>
      </c>
      <c r="I800" s="59">
        <v>270</v>
      </c>
    </row>
    <row r="801" spans="1:9" x14ac:dyDescent="0.25">
      <c r="A801" s="60">
        <f t="shared" si="25"/>
        <v>43585</v>
      </c>
      <c r="B801" s="54">
        <v>8</v>
      </c>
      <c r="C801" s="109">
        <v>450.66666666666663</v>
      </c>
      <c r="D801" s="109">
        <v>417.22222222222223</v>
      </c>
      <c r="E801" s="109">
        <v>407.08333333333331</v>
      </c>
      <c r="F801" s="109">
        <v>307.36111111111109</v>
      </c>
      <c r="G801" s="109">
        <v>346.38888888888891</v>
      </c>
      <c r="H801" s="109">
        <v>346.38888888888891</v>
      </c>
      <c r="I801" s="109">
        <v>281.52777777777777</v>
      </c>
    </row>
    <row r="802" spans="1:9" x14ac:dyDescent="0.25">
      <c r="A802" s="60">
        <f t="shared" si="25"/>
        <v>43592</v>
      </c>
      <c r="B802" s="54">
        <v>8</v>
      </c>
      <c r="C802" s="59">
        <v>437.5</v>
      </c>
      <c r="D802" s="59">
        <v>400</v>
      </c>
      <c r="E802" s="59">
        <v>400</v>
      </c>
      <c r="F802" s="59">
        <v>292.5</v>
      </c>
      <c r="G802" s="59">
        <v>362.5</v>
      </c>
      <c r="H802" s="59">
        <v>362.5</v>
      </c>
      <c r="I802" s="59">
        <v>300</v>
      </c>
    </row>
    <row r="803" spans="1:9" x14ac:dyDescent="0.25">
      <c r="A803" s="60">
        <f t="shared" si="25"/>
        <v>43599</v>
      </c>
      <c r="B803" s="54">
        <v>8</v>
      </c>
      <c r="C803" s="59">
        <v>425</v>
      </c>
      <c r="D803" s="59">
        <v>400</v>
      </c>
      <c r="E803" s="59">
        <v>400</v>
      </c>
      <c r="F803" s="59">
        <v>295</v>
      </c>
      <c r="G803" s="59">
        <v>350</v>
      </c>
      <c r="H803" s="59">
        <v>350</v>
      </c>
      <c r="I803" s="59">
        <v>287.5</v>
      </c>
    </row>
    <row r="804" spans="1:9" x14ac:dyDescent="0.25">
      <c r="A804" s="60">
        <f t="shared" si="25"/>
        <v>43606</v>
      </c>
      <c r="B804" s="54">
        <v>8</v>
      </c>
      <c r="C804" s="59">
        <v>437</v>
      </c>
      <c r="D804" s="59">
        <v>407</v>
      </c>
      <c r="E804" s="59">
        <v>407</v>
      </c>
      <c r="F804" s="59">
        <v>295</v>
      </c>
      <c r="G804" s="59">
        <v>328</v>
      </c>
      <c r="H804" s="59">
        <v>328</v>
      </c>
      <c r="I804" s="59">
        <v>292</v>
      </c>
    </row>
    <row r="805" spans="1:9" x14ac:dyDescent="0.25">
      <c r="A805" s="60">
        <f t="shared" si="25"/>
        <v>43613</v>
      </c>
      <c r="B805" s="54">
        <v>9</v>
      </c>
      <c r="C805" s="59">
        <v>483.33333333333331</v>
      </c>
      <c r="D805" s="59">
        <v>437.5</v>
      </c>
      <c r="E805" s="59">
        <v>437.5</v>
      </c>
      <c r="F805" s="59">
        <v>375</v>
      </c>
      <c r="G805" s="59">
        <v>437.5</v>
      </c>
      <c r="H805" s="59">
        <v>437.5</v>
      </c>
      <c r="I805" s="59">
        <v>412.5</v>
      </c>
    </row>
    <row r="806" spans="1:9" x14ac:dyDescent="0.25">
      <c r="A806" s="60">
        <f t="shared" si="25"/>
        <v>43620</v>
      </c>
      <c r="B806" s="54">
        <v>9</v>
      </c>
      <c r="C806" s="59">
        <v>425</v>
      </c>
      <c r="D806" s="59">
        <v>416.66666666666669</v>
      </c>
      <c r="E806" s="59">
        <v>425</v>
      </c>
      <c r="F806" s="59">
        <v>383.33333333333331</v>
      </c>
      <c r="G806" s="59">
        <v>416.66666666666669</v>
      </c>
      <c r="H806" s="59">
        <v>416.66666666666669</v>
      </c>
      <c r="I806" s="59">
        <v>341.66666666666669</v>
      </c>
    </row>
    <row r="807" spans="1:9" x14ac:dyDescent="0.25">
      <c r="A807" s="60">
        <f t="shared" si="25"/>
        <v>43627</v>
      </c>
      <c r="B807" s="54">
        <v>9</v>
      </c>
      <c r="C807" s="59">
        <v>437.5</v>
      </c>
      <c r="D807" s="59">
        <v>417.5</v>
      </c>
      <c r="E807" s="59">
        <v>417.5</v>
      </c>
      <c r="F807" s="59">
        <v>345</v>
      </c>
      <c r="G807" s="59">
        <v>412.5</v>
      </c>
      <c r="H807" s="59">
        <v>412.5</v>
      </c>
      <c r="I807" s="59">
        <v>325</v>
      </c>
    </row>
    <row r="808" spans="1:9" x14ac:dyDescent="0.25">
      <c r="A808" s="60">
        <f t="shared" si="25"/>
        <v>43634</v>
      </c>
      <c r="B808" s="54">
        <v>9</v>
      </c>
      <c r="C808" s="54">
        <v>425</v>
      </c>
      <c r="D808" s="54">
        <v>408</v>
      </c>
      <c r="E808" s="59">
        <v>408.33333333333331</v>
      </c>
      <c r="F808" s="59">
        <v>333.33333333333331</v>
      </c>
      <c r="G808" s="59">
        <v>400</v>
      </c>
      <c r="H808" s="59">
        <v>400</v>
      </c>
      <c r="I808" s="59">
        <v>325</v>
      </c>
    </row>
    <row r="809" spans="1:9" x14ac:dyDescent="0.25">
      <c r="A809" s="60">
        <f t="shared" si="25"/>
        <v>43641</v>
      </c>
      <c r="B809" s="54">
        <v>9</v>
      </c>
      <c r="C809" s="59">
        <v>433.33333333333331</v>
      </c>
      <c r="D809" s="59">
        <v>416.66666666666669</v>
      </c>
      <c r="E809" s="59">
        <v>416.66666666666669</v>
      </c>
      <c r="F809" s="59">
        <v>330</v>
      </c>
      <c r="G809" s="59">
        <v>400</v>
      </c>
      <c r="H809" s="59">
        <v>400</v>
      </c>
      <c r="I809" s="59">
        <v>325</v>
      </c>
    </row>
    <row r="810" spans="1:9" x14ac:dyDescent="0.25">
      <c r="A810" s="60">
        <f t="shared" si="25"/>
        <v>43648</v>
      </c>
      <c r="B810" s="54">
        <v>10</v>
      </c>
      <c r="C810" s="59">
        <v>430</v>
      </c>
      <c r="D810" s="59">
        <v>417.5</v>
      </c>
      <c r="E810" s="59">
        <v>400</v>
      </c>
      <c r="F810" s="59">
        <v>327.5</v>
      </c>
      <c r="G810" s="59">
        <v>400</v>
      </c>
      <c r="H810" s="59">
        <v>400</v>
      </c>
      <c r="I810" s="59">
        <v>317.5</v>
      </c>
    </row>
    <row r="811" spans="1:9" x14ac:dyDescent="0.25">
      <c r="A811" s="60">
        <f t="shared" si="25"/>
        <v>43655</v>
      </c>
      <c r="B811" s="54">
        <v>10</v>
      </c>
      <c r="C811" s="59">
        <v>450</v>
      </c>
      <c r="D811" s="59">
        <v>433.33333333333331</v>
      </c>
      <c r="E811" s="59">
        <v>433.33333333333331</v>
      </c>
      <c r="F811" s="59">
        <v>336.66666666666669</v>
      </c>
      <c r="G811" s="59">
        <v>400</v>
      </c>
      <c r="H811" s="59">
        <v>400</v>
      </c>
      <c r="I811" s="59">
        <v>330</v>
      </c>
    </row>
    <row r="812" spans="1:9" x14ac:dyDescent="0.25">
      <c r="A812" s="60">
        <f t="shared" si="25"/>
        <v>43662</v>
      </c>
      <c r="B812" s="54">
        <v>10</v>
      </c>
      <c r="C812" s="54">
        <v>456</v>
      </c>
      <c r="D812" s="54">
        <v>439</v>
      </c>
      <c r="E812" s="59">
        <v>429</v>
      </c>
      <c r="F812" s="59">
        <v>345</v>
      </c>
      <c r="G812" s="59">
        <v>433</v>
      </c>
      <c r="H812" s="59">
        <v>433</v>
      </c>
      <c r="I812" s="59">
        <v>333</v>
      </c>
    </row>
    <row r="813" spans="1:9" x14ac:dyDescent="0.25">
      <c r="A813" s="60">
        <f t="shared" si="25"/>
        <v>43669</v>
      </c>
      <c r="B813" s="54">
        <v>10</v>
      </c>
      <c r="C813" s="59">
        <v>450</v>
      </c>
      <c r="D813" s="59">
        <v>441.66666666666669</v>
      </c>
      <c r="E813" s="59">
        <v>433.33333333333331</v>
      </c>
      <c r="F813" s="59">
        <v>358.33333333333331</v>
      </c>
      <c r="G813" s="59">
        <v>415</v>
      </c>
      <c r="H813" s="59">
        <v>415</v>
      </c>
      <c r="I813" s="59">
        <v>330</v>
      </c>
    </row>
    <row r="814" spans="1:9" x14ac:dyDescent="0.25">
      <c r="A814" s="60">
        <f t="shared" si="25"/>
        <v>43676</v>
      </c>
      <c r="B814" s="54">
        <v>11</v>
      </c>
      <c r="C814" s="54">
        <v>464</v>
      </c>
      <c r="D814" s="54">
        <v>439</v>
      </c>
      <c r="E814" s="59">
        <v>437</v>
      </c>
      <c r="F814" s="59">
        <v>376</v>
      </c>
      <c r="G814" s="59">
        <v>394</v>
      </c>
      <c r="H814" s="59">
        <v>394</v>
      </c>
      <c r="I814" s="59">
        <v>357</v>
      </c>
    </row>
    <row r="815" spans="1:9" x14ac:dyDescent="0.25">
      <c r="A815" s="60">
        <f t="shared" si="25"/>
        <v>43683</v>
      </c>
      <c r="B815" s="54">
        <v>11</v>
      </c>
      <c r="C815" s="54">
        <v>440</v>
      </c>
      <c r="D815" s="54">
        <v>418</v>
      </c>
      <c r="E815" s="59">
        <v>396</v>
      </c>
      <c r="F815" s="59">
        <v>304</v>
      </c>
      <c r="G815" s="59">
        <v>339</v>
      </c>
      <c r="H815" s="59">
        <v>339</v>
      </c>
      <c r="I815" s="59">
        <v>281</v>
      </c>
    </row>
    <row r="816" spans="1:9" x14ac:dyDescent="0.25">
      <c r="A816" s="60">
        <f t="shared" si="25"/>
        <v>43690</v>
      </c>
      <c r="B816" s="54">
        <v>11</v>
      </c>
      <c r="C816" s="54">
        <v>418</v>
      </c>
      <c r="D816" s="54">
        <v>417</v>
      </c>
      <c r="E816" s="59">
        <v>395</v>
      </c>
      <c r="F816" s="59">
        <v>316</v>
      </c>
      <c r="G816" s="59">
        <v>348</v>
      </c>
      <c r="H816" s="59">
        <v>348</v>
      </c>
      <c r="I816" s="59">
        <v>303</v>
      </c>
    </row>
    <row r="817" spans="1:9" x14ac:dyDescent="0.25">
      <c r="A817" s="60">
        <f t="shared" si="25"/>
        <v>43697</v>
      </c>
      <c r="B817" s="54">
        <v>11</v>
      </c>
      <c r="C817" s="54">
        <v>415</v>
      </c>
      <c r="D817" s="54">
        <v>406</v>
      </c>
      <c r="E817" s="59">
        <v>395</v>
      </c>
      <c r="F817" s="59">
        <v>310</v>
      </c>
      <c r="G817" s="59">
        <v>345</v>
      </c>
      <c r="H817" s="59">
        <v>345</v>
      </c>
      <c r="I817" s="59">
        <v>290</v>
      </c>
    </row>
    <row r="818" spans="1:9" x14ac:dyDescent="0.25">
      <c r="A818" s="60">
        <f t="shared" si="25"/>
        <v>43704</v>
      </c>
      <c r="B818" s="54">
        <v>11</v>
      </c>
      <c r="C818" s="54" t="s">
        <v>10</v>
      </c>
      <c r="D818" s="54">
        <v>400</v>
      </c>
      <c r="E818" s="59">
        <v>387</v>
      </c>
      <c r="F818" s="59">
        <v>312</v>
      </c>
      <c r="G818" s="59">
        <v>347</v>
      </c>
      <c r="H818" s="59">
        <v>347</v>
      </c>
      <c r="I818" s="59">
        <v>292</v>
      </c>
    </row>
    <row r="819" spans="1:9" x14ac:dyDescent="0.25">
      <c r="A819" s="60">
        <f t="shared" si="25"/>
        <v>43711</v>
      </c>
      <c r="B819" s="54">
        <v>12</v>
      </c>
      <c r="D819" s="54">
        <v>388</v>
      </c>
      <c r="E819" s="59">
        <v>367</v>
      </c>
      <c r="F819" s="59">
        <v>283</v>
      </c>
      <c r="G819" s="59">
        <v>319</v>
      </c>
      <c r="H819" s="59">
        <v>319</v>
      </c>
      <c r="I819" s="59">
        <v>261</v>
      </c>
    </row>
    <row r="820" spans="1:9" x14ac:dyDescent="0.25">
      <c r="A820" s="60">
        <f t="shared" si="25"/>
        <v>43718</v>
      </c>
      <c r="B820" s="54">
        <v>12</v>
      </c>
      <c r="E820" s="59">
        <v>362</v>
      </c>
      <c r="F820" s="59">
        <v>273</v>
      </c>
      <c r="G820" s="59">
        <v>295</v>
      </c>
      <c r="H820" s="59">
        <v>295</v>
      </c>
      <c r="I820" s="59">
        <v>258</v>
      </c>
    </row>
    <row r="821" spans="1:9" x14ac:dyDescent="0.25">
      <c r="A821" s="60">
        <f t="shared" si="25"/>
        <v>43725</v>
      </c>
      <c r="B821" s="54">
        <v>12</v>
      </c>
      <c r="E821" s="59">
        <v>363</v>
      </c>
      <c r="F821" s="59">
        <v>288</v>
      </c>
      <c r="G821" s="59">
        <v>313</v>
      </c>
      <c r="H821" s="59">
        <v>313</v>
      </c>
      <c r="I821" s="59">
        <v>269</v>
      </c>
    </row>
    <row r="822" spans="1:9" x14ac:dyDescent="0.25">
      <c r="A822" s="60">
        <f t="shared" si="25"/>
        <v>43732</v>
      </c>
      <c r="B822" s="54">
        <v>12</v>
      </c>
      <c r="E822" s="59">
        <v>380</v>
      </c>
      <c r="F822" s="59">
        <v>283</v>
      </c>
      <c r="G822" s="59">
        <v>308</v>
      </c>
      <c r="H822" s="59">
        <v>308</v>
      </c>
      <c r="I822" s="59">
        <v>258</v>
      </c>
    </row>
    <row r="823" spans="1:9" x14ac:dyDescent="0.25">
      <c r="A823" s="60">
        <f t="shared" si="25"/>
        <v>43739</v>
      </c>
      <c r="B823" s="54">
        <v>1</v>
      </c>
      <c r="E823" s="59">
        <v>375</v>
      </c>
      <c r="F823" s="59">
        <v>275</v>
      </c>
      <c r="G823" s="59">
        <v>304</v>
      </c>
      <c r="H823" s="59">
        <v>304</v>
      </c>
      <c r="I823" s="59">
        <v>260</v>
      </c>
    </row>
    <row r="824" spans="1:9" x14ac:dyDescent="0.25">
      <c r="A824" s="60">
        <f t="shared" si="25"/>
        <v>43746</v>
      </c>
      <c r="B824" s="54">
        <v>1</v>
      </c>
      <c r="E824" s="59">
        <v>388</v>
      </c>
      <c r="F824" s="59">
        <v>278</v>
      </c>
      <c r="G824" s="59">
        <v>299</v>
      </c>
      <c r="H824" s="59">
        <v>299</v>
      </c>
      <c r="I824" s="59">
        <v>257</v>
      </c>
    </row>
    <row r="825" spans="1:9" x14ac:dyDescent="0.25">
      <c r="A825" s="60">
        <f t="shared" si="25"/>
        <v>43753</v>
      </c>
      <c r="B825" s="54">
        <v>1</v>
      </c>
      <c r="E825" s="59">
        <v>373</v>
      </c>
      <c r="F825" s="59">
        <v>268</v>
      </c>
      <c r="G825" s="59">
        <v>295</v>
      </c>
      <c r="H825" s="59">
        <v>295</v>
      </c>
      <c r="I825" s="59">
        <v>243</v>
      </c>
    </row>
    <row r="826" spans="1:9" x14ac:dyDescent="0.25">
      <c r="A826" s="60">
        <f t="shared" si="25"/>
        <v>43760</v>
      </c>
      <c r="B826" s="54">
        <v>1</v>
      </c>
      <c r="E826" s="59">
        <v>377</v>
      </c>
      <c r="F826" s="59">
        <v>265</v>
      </c>
      <c r="G826" s="59">
        <v>288</v>
      </c>
      <c r="H826" s="59">
        <v>288</v>
      </c>
      <c r="I826" s="59">
        <v>235</v>
      </c>
    </row>
    <row r="827" spans="1:9" x14ac:dyDescent="0.25">
      <c r="A827" s="60">
        <f t="shared" si="25"/>
        <v>43767</v>
      </c>
      <c r="B827" s="54">
        <v>1</v>
      </c>
      <c r="E827" s="59">
        <v>372</v>
      </c>
      <c r="F827" s="59">
        <v>257</v>
      </c>
      <c r="G827" s="59">
        <v>279</v>
      </c>
      <c r="H827" s="59">
        <v>279</v>
      </c>
      <c r="I827" s="59">
        <v>230</v>
      </c>
    </row>
    <row r="828" spans="1:9" x14ac:dyDescent="0.25">
      <c r="A828" s="60">
        <f t="shared" si="25"/>
        <v>43774</v>
      </c>
      <c r="B828" s="54">
        <v>2</v>
      </c>
      <c r="E828" s="59">
        <v>365</v>
      </c>
      <c r="F828" s="59">
        <v>246</v>
      </c>
      <c r="G828" s="59">
        <v>253</v>
      </c>
      <c r="H828" s="59">
        <v>253</v>
      </c>
      <c r="I828" s="59">
        <v>225</v>
      </c>
    </row>
    <row r="829" spans="1:9" x14ac:dyDescent="0.25">
      <c r="A829" s="60">
        <f t="shared" si="25"/>
        <v>43781</v>
      </c>
      <c r="B829" s="54">
        <v>2</v>
      </c>
      <c r="E829" s="59">
        <v>383</v>
      </c>
      <c r="F829" s="59">
        <v>263</v>
      </c>
      <c r="G829" s="59">
        <v>261</v>
      </c>
      <c r="H829" s="59">
        <v>261</v>
      </c>
      <c r="I829" s="59">
        <v>235</v>
      </c>
    </row>
    <row r="830" spans="1:9" x14ac:dyDescent="0.25">
      <c r="A830" s="60">
        <f t="shared" si="25"/>
        <v>43788</v>
      </c>
      <c r="B830" s="54">
        <v>2</v>
      </c>
      <c r="E830" s="59">
        <v>389</v>
      </c>
      <c r="F830" s="59">
        <v>265</v>
      </c>
      <c r="G830" s="59">
        <v>269</v>
      </c>
      <c r="H830" s="59">
        <v>269</v>
      </c>
      <c r="I830" s="59">
        <v>252</v>
      </c>
    </row>
    <row r="831" spans="1:9" x14ac:dyDescent="0.25">
      <c r="A831" s="60">
        <f t="shared" si="25"/>
        <v>43795</v>
      </c>
      <c r="B831" s="54">
        <v>2</v>
      </c>
      <c r="E831" s="59">
        <v>371</v>
      </c>
      <c r="F831" s="59">
        <v>255</v>
      </c>
      <c r="G831" s="59">
        <v>266</v>
      </c>
      <c r="H831" s="59">
        <v>266</v>
      </c>
      <c r="I831" s="59">
        <v>240</v>
      </c>
    </row>
    <row r="832" spans="1:9" x14ac:dyDescent="0.25">
      <c r="A832" s="60">
        <f t="shared" si="25"/>
        <v>43802</v>
      </c>
      <c r="B832" s="54">
        <v>3</v>
      </c>
      <c r="E832" s="59">
        <v>365</v>
      </c>
      <c r="F832" s="59">
        <v>254</v>
      </c>
      <c r="G832" s="59">
        <v>256</v>
      </c>
      <c r="H832" s="59">
        <v>256</v>
      </c>
      <c r="I832" s="59">
        <v>235</v>
      </c>
    </row>
    <row r="833" spans="1:9" x14ac:dyDescent="0.25">
      <c r="A833" s="60">
        <f t="shared" si="25"/>
        <v>43809</v>
      </c>
      <c r="B833" s="54">
        <v>3</v>
      </c>
      <c r="E833" s="59">
        <v>364</v>
      </c>
      <c r="F833" s="59">
        <v>243</v>
      </c>
      <c r="G833" s="59">
        <v>254</v>
      </c>
      <c r="H833" s="59">
        <v>254</v>
      </c>
      <c r="I833" s="59">
        <v>226</v>
      </c>
    </row>
    <row r="834" spans="1:9" x14ac:dyDescent="0.25">
      <c r="A834" s="60">
        <v>43816</v>
      </c>
      <c r="B834" s="54">
        <v>3</v>
      </c>
      <c r="E834" s="118">
        <v>348.75</v>
      </c>
      <c r="F834" s="118">
        <v>242.5</v>
      </c>
      <c r="G834" s="118">
        <v>245</v>
      </c>
      <c r="H834" s="118">
        <v>245</v>
      </c>
      <c r="I834" s="118">
        <v>220</v>
      </c>
    </row>
    <row r="835" spans="1:9" x14ac:dyDescent="0.25">
      <c r="A835" s="60">
        <v>43823</v>
      </c>
      <c r="B835" s="54">
        <v>3</v>
      </c>
      <c r="E835" s="109">
        <v>357.5</v>
      </c>
      <c r="F835" s="109">
        <v>237.5</v>
      </c>
      <c r="G835" s="109">
        <v>246.66666666666666</v>
      </c>
      <c r="H835" s="109">
        <v>246.66666666666666</v>
      </c>
      <c r="I835" s="109">
        <v>217.5</v>
      </c>
    </row>
    <row r="836" spans="1:9" x14ac:dyDescent="0.25">
      <c r="A836" s="60">
        <v>43830</v>
      </c>
      <c r="B836" s="54">
        <v>3</v>
      </c>
      <c r="E836" s="59">
        <v>346</v>
      </c>
      <c r="F836" s="59">
        <v>240</v>
      </c>
      <c r="G836" s="59">
        <v>249</v>
      </c>
      <c r="H836" s="59">
        <v>249</v>
      </c>
      <c r="I836" s="59">
        <v>221</v>
      </c>
    </row>
    <row r="837" spans="1:9" x14ac:dyDescent="0.25">
      <c r="A837" s="60">
        <v>43837</v>
      </c>
      <c r="B837" s="54">
        <v>4</v>
      </c>
      <c r="C837" s="54">
        <v>389</v>
      </c>
      <c r="D837" s="54">
        <v>363</v>
      </c>
      <c r="E837" s="59">
        <v>346</v>
      </c>
      <c r="F837" s="59">
        <v>241</v>
      </c>
      <c r="G837" s="59">
        <v>242</v>
      </c>
      <c r="H837" s="59">
        <v>242</v>
      </c>
      <c r="I837" s="59">
        <v>223</v>
      </c>
    </row>
    <row r="838" spans="1:9" x14ac:dyDescent="0.25">
      <c r="A838" s="60">
        <v>43844</v>
      </c>
      <c r="B838" s="54">
        <v>4</v>
      </c>
      <c r="C838" s="54">
        <v>386</v>
      </c>
      <c r="D838" s="54">
        <v>362</v>
      </c>
      <c r="E838" s="59">
        <v>346</v>
      </c>
      <c r="F838" s="59">
        <v>241</v>
      </c>
      <c r="G838" s="59">
        <v>245</v>
      </c>
      <c r="H838" s="59">
        <v>245</v>
      </c>
      <c r="I838" s="59">
        <v>217</v>
      </c>
    </row>
    <row r="839" spans="1:9" x14ac:dyDescent="0.25">
      <c r="A839" s="60">
        <v>43851</v>
      </c>
      <c r="B839" s="54">
        <v>4</v>
      </c>
      <c r="C839" s="59">
        <v>398.75</v>
      </c>
      <c r="D839" s="59">
        <v>361.25</v>
      </c>
      <c r="E839" s="59">
        <v>340</v>
      </c>
      <c r="F839" s="59">
        <v>238.75</v>
      </c>
      <c r="G839" s="59">
        <v>250</v>
      </c>
      <c r="H839" s="59">
        <v>250</v>
      </c>
      <c r="I839" s="59">
        <v>221.25</v>
      </c>
    </row>
    <row r="840" spans="1:9" x14ac:dyDescent="0.25">
      <c r="A840" s="60">
        <v>43858</v>
      </c>
      <c r="B840" s="54">
        <v>4</v>
      </c>
      <c r="C840" s="59">
        <v>392</v>
      </c>
      <c r="D840" s="59">
        <v>359</v>
      </c>
      <c r="E840" s="59">
        <v>340</v>
      </c>
      <c r="F840" s="59">
        <v>234</v>
      </c>
      <c r="G840" s="59">
        <v>252</v>
      </c>
      <c r="H840" s="59">
        <v>252</v>
      </c>
      <c r="I840" s="59">
        <v>215</v>
      </c>
    </row>
    <row r="841" spans="1:9" x14ac:dyDescent="0.25">
      <c r="A841" s="60">
        <v>43865</v>
      </c>
      <c r="B841" s="54">
        <v>5</v>
      </c>
      <c r="C841" s="59">
        <v>384</v>
      </c>
      <c r="D841" s="59">
        <v>353</v>
      </c>
      <c r="E841" s="59">
        <v>323</v>
      </c>
      <c r="F841" s="59">
        <v>225</v>
      </c>
      <c r="G841" s="59">
        <v>241</v>
      </c>
      <c r="H841" s="59">
        <v>241</v>
      </c>
      <c r="I841" s="59">
        <v>204</v>
      </c>
    </row>
    <row r="842" spans="1:9" x14ac:dyDescent="0.25">
      <c r="A842" s="60">
        <v>43872</v>
      </c>
      <c r="B842" s="54">
        <v>5</v>
      </c>
      <c r="C842" s="54">
        <v>380</v>
      </c>
      <c r="D842" s="54">
        <v>345</v>
      </c>
      <c r="E842" s="59">
        <v>320</v>
      </c>
      <c r="F842" s="59">
        <v>215</v>
      </c>
      <c r="G842" s="59">
        <v>225</v>
      </c>
      <c r="H842" s="59">
        <v>225</v>
      </c>
      <c r="I842" s="59">
        <v>204</v>
      </c>
    </row>
    <row r="843" spans="1:9" x14ac:dyDescent="0.25">
      <c r="A843" s="60">
        <f t="shared" ref="A843:A914" si="26">A842+7</f>
        <v>43879</v>
      </c>
      <c r="B843" s="54">
        <v>5</v>
      </c>
      <c r="C843" s="54">
        <v>377</v>
      </c>
      <c r="D843" s="54">
        <v>338</v>
      </c>
      <c r="E843" s="59">
        <v>308</v>
      </c>
      <c r="F843" s="59">
        <v>208</v>
      </c>
      <c r="G843" s="59">
        <v>218</v>
      </c>
      <c r="H843" s="59">
        <v>218</v>
      </c>
      <c r="I843" s="59">
        <v>197</v>
      </c>
    </row>
    <row r="844" spans="1:9" x14ac:dyDescent="0.25">
      <c r="A844" s="60">
        <f t="shared" si="26"/>
        <v>43886</v>
      </c>
      <c r="B844" s="54">
        <v>5</v>
      </c>
      <c r="C844" s="54">
        <v>362</v>
      </c>
      <c r="D844" s="54">
        <v>326</v>
      </c>
      <c r="E844" s="59">
        <v>306</v>
      </c>
      <c r="F844" s="59">
        <v>205</v>
      </c>
      <c r="G844" s="59">
        <v>217</v>
      </c>
      <c r="H844" s="59">
        <v>217</v>
      </c>
      <c r="I844" s="59">
        <v>192</v>
      </c>
    </row>
    <row r="845" spans="1:9" x14ac:dyDescent="0.25">
      <c r="A845" s="60">
        <f t="shared" si="26"/>
        <v>43893</v>
      </c>
      <c r="B845" s="54">
        <v>6</v>
      </c>
      <c r="C845" s="54">
        <v>362</v>
      </c>
      <c r="D845" s="54">
        <v>326</v>
      </c>
      <c r="E845" s="59">
        <v>306</v>
      </c>
      <c r="F845" s="59">
        <v>205</v>
      </c>
      <c r="G845" s="59">
        <v>217</v>
      </c>
      <c r="H845" s="59">
        <v>217</v>
      </c>
      <c r="I845" s="59">
        <v>192</v>
      </c>
    </row>
    <row r="846" spans="1:9" x14ac:dyDescent="0.25">
      <c r="A846" s="60">
        <f t="shared" si="26"/>
        <v>43900</v>
      </c>
      <c r="B846" s="54">
        <v>6</v>
      </c>
      <c r="C846" s="54">
        <v>358</v>
      </c>
      <c r="D846" s="54">
        <v>315</v>
      </c>
      <c r="E846" s="59">
        <v>305</v>
      </c>
      <c r="F846" s="59">
        <v>199</v>
      </c>
      <c r="G846" s="59">
        <v>205</v>
      </c>
      <c r="H846" s="59">
        <v>205</v>
      </c>
      <c r="I846" s="59">
        <v>185</v>
      </c>
    </row>
    <row r="847" spans="1:9" x14ac:dyDescent="0.25">
      <c r="A847" s="60">
        <f t="shared" si="26"/>
        <v>43907</v>
      </c>
      <c r="B847" s="54">
        <v>6</v>
      </c>
      <c r="C847" s="54">
        <v>358</v>
      </c>
      <c r="D847" s="54">
        <v>308</v>
      </c>
      <c r="E847" s="59">
        <v>298</v>
      </c>
      <c r="F847" s="59">
        <v>195</v>
      </c>
      <c r="G847" s="59">
        <v>203</v>
      </c>
      <c r="H847" s="59">
        <v>203</v>
      </c>
      <c r="I847" s="59">
        <v>183</v>
      </c>
    </row>
    <row r="848" spans="1:9" x14ac:dyDescent="0.25">
      <c r="A848" s="60">
        <f t="shared" si="26"/>
        <v>43914</v>
      </c>
      <c r="B848" s="54">
        <v>6</v>
      </c>
      <c r="C848" s="54">
        <v>377</v>
      </c>
      <c r="D848" s="54">
        <v>320</v>
      </c>
      <c r="E848" s="59">
        <v>312</v>
      </c>
      <c r="F848" s="59">
        <v>209</v>
      </c>
      <c r="G848" s="59">
        <v>205</v>
      </c>
      <c r="H848" s="59">
        <v>205</v>
      </c>
      <c r="I848" s="59">
        <v>191</v>
      </c>
    </row>
    <row r="849" spans="1:9" x14ac:dyDescent="0.25">
      <c r="A849" s="60">
        <f t="shared" si="26"/>
        <v>43921</v>
      </c>
      <c r="B849" s="54">
        <v>6</v>
      </c>
      <c r="C849" s="54">
        <v>374</v>
      </c>
      <c r="D849" s="54">
        <v>338</v>
      </c>
      <c r="E849" s="59">
        <v>334</v>
      </c>
      <c r="F849" s="59">
        <v>225</v>
      </c>
      <c r="G849" s="59">
        <v>222</v>
      </c>
      <c r="H849" s="59">
        <v>222</v>
      </c>
      <c r="I849" s="59">
        <v>206</v>
      </c>
    </row>
    <row r="850" spans="1:9" x14ac:dyDescent="0.25">
      <c r="A850" s="60">
        <f t="shared" si="26"/>
        <v>43928</v>
      </c>
      <c r="B850" s="54">
        <v>7</v>
      </c>
      <c r="C850" s="54">
        <v>381</v>
      </c>
      <c r="D850" s="54">
        <v>339</v>
      </c>
      <c r="F850" s="59">
        <v>220</v>
      </c>
      <c r="G850" s="59">
        <v>219</v>
      </c>
      <c r="H850" s="59">
        <v>219</v>
      </c>
      <c r="I850" s="59">
        <v>204</v>
      </c>
    </row>
    <row r="851" spans="1:9" x14ac:dyDescent="0.25">
      <c r="A851" s="60">
        <f t="shared" si="26"/>
        <v>43935</v>
      </c>
      <c r="B851" s="54">
        <v>7</v>
      </c>
      <c r="C851" s="54">
        <v>378</v>
      </c>
      <c r="D851" s="54">
        <v>323</v>
      </c>
      <c r="F851" s="59">
        <v>208</v>
      </c>
      <c r="G851" s="59">
        <v>210</v>
      </c>
      <c r="H851" s="59">
        <v>210</v>
      </c>
      <c r="I851" s="59">
        <v>193</v>
      </c>
    </row>
    <row r="852" spans="1:9" x14ac:dyDescent="0.25">
      <c r="A852" s="60">
        <f t="shared" si="26"/>
        <v>43942</v>
      </c>
      <c r="B852" s="54">
        <v>7</v>
      </c>
      <c r="C852" s="54">
        <v>345</v>
      </c>
      <c r="D852" s="54">
        <v>309</v>
      </c>
      <c r="F852" s="59">
        <v>194</v>
      </c>
      <c r="G852" s="59">
        <v>204</v>
      </c>
      <c r="H852" s="59">
        <v>204</v>
      </c>
      <c r="I852" s="59">
        <v>186</v>
      </c>
    </row>
    <row r="853" spans="1:9" x14ac:dyDescent="0.25">
      <c r="A853" s="60">
        <f t="shared" si="26"/>
        <v>43949</v>
      </c>
      <c r="B853" s="54">
        <v>7</v>
      </c>
      <c r="C853" s="54">
        <v>336</v>
      </c>
      <c r="D853" s="54">
        <v>285</v>
      </c>
      <c r="F853" s="59">
        <v>189</v>
      </c>
      <c r="G853" s="59">
        <v>194</v>
      </c>
      <c r="H853" s="59">
        <v>194</v>
      </c>
      <c r="I853" s="59">
        <v>179</v>
      </c>
    </row>
    <row r="854" spans="1:9" x14ac:dyDescent="0.25">
      <c r="A854" s="60">
        <f t="shared" si="26"/>
        <v>43956</v>
      </c>
      <c r="B854" s="54">
        <v>8</v>
      </c>
      <c r="C854" s="54">
        <v>341</v>
      </c>
      <c r="D854" s="54">
        <v>275</v>
      </c>
      <c r="F854" s="59">
        <v>208</v>
      </c>
      <c r="G854" s="59">
        <v>204</v>
      </c>
      <c r="H854" s="59">
        <v>204</v>
      </c>
      <c r="I854" s="59">
        <v>214</v>
      </c>
    </row>
    <row r="855" spans="1:9" x14ac:dyDescent="0.25">
      <c r="A855" s="60">
        <f t="shared" si="26"/>
        <v>43963</v>
      </c>
      <c r="B855" s="54">
        <v>8</v>
      </c>
      <c r="C855" s="54">
        <v>326</v>
      </c>
      <c r="D855" s="54">
        <v>276</v>
      </c>
      <c r="F855" s="59">
        <v>208</v>
      </c>
      <c r="G855" s="59">
        <v>218</v>
      </c>
      <c r="H855" s="59">
        <v>218</v>
      </c>
      <c r="I855" s="59">
        <v>216</v>
      </c>
    </row>
    <row r="856" spans="1:9" x14ac:dyDescent="0.25">
      <c r="A856" s="60">
        <f t="shared" si="26"/>
        <v>43970</v>
      </c>
      <c r="B856" s="54">
        <v>8</v>
      </c>
      <c r="C856" s="54">
        <v>360</v>
      </c>
      <c r="D856" s="54">
        <v>308</v>
      </c>
      <c r="F856" s="59">
        <v>234</v>
      </c>
      <c r="G856" s="59">
        <v>251</v>
      </c>
      <c r="H856" s="59">
        <v>251</v>
      </c>
      <c r="I856" s="59">
        <v>228</v>
      </c>
    </row>
    <row r="857" spans="1:9" x14ac:dyDescent="0.25">
      <c r="A857" s="60">
        <f t="shared" si="26"/>
        <v>43977</v>
      </c>
      <c r="B857" s="54">
        <v>8</v>
      </c>
      <c r="C857" s="54">
        <v>370</v>
      </c>
      <c r="D857" s="54">
        <v>305</v>
      </c>
      <c r="F857" s="59">
        <v>227</v>
      </c>
      <c r="G857" s="59">
        <v>250</v>
      </c>
      <c r="H857" s="59">
        <v>250</v>
      </c>
      <c r="I857" s="59">
        <v>228</v>
      </c>
    </row>
    <row r="858" spans="1:9" x14ac:dyDescent="0.25">
      <c r="A858" s="60">
        <f t="shared" si="26"/>
        <v>43984</v>
      </c>
      <c r="B858" s="54">
        <v>9</v>
      </c>
      <c r="C858" s="54">
        <v>388</v>
      </c>
      <c r="D858" s="54">
        <v>369</v>
      </c>
      <c r="F858" s="59">
        <v>336</v>
      </c>
      <c r="G858" s="59">
        <v>359</v>
      </c>
      <c r="H858" s="59">
        <v>359</v>
      </c>
      <c r="I858" s="59">
        <v>333</v>
      </c>
    </row>
    <row r="859" spans="1:9" x14ac:dyDescent="0.25">
      <c r="A859" s="60">
        <f t="shared" si="26"/>
        <v>43991</v>
      </c>
      <c r="B859" s="54">
        <v>9</v>
      </c>
      <c r="C859" s="54">
        <v>397</v>
      </c>
      <c r="D859" s="54">
        <v>371</v>
      </c>
      <c r="F859" s="59">
        <v>345</v>
      </c>
      <c r="G859" s="59">
        <v>358</v>
      </c>
      <c r="H859" s="59">
        <v>358</v>
      </c>
      <c r="I859" s="59">
        <v>343</v>
      </c>
    </row>
    <row r="860" spans="1:9" x14ac:dyDescent="0.25">
      <c r="A860" s="60">
        <f t="shared" si="26"/>
        <v>43998</v>
      </c>
      <c r="B860" s="54">
        <v>9</v>
      </c>
      <c r="C860" s="54">
        <v>403</v>
      </c>
      <c r="D860" s="54">
        <v>376</v>
      </c>
      <c r="F860" s="59">
        <v>357</v>
      </c>
      <c r="G860" s="59">
        <v>369</v>
      </c>
      <c r="H860" s="59">
        <v>369</v>
      </c>
      <c r="I860" s="59">
        <v>353</v>
      </c>
    </row>
    <row r="861" spans="1:9" x14ac:dyDescent="0.25">
      <c r="A861" s="60">
        <f t="shared" si="26"/>
        <v>44005</v>
      </c>
      <c r="B861" s="54">
        <v>9</v>
      </c>
      <c r="C861" s="54">
        <v>405</v>
      </c>
      <c r="D861" s="54">
        <v>393</v>
      </c>
      <c r="F861" s="59">
        <v>359</v>
      </c>
      <c r="G861" s="59">
        <v>375</v>
      </c>
      <c r="H861" s="59">
        <v>375</v>
      </c>
      <c r="I861" s="59">
        <v>351</v>
      </c>
    </row>
    <row r="862" spans="1:9" x14ac:dyDescent="0.25">
      <c r="A862" s="60">
        <f t="shared" si="26"/>
        <v>44012</v>
      </c>
      <c r="B862" s="54">
        <v>10</v>
      </c>
      <c r="C862" s="54">
        <v>462</v>
      </c>
      <c r="D862" s="54">
        <v>449</v>
      </c>
      <c r="E862" s="59">
        <v>447</v>
      </c>
      <c r="F862" s="59">
        <v>363</v>
      </c>
      <c r="G862" s="59">
        <v>444</v>
      </c>
      <c r="H862" s="59">
        <v>444</v>
      </c>
      <c r="I862" s="59">
        <v>352</v>
      </c>
    </row>
    <row r="863" spans="1:9" x14ac:dyDescent="0.25">
      <c r="A863" s="60">
        <f t="shared" si="26"/>
        <v>44019</v>
      </c>
      <c r="B863" s="54">
        <v>10</v>
      </c>
      <c r="C863" s="54">
        <v>471</v>
      </c>
      <c r="D863" s="54">
        <v>453</v>
      </c>
      <c r="E863" s="59">
        <v>457</v>
      </c>
      <c r="F863" s="59">
        <v>373</v>
      </c>
      <c r="G863" s="59">
        <v>448</v>
      </c>
      <c r="H863" s="59">
        <v>448</v>
      </c>
      <c r="I863" s="59">
        <v>352</v>
      </c>
    </row>
    <row r="864" spans="1:9" x14ac:dyDescent="0.25">
      <c r="A864" s="60">
        <f t="shared" si="26"/>
        <v>44026</v>
      </c>
      <c r="B864" s="54">
        <v>10</v>
      </c>
      <c r="C864" s="59">
        <v>471.42857142857144</v>
      </c>
      <c r="D864" s="59">
        <v>460</v>
      </c>
      <c r="E864" s="59">
        <v>456.42857142857144</v>
      </c>
      <c r="F864" s="59">
        <v>366.42857142857144</v>
      </c>
      <c r="G864" s="59">
        <v>450.71428571428572</v>
      </c>
      <c r="H864" s="59">
        <v>450.71428571428572</v>
      </c>
      <c r="I864" s="59">
        <v>357.14285714285717</v>
      </c>
    </row>
    <row r="865" spans="1:9" x14ac:dyDescent="0.25">
      <c r="A865" s="60">
        <f t="shared" si="26"/>
        <v>44033</v>
      </c>
      <c r="B865" s="54">
        <v>10</v>
      </c>
      <c r="C865" s="54">
        <v>486</v>
      </c>
      <c r="D865" s="54">
        <v>390</v>
      </c>
      <c r="E865" s="59">
        <v>478</v>
      </c>
      <c r="F865" s="59">
        <v>388</v>
      </c>
      <c r="G865" s="59">
        <v>478</v>
      </c>
      <c r="H865" s="59">
        <v>478</v>
      </c>
      <c r="I865" s="59">
        <v>373</v>
      </c>
    </row>
    <row r="866" spans="1:9" x14ac:dyDescent="0.25">
      <c r="A866" s="60">
        <f t="shared" si="26"/>
        <v>44040</v>
      </c>
      <c r="B866" s="54">
        <v>10</v>
      </c>
      <c r="C866" s="54">
        <v>532</v>
      </c>
      <c r="D866" s="54">
        <v>495</v>
      </c>
      <c r="E866" s="59">
        <v>491</v>
      </c>
      <c r="F866" s="59">
        <v>393</v>
      </c>
      <c r="G866" s="59">
        <v>496</v>
      </c>
      <c r="H866" s="59">
        <v>496</v>
      </c>
      <c r="I866" s="59">
        <v>386</v>
      </c>
    </row>
    <row r="867" spans="1:9" x14ac:dyDescent="0.25">
      <c r="A867" s="60">
        <f t="shared" si="26"/>
        <v>44047</v>
      </c>
      <c r="B867" s="54">
        <v>11</v>
      </c>
      <c r="C867" s="54">
        <v>469</v>
      </c>
      <c r="D867" s="54">
        <v>411</v>
      </c>
      <c r="E867" s="59">
        <v>400</v>
      </c>
      <c r="F867" s="59">
        <v>279</v>
      </c>
      <c r="G867" s="59">
        <v>373</v>
      </c>
      <c r="H867" s="59">
        <v>373</v>
      </c>
      <c r="I867" s="59">
        <v>259</v>
      </c>
    </row>
    <row r="868" spans="1:9" x14ac:dyDescent="0.25">
      <c r="A868" s="60">
        <f t="shared" si="26"/>
        <v>44054</v>
      </c>
      <c r="B868" s="54">
        <v>11</v>
      </c>
      <c r="C868" s="54">
        <v>446</v>
      </c>
      <c r="D868" s="54">
        <v>396</v>
      </c>
      <c r="E868" s="59">
        <v>394</v>
      </c>
      <c r="F868" s="59">
        <v>275</v>
      </c>
      <c r="G868" s="59">
        <v>366</v>
      </c>
      <c r="H868" s="59">
        <v>366</v>
      </c>
      <c r="I868" s="59">
        <v>253</v>
      </c>
    </row>
    <row r="869" spans="1:9" x14ac:dyDescent="0.25">
      <c r="A869" s="60">
        <f t="shared" si="26"/>
        <v>44061</v>
      </c>
      <c r="B869" s="54">
        <v>11</v>
      </c>
      <c r="C869" s="54">
        <v>475</v>
      </c>
      <c r="D869" s="54">
        <v>410</v>
      </c>
      <c r="E869" s="59">
        <v>404</v>
      </c>
      <c r="F869" s="59">
        <v>276</v>
      </c>
      <c r="G869" s="59">
        <v>369</v>
      </c>
      <c r="H869" s="59">
        <v>369</v>
      </c>
      <c r="I869" s="59">
        <v>256</v>
      </c>
    </row>
    <row r="870" spans="1:9" x14ac:dyDescent="0.25">
      <c r="A870" s="60">
        <f t="shared" si="26"/>
        <v>44068</v>
      </c>
      <c r="B870" s="54">
        <v>11</v>
      </c>
      <c r="C870" s="54">
        <v>361</v>
      </c>
      <c r="D870" s="54">
        <v>412</v>
      </c>
      <c r="E870" s="59">
        <v>406</v>
      </c>
      <c r="F870" s="59">
        <v>281</v>
      </c>
      <c r="G870" s="59">
        <v>372</v>
      </c>
      <c r="H870" s="59">
        <v>372</v>
      </c>
      <c r="I870" s="59">
        <v>263</v>
      </c>
    </row>
    <row r="871" spans="1:9" x14ac:dyDescent="0.25">
      <c r="A871" s="60">
        <f t="shared" si="26"/>
        <v>44075</v>
      </c>
      <c r="B871" s="54">
        <v>12</v>
      </c>
      <c r="C871" s="54">
        <v>400</v>
      </c>
      <c r="D871" s="54">
        <v>375</v>
      </c>
      <c r="E871" s="59">
        <v>367</v>
      </c>
      <c r="F871" s="59">
        <v>260</v>
      </c>
      <c r="G871" s="59">
        <v>306</v>
      </c>
      <c r="H871" s="59">
        <v>306</v>
      </c>
      <c r="I871" s="59">
        <v>241</v>
      </c>
    </row>
    <row r="872" spans="1:9" x14ac:dyDescent="0.25">
      <c r="A872" s="60">
        <f t="shared" si="26"/>
        <v>44082</v>
      </c>
      <c r="B872" s="54">
        <v>12</v>
      </c>
      <c r="E872" s="59">
        <v>364.16666666666669</v>
      </c>
      <c r="F872" s="59">
        <v>263.33333333333331</v>
      </c>
      <c r="G872" s="59">
        <v>296.66666666666669</v>
      </c>
      <c r="H872" s="59">
        <v>296.66666666666669</v>
      </c>
      <c r="I872" s="59">
        <v>241.66666666666666</v>
      </c>
    </row>
    <row r="873" spans="1:9" x14ac:dyDescent="0.25">
      <c r="A873" s="60">
        <f t="shared" si="26"/>
        <v>44089</v>
      </c>
      <c r="B873" s="54">
        <v>12</v>
      </c>
      <c r="E873" s="59">
        <v>385</v>
      </c>
      <c r="F873" s="59">
        <v>275</v>
      </c>
      <c r="G873" s="59">
        <v>318.33333333333331</v>
      </c>
      <c r="H873" s="59">
        <v>318.33333333333331</v>
      </c>
      <c r="I873" s="59">
        <v>250</v>
      </c>
    </row>
    <row r="874" spans="1:9" x14ac:dyDescent="0.25">
      <c r="A874" s="60">
        <f t="shared" si="26"/>
        <v>44096</v>
      </c>
      <c r="B874" s="54">
        <v>12</v>
      </c>
      <c r="E874" s="59">
        <v>396.66666666666669</v>
      </c>
      <c r="F874" s="59">
        <v>277.5</v>
      </c>
      <c r="G874" s="59">
        <v>315</v>
      </c>
      <c r="H874" s="59">
        <v>315</v>
      </c>
      <c r="I874" s="59">
        <v>254.16666666666666</v>
      </c>
    </row>
    <row r="875" spans="1:9" x14ac:dyDescent="0.25">
      <c r="A875" s="60">
        <f t="shared" si="26"/>
        <v>44103</v>
      </c>
      <c r="B875" s="54">
        <v>1</v>
      </c>
      <c r="E875" s="59">
        <v>414.28571428571428</v>
      </c>
      <c r="F875" s="59">
        <v>275</v>
      </c>
      <c r="G875" s="59">
        <v>317.14285714285717</v>
      </c>
      <c r="H875" s="59">
        <v>317.14285714285717</v>
      </c>
      <c r="I875" s="59">
        <v>252.14285714285714</v>
      </c>
    </row>
    <row r="876" spans="1:9" x14ac:dyDescent="0.25">
      <c r="A876" s="60">
        <f t="shared" si="26"/>
        <v>44110</v>
      </c>
      <c r="B876" s="54">
        <v>1</v>
      </c>
      <c r="E876" s="59">
        <v>420</v>
      </c>
      <c r="F876" s="59">
        <v>278</v>
      </c>
      <c r="G876" s="59">
        <v>316</v>
      </c>
      <c r="H876" s="59">
        <v>316</v>
      </c>
      <c r="I876" s="59">
        <v>258</v>
      </c>
    </row>
    <row r="877" spans="1:9" x14ac:dyDescent="0.25">
      <c r="A877" s="60">
        <f t="shared" si="26"/>
        <v>44117</v>
      </c>
      <c r="B877" s="54">
        <v>1</v>
      </c>
      <c r="C877" s="52"/>
      <c r="D877" s="52"/>
      <c r="E877" s="118">
        <v>433</v>
      </c>
      <c r="F877" s="118">
        <v>309</v>
      </c>
      <c r="G877" s="118">
        <v>317</v>
      </c>
      <c r="H877" s="118">
        <v>317</v>
      </c>
      <c r="I877" s="118">
        <v>271</v>
      </c>
    </row>
    <row r="878" spans="1:9" x14ac:dyDescent="0.25">
      <c r="A878" s="60">
        <f t="shared" si="26"/>
        <v>44124</v>
      </c>
      <c r="B878" s="54">
        <v>1</v>
      </c>
      <c r="C878" s="52"/>
      <c r="D878" s="52"/>
      <c r="E878" s="118">
        <v>456.25</v>
      </c>
      <c r="F878" s="118">
        <v>338.75</v>
      </c>
      <c r="G878" s="118">
        <v>328.75</v>
      </c>
      <c r="H878" s="118">
        <v>328.75</v>
      </c>
      <c r="I878" s="118">
        <v>310</v>
      </c>
    </row>
    <row r="879" spans="1:9" x14ac:dyDescent="0.25">
      <c r="A879" s="60">
        <f t="shared" si="26"/>
        <v>44131</v>
      </c>
      <c r="B879" s="54">
        <v>1</v>
      </c>
      <c r="C879" s="52"/>
      <c r="D879" s="52"/>
      <c r="E879" s="118">
        <v>455.71428571428572</v>
      </c>
      <c r="F879" s="118">
        <v>344.28571428571428</v>
      </c>
      <c r="G879" s="118">
        <v>338.57142857142856</v>
      </c>
      <c r="H879" s="118">
        <v>338.57142857142856</v>
      </c>
      <c r="I879" s="118">
        <v>306.42857142857144</v>
      </c>
    </row>
    <row r="880" spans="1:9" x14ac:dyDescent="0.25">
      <c r="A880" s="60">
        <f t="shared" si="26"/>
        <v>44138</v>
      </c>
      <c r="B880" s="54">
        <v>2</v>
      </c>
      <c r="C880" s="52"/>
      <c r="D880" s="52"/>
      <c r="E880" s="118">
        <v>473.33333333333331</v>
      </c>
      <c r="F880" s="118">
        <v>340</v>
      </c>
      <c r="G880" s="118">
        <v>340</v>
      </c>
      <c r="H880" s="118">
        <v>340</v>
      </c>
      <c r="I880" s="118">
        <v>316.66666666666669</v>
      </c>
    </row>
    <row r="881" spans="1:11" x14ac:dyDescent="0.25">
      <c r="A881" s="60">
        <f t="shared" si="26"/>
        <v>44145</v>
      </c>
      <c r="B881" s="54">
        <v>2</v>
      </c>
      <c r="C881" s="52"/>
      <c r="D881" s="52"/>
      <c r="E881" s="118">
        <v>467</v>
      </c>
      <c r="F881" s="118">
        <v>340</v>
      </c>
      <c r="G881" s="118">
        <v>355</v>
      </c>
      <c r="H881" s="118">
        <v>355</v>
      </c>
      <c r="I881" s="118">
        <v>320</v>
      </c>
    </row>
    <row r="882" spans="1:11" x14ac:dyDescent="0.25">
      <c r="A882" s="60">
        <f t="shared" si="26"/>
        <v>44152</v>
      </c>
      <c r="B882" s="54">
        <v>2</v>
      </c>
      <c r="C882" s="52"/>
      <c r="D882" s="52"/>
      <c r="E882" s="118">
        <v>421</v>
      </c>
      <c r="F882" s="118">
        <v>315</v>
      </c>
      <c r="G882" s="118">
        <v>348</v>
      </c>
      <c r="H882" s="118">
        <v>348</v>
      </c>
      <c r="I882" s="118">
        <v>291</v>
      </c>
    </row>
    <row r="883" spans="1:11" x14ac:dyDescent="0.25">
      <c r="A883" s="60">
        <f t="shared" si="26"/>
        <v>44159</v>
      </c>
      <c r="B883" s="54">
        <v>2</v>
      </c>
      <c r="C883" s="52"/>
      <c r="D883" s="52"/>
      <c r="E883" s="118">
        <v>416.66666666666669</v>
      </c>
      <c r="F883" s="118">
        <v>306.66666666666669</v>
      </c>
      <c r="G883" s="118">
        <v>353.33333333333331</v>
      </c>
      <c r="H883" s="118">
        <v>353.33333333333331</v>
      </c>
      <c r="I883" s="118">
        <v>286.66666666666669</v>
      </c>
    </row>
    <row r="884" spans="1:11" x14ac:dyDescent="0.25">
      <c r="A884" s="60">
        <f t="shared" si="26"/>
        <v>44166</v>
      </c>
      <c r="B884" s="54">
        <v>3</v>
      </c>
      <c r="C884" s="52"/>
      <c r="D884" s="52"/>
      <c r="E884" s="118">
        <v>395</v>
      </c>
      <c r="F884" s="118">
        <v>303</v>
      </c>
      <c r="G884" s="118">
        <v>337</v>
      </c>
      <c r="H884" s="118">
        <v>337</v>
      </c>
      <c r="I884" s="118">
        <v>278</v>
      </c>
    </row>
    <row r="885" spans="1:11" x14ac:dyDescent="0.25">
      <c r="A885" s="60">
        <f t="shared" si="26"/>
        <v>44173</v>
      </c>
      <c r="B885" s="54">
        <v>3</v>
      </c>
      <c r="C885" s="52"/>
      <c r="D885" s="52"/>
      <c r="E885" s="118">
        <v>384</v>
      </c>
      <c r="F885" s="118">
        <v>281</v>
      </c>
      <c r="G885" s="118">
        <v>339</v>
      </c>
      <c r="H885" s="118">
        <v>339</v>
      </c>
      <c r="I885" s="118">
        <v>264</v>
      </c>
    </row>
    <row r="886" spans="1:11" x14ac:dyDescent="0.25">
      <c r="A886" s="60">
        <f t="shared" si="26"/>
        <v>44180</v>
      </c>
      <c r="B886" s="54">
        <v>3</v>
      </c>
      <c r="E886" s="59">
        <v>383</v>
      </c>
      <c r="F886" s="59">
        <v>272</v>
      </c>
      <c r="G886" s="59">
        <v>338</v>
      </c>
      <c r="H886" s="59">
        <v>338</v>
      </c>
      <c r="I886" s="59">
        <v>252</v>
      </c>
    </row>
    <row r="887" spans="1:11" x14ac:dyDescent="0.25">
      <c r="A887" s="60">
        <f t="shared" si="26"/>
        <v>44187</v>
      </c>
      <c r="B887" s="54">
        <v>3</v>
      </c>
      <c r="E887" s="59">
        <v>378.75</v>
      </c>
      <c r="F887" s="59">
        <v>275</v>
      </c>
      <c r="G887" s="59">
        <v>310</v>
      </c>
      <c r="H887" s="59">
        <v>310</v>
      </c>
      <c r="I887" s="59">
        <v>256.25</v>
      </c>
    </row>
    <row r="888" spans="1:11" x14ac:dyDescent="0.25">
      <c r="A888" s="60">
        <f t="shared" si="26"/>
        <v>44194</v>
      </c>
      <c r="B888" s="54">
        <v>3</v>
      </c>
      <c r="E888" s="59">
        <v>376.25</v>
      </c>
      <c r="F888" s="59">
        <v>282.5</v>
      </c>
      <c r="G888" s="59">
        <v>307.5</v>
      </c>
      <c r="H888" s="59">
        <v>307.5</v>
      </c>
      <c r="I888" s="59">
        <v>262.5</v>
      </c>
    </row>
    <row r="889" spans="1:11" x14ac:dyDescent="0.25">
      <c r="A889" s="60">
        <f t="shared" si="26"/>
        <v>44201</v>
      </c>
      <c r="B889" s="54">
        <v>4</v>
      </c>
      <c r="E889" s="59">
        <v>357.5</v>
      </c>
      <c r="F889" s="59">
        <v>260</v>
      </c>
      <c r="G889" s="59">
        <v>283.75</v>
      </c>
      <c r="H889" s="59">
        <v>283.75</v>
      </c>
      <c r="I889" s="59">
        <v>241.25</v>
      </c>
    </row>
    <row r="890" spans="1:11" x14ac:dyDescent="0.25">
      <c r="A890" s="60">
        <f t="shared" si="26"/>
        <v>44208</v>
      </c>
      <c r="B890" s="54">
        <v>4</v>
      </c>
      <c r="E890" s="59">
        <v>365</v>
      </c>
      <c r="F890" s="59">
        <v>268.75</v>
      </c>
      <c r="G890" s="59">
        <v>288.75</v>
      </c>
      <c r="H890" s="59">
        <v>288.75</v>
      </c>
      <c r="I890" s="59">
        <v>242.5</v>
      </c>
    </row>
    <row r="891" spans="1:11" x14ac:dyDescent="0.25">
      <c r="A891" s="60">
        <f t="shared" si="26"/>
        <v>44215</v>
      </c>
      <c r="B891" s="54">
        <v>4</v>
      </c>
      <c r="C891" s="54">
        <v>490</v>
      </c>
      <c r="D891" s="54">
        <v>390</v>
      </c>
      <c r="E891" s="59">
        <v>368.75</v>
      </c>
      <c r="F891" s="59">
        <v>285</v>
      </c>
      <c r="G891" s="59">
        <v>293.75</v>
      </c>
      <c r="H891" s="59">
        <v>293.75</v>
      </c>
      <c r="I891" s="59">
        <v>255</v>
      </c>
    </row>
    <row r="892" spans="1:11" x14ac:dyDescent="0.25">
      <c r="A892" s="60">
        <f t="shared" si="26"/>
        <v>44222</v>
      </c>
      <c r="B892" s="54">
        <v>4</v>
      </c>
      <c r="C892" s="59">
        <v>487.5</v>
      </c>
      <c r="D892" s="59">
        <v>388.75</v>
      </c>
      <c r="E892" s="59">
        <v>370</v>
      </c>
      <c r="F892" s="59">
        <v>263.75</v>
      </c>
      <c r="G892" s="59">
        <v>283.75</v>
      </c>
      <c r="H892" s="59">
        <v>283.75</v>
      </c>
      <c r="I892" s="59">
        <v>236.25</v>
      </c>
    </row>
    <row r="893" spans="1:11" x14ac:dyDescent="0.25">
      <c r="A893" s="60">
        <f t="shared" si="26"/>
        <v>44229</v>
      </c>
      <c r="B893" s="54">
        <v>5</v>
      </c>
      <c r="C893" s="59">
        <v>483</v>
      </c>
      <c r="D893" s="59">
        <v>385</v>
      </c>
      <c r="E893" s="59">
        <v>348</v>
      </c>
      <c r="F893" s="59">
        <v>268</v>
      </c>
      <c r="G893" s="59">
        <v>277</v>
      </c>
      <c r="H893" s="59">
        <v>277</v>
      </c>
      <c r="I893" s="59">
        <v>234</v>
      </c>
      <c r="K893" s="54" t="s">
        <v>73</v>
      </c>
    </row>
    <row r="894" spans="1:11" x14ac:dyDescent="0.25">
      <c r="A894" s="60">
        <f t="shared" si="26"/>
        <v>44236</v>
      </c>
      <c r="B894" s="54">
        <v>5</v>
      </c>
      <c r="C894" s="59">
        <v>494</v>
      </c>
      <c r="D894" s="59">
        <v>396</v>
      </c>
      <c r="E894" s="59">
        <v>378</v>
      </c>
      <c r="F894" s="59">
        <v>269</v>
      </c>
      <c r="G894" s="59">
        <v>291</v>
      </c>
      <c r="H894" s="59">
        <v>291</v>
      </c>
      <c r="I894" s="59">
        <v>240</v>
      </c>
    </row>
    <row r="895" spans="1:11" x14ac:dyDescent="0.25">
      <c r="A895" s="60">
        <f t="shared" si="26"/>
        <v>44243</v>
      </c>
      <c r="B895" s="54">
        <v>5</v>
      </c>
      <c r="C895" s="59">
        <v>492.5</v>
      </c>
      <c r="D895" s="59">
        <v>418.75</v>
      </c>
      <c r="E895" s="59">
        <v>378.75</v>
      </c>
      <c r="F895" s="59">
        <v>268.75</v>
      </c>
      <c r="G895" s="59">
        <v>285</v>
      </c>
      <c r="H895" s="59">
        <v>285</v>
      </c>
      <c r="I895" s="59">
        <v>247.5</v>
      </c>
    </row>
    <row r="896" spans="1:11" x14ac:dyDescent="0.25">
      <c r="A896" s="60">
        <f t="shared" si="26"/>
        <v>44250</v>
      </c>
      <c r="B896" s="54">
        <v>5</v>
      </c>
      <c r="C896" s="59">
        <v>481.25</v>
      </c>
      <c r="D896" s="59">
        <v>408.75</v>
      </c>
      <c r="E896" s="59">
        <v>377.5</v>
      </c>
      <c r="F896" s="59">
        <v>263.75</v>
      </c>
      <c r="G896" s="59">
        <v>278.75</v>
      </c>
      <c r="H896" s="59">
        <v>278.75</v>
      </c>
      <c r="I896" s="59">
        <v>242.5</v>
      </c>
    </row>
    <row r="897" spans="1:9" x14ac:dyDescent="0.25">
      <c r="A897" s="60">
        <f t="shared" si="26"/>
        <v>44257</v>
      </c>
      <c r="B897" s="54">
        <v>6</v>
      </c>
      <c r="C897" s="59">
        <v>473.75</v>
      </c>
      <c r="D897" s="59">
        <v>382.5</v>
      </c>
      <c r="E897" s="59">
        <v>365</v>
      </c>
      <c r="F897" s="59">
        <v>258.75</v>
      </c>
      <c r="G897" s="59">
        <v>270</v>
      </c>
      <c r="H897" s="59">
        <v>270</v>
      </c>
      <c r="I897" s="59">
        <v>231.25</v>
      </c>
    </row>
    <row r="898" spans="1:9" x14ac:dyDescent="0.25">
      <c r="A898" s="60">
        <f t="shared" si="26"/>
        <v>44264</v>
      </c>
      <c r="B898" s="54">
        <v>6</v>
      </c>
      <c r="C898" s="59">
        <v>470</v>
      </c>
      <c r="D898" s="59">
        <v>377</v>
      </c>
      <c r="E898" s="59">
        <v>367</v>
      </c>
      <c r="F898" s="59">
        <v>259</v>
      </c>
      <c r="G898" s="59">
        <v>273</v>
      </c>
      <c r="H898" s="59">
        <v>273</v>
      </c>
      <c r="I898" s="59">
        <v>237</v>
      </c>
    </row>
    <row r="899" spans="1:9" x14ac:dyDescent="0.25">
      <c r="A899" s="60">
        <f t="shared" si="26"/>
        <v>44271</v>
      </c>
      <c r="B899" s="54">
        <v>6</v>
      </c>
      <c r="C899" s="59">
        <v>467.5</v>
      </c>
      <c r="D899" s="59">
        <v>383.75</v>
      </c>
      <c r="E899" s="59">
        <v>362.5</v>
      </c>
      <c r="F899" s="59">
        <v>256.25</v>
      </c>
      <c r="G899" s="59">
        <v>267.5</v>
      </c>
      <c r="H899" s="59">
        <v>267.5</v>
      </c>
      <c r="I899" s="59">
        <v>228.75</v>
      </c>
    </row>
    <row r="900" spans="1:9" x14ac:dyDescent="0.25">
      <c r="A900" s="60">
        <f t="shared" si="26"/>
        <v>44278</v>
      </c>
      <c r="B900" s="54">
        <v>6</v>
      </c>
      <c r="C900" s="59">
        <v>455</v>
      </c>
      <c r="D900" s="59">
        <v>372.5</v>
      </c>
      <c r="E900" s="59">
        <v>361.25</v>
      </c>
      <c r="F900" s="59">
        <v>263.75</v>
      </c>
      <c r="G900" s="59">
        <v>278.75</v>
      </c>
      <c r="H900" s="59">
        <v>278.75</v>
      </c>
      <c r="I900" s="59">
        <v>236.25</v>
      </c>
    </row>
    <row r="901" spans="1:9" x14ac:dyDescent="0.25">
      <c r="A901" s="60">
        <f t="shared" si="26"/>
        <v>44285</v>
      </c>
      <c r="B901" s="54">
        <v>6</v>
      </c>
      <c r="C901" s="59">
        <v>453.33333333333331</v>
      </c>
      <c r="D901" s="59">
        <v>361.66666666666669</v>
      </c>
      <c r="E901" s="59">
        <v>353.33333333333331</v>
      </c>
      <c r="F901" s="59">
        <v>255</v>
      </c>
      <c r="G901" s="59">
        <v>278.33333333333331</v>
      </c>
      <c r="H901" s="59">
        <v>278.33333333333331</v>
      </c>
      <c r="I901" s="59">
        <v>233.33333333333334</v>
      </c>
    </row>
    <row r="902" spans="1:9" x14ac:dyDescent="0.25">
      <c r="A902" s="60">
        <f t="shared" si="26"/>
        <v>44292</v>
      </c>
      <c r="B902" s="54">
        <v>7</v>
      </c>
      <c r="C902" s="59">
        <v>420</v>
      </c>
      <c r="D902" s="59">
        <v>339</v>
      </c>
      <c r="E902" s="59">
        <v>338</v>
      </c>
      <c r="F902" s="59">
        <v>234</v>
      </c>
      <c r="G902" s="59">
        <v>270</v>
      </c>
      <c r="H902" s="59">
        <v>270</v>
      </c>
      <c r="I902" s="59">
        <v>223</v>
      </c>
    </row>
    <row r="903" spans="1:9" x14ac:dyDescent="0.25">
      <c r="A903" s="60">
        <f t="shared" si="26"/>
        <v>44299</v>
      </c>
      <c r="B903" s="54">
        <v>7</v>
      </c>
      <c r="C903" s="59">
        <v>405</v>
      </c>
      <c r="D903" s="59">
        <v>333.75</v>
      </c>
      <c r="E903" s="59">
        <v>323.75</v>
      </c>
      <c r="F903" s="59">
        <v>226.25</v>
      </c>
      <c r="G903" s="59">
        <v>266.27855477855485</v>
      </c>
      <c r="H903" s="59">
        <v>266.27855477855485</v>
      </c>
      <c r="I903" s="59">
        <v>217.5</v>
      </c>
    </row>
    <row r="904" spans="1:9" x14ac:dyDescent="0.25">
      <c r="A904" s="60">
        <f t="shared" si="26"/>
        <v>44306</v>
      </c>
      <c r="B904" s="54">
        <v>7</v>
      </c>
      <c r="C904" s="59">
        <v>411.25</v>
      </c>
      <c r="D904" s="59">
        <v>330</v>
      </c>
      <c r="E904" s="59">
        <v>328.75</v>
      </c>
      <c r="F904" s="59">
        <v>228.75</v>
      </c>
      <c r="G904" s="59">
        <v>256.25</v>
      </c>
      <c r="H904" s="59">
        <v>256.25</v>
      </c>
      <c r="I904" s="59">
        <v>217.5</v>
      </c>
    </row>
    <row r="905" spans="1:9" x14ac:dyDescent="0.25">
      <c r="A905" s="60">
        <f t="shared" si="26"/>
        <v>44313</v>
      </c>
      <c r="B905" s="54">
        <v>7</v>
      </c>
      <c r="C905" s="59">
        <v>408.33333333333331</v>
      </c>
      <c r="D905" s="59">
        <v>335</v>
      </c>
      <c r="E905" s="59">
        <v>325.83333333333331</v>
      </c>
      <c r="F905" s="59">
        <v>229.16666666666666</v>
      </c>
      <c r="G905" s="59">
        <v>253.33333333333334</v>
      </c>
      <c r="H905" s="59">
        <v>253.33333333333334</v>
      </c>
      <c r="I905" s="59">
        <v>215</v>
      </c>
    </row>
    <row r="906" spans="1:9" x14ac:dyDescent="0.25">
      <c r="A906" s="60">
        <f t="shared" si="26"/>
        <v>44320</v>
      </c>
      <c r="B906" s="54">
        <v>8</v>
      </c>
      <c r="C906" s="59">
        <v>416</v>
      </c>
      <c r="D906" s="59">
        <v>343</v>
      </c>
      <c r="E906" s="59">
        <v>335</v>
      </c>
      <c r="F906" s="59">
        <v>250</v>
      </c>
      <c r="G906" s="59">
        <v>286</v>
      </c>
      <c r="H906" s="59">
        <v>286</v>
      </c>
      <c r="I906" s="59">
        <v>265</v>
      </c>
    </row>
    <row r="907" spans="1:9" x14ac:dyDescent="0.25">
      <c r="A907" s="60">
        <f t="shared" si="26"/>
        <v>44327</v>
      </c>
      <c r="B907" s="54">
        <v>8</v>
      </c>
      <c r="C907" s="54">
        <v>414</v>
      </c>
      <c r="D907" s="54">
        <v>352</v>
      </c>
      <c r="E907" s="59">
        <v>345</v>
      </c>
      <c r="F907" s="59">
        <v>268</v>
      </c>
      <c r="G907" s="59">
        <v>308</v>
      </c>
      <c r="H907" s="59">
        <v>308</v>
      </c>
      <c r="I907" s="59">
        <v>274</v>
      </c>
    </row>
    <row r="908" spans="1:9" x14ac:dyDescent="0.25">
      <c r="A908" s="60">
        <f t="shared" si="26"/>
        <v>44334</v>
      </c>
      <c r="B908" s="54">
        <v>8</v>
      </c>
      <c r="C908" s="58">
        <v>426.25</v>
      </c>
      <c r="D908" s="58">
        <v>355</v>
      </c>
      <c r="E908" s="58">
        <v>348.75</v>
      </c>
      <c r="F908" s="58">
        <v>277.5</v>
      </c>
      <c r="G908" s="58">
        <v>307.5</v>
      </c>
      <c r="H908" s="58">
        <v>307.5</v>
      </c>
      <c r="I908" s="58">
        <v>285</v>
      </c>
    </row>
    <row r="909" spans="1:9" x14ac:dyDescent="0.25">
      <c r="A909" s="60">
        <f t="shared" si="26"/>
        <v>44341</v>
      </c>
      <c r="B909" s="54">
        <v>8</v>
      </c>
      <c r="C909" s="118">
        <v>431</v>
      </c>
      <c r="D909" s="118">
        <v>361</v>
      </c>
      <c r="E909" s="118">
        <v>361</v>
      </c>
      <c r="F909" s="118">
        <v>273</v>
      </c>
      <c r="G909" s="118">
        <v>330</v>
      </c>
      <c r="H909" s="118">
        <v>330</v>
      </c>
      <c r="I909" s="118">
        <v>296</v>
      </c>
    </row>
    <row r="910" spans="1:9" x14ac:dyDescent="0.25">
      <c r="A910" s="60">
        <f t="shared" si="26"/>
        <v>44348</v>
      </c>
      <c r="B910" s="54">
        <v>9</v>
      </c>
      <c r="C910" s="118">
        <v>513.75</v>
      </c>
      <c r="D910" s="118">
        <v>490</v>
      </c>
      <c r="E910" s="118">
        <v>486.25</v>
      </c>
      <c r="F910" s="118">
        <v>430</v>
      </c>
      <c r="G910" s="118">
        <v>476.25</v>
      </c>
      <c r="H910" s="118">
        <v>476.25</v>
      </c>
      <c r="I910" s="118">
        <v>427.5</v>
      </c>
    </row>
    <row r="911" spans="1:9" x14ac:dyDescent="0.25">
      <c r="A911" s="60">
        <f t="shared" si="26"/>
        <v>44355</v>
      </c>
      <c r="B911" s="54">
        <v>9</v>
      </c>
      <c r="C911" s="118">
        <v>520</v>
      </c>
      <c r="D911" s="118">
        <v>483</v>
      </c>
      <c r="E911" s="118">
        <v>474</v>
      </c>
      <c r="F911" s="118">
        <v>437</v>
      </c>
      <c r="G911" s="118">
        <v>489</v>
      </c>
      <c r="H911" s="118">
        <v>489</v>
      </c>
      <c r="I911" s="118">
        <v>417</v>
      </c>
    </row>
    <row r="912" spans="1:9" x14ac:dyDescent="0.25">
      <c r="A912" s="60">
        <f t="shared" si="26"/>
        <v>44362</v>
      </c>
      <c r="B912" s="54">
        <v>9</v>
      </c>
      <c r="C912" s="118">
        <v>515</v>
      </c>
      <c r="D912" s="118">
        <v>471.25</v>
      </c>
      <c r="E912" s="118">
        <v>470</v>
      </c>
      <c r="F912" s="118">
        <v>442.5</v>
      </c>
      <c r="G912" s="118">
        <v>463.75</v>
      </c>
      <c r="H912" s="118">
        <v>463.75</v>
      </c>
      <c r="I912" s="118">
        <v>428.75</v>
      </c>
    </row>
    <row r="913" spans="1:9" x14ac:dyDescent="0.25">
      <c r="A913" s="60">
        <f t="shared" si="26"/>
        <v>44369</v>
      </c>
      <c r="B913" s="54">
        <v>9</v>
      </c>
      <c r="C913" s="118">
        <v>514</v>
      </c>
      <c r="D913" s="118">
        <v>471</v>
      </c>
      <c r="E913" s="118">
        <v>462</v>
      </c>
      <c r="F913" s="118">
        <v>421</v>
      </c>
      <c r="G913" s="118">
        <v>456</v>
      </c>
      <c r="H913" s="118">
        <v>456</v>
      </c>
      <c r="I913" s="118">
        <v>400</v>
      </c>
    </row>
    <row r="914" spans="1:9" x14ac:dyDescent="0.25">
      <c r="A914" s="60">
        <f t="shared" si="26"/>
        <v>44376</v>
      </c>
      <c r="B914" s="54">
        <v>9</v>
      </c>
      <c r="C914" s="118">
        <v>518.75</v>
      </c>
      <c r="D914" s="118">
        <v>470</v>
      </c>
      <c r="E914" s="118">
        <v>467.5</v>
      </c>
      <c r="F914" s="118">
        <v>418.75</v>
      </c>
      <c r="G914" s="118">
        <v>457.5</v>
      </c>
      <c r="H914" s="118">
        <v>457.5</v>
      </c>
      <c r="I914" s="118">
        <v>400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1"/>
  </sheetPr>
  <dimension ref="A1:K29"/>
  <sheetViews>
    <sheetView tabSelected="1" topLeftCell="A2" zoomScale="270" zoomScaleNormal="270" workbookViewId="0">
      <selection activeCell="A2" sqref="A2:J18"/>
    </sheetView>
  </sheetViews>
  <sheetFormatPr defaultColWidth="8.85546875" defaultRowHeight="12.75" x14ac:dyDescent="0.2"/>
  <cols>
    <col min="1" max="8" width="10" customWidth="1"/>
    <col min="9" max="9" width="2.42578125" customWidth="1"/>
    <col min="10" max="10" width="4.140625" customWidth="1"/>
  </cols>
  <sheetData>
    <row r="1" spans="1:11" s="52" customFormat="1" hidden="1" x14ac:dyDescent="0.2">
      <c r="A1" s="53" t="s">
        <v>45</v>
      </c>
    </row>
    <row r="2" spans="1:11" x14ac:dyDescent="0.2">
      <c r="A2" s="16" t="s">
        <v>43</v>
      </c>
      <c r="B2" s="17"/>
      <c r="C2" s="17"/>
      <c r="D2" s="17"/>
      <c r="E2" s="17"/>
      <c r="F2" s="17"/>
      <c r="G2" s="17"/>
      <c r="H2" s="17"/>
      <c r="I2" s="17"/>
      <c r="J2" s="17"/>
      <c r="K2" s="15"/>
    </row>
    <row r="3" spans="1:11" ht="15.75" x14ac:dyDescent="0.2">
      <c r="A3" s="18" t="s">
        <v>70</v>
      </c>
      <c r="B3" s="17"/>
      <c r="C3" s="17"/>
      <c r="D3" s="17"/>
      <c r="E3" s="17"/>
      <c r="F3" s="17"/>
      <c r="G3" s="17"/>
      <c r="H3" s="17"/>
      <c r="I3" s="17"/>
      <c r="J3" s="17"/>
      <c r="K3" s="15"/>
    </row>
    <row r="4" spans="1:11" ht="15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5"/>
      <c r="K4" s="15"/>
    </row>
    <row r="5" spans="1:11" ht="15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5"/>
      <c r="K5" s="15"/>
    </row>
    <row r="6" spans="1:11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5"/>
      <c r="K6" s="15"/>
    </row>
    <row r="7" spans="1:11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5"/>
      <c r="K7" s="15"/>
    </row>
    <row r="8" spans="1:11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5"/>
      <c r="K8" s="15"/>
    </row>
    <row r="9" spans="1:11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5"/>
      <c r="K9" s="15"/>
    </row>
    <row r="10" spans="1:11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5"/>
      <c r="K10" s="15"/>
    </row>
    <row r="11" spans="1:11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5"/>
      <c r="K11" s="15"/>
    </row>
    <row r="12" spans="1:11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5"/>
      <c r="K12" s="15"/>
    </row>
    <row r="13" spans="1:11" ht="13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5"/>
      <c r="K13" s="15"/>
    </row>
    <row r="14" spans="1:11" ht="13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5"/>
      <c r="K14" s="15"/>
    </row>
    <row r="15" spans="1:11" ht="6.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5" t="s">
        <v>10</v>
      </c>
      <c r="K15" s="15"/>
    </row>
    <row r="16" spans="1:11" x14ac:dyDescent="0.2">
      <c r="A16" s="42" t="s">
        <v>42</v>
      </c>
      <c r="B16" s="1"/>
      <c r="C16" s="1"/>
      <c r="D16" s="1"/>
      <c r="E16" s="1"/>
      <c r="F16" s="1"/>
      <c r="G16" s="1"/>
      <c r="H16" s="1"/>
      <c r="I16" s="1"/>
      <c r="J16" s="15"/>
      <c r="K16" s="15"/>
    </row>
    <row r="17" spans="1:11" x14ac:dyDescent="0.2">
      <c r="A17" s="42" t="s">
        <v>71</v>
      </c>
      <c r="B17" s="1"/>
      <c r="C17" s="1"/>
      <c r="D17" s="1"/>
      <c r="E17" s="1"/>
      <c r="F17" s="1"/>
      <c r="G17" s="1"/>
      <c r="H17" s="1"/>
      <c r="I17" s="1"/>
      <c r="J17" s="15"/>
      <c r="K17" s="15"/>
    </row>
    <row r="18" spans="1:11" x14ac:dyDescent="0.2">
      <c r="A18" s="14" t="s">
        <v>61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">
      <c r="A23" s="117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9" spans="1:11" x14ac:dyDescent="0.2">
      <c r="A29" s="117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97"/>
  <sheetViews>
    <sheetView zoomScale="120" zoomScaleNormal="120" workbookViewId="0">
      <pane ySplit="5" topLeftCell="A1162" activePane="bottomLeft" state="frozen"/>
      <selection pane="bottomLeft" activeCell="B1182" sqref="B1182"/>
    </sheetView>
  </sheetViews>
  <sheetFormatPr defaultColWidth="9.140625" defaultRowHeight="12.75" x14ac:dyDescent="0.2"/>
  <cols>
    <col min="1" max="1" width="13.42578125" style="13" customWidth="1"/>
    <col min="2" max="2" width="12.140625" style="7" customWidth="1"/>
    <col min="3" max="6" width="9.140625" style="7"/>
    <col min="7" max="7" width="10.42578125" style="8" customWidth="1"/>
    <col min="8" max="9" width="9.140625" style="8"/>
    <col min="10" max="16384" width="9.140625" style="7"/>
  </cols>
  <sheetData>
    <row r="1" spans="1:9" s="9" customFormat="1" x14ac:dyDescent="0.2">
      <c r="A1" s="49" t="s">
        <v>17</v>
      </c>
      <c r="B1" s="10"/>
      <c r="C1" s="10"/>
      <c r="E1" s="10"/>
      <c r="G1" s="10"/>
      <c r="H1" s="10"/>
      <c r="I1" s="10"/>
    </row>
    <row r="2" spans="1:9" s="9" customFormat="1" ht="7.5" customHeight="1" x14ac:dyDescent="0.2">
      <c r="A2" s="49"/>
      <c r="B2" s="10"/>
      <c r="C2" s="10"/>
      <c r="E2" s="10"/>
      <c r="G2" s="10"/>
      <c r="H2" s="10"/>
      <c r="I2" s="10"/>
    </row>
    <row r="3" spans="1:9" s="9" customFormat="1" x14ac:dyDescent="0.2">
      <c r="A3" s="48" t="s">
        <v>13</v>
      </c>
      <c r="B3" s="10" t="s">
        <v>14</v>
      </c>
      <c r="E3" s="10"/>
      <c r="G3" s="10" t="s">
        <v>26</v>
      </c>
      <c r="H3" s="10"/>
      <c r="I3" s="10"/>
    </row>
    <row r="4" spans="1:9" s="9" customFormat="1" x14ac:dyDescent="0.2">
      <c r="A4" s="49" t="s">
        <v>15</v>
      </c>
      <c r="C4" s="11" t="s">
        <v>16</v>
      </c>
      <c r="E4" s="10"/>
      <c r="G4" s="156" t="s">
        <v>22</v>
      </c>
      <c r="H4" s="156"/>
      <c r="I4" s="156"/>
    </row>
    <row r="5" spans="1:9" x14ac:dyDescent="0.2">
      <c r="A5" s="13">
        <v>36131</v>
      </c>
      <c r="B5" s="7">
        <v>142</v>
      </c>
      <c r="D5" s="10" t="s">
        <v>60</v>
      </c>
      <c r="E5" s="8"/>
      <c r="G5" s="124" t="s">
        <v>23</v>
      </c>
      <c r="H5" s="125" t="s">
        <v>24</v>
      </c>
      <c r="I5" s="125" t="s">
        <v>25</v>
      </c>
    </row>
    <row r="6" spans="1:9" x14ac:dyDescent="0.2">
      <c r="A6" s="13">
        <v>36138</v>
      </c>
      <c r="B6" s="7">
        <v>126</v>
      </c>
      <c r="C6" s="8"/>
      <c r="D6" s="12" t="s">
        <v>18</v>
      </c>
      <c r="E6" s="8"/>
      <c r="G6" s="8" t="s">
        <v>47</v>
      </c>
    </row>
    <row r="7" spans="1:9" x14ac:dyDescent="0.2">
      <c r="A7" s="13">
        <v>36145</v>
      </c>
      <c r="B7" s="7">
        <v>126</v>
      </c>
      <c r="C7" s="8"/>
      <c r="D7" s="12" t="s">
        <v>18</v>
      </c>
      <c r="E7" s="8"/>
    </row>
    <row r="8" spans="1:9" x14ac:dyDescent="0.2">
      <c r="A8" s="13">
        <v>36152</v>
      </c>
      <c r="B8" s="7">
        <v>144</v>
      </c>
      <c r="C8" s="8">
        <f>AVERAGE(B5:B8)</f>
        <v>134.5</v>
      </c>
      <c r="D8" s="12" t="s">
        <v>18</v>
      </c>
      <c r="E8" s="8">
        <v>51</v>
      </c>
    </row>
    <row r="9" spans="1:9" x14ac:dyDescent="0.2">
      <c r="A9" s="13">
        <v>36159</v>
      </c>
      <c r="B9" s="7">
        <v>161</v>
      </c>
      <c r="C9" s="8">
        <f>AVERAGE(B6:B9)</f>
        <v>139.25</v>
      </c>
      <c r="D9" s="12" t="s">
        <v>18</v>
      </c>
      <c r="E9" s="8">
        <v>52</v>
      </c>
    </row>
    <row r="10" spans="1:9" x14ac:dyDescent="0.2">
      <c r="A10" s="13">
        <v>36166</v>
      </c>
      <c r="B10" s="8">
        <v>221</v>
      </c>
      <c r="C10" s="8">
        <f>AVERAGE(B7:B10)</f>
        <v>163</v>
      </c>
      <c r="D10" s="12" t="s">
        <v>18</v>
      </c>
      <c r="E10" s="8">
        <v>1</v>
      </c>
    </row>
    <row r="11" spans="1:9" x14ac:dyDescent="0.2">
      <c r="A11" s="13">
        <v>36173</v>
      </c>
      <c r="B11" s="8">
        <v>187</v>
      </c>
      <c r="C11" s="8">
        <f t="shared" ref="C11:C74" si="0">AVERAGE(B8:B11)</f>
        <v>178.25</v>
      </c>
      <c r="D11" s="12" t="s">
        <v>18</v>
      </c>
      <c r="E11" s="8">
        <v>2</v>
      </c>
    </row>
    <row r="12" spans="1:9" x14ac:dyDescent="0.2">
      <c r="A12" s="13">
        <v>36180</v>
      </c>
      <c r="B12" s="8">
        <v>164</v>
      </c>
      <c r="C12" s="8">
        <f t="shared" si="0"/>
        <v>183.25</v>
      </c>
      <c r="D12" s="12" t="s">
        <v>18</v>
      </c>
      <c r="E12" s="8">
        <v>3</v>
      </c>
    </row>
    <row r="13" spans="1:9" x14ac:dyDescent="0.2">
      <c r="A13" s="13">
        <v>36187</v>
      </c>
      <c r="B13" s="8">
        <v>158</v>
      </c>
      <c r="C13" s="8">
        <f t="shared" si="0"/>
        <v>182.5</v>
      </c>
      <c r="D13" s="12" t="s">
        <v>18</v>
      </c>
      <c r="E13" s="8">
        <v>4</v>
      </c>
    </row>
    <row r="14" spans="1:9" x14ac:dyDescent="0.2">
      <c r="A14" s="13">
        <v>36194</v>
      </c>
      <c r="B14" s="8">
        <v>157</v>
      </c>
      <c r="C14" s="8">
        <f t="shared" si="0"/>
        <v>166.5</v>
      </c>
      <c r="D14" s="12" t="s">
        <v>18</v>
      </c>
      <c r="E14" s="8">
        <v>5</v>
      </c>
    </row>
    <row r="15" spans="1:9" x14ac:dyDescent="0.2">
      <c r="A15" s="13">
        <v>36201</v>
      </c>
      <c r="B15" s="8">
        <v>154</v>
      </c>
      <c r="C15" s="8">
        <f t="shared" si="0"/>
        <v>158.25</v>
      </c>
      <c r="D15" s="12" t="s">
        <v>18</v>
      </c>
      <c r="E15" s="8">
        <v>6</v>
      </c>
    </row>
    <row r="16" spans="1:9" x14ac:dyDescent="0.2">
      <c r="A16" s="13">
        <v>36208</v>
      </c>
      <c r="B16" s="8">
        <v>141</v>
      </c>
      <c r="C16" s="8">
        <f t="shared" si="0"/>
        <v>152.5</v>
      </c>
      <c r="D16" s="12" t="s">
        <v>18</v>
      </c>
      <c r="E16" s="8">
        <v>7</v>
      </c>
    </row>
    <row r="17" spans="1:5" x14ac:dyDescent="0.2">
      <c r="A17" s="13">
        <v>36215</v>
      </c>
      <c r="B17" s="8">
        <v>127</v>
      </c>
      <c r="C17" s="8">
        <f t="shared" si="0"/>
        <v>144.75</v>
      </c>
      <c r="D17" s="12" t="s">
        <v>18</v>
      </c>
      <c r="E17" s="8">
        <v>8</v>
      </c>
    </row>
    <row r="18" spans="1:5" x14ac:dyDescent="0.2">
      <c r="A18" s="13">
        <v>36222</v>
      </c>
      <c r="B18" s="8">
        <v>140</v>
      </c>
      <c r="C18" s="8">
        <f t="shared" si="0"/>
        <v>140.5</v>
      </c>
      <c r="D18" s="12" t="s">
        <v>18</v>
      </c>
      <c r="E18" s="8">
        <v>9</v>
      </c>
    </row>
    <row r="19" spans="1:5" x14ac:dyDescent="0.2">
      <c r="A19" s="13">
        <v>36229</v>
      </c>
      <c r="B19" s="8">
        <v>134</v>
      </c>
      <c r="C19" s="8">
        <f t="shared" si="0"/>
        <v>135.5</v>
      </c>
      <c r="D19" s="12" t="s">
        <v>18</v>
      </c>
      <c r="E19" s="8">
        <v>10</v>
      </c>
    </row>
    <row r="20" spans="1:5" x14ac:dyDescent="0.2">
      <c r="A20" s="13">
        <v>36236</v>
      </c>
      <c r="B20" s="8">
        <v>154</v>
      </c>
      <c r="C20" s="8">
        <f t="shared" si="0"/>
        <v>138.75</v>
      </c>
      <c r="D20" s="12" t="s">
        <v>18</v>
      </c>
      <c r="E20" s="8">
        <v>11</v>
      </c>
    </row>
    <row r="21" spans="1:5" x14ac:dyDescent="0.2">
      <c r="A21" s="13">
        <v>36243</v>
      </c>
      <c r="B21" s="8">
        <v>183</v>
      </c>
      <c r="C21" s="8">
        <f t="shared" si="0"/>
        <v>152.75</v>
      </c>
      <c r="D21" s="12" t="s">
        <v>18</v>
      </c>
      <c r="E21" s="8">
        <v>12</v>
      </c>
    </row>
    <row r="22" spans="1:5" x14ac:dyDescent="0.2">
      <c r="A22" s="13">
        <v>36250</v>
      </c>
      <c r="B22" s="8">
        <v>155</v>
      </c>
      <c r="C22" s="8">
        <f t="shared" si="0"/>
        <v>156.5</v>
      </c>
      <c r="D22" s="12" t="s">
        <v>18</v>
      </c>
      <c r="E22" s="8">
        <v>13</v>
      </c>
    </row>
    <row r="23" spans="1:5" x14ac:dyDescent="0.2">
      <c r="A23" s="13">
        <v>36257</v>
      </c>
      <c r="B23" s="8">
        <v>139</v>
      </c>
      <c r="C23" s="8">
        <f t="shared" si="0"/>
        <v>157.75</v>
      </c>
      <c r="D23" s="12" t="s">
        <v>18</v>
      </c>
      <c r="E23" s="8">
        <v>14</v>
      </c>
    </row>
    <row r="24" spans="1:5" x14ac:dyDescent="0.2">
      <c r="A24" s="13">
        <v>36264</v>
      </c>
      <c r="B24" s="8">
        <v>140</v>
      </c>
      <c r="C24" s="8">
        <f t="shared" si="0"/>
        <v>154.25</v>
      </c>
      <c r="D24" s="12" t="s">
        <v>18</v>
      </c>
      <c r="E24" s="8">
        <v>15</v>
      </c>
    </row>
    <row r="25" spans="1:5" x14ac:dyDescent="0.2">
      <c r="A25" s="13">
        <v>36271</v>
      </c>
      <c r="B25" s="8">
        <v>134</v>
      </c>
      <c r="C25" s="8">
        <f t="shared" si="0"/>
        <v>142</v>
      </c>
      <c r="D25" s="12" t="s">
        <v>18</v>
      </c>
      <c r="E25" s="8">
        <v>16</v>
      </c>
    </row>
    <row r="26" spans="1:5" x14ac:dyDescent="0.2">
      <c r="A26" s="13">
        <v>36278</v>
      </c>
      <c r="B26" s="8">
        <v>128</v>
      </c>
      <c r="C26" s="8">
        <f t="shared" si="0"/>
        <v>135.25</v>
      </c>
      <c r="D26" s="12" t="s">
        <v>18</v>
      </c>
      <c r="E26" s="8">
        <v>17</v>
      </c>
    </row>
    <row r="27" spans="1:5" x14ac:dyDescent="0.2">
      <c r="A27" s="13">
        <v>36285</v>
      </c>
      <c r="B27" s="8">
        <v>131</v>
      </c>
      <c r="C27" s="8">
        <f t="shared" si="0"/>
        <v>133.25</v>
      </c>
      <c r="D27" s="12" t="s">
        <v>18</v>
      </c>
      <c r="E27" s="8">
        <v>18</v>
      </c>
    </row>
    <row r="28" spans="1:5" x14ac:dyDescent="0.2">
      <c r="A28" s="13">
        <v>36292</v>
      </c>
      <c r="B28" s="8">
        <v>121</v>
      </c>
      <c r="C28" s="8">
        <f t="shared" si="0"/>
        <v>128.5</v>
      </c>
      <c r="D28" s="12" t="s">
        <v>18</v>
      </c>
      <c r="E28" s="8">
        <v>19</v>
      </c>
    </row>
    <row r="29" spans="1:5" x14ac:dyDescent="0.2">
      <c r="A29" s="13">
        <v>36299</v>
      </c>
      <c r="B29" s="8">
        <v>126</v>
      </c>
      <c r="C29" s="8">
        <f t="shared" si="0"/>
        <v>126.5</v>
      </c>
      <c r="D29" s="12" t="s">
        <v>18</v>
      </c>
      <c r="E29" s="8">
        <v>20</v>
      </c>
    </row>
    <row r="30" spans="1:5" x14ac:dyDescent="0.2">
      <c r="A30" s="13">
        <v>36306</v>
      </c>
      <c r="B30" s="8">
        <v>130</v>
      </c>
      <c r="C30" s="8">
        <f t="shared" si="0"/>
        <v>127</v>
      </c>
      <c r="D30" s="12" t="s">
        <v>18</v>
      </c>
      <c r="E30" s="8">
        <v>21</v>
      </c>
    </row>
    <row r="31" spans="1:5" x14ac:dyDescent="0.2">
      <c r="A31" s="13">
        <v>36313</v>
      </c>
      <c r="B31" s="8">
        <v>129</v>
      </c>
      <c r="C31" s="8">
        <f t="shared" si="0"/>
        <v>126.5</v>
      </c>
      <c r="D31" s="12" t="s">
        <v>18</v>
      </c>
      <c r="E31" s="8">
        <v>22</v>
      </c>
    </row>
    <row r="32" spans="1:5" x14ac:dyDescent="0.2">
      <c r="A32" s="13">
        <v>36320</v>
      </c>
      <c r="B32" s="8">
        <v>160</v>
      </c>
      <c r="C32" s="8">
        <f t="shared" si="0"/>
        <v>136.25</v>
      </c>
      <c r="D32" s="12" t="s">
        <v>18</v>
      </c>
      <c r="E32" s="8">
        <v>23</v>
      </c>
    </row>
    <row r="33" spans="1:5" x14ac:dyDescent="0.2">
      <c r="A33" s="13">
        <v>36327</v>
      </c>
      <c r="B33" s="8">
        <v>179</v>
      </c>
      <c r="C33" s="8">
        <f t="shared" si="0"/>
        <v>149.5</v>
      </c>
      <c r="D33" s="12" t="s">
        <v>18</v>
      </c>
      <c r="E33" s="8">
        <v>24</v>
      </c>
    </row>
    <row r="34" spans="1:5" x14ac:dyDescent="0.2">
      <c r="A34" s="13">
        <v>36334</v>
      </c>
      <c r="B34" s="8">
        <v>184</v>
      </c>
      <c r="C34" s="8">
        <f t="shared" si="0"/>
        <v>163</v>
      </c>
      <c r="D34" s="12" t="s">
        <v>18</v>
      </c>
      <c r="E34" s="8">
        <v>25</v>
      </c>
    </row>
    <row r="35" spans="1:5" x14ac:dyDescent="0.2">
      <c r="A35" s="13">
        <v>36341</v>
      </c>
      <c r="B35" s="8">
        <v>189</v>
      </c>
      <c r="C35" s="8">
        <f t="shared" si="0"/>
        <v>178</v>
      </c>
      <c r="D35" s="12" t="s">
        <v>18</v>
      </c>
      <c r="E35" s="8">
        <v>26</v>
      </c>
    </row>
    <row r="36" spans="1:5" x14ac:dyDescent="0.2">
      <c r="A36" s="13">
        <v>36348</v>
      </c>
      <c r="B36" s="8">
        <v>207</v>
      </c>
      <c r="C36" s="8">
        <f t="shared" si="0"/>
        <v>189.75</v>
      </c>
      <c r="D36" s="12" t="s">
        <v>18</v>
      </c>
      <c r="E36" s="8">
        <v>27</v>
      </c>
    </row>
    <row r="37" spans="1:5" x14ac:dyDescent="0.2">
      <c r="A37" s="13">
        <v>36355</v>
      </c>
      <c r="B37" s="8">
        <v>238</v>
      </c>
      <c r="C37" s="8">
        <f t="shared" si="0"/>
        <v>204.5</v>
      </c>
      <c r="D37" s="12" t="s">
        <v>18</v>
      </c>
      <c r="E37" s="8">
        <v>28</v>
      </c>
    </row>
    <row r="38" spans="1:5" x14ac:dyDescent="0.2">
      <c r="A38" s="13">
        <v>36362</v>
      </c>
      <c r="B38" s="8">
        <v>279</v>
      </c>
      <c r="C38" s="8">
        <f t="shared" si="0"/>
        <v>228.25</v>
      </c>
      <c r="D38" s="12" t="s">
        <v>18</v>
      </c>
      <c r="E38" s="8">
        <v>29</v>
      </c>
    </row>
    <row r="39" spans="1:5" x14ac:dyDescent="0.2">
      <c r="A39" s="13">
        <v>36369</v>
      </c>
      <c r="B39" s="8">
        <v>237</v>
      </c>
      <c r="C39" s="8">
        <f t="shared" si="0"/>
        <v>240.25</v>
      </c>
      <c r="D39" s="12" t="s">
        <v>18</v>
      </c>
      <c r="E39" s="8">
        <v>30</v>
      </c>
    </row>
    <row r="40" spans="1:5" x14ac:dyDescent="0.2">
      <c r="A40" s="13">
        <v>36376</v>
      </c>
      <c r="B40" s="8">
        <v>239</v>
      </c>
      <c r="C40" s="8">
        <f t="shared" si="0"/>
        <v>248.25</v>
      </c>
      <c r="D40" s="12" t="s">
        <v>18</v>
      </c>
      <c r="E40" s="8">
        <v>31</v>
      </c>
    </row>
    <row r="41" spans="1:5" x14ac:dyDescent="0.2">
      <c r="A41" s="13">
        <v>36383</v>
      </c>
      <c r="B41" s="8">
        <v>211</v>
      </c>
      <c r="C41" s="8">
        <f t="shared" si="0"/>
        <v>241.5</v>
      </c>
      <c r="D41" s="12" t="s">
        <v>18</v>
      </c>
      <c r="E41" s="8">
        <v>32</v>
      </c>
    </row>
    <row r="42" spans="1:5" x14ac:dyDescent="0.2">
      <c r="A42" s="13">
        <v>36390</v>
      </c>
      <c r="B42" s="8">
        <v>233</v>
      </c>
      <c r="C42" s="8">
        <f t="shared" si="0"/>
        <v>230</v>
      </c>
      <c r="D42" s="12" t="s">
        <v>18</v>
      </c>
      <c r="E42" s="8">
        <v>33</v>
      </c>
    </row>
    <row r="43" spans="1:5" x14ac:dyDescent="0.2">
      <c r="A43" s="13">
        <v>36397</v>
      </c>
      <c r="B43" s="8">
        <v>213</v>
      </c>
      <c r="C43" s="8">
        <f t="shared" si="0"/>
        <v>224</v>
      </c>
      <c r="D43" s="12" t="s">
        <v>18</v>
      </c>
      <c r="E43" s="8">
        <v>34</v>
      </c>
    </row>
    <row r="44" spans="1:5" x14ac:dyDescent="0.2">
      <c r="A44" s="13">
        <v>36404</v>
      </c>
      <c r="B44" s="8">
        <v>233</v>
      </c>
      <c r="C44" s="8">
        <f t="shared" si="0"/>
        <v>222.5</v>
      </c>
      <c r="D44" s="12" t="s">
        <v>18</v>
      </c>
      <c r="E44" s="8">
        <v>35</v>
      </c>
    </row>
    <row r="45" spans="1:5" x14ac:dyDescent="0.2">
      <c r="A45" s="13">
        <v>36411</v>
      </c>
      <c r="B45" s="8">
        <v>238</v>
      </c>
      <c r="C45" s="8">
        <f t="shared" si="0"/>
        <v>229.25</v>
      </c>
      <c r="D45" s="12" t="s">
        <v>18</v>
      </c>
      <c r="E45" s="8">
        <v>36</v>
      </c>
    </row>
    <row r="46" spans="1:5" x14ac:dyDescent="0.2">
      <c r="A46" s="13">
        <v>36418</v>
      </c>
      <c r="B46" s="8">
        <v>239</v>
      </c>
      <c r="C46" s="8">
        <f t="shared" si="0"/>
        <v>230.75</v>
      </c>
      <c r="D46" s="12" t="s">
        <v>18</v>
      </c>
      <c r="E46" s="8">
        <v>37</v>
      </c>
    </row>
    <row r="47" spans="1:5" x14ac:dyDescent="0.2">
      <c r="A47" s="13">
        <v>36425</v>
      </c>
      <c r="B47" s="8">
        <v>271</v>
      </c>
      <c r="C47" s="8">
        <f t="shared" si="0"/>
        <v>245.25</v>
      </c>
      <c r="D47" s="12" t="s">
        <v>18</v>
      </c>
      <c r="E47" s="8">
        <v>38</v>
      </c>
    </row>
    <row r="48" spans="1:5" x14ac:dyDescent="0.2">
      <c r="A48" s="13">
        <v>36432</v>
      </c>
      <c r="B48" s="8">
        <v>244</v>
      </c>
      <c r="C48" s="8">
        <f t="shared" si="0"/>
        <v>248</v>
      </c>
      <c r="D48" s="12" t="s">
        <v>18</v>
      </c>
      <c r="E48" s="8">
        <v>39</v>
      </c>
    </row>
    <row r="49" spans="1:5" x14ac:dyDescent="0.2">
      <c r="A49" s="13">
        <v>36439</v>
      </c>
      <c r="B49" s="8">
        <v>268</v>
      </c>
      <c r="C49" s="8">
        <f t="shared" si="0"/>
        <v>255.5</v>
      </c>
      <c r="D49" s="12" t="s">
        <v>18</v>
      </c>
      <c r="E49" s="8">
        <v>40</v>
      </c>
    </row>
    <row r="50" spans="1:5" x14ac:dyDescent="0.2">
      <c r="A50" s="13">
        <v>36446</v>
      </c>
      <c r="B50" s="8">
        <v>270</v>
      </c>
      <c r="C50" s="8">
        <f t="shared" si="0"/>
        <v>263.25</v>
      </c>
      <c r="D50" s="12" t="s">
        <v>18</v>
      </c>
      <c r="E50" s="8">
        <v>41</v>
      </c>
    </row>
    <row r="51" spans="1:5" x14ac:dyDescent="0.2">
      <c r="A51" s="13">
        <v>36453</v>
      </c>
      <c r="B51" s="8">
        <v>260</v>
      </c>
      <c r="C51" s="8">
        <f t="shared" si="0"/>
        <v>260.5</v>
      </c>
      <c r="D51" s="12" t="s">
        <v>18</v>
      </c>
      <c r="E51" s="8">
        <v>42</v>
      </c>
    </row>
    <row r="52" spans="1:5" x14ac:dyDescent="0.2">
      <c r="A52" s="13">
        <v>36460</v>
      </c>
      <c r="B52" s="8">
        <v>243</v>
      </c>
      <c r="C52" s="8">
        <f t="shared" si="0"/>
        <v>260.25</v>
      </c>
      <c r="D52" s="12" t="s">
        <v>18</v>
      </c>
      <c r="E52" s="8">
        <v>43</v>
      </c>
    </row>
    <row r="53" spans="1:5" x14ac:dyDescent="0.2">
      <c r="A53" s="13">
        <v>36467</v>
      </c>
      <c r="B53" s="8">
        <v>193</v>
      </c>
      <c r="C53" s="8">
        <f t="shared" si="0"/>
        <v>241.5</v>
      </c>
      <c r="D53" s="12" t="s">
        <v>18</v>
      </c>
      <c r="E53" s="8">
        <v>44</v>
      </c>
    </row>
    <row r="54" spans="1:5" x14ac:dyDescent="0.2">
      <c r="A54" s="13">
        <v>36474</v>
      </c>
      <c r="B54" s="8">
        <v>163</v>
      </c>
      <c r="C54" s="8">
        <f t="shared" si="0"/>
        <v>214.75</v>
      </c>
      <c r="D54" s="12" t="s">
        <v>18</v>
      </c>
      <c r="E54" s="8">
        <v>45</v>
      </c>
    </row>
    <row r="55" spans="1:5" x14ac:dyDescent="0.2">
      <c r="A55" s="13">
        <v>36481</v>
      </c>
      <c r="B55" s="8">
        <v>149</v>
      </c>
      <c r="C55" s="8">
        <f t="shared" si="0"/>
        <v>187</v>
      </c>
      <c r="D55" s="12" t="s">
        <v>18</v>
      </c>
      <c r="E55" s="8">
        <v>46</v>
      </c>
    </row>
    <row r="56" spans="1:5" x14ac:dyDescent="0.2">
      <c r="A56" s="13">
        <v>36488</v>
      </c>
      <c r="B56" s="8">
        <v>130</v>
      </c>
      <c r="C56" s="8">
        <f t="shared" si="0"/>
        <v>158.75</v>
      </c>
      <c r="D56" s="12" t="s">
        <v>18</v>
      </c>
      <c r="E56" s="8">
        <v>47</v>
      </c>
    </row>
    <row r="57" spans="1:5" x14ac:dyDescent="0.2">
      <c r="A57" s="13">
        <v>36495</v>
      </c>
      <c r="B57" s="8">
        <v>141</v>
      </c>
      <c r="C57" s="8">
        <f t="shared" si="0"/>
        <v>145.75</v>
      </c>
      <c r="D57" s="12" t="s">
        <v>18</v>
      </c>
      <c r="E57" s="8">
        <v>48</v>
      </c>
    </row>
    <row r="58" spans="1:5" x14ac:dyDescent="0.2">
      <c r="A58" s="13">
        <v>36502</v>
      </c>
      <c r="B58" s="8">
        <v>160</v>
      </c>
      <c r="C58" s="8">
        <f t="shared" si="0"/>
        <v>145</v>
      </c>
      <c r="D58" s="12" t="s">
        <v>18</v>
      </c>
      <c r="E58" s="8">
        <v>49</v>
      </c>
    </row>
    <row r="59" spans="1:5" x14ac:dyDescent="0.2">
      <c r="A59" s="13">
        <v>36509</v>
      </c>
      <c r="B59" s="8">
        <v>163</v>
      </c>
      <c r="C59" s="8">
        <f t="shared" si="0"/>
        <v>148.5</v>
      </c>
      <c r="D59" s="12" t="s">
        <v>18</v>
      </c>
      <c r="E59" s="8">
        <v>50</v>
      </c>
    </row>
    <row r="60" spans="1:5" x14ac:dyDescent="0.2">
      <c r="A60" s="13">
        <v>36516</v>
      </c>
      <c r="B60" s="8">
        <v>202</v>
      </c>
      <c r="C60" s="8">
        <f t="shared" si="0"/>
        <v>166.5</v>
      </c>
      <c r="D60" s="12" t="s">
        <v>18</v>
      </c>
      <c r="E60" s="8">
        <v>51</v>
      </c>
    </row>
    <row r="61" spans="1:5" x14ac:dyDescent="0.2">
      <c r="A61" s="13">
        <v>36523</v>
      </c>
      <c r="B61" s="8">
        <v>176</v>
      </c>
      <c r="C61" s="8">
        <f t="shared" si="0"/>
        <v>175.25</v>
      </c>
      <c r="D61" s="12" t="s">
        <v>18</v>
      </c>
      <c r="E61" s="8">
        <v>52</v>
      </c>
    </row>
    <row r="62" spans="1:5" x14ac:dyDescent="0.2">
      <c r="A62" s="13">
        <v>36530</v>
      </c>
      <c r="B62" s="8">
        <v>167</v>
      </c>
      <c r="C62" s="8">
        <f t="shared" si="0"/>
        <v>177</v>
      </c>
      <c r="D62" s="12" t="s">
        <v>18</v>
      </c>
      <c r="E62" s="8">
        <v>1</v>
      </c>
    </row>
    <row r="63" spans="1:5" x14ac:dyDescent="0.2">
      <c r="A63" s="13">
        <v>36537</v>
      </c>
      <c r="B63" s="8">
        <v>184</v>
      </c>
      <c r="C63" s="8">
        <f t="shared" si="0"/>
        <v>182.25</v>
      </c>
      <c r="D63" s="12" t="s">
        <v>18</v>
      </c>
      <c r="E63" s="8">
        <v>2</v>
      </c>
    </row>
    <row r="64" spans="1:5" x14ac:dyDescent="0.2">
      <c r="A64" s="13">
        <v>36544</v>
      </c>
      <c r="B64" s="8">
        <v>190</v>
      </c>
      <c r="C64" s="8">
        <f t="shared" si="0"/>
        <v>179.25</v>
      </c>
      <c r="D64" s="12" t="s">
        <v>18</v>
      </c>
      <c r="E64" s="8">
        <v>3</v>
      </c>
    </row>
    <row r="65" spans="1:5" x14ac:dyDescent="0.2">
      <c r="A65" s="13">
        <v>36551</v>
      </c>
      <c r="B65" s="8">
        <v>276</v>
      </c>
      <c r="C65" s="8">
        <f t="shared" si="0"/>
        <v>204.25</v>
      </c>
      <c r="D65" s="12" t="s">
        <v>18</v>
      </c>
      <c r="E65" s="8">
        <v>4</v>
      </c>
    </row>
    <row r="66" spans="1:5" x14ac:dyDescent="0.2">
      <c r="A66" s="13">
        <v>36558</v>
      </c>
      <c r="B66" s="8">
        <v>221</v>
      </c>
      <c r="C66" s="8">
        <f t="shared" si="0"/>
        <v>217.75</v>
      </c>
      <c r="D66" s="12" t="s">
        <v>18</v>
      </c>
      <c r="E66" s="8">
        <v>5</v>
      </c>
    </row>
    <row r="67" spans="1:5" x14ac:dyDescent="0.2">
      <c r="A67" s="13">
        <v>36565</v>
      </c>
      <c r="B67" s="8">
        <v>161</v>
      </c>
      <c r="C67" s="8">
        <f t="shared" si="0"/>
        <v>212</v>
      </c>
      <c r="D67" s="12" t="s">
        <v>18</v>
      </c>
      <c r="E67" s="8">
        <v>6</v>
      </c>
    </row>
    <row r="68" spans="1:5" x14ac:dyDescent="0.2">
      <c r="A68" s="13">
        <v>36572</v>
      </c>
      <c r="B68" s="8">
        <v>188</v>
      </c>
      <c r="C68" s="8">
        <f t="shared" si="0"/>
        <v>211.5</v>
      </c>
      <c r="D68" s="12" t="s">
        <v>18</v>
      </c>
      <c r="E68" s="8">
        <v>7</v>
      </c>
    </row>
    <row r="69" spans="1:5" x14ac:dyDescent="0.2">
      <c r="A69" s="13">
        <v>36579</v>
      </c>
      <c r="B69" s="8">
        <v>171</v>
      </c>
      <c r="C69" s="8">
        <f t="shared" si="0"/>
        <v>185.25</v>
      </c>
      <c r="D69" s="12" t="s">
        <v>18</v>
      </c>
      <c r="E69" s="8">
        <v>8</v>
      </c>
    </row>
    <row r="70" spans="1:5" x14ac:dyDescent="0.2">
      <c r="A70" s="13">
        <v>36586</v>
      </c>
      <c r="B70" s="8">
        <v>168</v>
      </c>
      <c r="C70" s="8">
        <f t="shared" si="0"/>
        <v>172</v>
      </c>
      <c r="D70" s="12" t="s">
        <v>18</v>
      </c>
      <c r="E70" s="8">
        <v>9</v>
      </c>
    </row>
    <row r="71" spans="1:5" x14ac:dyDescent="0.2">
      <c r="A71" s="13">
        <v>36593</v>
      </c>
      <c r="B71" s="8">
        <v>183</v>
      </c>
      <c r="C71" s="8">
        <f t="shared" si="0"/>
        <v>177.5</v>
      </c>
      <c r="D71" s="12" t="s">
        <v>18</v>
      </c>
      <c r="E71" s="8">
        <v>10</v>
      </c>
    </row>
    <row r="72" spans="1:5" x14ac:dyDescent="0.2">
      <c r="A72" s="13">
        <v>36600</v>
      </c>
      <c r="B72" s="8">
        <v>177</v>
      </c>
      <c r="C72" s="8">
        <f t="shared" si="0"/>
        <v>174.75</v>
      </c>
      <c r="D72" s="12" t="s">
        <v>18</v>
      </c>
      <c r="E72" s="8">
        <v>11</v>
      </c>
    </row>
    <row r="73" spans="1:5" x14ac:dyDescent="0.2">
      <c r="A73" s="13">
        <v>36607</v>
      </c>
      <c r="B73" s="8">
        <v>165</v>
      </c>
      <c r="C73" s="8">
        <f t="shared" si="0"/>
        <v>173.25</v>
      </c>
      <c r="D73" s="12" t="s">
        <v>18</v>
      </c>
      <c r="E73" s="8">
        <v>12</v>
      </c>
    </row>
    <row r="74" spans="1:5" x14ac:dyDescent="0.2">
      <c r="A74" s="13">
        <v>36614</v>
      </c>
      <c r="B74" s="8">
        <v>143</v>
      </c>
      <c r="C74" s="8">
        <f t="shared" si="0"/>
        <v>167</v>
      </c>
      <c r="D74" s="12" t="s">
        <v>18</v>
      </c>
      <c r="E74" s="8">
        <v>13</v>
      </c>
    </row>
    <row r="75" spans="1:5" x14ac:dyDescent="0.2">
      <c r="A75" s="13">
        <v>36621</v>
      </c>
      <c r="B75" s="8">
        <v>140</v>
      </c>
      <c r="C75" s="8">
        <f t="shared" ref="C75:C138" si="1">AVERAGE(B72:B75)</f>
        <v>156.25</v>
      </c>
      <c r="D75" s="12" t="s">
        <v>18</v>
      </c>
      <c r="E75" s="8">
        <v>14</v>
      </c>
    </row>
    <row r="76" spans="1:5" x14ac:dyDescent="0.2">
      <c r="A76" s="13">
        <v>36628</v>
      </c>
      <c r="B76" s="8">
        <v>134</v>
      </c>
      <c r="C76" s="8">
        <f t="shared" si="1"/>
        <v>145.5</v>
      </c>
      <c r="D76" s="12" t="s">
        <v>18</v>
      </c>
      <c r="E76" s="8">
        <v>15</v>
      </c>
    </row>
    <row r="77" spans="1:5" x14ac:dyDescent="0.2">
      <c r="A77" s="13">
        <v>36635</v>
      </c>
      <c r="B77" s="8">
        <v>134</v>
      </c>
      <c r="C77" s="8">
        <f t="shared" si="1"/>
        <v>137.75</v>
      </c>
      <c r="D77" s="12" t="s">
        <v>18</v>
      </c>
      <c r="E77" s="8">
        <v>16</v>
      </c>
    </row>
    <row r="78" spans="1:5" x14ac:dyDescent="0.2">
      <c r="A78" s="13">
        <v>36642</v>
      </c>
      <c r="B78" s="8">
        <v>134</v>
      </c>
      <c r="C78" s="8">
        <f t="shared" si="1"/>
        <v>135.5</v>
      </c>
      <c r="D78" s="12" t="s">
        <v>18</v>
      </c>
      <c r="E78" s="8">
        <v>17</v>
      </c>
    </row>
    <row r="79" spans="1:5" x14ac:dyDescent="0.2">
      <c r="A79" s="13">
        <v>36649</v>
      </c>
      <c r="B79" s="8">
        <v>136</v>
      </c>
      <c r="C79" s="8">
        <f t="shared" si="1"/>
        <v>134.5</v>
      </c>
      <c r="D79" s="12" t="s">
        <v>18</v>
      </c>
      <c r="E79" s="8">
        <v>18</v>
      </c>
    </row>
    <row r="80" spans="1:5" x14ac:dyDescent="0.2">
      <c r="A80" s="13">
        <v>36656</v>
      </c>
      <c r="B80" s="8">
        <v>127</v>
      </c>
      <c r="C80" s="8">
        <f t="shared" si="1"/>
        <v>132.75</v>
      </c>
      <c r="D80" s="12" t="s">
        <v>18</v>
      </c>
      <c r="E80" s="8">
        <v>19</v>
      </c>
    </row>
    <row r="81" spans="1:5" x14ac:dyDescent="0.2">
      <c r="A81" s="13">
        <v>36663</v>
      </c>
      <c r="B81" s="8">
        <v>121</v>
      </c>
      <c r="C81" s="8">
        <f t="shared" si="1"/>
        <v>129.5</v>
      </c>
      <c r="D81" s="12" t="s">
        <v>18</v>
      </c>
      <c r="E81" s="8">
        <v>20</v>
      </c>
    </row>
    <row r="82" spans="1:5" x14ac:dyDescent="0.2">
      <c r="A82" s="13">
        <v>36670</v>
      </c>
      <c r="B82" s="8">
        <v>122</v>
      </c>
      <c r="C82" s="8">
        <f t="shared" si="1"/>
        <v>126.5</v>
      </c>
      <c r="D82" s="12" t="s">
        <v>18</v>
      </c>
      <c r="E82" s="8">
        <v>21</v>
      </c>
    </row>
    <row r="83" spans="1:5" x14ac:dyDescent="0.2">
      <c r="A83" s="13">
        <v>36677</v>
      </c>
      <c r="B83" s="8">
        <v>119</v>
      </c>
      <c r="C83" s="8">
        <f t="shared" si="1"/>
        <v>122.25</v>
      </c>
      <c r="D83" s="12" t="s">
        <v>18</v>
      </c>
      <c r="E83" s="8">
        <v>22</v>
      </c>
    </row>
    <row r="84" spans="1:5" x14ac:dyDescent="0.2">
      <c r="A84" s="13">
        <v>36684</v>
      </c>
      <c r="B84" s="8">
        <v>115</v>
      </c>
      <c r="C84" s="8">
        <f t="shared" si="1"/>
        <v>119.25</v>
      </c>
      <c r="D84" s="12" t="s">
        <v>18</v>
      </c>
      <c r="E84" s="8">
        <v>23</v>
      </c>
    </row>
    <row r="85" spans="1:5" x14ac:dyDescent="0.2">
      <c r="A85" s="13">
        <v>36691</v>
      </c>
      <c r="B85" s="8">
        <v>138</v>
      </c>
      <c r="C85" s="8">
        <f t="shared" si="1"/>
        <v>123.5</v>
      </c>
      <c r="D85" s="12" t="s">
        <v>18</v>
      </c>
      <c r="E85" s="8">
        <v>24</v>
      </c>
    </row>
    <row r="86" spans="1:5" x14ac:dyDescent="0.2">
      <c r="A86" s="13">
        <v>36698</v>
      </c>
      <c r="B86" s="8">
        <v>142</v>
      </c>
      <c r="C86" s="8">
        <f t="shared" si="1"/>
        <v>128.5</v>
      </c>
      <c r="D86" s="12" t="s">
        <v>18</v>
      </c>
      <c r="E86" s="8">
        <v>25</v>
      </c>
    </row>
    <row r="87" spans="1:5" x14ac:dyDescent="0.2">
      <c r="A87" s="13">
        <v>36705</v>
      </c>
      <c r="B87" s="8">
        <v>178</v>
      </c>
      <c r="C87" s="8">
        <f t="shared" si="1"/>
        <v>143.25</v>
      </c>
      <c r="D87" s="12" t="s">
        <v>18</v>
      </c>
      <c r="E87" s="8">
        <v>26</v>
      </c>
    </row>
    <row r="88" spans="1:5" x14ac:dyDescent="0.2">
      <c r="A88" s="13">
        <v>36712</v>
      </c>
      <c r="B88" s="8">
        <v>178</v>
      </c>
      <c r="C88" s="8">
        <f t="shared" si="1"/>
        <v>159</v>
      </c>
      <c r="D88" s="12" t="s">
        <v>18</v>
      </c>
      <c r="E88" s="8">
        <v>27</v>
      </c>
    </row>
    <row r="89" spans="1:5" x14ac:dyDescent="0.2">
      <c r="A89" s="13">
        <v>36719</v>
      </c>
      <c r="B89" s="8">
        <v>183</v>
      </c>
      <c r="C89" s="8">
        <f t="shared" si="1"/>
        <v>170.25</v>
      </c>
      <c r="D89" s="12" t="s">
        <v>18</v>
      </c>
      <c r="E89" s="8">
        <v>28</v>
      </c>
    </row>
    <row r="90" spans="1:5" x14ac:dyDescent="0.2">
      <c r="A90" s="13">
        <v>36726</v>
      </c>
      <c r="B90" s="8">
        <v>195</v>
      </c>
      <c r="C90" s="8">
        <f t="shared" si="1"/>
        <v>183.5</v>
      </c>
      <c r="D90" s="12" t="s">
        <v>18</v>
      </c>
      <c r="E90" s="8">
        <v>29</v>
      </c>
    </row>
    <row r="91" spans="1:5" x14ac:dyDescent="0.2">
      <c r="A91" s="13">
        <v>36733</v>
      </c>
      <c r="B91" s="8">
        <v>213</v>
      </c>
      <c r="C91" s="8">
        <f t="shared" si="1"/>
        <v>192.25</v>
      </c>
      <c r="D91" s="12" t="s">
        <v>18</v>
      </c>
      <c r="E91" s="8">
        <v>30</v>
      </c>
    </row>
    <row r="92" spans="1:5" x14ac:dyDescent="0.2">
      <c r="A92" s="13">
        <v>36740</v>
      </c>
      <c r="B92" s="8">
        <v>186</v>
      </c>
      <c r="C92" s="8">
        <f t="shared" si="1"/>
        <v>194.25</v>
      </c>
      <c r="D92" s="12" t="s">
        <v>18</v>
      </c>
      <c r="E92" s="8">
        <v>31</v>
      </c>
    </row>
    <row r="93" spans="1:5" x14ac:dyDescent="0.2">
      <c r="A93" s="13">
        <v>36747</v>
      </c>
      <c r="B93" s="8">
        <v>170</v>
      </c>
      <c r="C93" s="8">
        <f t="shared" si="1"/>
        <v>191</v>
      </c>
      <c r="D93" s="12" t="s">
        <v>18</v>
      </c>
      <c r="E93" s="8">
        <v>32</v>
      </c>
    </row>
    <row r="94" spans="1:5" x14ac:dyDescent="0.2">
      <c r="A94" s="13">
        <v>36754</v>
      </c>
      <c r="B94" s="8">
        <v>163</v>
      </c>
      <c r="C94" s="8">
        <f t="shared" si="1"/>
        <v>183</v>
      </c>
      <c r="D94" s="12" t="s">
        <v>18</v>
      </c>
      <c r="E94" s="8">
        <v>33</v>
      </c>
    </row>
    <row r="95" spans="1:5" x14ac:dyDescent="0.2">
      <c r="A95" s="13">
        <v>36761</v>
      </c>
      <c r="B95" s="8">
        <v>206</v>
      </c>
      <c r="C95" s="8">
        <f t="shared" si="1"/>
        <v>181.25</v>
      </c>
      <c r="D95" s="12" t="s">
        <v>18</v>
      </c>
      <c r="E95" s="8">
        <v>34</v>
      </c>
    </row>
    <row r="96" spans="1:5" x14ac:dyDescent="0.2">
      <c r="A96" s="13">
        <v>36768</v>
      </c>
      <c r="B96" s="8">
        <v>239</v>
      </c>
      <c r="C96" s="8">
        <f t="shared" si="1"/>
        <v>194.5</v>
      </c>
      <c r="D96" s="12" t="s">
        <v>18</v>
      </c>
      <c r="E96" s="8">
        <v>35</v>
      </c>
    </row>
    <row r="97" spans="1:5" x14ac:dyDescent="0.2">
      <c r="A97" s="13">
        <v>36775</v>
      </c>
      <c r="B97" s="8">
        <v>249</v>
      </c>
      <c r="C97" s="8">
        <f t="shared" si="1"/>
        <v>214.25</v>
      </c>
      <c r="D97" s="12" t="s">
        <v>18</v>
      </c>
      <c r="E97" s="8">
        <v>36</v>
      </c>
    </row>
    <row r="98" spans="1:5" x14ac:dyDescent="0.2">
      <c r="A98" s="13">
        <v>36782</v>
      </c>
      <c r="B98" s="8">
        <v>270</v>
      </c>
      <c r="C98" s="8">
        <f t="shared" si="1"/>
        <v>241</v>
      </c>
      <c r="D98" s="12" t="s">
        <v>18</v>
      </c>
      <c r="E98" s="8">
        <v>37</v>
      </c>
    </row>
    <row r="99" spans="1:5" x14ac:dyDescent="0.2">
      <c r="A99" s="13">
        <v>36789</v>
      </c>
      <c r="B99" s="8">
        <v>320</v>
      </c>
      <c r="C99" s="8">
        <f t="shared" si="1"/>
        <v>269.5</v>
      </c>
      <c r="D99" s="12" t="s">
        <v>18</v>
      </c>
      <c r="E99" s="8">
        <v>38</v>
      </c>
    </row>
    <row r="100" spans="1:5" x14ac:dyDescent="0.2">
      <c r="A100" s="13">
        <v>36796</v>
      </c>
      <c r="B100" s="8">
        <v>307</v>
      </c>
      <c r="C100" s="8">
        <f t="shared" si="1"/>
        <v>286.5</v>
      </c>
      <c r="D100" s="12" t="s">
        <v>18</v>
      </c>
      <c r="E100" s="8">
        <v>39</v>
      </c>
    </row>
    <row r="101" spans="1:5" x14ac:dyDescent="0.2">
      <c r="A101" s="13">
        <v>36803</v>
      </c>
      <c r="B101" s="8">
        <v>227</v>
      </c>
      <c r="C101" s="8">
        <f t="shared" si="1"/>
        <v>281</v>
      </c>
      <c r="D101" s="12" t="s">
        <v>18</v>
      </c>
      <c r="E101" s="8">
        <v>40</v>
      </c>
    </row>
    <row r="102" spans="1:5" x14ac:dyDescent="0.2">
      <c r="A102" s="13">
        <v>36810</v>
      </c>
      <c r="B102" s="8">
        <v>197</v>
      </c>
      <c r="C102" s="8">
        <f t="shared" si="1"/>
        <v>262.75</v>
      </c>
      <c r="D102" s="12" t="s">
        <v>18</v>
      </c>
      <c r="E102" s="8">
        <v>41</v>
      </c>
    </row>
    <row r="103" spans="1:5" x14ac:dyDescent="0.2">
      <c r="A103" s="13">
        <v>36817</v>
      </c>
      <c r="B103" s="8">
        <v>174</v>
      </c>
      <c r="C103" s="8">
        <f t="shared" si="1"/>
        <v>226.25</v>
      </c>
      <c r="D103" s="12" t="s">
        <v>18</v>
      </c>
      <c r="E103" s="8">
        <v>42</v>
      </c>
    </row>
    <row r="104" spans="1:5" x14ac:dyDescent="0.2">
      <c r="A104" s="13">
        <v>36824</v>
      </c>
      <c r="B104" s="8">
        <v>154</v>
      </c>
      <c r="C104" s="8">
        <f t="shared" si="1"/>
        <v>188</v>
      </c>
      <c r="D104" s="12" t="s">
        <v>18</v>
      </c>
      <c r="E104" s="8">
        <v>43</v>
      </c>
    </row>
    <row r="105" spans="1:5" x14ac:dyDescent="0.2">
      <c r="A105" s="13">
        <v>36831</v>
      </c>
      <c r="B105" s="8">
        <v>158</v>
      </c>
      <c r="C105" s="8">
        <f t="shared" si="1"/>
        <v>170.75</v>
      </c>
      <c r="D105" s="12" t="s">
        <v>18</v>
      </c>
      <c r="E105" s="8">
        <v>44</v>
      </c>
    </row>
    <row r="106" spans="1:5" x14ac:dyDescent="0.2">
      <c r="A106" s="13">
        <v>36838</v>
      </c>
      <c r="B106" s="8">
        <v>154</v>
      </c>
      <c r="C106" s="8">
        <f t="shared" si="1"/>
        <v>160</v>
      </c>
      <c r="D106" s="12" t="s">
        <v>18</v>
      </c>
      <c r="E106" s="8">
        <v>45</v>
      </c>
    </row>
    <row r="107" spans="1:5" x14ac:dyDescent="0.2">
      <c r="A107" s="13">
        <v>36845</v>
      </c>
      <c r="B107" s="8">
        <v>132</v>
      </c>
      <c r="C107" s="8">
        <f t="shared" si="1"/>
        <v>149.5</v>
      </c>
      <c r="D107" s="12" t="s">
        <v>18</v>
      </c>
      <c r="E107" s="8">
        <v>46</v>
      </c>
    </row>
    <row r="108" spans="1:5" x14ac:dyDescent="0.2">
      <c r="A108" s="13">
        <v>36852</v>
      </c>
      <c r="B108" s="8">
        <v>138</v>
      </c>
      <c r="C108" s="8">
        <f t="shared" si="1"/>
        <v>145.5</v>
      </c>
      <c r="D108" s="12" t="s">
        <v>18</v>
      </c>
      <c r="E108" s="8">
        <v>47</v>
      </c>
    </row>
    <row r="109" spans="1:5" x14ac:dyDescent="0.2">
      <c r="A109" s="13">
        <v>36859</v>
      </c>
      <c r="B109" s="8">
        <v>142</v>
      </c>
      <c r="C109" s="8">
        <f t="shared" si="1"/>
        <v>141.5</v>
      </c>
      <c r="D109" s="12" t="s">
        <v>18</v>
      </c>
      <c r="E109" s="8">
        <v>48</v>
      </c>
    </row>
    <row r="110" spans="1:5" x14ac:dyDescent="0.2">
      <c r="A110" s="13">
        <v>36866</v>
      </c>
      <c r="B110" s="8">
        <v>177</v>
      </c>
      <c r="C110" s="8">
        <f t="shared" si="1"/>
        <v>147.25</v>
      </c>
      <c r="D110" s="12" t="s">
        <v>18</v>
      </c>
      <c r="E110" s="8">
        <v>49</v>
      </c>
    </row>
    <row r="111" spans="1:5" x14ac:dyDescent="0.2">
      <c r="A111" s="13">
        <v>36873</v>
      </c>
      <c r="B111" s="8">
        <v>202</v>
      </c>
      <c r="C111" s="8">
        <f t="shared" si="1"/>
        <v>164.75</v>
      </c>
      <c r="D111" s="12" t="s">
        <v>18</v>
      </c>
      <c r="E111" s="8">
        <v>50</v>
      </c>
    </row>
    <row r="112" spans="1:5" x14ac:dyDescent="0.2">
      <c r="A112" s="13">
        <v>36880</v>
      </c>
      <c r="B112" s="8">
        <v>241</v>
      </c>
      <c r="C112" s="8">
        <f t="shared" si="1"/>
        <v>190.5</v>
      </c>
      <c r="D112" s="12" t="s">
        <v>18</v>
      </c>
      <c r="E112" s="8">
        <v>51</v>
      </c>
    </row>
    <row r="113" spans="1:5" x14ac:dyDescent="0.2">
      <c r="A113" s="13">
        <v>36887</v>
      </c>
      <c r="B113" s="8">
        <v>260</v>
      </c>
      <c r="C113" s="8">
        <f t="shared" si="1"/>
        <v>220</v>
      </c>
      <c r="D113" s="12" t="s">
        <v>18</v>
      </c>
      <c r="E113" s="8">
        <v>52</v>
      </c>
    </row>
    <row r="114" spans="1:5" x14ac:dyDescent="0.2">
      <c r="A114" s="13">
        <v>36894</v>
      </c>
      <c r="B114" s="8">
        <v>255</v>
      </c>
      <c r="C114" s="8">
        <f t="shared" si="1"/>
        <v>239.5</v>
      </c>
      <c r="D114" s="12" t="s">
        <v>18</v>
      </c>
      <c r="E114" s="8">
        <v>1</v>
      </c>
    </row>
    <row r="115" spans="1:5" x14ac:dyDescent="0.2">
      <c r="A115" s="13">
        <v>36901</v>
      </c>
      <c r="B115" s="8">
        <v>233</v>
      </c>
      <c r="C115" s="8">
        <f t="shared" si="1"/>
        <v>247.25</v>
      </c>
      <c r="D115" s="12" t="s">
        <v>18</v>
      </c>
      <c r="E115" s="8">
        <v>2</v>
      </c>
    </row>
    <row r="116" spans="1:5" x14ac:dyDescent="0.2">
      <c r="A116" s="13">
        <v>36908</v>
      </c>
      <c r="B116" s="8">
        <v>238</v>
      </c>
      <c r="C116" s="8">
        <f t="shared" si="1"/>
        <v>246.5</v>
      </c>
      <c r="D116" s="12" t="s">
        <v>18</v>
      </c>
      <c r="E116" s="8">
        <v>3</v>
      </c>
    </row>
    <row r="117" spans="1:5" x14ac:dyDescent="0.2">
      <c r="A117" s="13">
        <v>36915</v>
      </c>
      <c r="B117" s="8">
        <v>240</v>
      </c>
      <c r="C117" s="8">
        <f t="shared" si="1"/>
        <v>241.5</v>
      </c>
      <c r="D117" s="12" t="s">
        <v>18</v>
      </c>
      <c r="E117" s="8">
        <v>4</v>
      </c>
    </row>
    <row r="118" spans="1:5" x14ac:dyDescent="0.2">
      <c r="A118" s="13">
        <v>36922</v>
      </c>
      <c r="B118" s="8">
        <v>204</v>
      </c>
      <c r="C118" s="8">
        <f t="shared" si="1"/>
        <v>228.75</v>
      </c>
      <c r="D118" s="12" t="s">
        <v>18</v>
      </c>
      <c r="E118" s="8">
        <v>5</v>
      </c>
    </row>
    <row r="119" spans="1:5" x14ac:dyDescent="0.2">
      <c r="A119" s="13">
        <v>36929</v>
      </c>
      <c r="B119" s="8">
        <v>209</v>
      </c>
      <c r="C119" s="8">
        <f t="shared" si="1"/>
        <v>222.75</v>
      </c>
      <c r="D119" s="12" t="s">
        <v>18</v>
      </c>
      <c r="E119" s="8">
        <v>6</v>
      </c>
    </row>
    <row r="120" spans="1:5" x14ac:dyDescent="0.2">
      <c r="A120" s="13">
        <v>36936</v>
      </c>
      <c r="B120" s="8">
        <v>184</v>
      </c>
      <c r="C120" s="8">
        <f t="shared" si="1"/>
        <v>209.25</v>
      </c>
      <c r="D120" s="12" t="s">
        <v>18</v>
      </c>
      <c r="E120" s="8">
        <v>7</v>
      </c>
    </row>
    <row r="121" spans="1:5" x14ac:dyDescent="0.2">
      <c r="A121" s="13">
        <v>36943</v>
      </c>
      <c r="B121" s="8">
        <v>167</v>
      </c>
      <c r="C121" s="8">
        <f t="shared" si="1"/>
        <v>191</v>
      </c>
      <c r="D121" s="12" t="s">
        <v>18</v>
      </c>
      <c r="E121" s="8">
        <v>8</v>
      </c>
    </row>
    <row r="122" spans="1:5" x14ac:dyDescent="0.2">
      <c r="A122" s="13">
        <v>36950</v>
      </c>
      <c r="B122" s="8">
        <v>193</v>
      </c>
      <c r="C122" s="8">
        <f t="shared" si="1"/>
        <v>188.25</v>
      </c>
      <c r="D122" s="12" t="s">
        <v>18</v>
      </c>
      <c r="E122" s="8">
        <v>9</v>
      </c>
    </row>
    <row r="123" spans="1:5" x14ac:dyDescent="0.2">
      <c r="A123" s="13">
        <v>36957</v>
      </c>
      <c r="B123" s="8">
        <v>198</v>
      </c>
      <c r="C123" s="8">
        <f t="shared" si="1"/>
        <v>185.5</v>
      </c>
      <c r="D123" s="12" t="s">
        <v>18</v>
      </c>
      <c r="E123" s="8">
        <v>10</v>
      </c>
    </row>
    <row r="124" spans="1:5" x14ac:dyDescent="0.2">
      <c r="A124" s="13">
        <v>36964</v>
      </c>
      <c r="B124" s="8">
        <v>195</v>
      </c>
      <c r="C124" s="8">
        <f t="shared" si="1"/>
        <v>188.25</v>
      </c>
      <c r="D124" s="12" t="s">
        <v>18</v>
      </c>
      <c r="E124" s="8">
        <v>11</v>
      </c>
    </row>
    <row r="125" spans="1:5" x14ac:dyDescent="0.2">
      <c r="A125" s="13">
        <v>36971</v>
      </c>
      <c r="B125" s="8">
        <v>206</v>
      </c>
      <c r="C125" s="8">
        <f t="shared" si="1"/>
        <v>198</v>
      </c>
      <c r="D125" s="12" t="s">
        <v>18</v>
      </c>
      <c r="E125" s="8">
        <v>12</v>
      </c>
    </row>
    <row r="126" spans="1:5" x14ac:dyDescent="0.2">
      <c r="A126" s="13">
        <v>36978</v>
      </c>
      <c r="B126" s="8">
        <v>208</v>
      </c>
      <c r="C126" s="8">
        <f t="shared" si="1"/>
        <v>201.75</v>
      </c>
      <c r="D126" s="12" t="s">
        <v>18</v>
      </c>
      <c r="E126" s="8">
        <v>13</v>
      </c>
    </row>
    <row r="127" spans="1:5" x14ac:dyDescent="0.2">
      <c r="A127" s="13">
        <v>36985</v>
      </c>
      <c r="B127" s="8">
        <v>178</v>
      </c>
      <c r="C127" s="8">
        <f t="shared" si="1"/>
        <v>196.75</v>
      </c>
      <c r="D127" s="12" t="s">
        <v>18</v>
      </c>
      <c r="E127" s="8">
        <v>14</v>
      </c>
    </row>
    <row r="128" spans="1:5" x14ac:dyDescent="0.2">
      <c r="A128" s="13">
        <v>36992</v>
      </c>
      <c r="B128" s="8">
        <v>158</v>
      </c>
      <c r="C128" s="8">
        <f t="shared" si="1"/>
        <v>187.5</v>
      </c>
      <c r="D128" s="12" t="s">
        <v>18</v>
      </c>
      <c r="E128" s="8">
        <v>15</v>
      </c>
    </row>
    <row r="129" spans="1:5" x14ac:dyDescent="0.2">
      <c r="A129" s="13">
        <v>36999</v>
      </c>
      <c r="B129" s="8">
        <v>153</v>
      </c>
      <c r="C129" s="8">
        <f t="shared" si="1"/>
        <v>174.25</v>
      </c>
      <c r="D129" s="12" t="s">
        <v>18</v>
      </c>
      <c r="E129" s="8">
        <v>16</v>
      </c>
    </row>
    <row r="130" spans="1:5" x14ac:dyDescent="0.2">
      <c r="A130" s="13">
        <v>37006</v>
      </c>
      <c r="B130" s="8">
        <v>145</v>
      </c>
      <c r="C130" s="8">
        <f t="shared" si="1"/>
        <v>158.5</v>
      </c>
      <c r="D130" s="12" t="s">
        <v>18</v>
      </c>
      <c r="E130" s="8">
        <v>17</v>
      </c>
    </row>
    <row r="131" spans="1:5" x14ac:dyDescent="0.2">
      <c r="A131" s="13">
        <v>37013</v>
      </c>
      <c r="B131" s="8">
        <v>140</v>
      </c>
      <c r="C131" s="8">
        <f t="shared" si="1"/>
        <v>149</v>
      </c>
      <c r="D131" s="12" t="s">
        <v>18</v>
      </c>
      <c r="E131" s="8">
        <v>18</v>
      </c>
    </row>
    <row r="132" spans="1:5" x14ac:dyDescent="0.2">
      <c r="A132" s="13">
        <v>37020</v>
      </c>
      <c r="B132" s="8">
        <v>136</v>
      </c>
      <c r="C132" s="8">
        <f t="shared" si="1"/>
        <v>143.5</v>
      </c>
      <c r="D132" s="12" t="s">
        <v>18</v>
      </c>
      <c r="E132" s="8">
        <v>19</v>
      </c>
    </row>
    <row r="133" spans="1:5" x14ac:dyDescent="0.2">
      <c r="A133" s="13">
        <v>37027</v>
      </c>
      <c r="B133" s="8">
        <v>151</v>
      </c>
      <c r="C133" s="8">
        <f t="shared" si="1"/>
        <v>143</v>
      </c>
      <c r="D133" s="12" t="s">
        <v>18</v>
      </c>
      <c r="E133" s="8">
        <v>20</v>
      </c>
    </row>
    <row r="134" spans="1:5" x14ac:dyDescent="0.2">
      <c r="A134" s="13">
        <v>37034</v>
      </c>
      <c r="B134" s="8">
        <v>168</v>
      </c>
      <c r="C134" s="8">
        <f t="shared" si="1"/>
        <v>148.75</v>
      </c>
      <c r="D134" s="12" t="s">
        <v>18</v>
      </c>
      <c r="E134" s="8">
        <v>21</v>
      </c>
    </row>
    <row r="135" spans="1:5" x14ac:dyDescent="0.2">
      <c r="A135" s="13">
        <v>37041</v>
      </c>
      <c r="B135" s="8">
        <v>164</v>
      </c>
      <c r="C135" s="8">
        <f t="shared" si="1"/>
        <v>154.75</v>
      </c>
      <c r="D135" s="12" t="s">
        <v>18</v>
      </c>
      <c r="E135" s="8">
        <v>22</v>
      </c>
    </row>
    <row r="136" spans="1:5" x14ac:dyDescent="0.2">
      <c r="A136" s="13">
        <v>37048</v>
      </c>
      <c r="B136" s="8">
        <v>161</v>
      </c>
      <c r="C136" s="8">
        <f t="shared" si="1"/>
        <v>161</v>
      </c>
      <c r="D136" s="12" t="s">
        <v>18</v>
      </c>
      <c r="E136" s="8">
        <v>23</v>
      </c>
    </row>
    <row r="137" spans="1:5" x14ac:dyDescent="0.2">
      <c r="A137" s="13">
        <v>37055</v>
      </c>
      <c r="B137" s="8">
        <v>180</v>
      </c>
      <c r="C137" s="8">
        <f t="shared" si="1"/>
        <v>168.25</v>
      </c>
      <c r="D137" s="12" t="s">
        <v>18</v>
      </c>
      <c r="E137" s="8">
        <v>24</v>
      </c>
    </row>
    <row r="138" spans="1:5" x14ac:dyDescent="0.2">
      <c r="A138" s="13">
        <v>37062</v>
      </c>
      <c r="B138" s="8">
        <v>168</v>
      </c>
      <c r="C138" s="8">
        <f t="shared" si="1"/>
        <v>168.25</v>
      </c>
      <c r="D138" s="12" t="s">
        <v>18</v>
      </c>
      <c r="E138" s="8">
        <v>25</v>
      </c>
    </row>
    <row r="139" spans="1:5" x14ac:dyDescent="0.2">
      <c r="A139" s="13">
        <v>37069</v>
      </c>
      <c r="B139" s="8">
        <v>171</v>
      </c>
      <c r="C139" s="8">
        <f t="shared" ref="C139:C202" si="2">AVERAGE(B136:B139)</f>
        <v>170</v>
      </c>
      <c r="D139" s="12" t="s">
        <v>18</v>
      </c>
      <c r="E139" s="8">
        <v>26</v>
      </c>
    </row>
    <row r="140" spans="1:5" x14ac:dyDescent="0.2">
      <c r="A140" s="13">
        <v>37076</v>
      </c>
      <c r="B140" s="8">
        <v>169</v>
      </c>
      <c r="C140" s="8">
        <f t="shared" si="2"/>
        <v>172</v>
      </c>
      <c r="D140" s="12" t="s">
        <v>18</v>
      </c>
      <c r="E140" s="8">
        <v>27</v>
      </c>
    </row>
    <row r="141" spans="1:5" x14ac:dyDescent="0.2">
      <c r="A141" s="13">
        <v>37083</v>
      </c>
      <c r="B141" s="8">
        <v>171</v>
      </c>
      <c r="C141" s="8">
        <f t="shared" si="2"/>
        <v>169.75</v>
      </c>
      <c r="D141" s="12" t="s">
        <v>18</v>
      </c>
      <c r="E141" s="8">
        <v>28</v>
      </c>
    </row>
    <row r="142" spans="1:5" x14ac:dyDescent="0.2">
      <c r="A142" s="13">
        <v>37090</v>
      </c>
      <c r="B142" s="8">
        <v>181</v>
      </c>
      <c r="C142" s="8">
        <f t="shared" si="2"/>
        <v>173</v>
      </c>
      <c r="D142" s="12" t="s">
        <v>18</v>
      </c>
      <c r="E142" s="8">
        <v>29</v>
      </c>
    </row>
    <row r="143" spans="1:5" x14ac:dyDescent="0.2">
      <c r="A143" s="13">
        <v>37097</v>
      </c>
      <c r="B143" s="8">
        <v>175</v>
      </c>
      <c r="C143" s="8">
        <f t="shared" si="2"/>
        <v>174</v>
      </c>
      <c r="D143" s="12" t="s">
        <v>18</v>
      </c>
      <c r="E143" s="8">
        <v>30</v>
      </c>
    </row>
    <row r="144" spans="1:5" x14ac:dyDescent="0.2">
      <c r="A144" s="13">
        <v>37104</v>
      </c>
      <c r="B144" s="8">
        <v>168</v>
      </c>
      <c r="C144" s="8">
        <f t="shared" si="2"/>
        <v>173.75</v>
      </c>
      <c r="D144" s="12" t="s">
        <v>18</v>
      </c>
      <c r="E144" s="8">
        <v>31</v>
      </c>
    </row>
    <row r="145" spans="1:5" x14ac:dyDescent="0.2">
      <c r="A145" s="13">
        <v>37111</v>
      </c>
      <c r="B145" s="8">
        <v>163</v>
      </c>
      <c r="C145" s="8">
        <f t="shared" si="2"/>
        <v>171.75</v>
      </c>
      <c r="D145" s="12" t="s">
        <v>18</v>
      </c>
      <c r="E145" s="8">
        <v>32</v>
      </c>
    </row>
    <row r="146" spans="1:5" x14ac:dyDescent="0.2">
      <c r="A146" s="13">
        <v>37118</v>
      </c>
      <c r="B146" s="8">
        <v>187</v>
      </c>
      <c r="C146" s="8">
        <f t="shared" si="2"/>
        <v>173.25</v>
      </c>
      <c r="D146" s="12" t="s">
        <v>18</v>
      </c>
      <c r="E146" s="8">
        <v>33</v>
      </c>
    </row>
    <row r="147" spans="1:5" x14ac:dyDescent="0.2">
      <c r="A147" s="13">
        <v>37125</v>
      </c>
      <c r="B147" s="8">
        <v>178</v>
      </c>
      <c r="C147" s="8">
        <f t="shared" si="2"/>
        <v>174</v>
      </c>
      <c r="D147" s="12" t="s">
        <v>18</v>
      </c>
      <c r="E147" s="8">
        <v>34</v>
      </c>
    </row>
    <row r="148" spans="1:5" x14ac:dyDescent="0.2">
      <c r="A148" s="13">
        <v>37132</v>
      </c>
      <c r="B148" s="8">
        <v>198</v>
      </c>
      <c r="C148" s="8">
        <f t="shared" si="2"/>
        <v>181.5</v>
      </c>
      <c r="D148" s="12" t="s">
        <v>18</v>
      </c>
      <c r="E148" s="8">
        <v>35</v>
      </c>
    </row>
    <row r="149" spans="1:5" x14ac:dyDescent="0.2">
      <c r="A149" s="13">
        <v>37139</v>
      </c>
      <c r="B149" s="8">
        <v>209</v>
      </c>
      <c r="C149" s="8">
        <f t="shared" si="2"/>
        <v>193</v>
      </c>
      <c r="D149" s="12" t="s">
        <v>18</v>
      </c>
      <c r="E149" s="8">
        <v>36</v>
      </c>
    </row>
    <row r="150" spans="1:5" x14ac:dyDescent="0.2">
      <c r="A150" s="13">
        <v>37146</v>
      </c>
      <c r="B150" s="8">
        <v>185</v>
      </c>
      <c r="C150" s="8">
        <f t="shared" si="2"/>
        <v>192.5</v>
      </c>
      <c r="D150" s="12" t="s">
        <v>18</v>
      </c>
      <c r="E150" s="8">
        <v>37</v>
      </c>
    </row>
    <row r="151" spans="1:5" x14ac:dyDescent="0.2">
      <c r="A151" s="13">
        <v>37153</v>
      </c>
      <c r="B151" s="8">
        <v>178</v>
      </c>
      <c r="C151" s="8">
        <f t="shared" si="2"/>
        <v>192.5</v>
      </c>
      <c r="D151" s="12" t="s">
        <v>18</v>
      </c>
      <c r="E151" s="8">
        <v>38</v>
      </c>
    </row>
    <row r="152" spans="1:5" x14ac:dyDescent="0.2">
      <c r="A152" s="13">
        <v>37160</v>
      </c>
      <c r="B152" s="8">
        <v>209</v>
      </c>
      <c r="C152" s="8">
        <f t="shared" si="2"/>
        <v>195.25</v>
      </c>
      <c r="D152" s="12" t="s">
        <v>18</v>
      </c>
      <c r="E152" s="8">
        <v>39</v>
      </c>
    </row>
    <row r="153" spans="1:5" x14ac:dyDescent="0.2">
      <c r="A153" s="13">
        <v>37167</v>
      </c>
      <c r="B153" s="8">
        <v>218</v>
      </c>
      <c r="C153" s="8">
        <f t="shared" si="2"/>
        <v>197.5</v>
      </c>
      <c r="E153" s="8">
        <v>40</v>
      </c>
    </row>
    <row r="154" spans="1:5" x14ac:dyDescent="0.2">
      <c r="A154" s="13">
        <v>37174</v>
      </c>
      <c r="B154" s="8">
        <v>204</v>
      </c>
      <c r="C154" s="8">
        <f t="shared" si="2"/>
        <v>202.25</v>
      </c>
      <c r="D154" s="8"/>
      <c r="E154" s="8">
        <v>41</v>
      </c>
    </row>
    <row r="155" spans="1:5" x14ac:dyDescent="0.2">
      <c r="A155" s="13">
        <v>37181</v>
      </c>
      <c r="B155" s="8">
        <v>198</v>
      </c>
      <c r="C155" s="8">
        <f t="shared" si="2"/>
        <v>207.25</v>
      </c>
      <c r="D155" s="8"/>
      <c r="E155" s="8">
        <v>42</v>
      </c>
    </row>
    <row r="156" spans="1:5" x14ac:dyDescent="0.2">
      <c r="A156" s="13">
        <v>37188</v>
      </c>
      <c r="B156" s="8">
        <v>248</v>
      </c>
      <c r="C156" s="8">
        <f t="shared" si="2"/>
        <v>217</v>
      </c>
      <c r="D156" s="8"/>
      <c r="E156" s="8">
        <v>43</v>
      </c>
    </row>
    <row r="157" spans="1:5" x14ac:dyDescent="0.2">
      <c r="A157" s="13">
        <v>37195</v>
      </c>
      <c r="B157" s="8">
        <v>260</v>
      </c>
      <c r="C157" s="8">
        <f t="shared" si="2"/>
        <v>227.5</v>
      </c>
      <c r="D157" s="8"/>
      <c r="E157" s="8">
        <v>44</v>
      </c>
    </row>
    <row r="158" spans="1:5" x14ac:dyDescent="0.2">
      <c r="A158" s="13">
        <v>37202</v>
      </c>
      <c r="B158" s="8">
        <v>179</v>
      </c>
      <c r="C158" s="8">
        <f t="shared" si="2"/>
        <v>221.25</v>
      </c>
      <c r="D158" s="8"/>
      <c r="E158" s="8">
        <v>45</v>
      </c>
    </row>
    <row r="159" spans="1:5" x14ac:dyDescent="0.2">
      <c r="A159" s="13">
        <v>37209</v>
      </c>
      <c r="B159" s="8">
        <v>136</v>
      </c>
      <c r="C159" s="8">
        <f t="shared" si="2"/>
        <v>205.75</v>
      </c>
      <c r="D159" s="8"/>
      <c r="E159" s="8">
        <v>46</v>
      </c>
    </row>
    <row r="160" spans="1:5" x14ac:dyDescent="0.2">
      <c r="A160" s="13">
        <v>37216</v>
      </c>
      <c r="B160" s="8">
        <v>153</v>
      </c>
      <c r="C160" s="8">
        <f t="shared" si="2"/>
        <v>182</v>
      </c>
      <c r="D160" s="8"/>
      <c r="E160" s="8">
        <v>47</v>
      </c>
    </row>
    <row r="161" spans="1:5" x14ac:dyDescent="0.2">
      <c r="A161" s="13">
        <v>37223</v>
      </c>
      <c r="B161" s="8">
        <v>150</v>
      </c>
      <c r="C161" s="8">
        <f t="shared" si="2"/>
        <v>154.5</v>
      </c>
      <c r="D161" s="8"/>
      <c r="E161" s="8">
        <v>48</v>
      </c>
    </row>
    <row r="162" spans="1:5" x14ac:dyDescent="0.2">
      <c r="A162" s="13">
        <v>37230</v>
      </c>
      <c r="B162" s="8">
        <v>165</v>
      </c>
      <c r="C162" s="8">
        <f t="shared" si="2"/>
        <v>151</v>
      </c>
      <c r="D162" s="8"/>
      <c r="E162" s="8">
        <v>49</v>
      </c>
    </row>
    <row r="163" spans="1:5" x14ac:dyDescent="0.2">
      <c r="A163" s="13">
        <v>37237</v>
      </c>
      <c r="B163" s="8">
        <v>180</v>
      </c>
      <c r="C163" s="8">
        <f t="shared" si="2"/>
        <v>162</v>
      </c>
      <c r="D163" s="8"/>
      <c r="E163" s="8">
        <v>50</v>
      </c>
    </row>
    <row r="164" spans="1:5" x14ac:dyDescent="0.2">
      <c r="A164" s="13">
        <v>37244</v>
      </c>
      <c r="B164" s="8">
        <v>167</v>
      </c>
      <c r="C164" s="8">
        <f t="shared" si="2"/>
        <v>165.5</v>
      </c>
      <c r="D164" s="8">
        <f t="shared" ref="D164:D217" si="3">(C8+C60+C112)/3</f>
        <v>163.83333333333334</v>
      </c>
      <c r="E164" s="8">
        <v>51</v>
      </c>
    </row>
    <row r="165" spans="1:5" x14ac:dyDescent="0.2">
      <c r="A165" s="13">
        <v>37251</v>
      </c>
      <c r="B165" s="8">
        <v>195</v>
      </c>
      <c r="C165" s="8">
        <f t="shared" si="2"/>
        <v>176.75</v>
      </c>
      <c r="D165" s="8">
        <f t="shared" si="3"/>
        <v>178.16666666666666</v>
      </c>
      <c r="E165" s="8">
        <v>52</v>
      </c>
    </row>
    <row r="166" spans="1:5" x14ac:dyDescent="0.2">
      <c r="A166" s="13">
        <v>37258</v>
      </c>
      <c r="B166" s="8">
        <v>194</v>
      </c>
      <c r="C166" s="8">
        <f t="shared" si="2"/>
        <v>184</v>
      </c>
      <c r="D166" s="8">
        <f t="shared" si="3"/>
        <v>193.16666666666666</v>
      </c>
      <c r="E166" s="8">
        <v>1</v>
      </c>
    </row>
    <row r="167" spans="1:5" x14ac:dyDescent="0.2">
      <c r="A167" s="13">
        <v>37265</v>
      </c>
      <c r="B167" s="8">
        <v>171</v>
      </c>
      <c r="C167" s="8">
        <f t="shared" si="2"/>
        <v>181.75</v>
      </c>
      <c r="D167" s="8">
        <f t="shared" si="3"/>
        <v>202.58333333333334</v>
      </c>
      <c r="E167" s="8">
        <v>2</v>
      </c>
    </row>
    <row r="168" spans="1:5" x14ac:dyDescent="0.2">
      <c r="A168" s="13">
        <v>37272</v>
      </c>
      <c r="B168" s="8">
        <v>173</v>
      </c>
      <c r="C168" s="8">
        <f t="shared" si="2"/>
        <v>183.25</v>
      </c>
      <c r="D168" s="8">
        <f t="shared" si="3"/>
        <v>203</v>
      </c>
      <c r="E168" s="8">
        <v>3</v>
      </c>
    </row>
    <row r="169" spans="1:5" x14ac:dyDescent="0.2">
      <c r="A169" s="13">
        <v>37279</v>
      </c>
      <c r="B169" s="8">
        <v>158</v>
      </c>
      <c r="C169" s="8">
        <f t="shared" si="2"/>
        <v>174</v>
      </c>
      <c r="D169" s="8">
        <f t="shared" si="3"/>
        <v>209.41666666666666</v>
      </c>
      <c r="E169" s="8">
        <v>4</v>
      </c>
    </row>
    <row r="170" spans="1:5" x14ac:dyDescent="0.2">
      <c r="A170" s="13">
        <v>37286</v>
      </c>
      <c r="B170" s="8">
        <v>153</v>
      </c>
      <c r="C170" s="8">
        <f t="shared" si="2"/>
        <v>163.75</v>
      </c>
      <c r="D170" s="8">
        <f t="shared" si="3"/>
        <v>204.33333333333334</v>
      </c>
      <c r="E170" s="8">
        <v>5</v>
      </c>
    </row>
    <row r="171" spans="1:5" x14ac:dyDescent="0.2">
      <c r="A171" s="13">
        <v>37293</v>
      </c>
      <c r="B171" s="8">
        <v>146</v>
      </c>
      <c r="C171" s="8">
        <f t="shared" si="2"/>
        <v>157.5</v>
      </c>
      <c r="D171" s="8">
        <f t="shared" si="3"/>
        <v>197.66666666666666</v>
      </c>
      <c r="E171" s="8">
        <v>6</v>
      </c>
    </row>
    <row r="172" spans="1:5" x14ac:dyDescent="0.2">
      <c r="A172" s="13">
        <v>37300</v>
      </c>
      <c r="B172" s="8">
        <v>145</v>
      </c>
      <c r="C172" s="8">
        <f t="shared" si="2"/>
        <v>150.5</v>
      </c>
      <c r="D172" s="8">
        <f t="shared" si="3"/>
        <v>191.08333333333334</v>
      </c>
      <c r="E172" s="8">
        <v>7</v>
      </c>
    </row>
    <row r="173" spans="1:5" x14ac:dyDescent="0.2">
      <c r="A173" s="13">
        <v>37307</v>
      </c>
      <c r="B173" s="8">
        <v>146</v>
      </c>
      <c r="C173" s="8">
        <f t="shared" si="2"/>
        <v>147.5</v>
      </c>
      <c r="D173" s="8">
        <f t="shared" si="3"/>
        <v>173.66666666666666</v>
      </c>
      <c r="E173" s="8">
        <v>8</v>
      </c>
    </row>
    <row r="174" spans="1:5" x14ac:dyDescent="0.2">
      <c r="A174" s="13">
        <v>37314</v>
      </c>
      <c r="B174" s="8">
        <v>141</v>
      </c>
      <c r="C174" s="8">
        <f t="shared" si="2"/>
        <v>144.5</v>
      </c>
      <c r="D174" s="8">
        <f t="shared" si="3"/>
        <v>166.91666666666666</v>
      </c>
      <c r="E174" s="8">
        <v>9</v>
      </c>
    </row>
    <row r="175" spans="1:5" x14ac:dyDescent="0.2">
      <c r="A175" s="13">
        <v>37321</v>
      </c>
      <c r="B175" s="8">
        <v>140</v>
      </c>
      <c r="C175" s="8">
        <f t="shared" si="2"/>
        <v>143</v>
      </c>
      <c r="D175" s="8">
        <f t="shared" si="3"/>
        <v>166.16666666666666</v>
      </c>
      <c r="E175" s="8">
        <v>10</v>
      </c>
    </row>
    <row r="176" spans="1:5" x14ac:dyDescent="0.2">
      <c r="A176" s="13">
        <v>37328</v>
      </c>
      <c r="B176" s="8">
        <v>134</v>
      </c>
      <c r="C176" s="8">
        <f t="shared" si="2"/>
        <v>140.25</v>
      </c>
      <c r="D176" s="8">
        <f t="shared" si="3"/>
        <v>167.25</v>
      </c>
      <c r="E176" s="8">
        <v>11</v>
      </c>
    </row>
    <row r="177" spans="1:5" x14ac:dyDescent="0.2">
      <c r="A177" s="13">
        <v>37335</v>
      </c>
      <c r="B177" s="8">
        <v>134</v>
      </c>
      <c r="C177" s="8">
        <f t="shared" si="2"/>
        <v>137.25</v>
      </c>
      <c r="D177" s="8">
        <f t="shared" si="3"/>
        <v>174.66666666666666</v>
      </c>
      <c r="E177" s="8">
        <v>12</v>
      </c>
    </row>
    <row r="178" spans="1:5" x14ac:dyDescent="0.2">
      <c r="A178" s="13">
        <v>37342</v>
      </c>
      <c r="B178" s="8">
        <v>129</v>
      </c>
      <c r="C178" s="8">
        <f t="shared" si="2"/>
        <v>134.25</v>
      </c>
      <c r="D178" s="8">
        <f t="shared" si="3"/>
        <v>175.08333333333334</v>
      </c>
      <c r="E178" s="8">
        <v>13</v>
      </c>
    </row>
    <row r="179" spans="1:5" x14ac:dyDescent="0.2">
      <c r="A179" s="13">
        <v>37349</v>
      </c>
      <c r="B179" s="8">
        <v>125</v>
      </c>
      <c r="C179" s="8">
        <f t="shared" si="2"/>
        <v>130.5</v>
      </c>
      <c r="D179" s="8">
        <f t="shared" si="3"/>
        <v>170.25</v>
      </c>
      <c r="E179" s="8">
        <v>14</v>
      </c>
    </row>
    <row r="180" spans="1:5" x14ac:dyDescent="0.2">
      <c r="A180" s="13">
        <v>37356</v>
      </c>
      <c r="B180" s="8">
        <v>121</v>
      </c>
      <c r="C180" s="8">
        <f t="shared" si="2"/>
        <v>127.25</v>
      </c>
      <c r="D180" s="8">
        <f t="shared" si="3"/>
        <v>162.41666666666666</v>
      </c>
      <c r="E180" s="8">
        <v>15</v>
      </c>
    </row>
    <row r="181" spans="1:5" x14ac:dyDescent="0.2">
      <c r="A181" s="13">
        <v>37363</v>
      </c>
      <c r="B181" s="8">
        <v>119</v>
      </c>
      <c r="C181" s="8">
        <f t="shared" si="2"/>
        <v>123.5</v>
      </c>
      <c r="D181" s="8">
        <f t="shared" si="3"/>
        <v>151.33333333333334</v>
      </c>
      <c r="E181" s="8">
        <v>16</v>
      </c>
    </row>
    <row r="182" spans="1:5" x14ac:dyDescent="0.2">
      <c r="A182" s="13">
        <v>37370</v>
      </c>
      <c r="B182" s="8">
        <v>115</v>
      </c>
      <c r="C182" s="8">
        <f t="shared" si="2"/>
        <v>120</v>
      </c>
      <c r="D182" s="8">
        <f t="shared" si="3"/>
        <v>143.08333333333334</v>
      </c>
      <c r="E182" s="8">
        <v>17</v>
      </c>
    </row>
    <row r="183" spans="1:5" x14ac:dyDescent="0.2">
      <c r="A183" s="13">
        <v>37377</v>
      </c>
      <c r="B183" s="8">
        <v>121</v>
      </c>
      <c r="C183" s="8">
        <f t="shared" si="2"/>
        <v>119</v>
      </c>
      <c r="D183" s="8">
        <f t="shared" si="3"/>
        <v>138.91666666666666</v>
      </c>
      <c r="E183" s="8">
        <v>18</v>
      </c>
    </row>
    <row r="184" spans="1:5" x14ac:dyDescent="0.2">
      <c r="A184" s="13">
        <v>37384</v>
      </c>
      <c r="B184" s="8">
        <v>128</v>
      </c>
      <c r="C184" s="8">
        <f t="shared" si="2"/>
        <v>120.75</v>
      </c>
      <c r="D184" s="8">
        <f t="shared" si="3"/>
        <v>134.91666666666666</v>
      </c>
      <c r="E184" s="8">
        <v>19</v>
      </c>
    </row>
    <row r="185" spans="1:5" x14ac:dyDescent="0.2">
      <c r="A185" s="13">
        <v>37391</v>
      </c>
      <c r="B185" s="8">
        <v>146</v>
      </c>
      <c r="C185" s="8">
        <f t="shared" si="2"/>
        <v>127.5</v>
      </c>
      <c r="D185" s="8">
        <f t="shared" si="3"/>
        <v>133</v>
      </c>
      <c r="E185" s="8">
        <v>20</v>
      </c>
    </row>
    <row r="186" spans="1:5" x14ac:dyDescent="0.2">
      <c r="A186" s="13">
        <v>37398</v>
      </c>
      <c r="B186" s="8">
        <v>148</v>
      </c>
      <c r="C186" s="8">
        <f t="shared" si="2"/>
        <v>135.75</v>
      </c>
      <c r="D186" s="8">
        <f t="shared" si="3"/>
        <v>134.08333333333334</v>
      </c>
      <c r="E186" s="8">
        <v>21</v>
      </c>
    </row>
    <row r="187" spans="1:5" x14ac:dyDescent="0.2">
      <c r="A187" s="13">
        <v>37405</v>
      </c>
      <c r="B187" s="8">
        <v>131</v>
      </c>
      <c r="C187" s="8">
        <f t="shared" si="2"/>
        <v>138.25</v>
      </c>
      <c r="D187" s="8">
        <f t="shared" si="3"/>
        <v>134.5</v>
      </c>
      <c r="E187" s="8">
        <v>22</v>
      </c>
    </row>
    <row r="188" spans="1:5" x14ac:dyDescent="0.2">
      <c r="A188" s="13">
        <v>37412</v>
      </c>
      <c r="B188" s="8">
        <v>131</v>
      </c>
      <c r="C188" s="8">
        <f t="shared" si="2"/>
        <v>139</v>
      </c>
      <c r="D188" s="8">
        <f t="shared" si="3"/>
        <v>138.83333333333334</v>
      </c>
      <c r="E188" s="8">
        <v>23</v>
      </c>
    </row>
    <row r="189" spans="1:5" x14ac:dyDescent="0.2">
      <c r="A189" s="13">
        <v>37419</v>
      </c>
      <c r="B189" s="8">
        <v>131</v>
      </c>
      <c r="C189" s="8">
        <f t="shared" si="2"/>
        <v>135.25</v>
      </c>
      <c r="D189" s="8">
        <f t="shared" si="3"/>
        <v>147.08333333333334</v>
      </c>
      <c r="E189" s="8">
        <v>24</v>
      </c>
    </row>
    <row r="190" spans="1:5" x14ac:dyDescent="0.2">
      <c r="A190" s="13">
        <v>37426</v>
      </c>
      <c r="B190" s="8">
        <v>138</v>
      </c>
      <c r="C190" s="8">
        <f t="shared" si="2"/>
        <v>132.75</v>
      </c>
      <c r="D190" s="8">
        <f t="shared" si="3"/>
        <v>153.25</v>
      </c>
      <c r="E190" s="8">
        <v>25</v>
      </c>
    </row>
    <row r="191" spans="1:5" x14ac:dyDescent="0.2">
      <c r="A191" s="13">
        <v>37433</v>
      </c>
      <c r="B191" s="8">
        <v>151</v>
      </c>
      <c r="C191" s="8">
        <f t="shared" si="2"/>
        <v>137.75</v>
      </c>
      <c r="D191" s="8">
        <f t="shared" si="3"/>
        <v>163.75</v>
      </c>
      <c r="E191" s="8">
        <v>26</v>
      </c>
    </row>
    <row r="192" spans="1:5" x14ac:dyDescent="0.2">
      <c r="A192" s="13">
        <v>37440</v>
      </c>
      <c r="B192" s="8">
        <v>147</v>
      </c>
      <c r="C192" s="8">
        <f t="shared" si="2"/>
        <v>141.75</v>
      </c>
      <c r="D192" s="8">
        <f t="shared" si="3"/>
        <v>173.58333333333334</v>
      </c>
      <c r="E192" s="8">
        <v>27</v>
      </c>
    </row>
    <row r="193" spans="1:5" x14ac:dyDescent="0.2">
      <c r="A193" s="13">
        <v>37447</v>
      </c>
      <c r="B193" s="8">
        <v>139</v>
      </c>
      <c r="C193" s="8">
        <f t="shared" si="2"/>
        <v>143.75</v>
      </c>
      <c r="D193" s="8">
        <f t="shared" si="3"/>
        <v>181.5</v>
      </c>
      <c r="E193" s="8">
        <v>28</v>
      </c>
    </row>
    <row r="194" spans="1:5" x14ac:dyDescent="0.2">
      <c r="A194" s="13">
        <v>37454</v>
      </c>
      <c r="B194" s="8">
        <v>134</v>
      </c>
      <c r="C194" s="8">
        <f t="shared" si="2"/>
        <v>142.75</v>
      </c>
      <c r="D194" s="8">
        <f t="shared" si="3"/>
        <v>194.91666666666666</v>
      </c>
      <c r="E194" s="8">
        <v>29</v>
      </c>
    </row>
    <row r="195" spans="1:5" x14ac:dyDescent="0.2">
      <c r="A195" s="13">
        <v>37461</v>
      </c>
      <c r="B195" s="8">
        <v>130</v>
      </c>
      <c r="C195" s="8">
        <f t="shared" si="2"/>
        <v>137.5</v>
      </c>
      <c r="D195" s="8">
        <f t="shared" si="3"/>
        <v>202.16666666666666</v>
      </c>
      <c r="E195" s="8">
        <v>30</v>
      </c>
    </row>
    <row r="196" spans="1:5" x14ac:dyDescent="0.2">
      <c r="A196" s="13">
        <v>37468</v>
      </c>
      <c r="B196" s="8">
        <v>121</v>
      </c>
      <c r="C196" s="8">
        <f t="shared" si="2"/>
        <v>131</v>
      </c>
      <c r="D196" s="8">
        <f t="shared" si="3"/>
        <v>205.41666666666666</v>
      </c>
      <c r="E196" s="8">
        <v>31</v>
      </c>
    </row>
    <row r="197" spans="1:5" x14ac:dyDescent="0.2">
      <c r="A197" s="13">
        <v>37475</v>
      </c>
      <c r="B197" s="8">
        <v>120</v>
      </c>
      <c r="C197" s="8">
        <f t="shared" si="2"/>
        <v>126.25</v>
      </c>
      <c r="D197" s="8">
        <f t="shared" si="3"/>
        <v>201.41666666666666</v>
      </c>
      <c r="E197" s="8">
        <v>32</v>
      </c>
    </row>
    <row r="198" spans="1:5" x14ac:dyDescent="0.2">
      <c r="A198" s="13">
        <v>37482</v>
      </c>
      <c r="B198" s="8">
        <v>120</v>
      </c>
      <c r="C198" s="8">
        <f t="shared" si="2"/>
        <v>122.75</v>
      </c>
      <c r="D198" s="8">
        <f t="shared" si="3"/>
        <v>195.41666666666666</v>
      </c>
      <c r="E198" s="8">
        <v>33</v>
      </c>
    </row>
    <row r="199" spans="1:5" x14ac:dyDescent="0.2">
      <c r="A199" s="13">
        <v>37489</v>
      </c>
      <c r="B199" s="8">
        <v>128</v>
      </c>
      <c r="C199" s="8">
        <f t="shared" si="2"/>
        <v>122.25</v>
      </c>
      <c r="D199" s="8">
        <f t="shared" si="3"/>
        <v>193.08333333333334</v>
      </c>
      <c r="E199" s="8">
        <v>34</v>
      </c>
    </row>
    <row r="200" spans="1:5" x14ac:dyDescent="0.2">
      <c r="A200" s="13">
        <v>37496</v>
      </c>
      <c r="B200" s="8">
        <v>128</v>
      </c>
      <c r="C200" s="8">
        <f t="shared" si="2"/>
        <v>124</v>
      </c>
      <c r="D200" s="8">
        <f t="shared" si="3"/>
        <v>199.5</v>
      </c>
      <c r="E200" s="8">
        <v>35</v>
      </c>
    </row>
    <row r="201" spans="1:5" x14ac:dyDescent="0.2">
      <c r="A201" s="13">
        <v>37503</v>
      </c>
      <c r="B201" s="8">
        <v>139</v>
      </c>
      <c r="C201" s="8">
        <f t="shared" si="2"/>
        <v>128.75</v>
      </c>
      <c r="D201" s="8">
        <f t="shared" si="3"/>
        <v>212.16666666666666</v>
      </c>
      <c r="E201" s="8">
        <v>36</v>
      </c>
    </row>
    <row r="202" spans="1:5" x14ac:dyDescent="0.2">
      <c r="A202" s="13">
        <v>37510</v>
      </c>
      <c r="B202" s="8">
        <v>145</v>
      </c>
      <c r="C202" s="8">
        <f t="shared" si="2"/>
        <v>135</v>
      </c>
      <c r="D202" s="8">
        <f t="shared" si="3"/>
        <v>221.41666666666666</v>
      </c>
      <c r="E202" s="8">
        <v>37</v>
      </c>
    </row>
    <row r="203" spans="1:5" x14ac:dyDescent="0.2">
      <c r="A203" s="13">
        <v>37517</v>
      </c>
      <c r="B203" s="8">
        <v>150</v>
      </c>
      <c r="C203" s="8">
        <f t="shared" ref="C203:C264" si="4">AVERAGE(B200:B203)</f>
        <v>140.5</v>
      </c>
      <c r="D203" s="8">
        <f t="shared" si="3"/>
        <v>235.75</v>
      </c>
      <c r="E203" s="8">
        <v>38</v>
      </c>
    </row>
    <row r="204" spans="1:5" x14ac:dyDescent="0.2">
      <c r="A204" s="13">
        <v>37524</v>
      </c>
      <c r="B204" s="8">
        <v>157</v>
      </c>
      <c r="C204" s="8">
        <f t="shared" si="4"/>
        <v>147.75</v>
      </c>
      <c r="D204" s="8">
        <f t="shared" si="3"/>
        <v>243.25</v>
      </c>
      <c r="E204" s="8">
        <v>39</v>
      </c>
    </row>
    <row r="205" spans="1:5" x14ac:dyDescent="0.2">
      <c r="A205" s="13">
        <v>37531</v>
      </c>
      <c r="B205" s="8">
        <v>178</v>
      </c>
      <c r="C205" s="8">
        <f t="shared" si="4"/>
        <v>157.5</v>
      </c>
      <c r="D205" s="8">
        <f t="shared" si="3"/>
        <v>244.66666666666666</v>
      </c>
      <c r="E205" s="8">
        <v>40</v>
      </c>
    </row>
    <row r="206" spans="1:5" x14ac:dyDescent="0.2">
      <c r="A206" s="13">
        <v>37538</v>
      </c>
      <c r="B206" s="8">
        <v>200</v>
      </c>
      <c r="C206" s="8">
        <f t="shared" si="4"/>
        <v>171.25</v>
      </c>
      <c r="D206" s="8">
        <f t="shared" si="3"/>
        <v>242.75</v>
      </c>
      <c r="E206" s="8">
        <v>41</v>
      </c>
    </row>
    <row r="207" spans="1:5" x14ac:dyDescent="0.2">
      <c r="A207" s="13">
        <v>37545</v>
      </c>
      <c r="B207" s="8">
        <v>206</v>
      </c>
      <c r="C207" s="8">
        <f t="shared" si="4"/>
        <v>185.25</v>
      </c>
      <c r="D207" s="8">
        <f t="shared" si="3"/>
        <v>231.33333333333334</v>
      </c>
      <c r="E207" s="8">
        <v>42</v>
      </c>
    </row>
    <row r="208" spans="1:5" x14ac:dyDescent="0.2">
      <c r="A208" s="13">
        <v>37552</v>
      </c>
      <c r="B208" s="8">
        <v>209</v>
      </c>
      <c r="C208" s="8">
        <f t="shared" si="4"/>
        <v>198.25</v>
      </c>
      <c r="D208" s="8">
        <f t="shared" si="3"/>
        <v>221.75</v>
      </c>
      <c r="E208" s="8">
        <v>43</v>
      </c>
    </row>
    <row r="209" spans="1:5" x14ac:dyDescent="0.2">
      <c r="A209" s="13">
        <v>37559</v>
      </c>
      <c r="B209" s="8">
        <v>209</v>
      </c>
      <c r="C209" s="8">
        <f t="shared" si="4"/>
        <v>206</v>
      </c>
      <c r="D209" s="8">
        <f t="shared" si="3"/>
        <v>213.25</v>
      </c>
      <c r="E209" s="8">
        <v>44</v>
      </c>
    </row>
    <row r="210" spans="1:5" x14ac:dyDescent="0.2">
      <c r="A210" s="13">
        <v>37566</v>
      </c>
      <c r="B210" s="8">
        <v>217</v>
      </c>
      <c r="C210" s="8">
        <f t="shared" si="4"/>
        <v>210.25</v>
      </c>
      <c r="D210" s="8">
        <f t="shared" si="3"/>
        <v>198.66666666666666</v>
      </c>
      <c r="E210" s="8">
        <v>45</v>
      </c>
    </row>
    <row r="211" spans="1:5" x14ac:dyDescent="0.2">
      <c r="A211" s="13">
        <v>37573</v>
      </c>
      <c r="B211" s="8">
        <v>223</v>
      </c>
      <c r="C211" s="8">
        <f t="shared" si="4"/>
        <v>214.5</v>
      </c>
      <c r="D211" s="8">
        <f t="shared" si="3"/>
        <v>180.75</v>
      </c>
      <c r="E211" s="8">
        <v>46</v>
      </c>
    </row>
    <row r="212" spans="1:5" x14ac:dyDescent="0.2">
      <c r="A212" s="13">
        <v>37580</v>
      </c>
      <c r="B212" s="8">
        <v>214</v>
      </c>
      <c r="C212" s="8">
        <f t="shared" si="4"/>
        <v>215.75</v>
      </c>
      <c r="D212" s="8">
        <f t="shared" si="3"/>
        <v>162.08333333333334</v>
      </c>
      <c r="E212" s="8">
        <v>47</v>
      </c>
    </row>
    <row r="213" spans="1:5" x14ac:dyDescent="0.2">
      <c r="A213" s="13">
        <v>37587</v>
      </c>
      <c r="B213" s="8">
        <v>241</v>
      </c>
      <c r="C213" s="8">
        <f t="shared" si="4"/>
        <v>223.75</v>
      </c>
      <c r="D213" s="8">
        <f t="shared" si="3"/>
        <v>147.25</v>
      </c>
      <c r="E213" s="8">
        <v>48</v>
      </c>
    </row>
    <row r="214" spans="1:5" x14ac:dyDescent="0.2">
      <c r="A214" s="13">
        <v>37594</v>
      </c>
      <c r="B214" s="8">
        <v>216</v>
      </c>
      <c r="C214" s="8">
        <f t="shared" si="4"/>
        <v>223.5</v>
      </c>
      <c r="D214" s="8">
        <f t="shared" si="3"/>
        <v>147.75</v>
      </c>
      <c r="E214" s="8">
        <v>49</v>
      </c>
    </row>
    <row r="215" spans="1:5" x14ac:dyDescent="0.2">
      <c r="A215" s="13">
        <v>37601</v>
      </c>
      <c r="B215" s="8">
        <v>228</v>
      </c>
      <c r="C215" s="8">
        <f t="shared" si="4"/>
        <v>224.75</v>
      </c>
      <c r="D215" s="8">
        <f t="shared" si="3"/>
        <v>158.41666666666666</v>
      </c>
      <c r="E215" s="8">
        <v>50</v>
      </c>
    </row>
    <row r="216" spans="1:5" x14ac:dyDescent="0.2">
      <c r="A216" s="13">
        <v>37608</v>
      </c>
      <c r="B216" s="8">
        <v>173</v>
      </c>
      <c r="C216" s="8">
        <f t="shared" si="4"/>
        <v>214.5</v>
      </c>
      <c r="D216" s="8">
        <f t="shared" si="3"/>
        <v>174.16666666666666</v>
      </c>
      <c r="E216" s="8">
        <v>51</v>
      </c>
    </row>
    <row r="217" spans="1:5" x14ac:dyDescent="0.2">
      <c r="A217" s="13">
        <v>37615</v>
      </c>
      <c r="B217" s="8">
        <v>166</v>
      </c>
      <c r="C217" s="8">
        <f t="shared" si="4"/>
        <v>195.75</v>
      </c>
      <c r="D217" s="8">
        <f t="shared" si="3"/>
        <v>190.66666666666666</v>
      </c>
      <c r="E217" s="8">
        <v>52</v>
      </c>
    </row>
    <row r="218" spans="1:5" x14ac:dyDescent="0.2">
      <c r="A218" s="13">
        <v>37622</v>
      </c>
      <c r="B218" s="8">
        <v>160</v>
      </c>
      <c r="C218" s="8">
        <f t="shared" si="4"/>
        <v>181.75</v>
      </c>
      <c r="D218" s="8">
        <f t="shared" ref="D218:D270" si="5">(C62+C114+C166)/3</f>
        <v>200.16666666666666</v>
      </c>
      <c r="E218" s="8">
        <v>1</v>
      </c>
    </row>
    <row r="219" spans="1:5" x14ac:dyDescent="0.2">
      <c r="A219" s="13">
        <v>37629</v>
      </c>
      <c r="B219" s="8">
        <v>160</v>
      </c>
      <c r="C219" s="8">
        <f t="shared" si="4"/>
        <v>164.75</v>
      </c>
      <c r="D219" s="8">
        <f t="shared" si="5"/>
        <v>203.75</v>
      </c>
      <c r="E219" s="8">
        <v>2</v>
      </c>
    </row>
    <row r="220" spans="1:5" x14ac:dyDescent="0.2">
      <c r="A220" s="13">
        <v>37636</v>
      </c>
      <c r="B220" s="8">
        <v>237</v>
      </c>
      <c r="C220" s="8">
        <f t="shared" si="4"/>
        <v>180.75</v>
      </c>
      <c r="D220" s="8">
        <f t="shared" si="5"/>
        <v>203</v>
      </c>
      <c r="E220" s="8">
        <v>3</v>
      </c>
    </row>
    <row r="221" spans="1:5" x14ac:dyDescent="0.2">
      <c r="A221" s="13">
        <v>37643</v>
      </c>
      <c r="B221" s="8">
        <v>239</v>
      </c>
      <c r="C221" s="8">
        <f t="shared" si="4"/>
        <v>199</v>
      </c>
      <c r="D221" s="8">
        <f t="shared" si="5"/>
        <v>206.58333333333334</v>
      </c>
      <c r="E221" s="8">
        <v>4</v>
      </c>
    </row>
    <row r="222" spans="1:5" x14ac:dyDescent="0.2">
      <c r="A222" s="13">
        <v>37650</v>
      </c>
      <c r="B222" s="8">
        <v>223</v>
      </c>
      <c r="C222" s="8">
        <f t="shared" si="4"/>
        <v>214.75</v>
      </c>
      <c r="D222" s="8">
        <f t="shared" si="5"/>
        <v>203.41666666666666</v>
      </c>
      <c r="E222" s="8">
        <v>5</v>
      </c>
    </row>
    <row r="223" spans="1:5" x14ac:dyDescent="0.2">
      <c r="A223" s="13">
        <v>37657</v>
      </c>
      <c r="B223" s="8">
        <v>205</v>
      </c>
      <c r="C223" s="8">
        <f t="shared" si="4"/>
        <v>226</v>
      </c>
      <c r="D223" s="8">
        <f t="shared" si="5"/>
        <v>197.41666666666666</v>
      </c>
      <c r="E223" s="8">
        <v>6</v>
      </c>
    </row>
    <row r="224" spans="1:5" x14ac:dyDescent="0.2">
      <c r="A224" s="13">
        <v>37664</v>
      </c>
      <c r="B224" s="8">
        <v>178</v>
      </c>
      <c r="C224" s="8">
        <f t="shared" si="4"/>
        <v>211.25</v>
      </c>
      <c r="D224" s="8">
        <f t="shared" si="5"/>
        <v>190.41666666666666</v>
      </c>
      <c r="E224" s="8">
        <v>7</v>
      </c>
    </row>
    <row r="225" spans="1:5" x14ac:dyDescent="0.2">
      <c r="A225" s="13">
        <v>37671</v>
      </c>
      <c r="B225" s="8">
        <v>165</v>
      </c>
      <c r="C225" s="8">
        <f t="shared" si="4"/>
        <v>192.75</v>
      </c>
      <c r="D225" s="8">
        <f t="shared" si="5"/>
        <v>174.58333333333334</v>
      </c>
      <c r="E225" s="8">
        <v>8</v>
      </c>
    </row>
    <row r="226" spans="1:5" x14ac:dyDescent="0.2">
      <c r="A226" s="13">
        <v>37678</v>
      </c>
      <c r="B226" s="8">
        <v>168</v>
      </c>
      <c r="C226" s="8">
        <f t="shared" si="4"/>
        <v>179</v>
      </c>
      <c r="D226" s="8">
        <f t="shared" si="5"/>
        <v>168.25</v>
      </c>
      <c r="E226" s="8">
        <v>9</v>
      </c>
    </row>
    <row r="227" spans="1:5" x14ac:dyDescent="0.2">
      <c r="A227" s="13">
        <v>37685</v>
      </c>
      <c r="B227" s="8">
        <v>182</v>
      </c>
      <c r="C227" s="8">
        <f t="shared" si="4"/>
        <v>173.25</v>
      </c>
      <c r="D227" s="8">
        <f t="shared" si="5"/>
        <v>168.66666666666666</v>
      </c>
      <c r="E227" s="8">
        <v>10</v>
      </c>
    </row>
    <row r="228" spans="1:5" x14ac:dyDescent="0.2">
      <c r="A228" s="13">
        <v>37692</v>
      </c>
      <c r="B228" s="8">
        <v>189</v>
      </c>
      <c r="C228" s="8">
        <f t="shared" si="4"/>
        <v>176</v>
      </c>
      <c r="D228" s="8">
        <f t="shared" si="5"/>
        <v>167.75</v>
      </c>
      <c r="E228" s="8">
        <v>11</v>
      </c>
    </row>
    <row r="229" spans="1:5" x14ac:dyDescent="0.2">
      <c r="A229" s="13">
        <v>37699</v>
      </c>
      <c r="B229" s="8">
        <v>175</v>
      </c>
      <c r="C229" s="8">
        <f t="shared" si="4"/>
        <v>178.5</v>
      </c>
      <c r="D229" s="8">
        <f t="shared" si="5"/>
        <v>169.5</v>
      </c>
      <c r="E229" s="8">
        <v>12</v>
      </c>
    </row>
    <row r="230" spans="1:5" x14ac:dyDescent="0.2">
      <c r="A230" s="13">
        <v>37706</v>
      </c>
      <c r="B230" s="8">
        <v>154</v>
      </c>
      <c r="C230" s="8">
        <f t="shared" si="4"/>
        <v>175</v>
      </c>
      <c r="D230" s="8">
        <f t="shared" si="5"/>
        <v>167.66666666666666</v>
      </c>
      <c r="E230" s="8">
        <v>13</v>
      </c>
    </row>
    <row r="231" spans="1:5" x14ac:dyDescent="0.2">
      <c r="A231" s="13">
        <v>37713</v>
      </c>
      <c r="B231" s="8">
        <v>145</v>
      </c>
      <c r="C231" s="8">
        <f t="shared" si="4"/>
        <v>165.75</v>
      </c>
      <c r="D231" s="8">
        <f t="shared" si="5"/>
        <v>161.16666666666666</v>
      </c>
      <c r="E231" s="8">
        <v>14</v>
      </c>
    </row>
    <row r="232" spans="1:5" x14ac:dyDescent="0.2">
      <c r="A232" s="13">
        <v>37720</v>
      </c>
      <c r="B232" s="8">
        <v>143</v>
      </c>
      <c r="C232" s="8">
        <f t="shared" si="4"/>
        <v>154.25</v>
      </c>
      <c r="D232" s="8">
        <f t="shared" si="5"/>
        <v>153.41666666666666</v>
      </c>
      <c r="E232" s="8">
        <v>15</v>
      </c>
    </row>
    <row r="233" spans="1:5" x14ac:dyDescent="0.2">
      <c r="A233" s="13">
        <v>37727</v>
      </c>
      <c r="B233" s="8">
        <v>138</v>
      </c>
      <c r="C233" s="8">
        <f t="shared" si="4"/>
        <v>145</v>
      </c>
      <c r="D233" s="8">
        <f t="shared" si="5"/>
        <v>145.16666666666666</v>
      </c>
      <c r="E233" s="8">
        <v>16</v>
      </c>
    </row>
    <row r="234" spans="1:5" x14ac:dyDescent="0.2">
      <c r="A234" s="13">
        <v>37734</v>
      </c>
      <c r="B234" s="8">
        <v>129</v>
      </c>
      <c r="C234" s="8">
        <f t="shared" si="4"/>
        <v>138.75</v>
      </c>
      <c r="D234" s="8">
        <f t="shared" si="5"/>
        <v>138</v>
      </c>
      <c r="E234" s="8">
        <v>17</v>
      </c>
    </row>
    <row r="235" spans="1:5" x14ac:dyDescent="0.2">
      <c r="A235" s="13">
        <v>37741</v>
      </c>
      <c r="B235" s="8">
        <v>126</v>
      </c>
      <c r="C235" s="8">
        <f t="shared" si="4"/>
        <v>134</v>
      </c>
      <c r="D235" s="8">
        <f t="shared" si="5"/>
        <v>134.16666666666666</v>
      </c>
      <c r="E235" s="8">
        <v>18</v>
      </c>
    </row>
    <row r="236" spans="1:5" x14ac:dyDescent="0.2">
      <c r="A236" s="13">
        <v>37748</v>
      </c>
      <c r="B236" s="8">
        <v>128</v>
      </c>
      <c r="C236" s="8">
        <f t="shared" si="4"/>
        <v>130.25</v>
      </c>
      <c r="D236" s="8">
        <f t="shared" si="5"/>
        <v>132.33333333333334</v>
      </c>
      <c r="E236" s="8">
        <v>19</v>
      </c>
    </row>
    <row r="237" spans="1:5" x14ac:dyDescent="0.2">
      <c r="A237" s="13">
        <v>37755</v>
      </c>
      <c r="B237" s="8">
        <v>148</v>
      </c>
      <c r="C237" s="8">
        <f t="shared" si="4"/>
        <v>132.75</v>
      </c>
      <c r="D237" s="8">
        <f t="shared" si="5"/>
        <v>133.33333333333334</v>
      </c>
      <c r="E237" s="8">
        <v>20</v>
      </c>
    </row>
    <row r="238" spans="1:5" x14ac:dyDescent="0.2">
      <c r="A238" s="13">
        <v>37762</v>
      </c>
      <c r="B238" s="8">
        <v>141</v>
      </c>
      <c r="C238" s="8">
        <f t="shared" si="4"/>
        <v>135.75</v>
      </c>
      <c r="D238" s="8">
        <f t="shared" si="5"/>
        <v>137</v>
      </c>
      <c r="E238" s="8">
        <v>21</v>
      </c>
    </row>
    <row r="239" spans="1:5" x14ac:dyDescent="0.2">
      <c r="A239" s="13">
        <v>37769</v>
      </c>
      <c r="B239" s="8">
        <v>135</v>
      </c>
      <c r="C239" s="8">
        <f t="shared" si="4"/>
        <v>138</v>
      </c>
      <c r="D239" s="8">
        <f t="shared" si="5"/>
        <v>138.41666666666666</v>
      </c>
      <c r="E239" s="8">
        <v>22</v>
      </c>
    </row>
    <row r="240" spans="1:5" x14ac:dyDescent="0.2">
      <c r="A240" s="13">
        <v>37776</v>
      </c>
      <c r="B240" s="8">
        <v>133</v>
      </c>
      <c r="C240" s="8">
        <f t="shared" si="4"/>
        <v>139.25</v>
      </c>
      <c r="D240" s="8">
        <f t="shared" si="5"/>
        <v>139.75</v>
      </c>
      <c r="E240" s="8">
        <v>23</v>
      </c>
    </row>
    <row r="241" spans="1:5" x14ac:dyDescent="0.2">
      <c r="A241" s="13">
        <v>37783</v>
      </c>
      <c r="B241" s="8">
        <v>140</v>
      </c>
      <c r="C241" s="8">
        <f t="shared" si="4"/>
        <v>137.25</v>
      </c>
      <c r="D241" s="8">
        <f t="shared" si="5"/>
        <v>142.33333333333334</v>
      </c>
      <c r="E241" s="8">
        <v>24</v>
      </c>
    </row>
    <row r="242" spans="1:5" x14ac:dyDescent="0.2">
      <c r="A242" s="13">
        <v>37790</v>
      </c>
      <c r="B242" s="8">
        <v>150</v>
      </c>
      <c r="C242" s="8">
        <f t="shared" si="4"/>
        <v>139.5</v>
      </c>
      <c r="D242" s="8">
        <f t="shared" si="5"/>
        <v>143.16666666666666</v>
      </c>
      <c r="E242" s="8">
        <v>25</v>
      </c>
    </row>
    <row r="243" spans="1:5" x14ac:dyDescent="0.2">
      <c r="A243" s="13">
        <v>37797</v>
      </c>
      <c r="B243" s="8">
        <v>157</v>
      </c>
      <c r="C243" s="8">
        <f t="shared" si="4"/>
        <v>145</v>
      </c>
      <c r="D243" s="8">
        <f t="shared" si="5"/>
        <v>150.33333333333334</v>
      </c>
      <c r="E243" s="8">
        <v>26</v>
      </c>
    </row>
    <row r="244" spans="1:5" x14ac:dyDescent="0.2">
      <c r="A244" s="13">
        <v>37804</v>
      </c>
      <c r="B244" s="8">
        <v>160</v>
      </c>
      <c r="C244" s="8">
        <f t="shared" si="4"/>
        <v>151.75</v>
      </c>
      <c r="D244" s="8">
        <f t="shared" si="5"/>
        <v>157.58333333333334</v>
      </c>
      <c r="E244" s="8">
        <v>27</v>
      </c>
    </row>
    <row r="245" spans="1:5" x14ac:dyDescent="0.2">
      <c r="A245" s="13">
        <v>37811</v>
      </c>
      <c r="B245" s="8">
        <v>155</v>
      </c>
      <c r="C245" s="8">
        <f t="shared" si="4"/>
        <v>155.5</v>
      </c>
      <c r="D245" s="8">
        <f t="shared" si="5"/>
        <v>161.25</v>
      </c>
      <c r="E245" s="8">
        <v>28</v>
      </c>
    </row>
    <row r="246" spans="1:5" x14ac:dyDescent="0.2">
      <c r="A246" s="13">
        <v>37818</v>
      </c>
      <c r="B246" s="8">
        <v>154</v>
      </c>
      <c r="C246" s="8">
        <f t="shared" si="4"/>
        <v>156.5</v>
      </c>
      <c r="D246" s="8">
        <f t="shared" si="5"/>
        <v>166.41666666666666</v>
      </c>
      <c r="E246" s="8">
        <v>29</v>
      </c>
    </row>
    <row r="247" spans="1:5" x14ac:dyDescent="0.2">
      <c r="A247" s="13">
        <v>37825</v>
      </c>
      <c r="B247" s="8">
        <v>148</v>
      </c>
      <c r="C247" s="8">
        <f t="shared" si="4"/>
        <v>154.25</v>
      </c>
      <c r="D247" s="8">
        <f t="shared" si="5"/>
        <v>167.91666666666666</v>
      </c>
      <c r="E247" s="8">
        <v>30</v>
      </c>
    </row>
    <row r="248" spans="1:5" x14ac:dyDescent="0.2">
      <c r="A248" s="13">
        <v>37832</v>
      </c>
      <c r="B248" s="8">
        <v>151</v>
      </c>
      <c r="C248" s="8">
        <f t="shared" si="4"/>
        <v>152</v>
      </c>
      <c r="D248" s="8">
        <f t="shared" si="5"/>
        <v>166.33333333333334</v>
      </c>
      <c r="E248" s="8">
        <v>31</v>
      </c>
    </row>
    <row r="249" spans="1:5" x14ac:dyDescent="0.2">
      <c r="A249" s="13">
        <v>37839</v>
      </c>
      <c r="B249" s="8">
        <v>151</v>
      </c>
      <c r="C249" s="8">
        <f t="shared" si="4"/>
        <v>151</v>
      </c>
      <c r="D249" s="8">
        <f t="shared" si="5"/>
        <v>163</v>
      </c>
      <c r="E249" s="8">
        <v>32</v>
      </c>
    </row>
    <row r="250" spans="1:5" x14ac:dyDescent="0.2">
      <c r="A250" s="13">
        <v>37846</v>
      </c>
      <c r="B250" s="8">
        <v>160</v>
      </c>
      <c r="C250" s="8">
        <f t="shared" si="4"/>
        <v>152.5</v>
      </c>
      <c r="D250" s="8">
        <f t="shared" si="5"/>
        <v>159.66666666666666</v>
      </c>
      <c r="E250" s="8">
        <v>33</v>
      </c>
    </row>
    <row r="251" spans="1:5" x14ac:dyDescent="0.2">
      <c r="A251" s="13">
        <v>37853</v>
      </c>
      <c r="B251" s="8">
        <v>170</v>
      </c>
      <c r="C251" s="8">
        <f t="shared" si="4"/>
        <v>158</v>
      </c>
      <c r="D251" s="8">
        <f t="shared" si="5"/>
        <v>159.16666666666666</v>
      </c>
      <c r="E251" s="8">
        <v>34</v>
      </c>
    </row>
    <row r="252" spans="1:5" x14ac:dyDescent="0.2">
      <c r="A252" s="13">
        <v>37860</v>
      </c>
      <c r="B252" s="8">
        <v>188</v>
      </c>
      <c r="C252" s="8">
        <f t="shared" si="4"/>
        <v>167.25</v>
      </c>
      <c r="D252" s="8">
        <f t="shared" si="5"/>
        <v>166.66666666666666</v>
      </c>
      <c r="E252" s="8">
        <v>35</v>
      </c>
    </row>
    <row r="253" spans="1:5" x14ac:dyDescent="0.2">
      <c r="A253" s="13">
        <v>37867</v>
      </c>
      <c r="B253" s="8">
        <v>190</v>
      </c>
      <c r="C253" s="8">
        <f t="shared" si="4"/>
        <v>177</v>
      </c>
      <c r="D253" s="8">
        <f t="shared" si="5"/>
        <v>178.66666666666666</v>
      </c>
      <c r="E253" s="8">
        <v>36</v>
      </c>
    </row>
    <row r="254" spans="1:5" x14ac:dyDescent="0.2">
      <c r="A254" s="13">
        <v>37874</v>
      </c>
      <c r="B254" s="8">
        <v>198</v>
      </c>
      <c r="C254" s="8">
        <f t="shared" si="4"/>
        <v>186.5</v>
      </c>
      <c r="D254" s="8">
        <f t="shared" si="5"/>
        <v>189.5</v>
      </c>
      <c r="E254" s="8">
        <v>37</v>
      </c>
    </row>
    <row r="255" spans="1:5" x14ac:dyDescent="0.2">
      <c r="A255" s="13">
        <v>37881</v>
      </c>
      <c r="B255" s="8">
        <v>248</v>
      </c>
      <c r="C255" s="8">
        <f t="shared" si="4"/>
        <v>206</v>
      </c>
      <c r="D255" s="8">
        <f t="shared" si="5"/>
        <v>200.83333333333334</v>
      </c>
      <c r="E255" s="8">
        <v>38</v>
      </c>
    </row>
    <row r="256" spans="1:5" x14ac:dyDescent="0.2">
      <c r="A256" s="13">
        <v>37888</v>
      </c>
      <c r="B256" s="8">
        <v>275</v>
      </c>
      <c r="C256" s="8">
        <f t="shared" si="4"/>
        <v>227.75</v>
      </c>
      <c r="D256" s="8">
        <f t="shared" si="5"/>
        <v>209.83333333333334</v>
      </c>
      <c r="E256" s="8">
        <v>39</v>
      </c>
    </row>
    <row r="257" spans="1:5" x14ac:dyDescent="0.2">
      <c r="A257" s="13">
        <v>37895</v>
      </c>
      <c r="B257" s="8">
        <v>303</v>
      </c>
      <c r="C257" s="8">
        <f t="shared" si="4"/>
        <v>256</v>
      </c>
      <c r="D257" s="8">
        <f t="shared" si="5"/>
        <v>212</v>
      </c>
      <c r="E257" s="8">
        <v>40</v>
      </c>
    </row>
    <row r="258" spans="1:5" x14ac:dyDescent="0.2">
      <c r="A258" s="13">
        <v>37902</v>
      </c>
      <c r="B258" s="8">
        <v>298</v>
      </c>
      <c r="C258" s="8">
        <f t="shared" si="4"/>
        <v>281</v>
      </c>
      <c r="D258" s="8">
        <f t="shared" si="5"/>
        <v>212.08333333333334</v>
      </c>
      <c r="E258" s="8">
        <v>41</v>
      </c>
    </row>
    <row r="259" spans="1:5" x14ac:dyDescent="0.2">
      <c r="A259" s="13">
        <v>37909</v>
      </c>
      <c r="B259" s="8">
        <v>268</v>
      </c>
      <c r="C259" s="8">
        <f t="shared" si="4"/>
        <v>286</v>
      </c>
      <c r="D259" s="8">
        <f t="shared" si="5"/>
        <v>206.25</v>
      </c>
      <c r="E259" s="8">
        <v>42</v>
      </c>
    </row>
    <row r="260" spans="1:5" x14ac:dyDescent="0.2">
      <c r="A260" s="13">
        <v>37916</v>
      </c>
      <c r="B260" s="8">
        <v>304</v>
      </c>
      <c r="C260" s="8">
        <f t="shared" si="4"/>
        <v>293.25</v>
      </c>
      <c r="D260" s="8">
        <f t="shared" si="5"/>
        <v>201.08333333333334</v>
      </c>
      <c r="E260" s="8">
        <v>43</v>
      </c>
    </row>
    <row r="261" spans="1:5" x14ac:dyDescent="0.2">
      <c r="A261" s="13">
        <v>37923</v>
      </c>
      <c r="B261" s="8">
        <v>352</v>
      </c>
      <c r="C261" s="8">
        <f t="shared" si="4"/>
        <v>305.5</v>
      </c>
      <c r="D261" s="8">
        <f t="shared" si="5"/>
        <v>201.41666666666666</v>
      </c>
      <c r="E261" s="8">
        <v>44</v>
      </c>
    </row>
    <row r="262" spans="1:5" x14ac:dyDescent="0.2">
      <c r="A262" s="13">
        <v>37930</v>
      </c>
      <c r="B262" s="8">
        <v>277</v>
      </c>
      <c r="C262" s="8">
        <f t="shared" si="4"/>
        <v>300.25</v>
      </c>
      <c r="D262" s="8">
        <f t="shared" si="5"/>
        <v>197.16666666666666</v>
      </c>
      <c r="E262" s="8">
        <v>45</v>
      </c>
    </row>
    <row r="263" spans="1:5" x14ac:dyDescent="0.2">
      <c r="A263" s="13">
        <v>37937</v>
      </c>
      <c r="B263" s="7">
        <v>214</v>
      </c>
      <c r="C263" s="8">
        <f t="shared" si="4"/>
        <v>286.75</v>
      </c>
      <c r="D263" s="8">
        <f t="shared" si="5"/>
        <v>189.91666666666666</v>
      </c>
      <c r="E263" s="8">
        <v>46</v>
      </c>
    </row>
    <row r="264" spans="1:5" x14ac:dyDescent="0.2">
      <c r="A264" s="13">
        <v>37944</v>
      </c>
      <c r="B264" s="7">
        <v>193</v>
      </c>
      <c r="C264" s="8">
        <f t="shared" si="4"/>
        <v>259</v>
      </c>
      <c r="D264" s="8">
        <f t="shared" si="5"/>
        <v>181.08333333333334</v>
      </c>
      <c r="E264" s="8">
        <v>47</v>
      </c>
    </row>
    <row r="265" spans="1:5" x14ac:dyDescent="0.2">
      <c r="A265" s="13">
        <v>37951</v>
      </c>
      <c r="B265" s="7">
        <v>188</v>
      </c>
      <c r="C265" s="8">
        <f t="shared" ref="C265:C292" si="6">AVERAGE(B262:B265)</f>
        <v>218</v>
      </c>
      <c r="D265" s="8">
        <f t="shared" si="5"/>
        <v>173.25</v>
      </c>
      <c r="E265" s="8">
        <v>48</v>
      </c>
    </row>
    <row r="266" spans="1:5" x14ac:dyDescent="0.2">
      <c r="A266" s="13">
        <v>37958</v>
      </c>
      <c r="B266" s="7">
        <v>200</v>
      </c>
      <c r="C266" s="8">
        <f t="shared" si="6"/>
        <v>198.75</v>
      </c>
      <c r="D266" s="8">
        <f t="shared" si="5"/>
        <v>173.91666666666666</v>
      </c>
      <c r="E266" s="8">
        <v>49</v>
      </c>
    </row>
    <row r="267" spans="1:5" x14ac:dyDescent="0.2">
      <c r="A267" s="13">
        <v>37965</v>
      </c>
      <c r="B267" s="8">
        <v>218</v>
      </c>
      <c r="C267" s="8">
        <f t="shared" si="6"/>
        <v>199.75</v>
      </c>
      <c r="D267" s="8">
        <f t="shared" si="5"/>
        <v>183.83333333333334</v>
      </c>
      <c r="E267" s="8">
        <v>50</v>
      </c>
    </row>
    <row r="268" spans="1:5" x14ac:dyDescent="0.2">
      <c r="A268" s="13">
        <v>37972</v>
      </c>
      <c r="B268" s="8">
        <v>214</v>
      </c>
      <c r="C268" s="8">
        <f t="shared" si="6"/>
        <v>205</v>
      </c>
      <c r="D268" s="8">
        <f t="shared" si="5"/>
        <v>190.16666666666666</v>
      </c>
      <c r="E268" s="8">
        <v>51</v>
      </c>
    </row>
    <row r="269" spans="1:5" x14ac:dyDescent="0.2">
      <c r="A269" s="13">
        <v>37979</v>
      </c>
      <c r="B269" s="8">
        <v>215</v>
      </c>
      <c r="C269" s="8">
        <f t="shared" si="6"/>
        <v>211.75</v>
      </c>
      <c r="D269" s="8">
        <f t="shared" si="5"/>
        <v>197.5</v>
      </c>
      <c r="E269" s="8">
        <v>52</v>
      </c>
    </row>
    <row r="270" spans="1:5" x14ac:dyDescent="0.2">
      <c r="A270" s="13">
        <v>37986</v>
      </c>
      <c r="B270" s="8">
        <v>201</v>
      </c>
      <c r="C270" s="8">
        <f t="shared" si="6"/>
        <v>212</v>
      </c>
      <c r="D270" s="8">
        <f t="shared" si="5"/>
        <v>201.75</v>
      </c>
      <c r="E270" s="8">
        <v>53</v>
      </c>
    </row>
    <row r="271" spans="1:5" x14ac:dyDescent="0.2">
      <c r="A271" s="13">
        <v>37993</v>
      </c>
      <c r="B271" s="8">
        <f>TWK!D2</f>
        <v>200</v>
      </c>
      <c r="C271" s="8">
        <f t="shared" si="6"/>
        <v>207.5</v>
      </c>
      <c r="D271" s="8">
        <f t="shared" ref="D271:D337" si="7">(C114+C166+C218)/3</f>
        <v>201.75</v>
      </c>
      <c r="E271" s="8">
        <v>1</v>
      </c>
    </row>
    <row r="272" spans="1:5" x14ac:dyDescent="0.2">
      <c r="A272" s="13">
        <v>38000</v>
      </c>
      <c r="B272" s="8">
        <f>TWK!D3</f>
        <v>200</v>
      </c>
      <c r="C272" s="8">
        <f t="shared" si="6"/>
        <v>204</v>
      </c>
      <c r="D272" s="8">
        <f t="shared" si="7"/>
        <v>197.91666666666666</v>
      </c>
      <c r="E272" s="8">
        <v>2</v>
      </c>
    </row>
    <row r="273" spans="1:5" x14ac:dyDescent="0.2">
      <c r="A273" s="13">
        <v>38007</v>
      </c>
      <c r="B273" s="8">
        <f>TWK!D4</f>
        <v>194</v>
      </c>
      <c r="C273" s="8">
        <f t="shared" si="6"/>
        <v>198.75</v>
      </c>
      <c r="D273" s="8">
        <f t="shared" si="7"/>
        <v>203.5</v>
      </c>
      <c r="E273" s="8">
        <v>3</v>
      </c>
    </row>
    <row r="274" spans="1:5" x14ac:dyDescent="0.2">
      <c r="A274" s="13">
        <v>38014</v>
      </c>
      <c r="B274" s="8">
        <f>TWK!D5</f>
        <v>208</v>
      </c>
      <c r="C274" s="8">
        <f t="shared" si="6"/>
        <v>200.5</v>
      </c>
      <c r="D274" s="8">
        <f t="shared" si="7"/>
        <v>204.83333333333334</v>
      </c>
      <c r="E274" s="8">
        <v>4</v>
      </c>
    </row>
    <row r="275" spans="1:5" x14ac:dyDescent="0.2">
      <c r="A275" s="13">
        <v>38021</v>
      </c>
      <c r="B275" s="8">
        <f>TWK!D6</f>
        <v>214</v>
      </c>
      <c r="C275" s="8">
        <f t="shared" si="6"/>
        <v>204</v>
      </c>
      <c r="D275" s="8">
        <f t="shared" si="7"/>
        <v>202.41666666666666</v>
      </c>
      <c r="E275" s="8">
        <v>5</v>
      </c>
    </row>
    <row r="276" spans="1:5" x14ac:dyDescent="0.2">
      <c r="A276" s="13">
        <v>38028</v>
      </c>
      <c r="B276" s="8">
        <f>TWK!D7</f>
        <v>183</v>
      </c>
      <c r="C276" s="8">
        <f t="shared" si="6"/>
        <v>199.75</v>
      </c>
      <c r="D276" s="8">
        <f t="shared" si="7"/>
        <v>202.08333333333334</v>
      </c>
      <c r="E276" s="8">
        <v>6</v>
      </c>
    </row>
    <row r="277" spans="1:5" x14ac:dyDescent="0.2">
      <c r="A277" s="13">
        <v>38035</v>
      </c>
      <c r="B277" s="8">
        <f>TWK!D8</f>
        <v>181</v>
      </c>
      <c r="C277" s="8">
        <f t="shared" si="6"/>
        <v>196.5</v>
      </c>
      <c r="D277" s="8">
        <f t="shared" si="7"/>
        <v>190.33333333333334</v>
      </c>
      <c r="E277" s="8">
        <v>7</v>
      </c>
    </row>
    <row r="278" spans="1:5" x14ac:dyDescent="0.2">
      <c r="A278" s="13">
        <v>38042</v>
      </c>
      <c r="B278" s="8">
        <f>TWK!D9</f>
        <v>161</v>
      </c>
      <c r="C278" s="8">
        <f t="shared" si="6"/>
        <v>184.75</v>
      </c>
      <c r="D278" s="8">
        <f t="shared" si="7"/>
        <v>177.08333333333334</v>
      </c>
      <c r="E278" s="8">
        <v>8</v>
      </c>
    </row>
    <row r="279" spans="1:5" x14ac:dyDescent="0.2">
      <c r="A279" s="13">
        <v>38049</v>
      </c>
      <c r="B279" s="8">
        <f>TWK!D10</f>
        <v>160</v>
      </c>
      <c r="C279" s="8">
        <f t="shared" si="6"/>
        <v>171.25</v>
      </c>
      <c r="D279" s="8">
        <f t="shared" si="7"/>
        <v>170.58333333333334</v>
      </c>
      <c r="E279" s="8">
        <v>9</v>
      </c>
    </row>
    <row r="280" spans="1:5" x14ac:dyDescent="0.2">
      <c r="A280" s="13">
        <v>38056</v>
      </c>
      <c r="B280" s="8">
        <f>TWK!D11</f>
        <v>149</v>
      </c>
      <c r="C280" s="8">
        <f t="shared" si="6"/>
        <v>162.75</v>
      </c>
      <c r="D280" s="8">
        <f t="shared" si="7"/>
        <v>167.25</v>
      </c>
      <c r="E280" s="8">
        <v>10</v>
      </c>
    </row>
    <row r="281" spans="1:5" x14ac:dyDescent="0.2">
      <c r="A281" s="13">
        <v>38063</v>
      </c>
      <c r="B281" s="8">
        <f>TWK!D12</f>
        <v>151</v>
      </c>
      <c r="C281" s="8">
        <f t="shared" si="6"/>
        <v>155.25</v>
      </c>
      <c r="D281" s="8">
        <f t="shared" si="7"/>
        <v>168.16666666666666</v>
      </c>
      <c r="E281" s="8">
        <v>11</v>
      </c>
    </row>
    <row r="282" spans="1:5" x14ac:dyDescent="0.2">
      <c r="A282" s="13">
        <v>38070</v>
      </c>
      <c r="B282" s="8">
        <f>TWK!D13</f>
        <v>143</v>
      </c>
      <c r="C282" s="8">
        <f t="shared" si="6"/>
        <v>150.75</v>
      </c>
      <c r="D282" s="8">
        <f t="shared" si="7"/>
        <v>171.25</v>
      </c>
      <c r="E282" s="8">
        <v>12</v>
      </c>
    </row>
    <row r="283" spans="1:5" x14ac:dyDescent="0.2">
      <c r="A283" s="13">
        <v>38077</v>
      </c>
      <c r="B283" s="8">
        <f>TWK!D14</f>
        <v>151</v>
      </c>
      <c r="C283" s="8">
        <f t="shared" si="6"/>
        <v>148.5</v>
      </c>
      <c r="D283" s="8">
        <f t="shared" si="7"/>
        <v>170.33333333333334</v>
      </c>
      <c r="E283" s="8">
        <v>13</v>
      </c>
    </row>
    <row r="284" spans="1:5" x14ac:dyDescent="0.2">
      <c r="A284" s="13">
        <v>38084</v>
      </c>
      <c r="B284" s="8">
        <f>TWK!D15</f>
        <v>147</v>
      </c>
      <c r="C284" s="8">
        <f t="shared" si="6"/>
        <v>148</v>
      </c>
      <c r="D284" s="8">
        <f t="shared" si="7"/>
        <v>164.33333333333334</v>
      </c>
      <c r="E284" s="8">
        <v>14</v>
      </c>
    </row>
    <row r="285" spans="1:5" x14ac:dyDescent="0.2">
      <c r="A285" s="13">
        <v>38091</v>
      </c>
      <c r="B285" s="8">
        <f>TWK!D16</f>
        <v>146</v>
      </c>
      <c r="C285" s="8">
        <f t="shared" si="6"/>
        <v>146.75</v>
      </c>
      <c r="D285" s="8">
        <f t="shared" si="7"/>
        <v>156.33333333333334</v>
      </c>
      <c r="E285" s="8">
        <v>15</v>
      </c>
    </row>
    <row r="286" spans="1:5" x14ac:dyDescent="0.2">
      <c r="A286" s="13">
        <v>38098</v>
      </c>
      <c r="B286" s="8">
        <f>TWK!D17</f>
        <v>140</v>
      </c>
      <c r="C286" s="8">
        <f t="shared" si="6"/>
        <v>146</v>
      </c>
      <c r="D286" s="8">
        <f t="shared" si="7"/>
        <v>147.58333333333334</v>
      </c>
      <c r="E286" s="8">
        <v>16</v>
      </c>
    </row>
    <row r="287" spans="1:5" x14ac:dyDescent="0.2">
      <c r="A287" s="13">
        <v>38105</v>
      </c>
      <c r="B287" s="8">
        <f>TWK!D18</f>
        <v>136</v>
      </c>
      <c r="C287" s="8">
        <f t="shared" si="6"/>
        <v>142.25</v>
      </c>
      <c r="D287" s="8">
        <f t="shared" si="7"/>
        <v>139.08333333333334</v>
      </c>
      <c r="E287" s="8">
        <v>17</v>
      </c>
    </row>
    <row r="288" spans="1:5" x14ac:dyDescent="0.2">
      <c r="A288" s="13">
        <v>38112</v>
      </c>
      <c r="B288" s="8">
        <f>TWK!D19</f>
        <v>136</v>
      </c>
      <c r="C288" s="8">
        <f t="shared" si="6"/>
        <v>139.5</v>
      </c>
      <c r="D288" s="8">
        <f t="shared" si="7"/>
        <v>134</v>
      </c>
      <c r="E288" s="8">
        <v>18</v>
      </c>
    </row>
    <row r="289" spans="1:5" x14ac:dyDescent="0.2">
      <c r="A289" s="13">
        <v>38119</v>
      </c>
      <c r="B289" s="8">
        <f>TWK!D20</f>
        <v>152</v>
      </c>
      <c r="C289" s="8">
        <f t="shared" si="6"/>
        <v>141</v>
      </c>
      <c r="D289" s="8">
        <f t="shared" si="7"/>
        <v>131.5</v>
      </c>
      <c r="E289" s="8">
        <v>19</v>
      </c>
    </row>
    <row r="290" spans="1:5" x14ac:dyDescent="0.2">
      <c r="A290" s="13">
        <v>38126</v>
      </c>
      <c r="B290" s="8">
        <v>169</v>
      </c>
      <c r="C290" s="8">
        <f t="shared" si="6"/>
        <v>148.25</v>
      </c>
      <c r="D290" s="8">
        <f t="shared" si="7"/>
        <v>134.41666666666666</v>
      </c>
      <c r="E290" s="8">
        <v>20</v>
      </c>
    </row>
    <row r="291" spans="1:5" x14ac:dyDescent="0.2">
      <c r="A291" s="13">
        <v>38133</v>
      </c>
      <c r="B291" s="8">
        <f>TWK!D22</f>
        <v>174</v>
      </c>
      <c r="C291" s="8">
        <f t="shared" si="6"/>
        <v>157.75</v>
      </c>
      <c r="D291" s="8">
        <f t="shared" si="7"/>
        <v>140.08333333333334</v>
      </c>
      <c r="E291" s="8">
        <v>21</v>
      </c>
    </row>
    <row r="292" spans="1:5" x14ac:dyDescent="0.2">
      <c r="A292" s="13">
        <v>38140</v>
      </c>
      <c r="B292" s="8">
        <f>TWK!D23</f>
        <v>169</v>
      </c>
      <c r="C292" s="8">
        <f t="shared" si="6"/>
        <v>166</v>
      </c>
      <c r="D292" s="8">
        <f t="shared" si="7"/>
        <v>143.66666666666666</v>
      </c>
      <c r="E292" s="8">
        <v>22</v>
      </c>
    </row>
    <row r="293" spans="1:5" x14ac:dyDescent="0.2">
      <c r="A293" s="13">
        <v>38147</v>
      </c>
      <c r="B293" s="8">
        <f>TWK!D24</f>
        <v>163</v>
      </c>
      <c r="C293" s="8">
        <f t="shared" ref="C293:C337" si="8">AVERAGE(B290:B293)</f>
        <v>168.75</v>
      </c>
      <c r="D293" s="8">
        <f t="shared" si="7"/>
        <v>146.41666666666666</v>
      </c>
      <c r="E293" s="8">
        <v>23</v>
      </c>
    </row>
    <row r="294" spans="1:5" x14ac:dyDescent="0.2">
      <c r="A294" s="13">
        <v>38154</v>
      </c>
      <c r="B294" s="8">
        <v>152</v>
      </c>
      <c r="C294" s="8">
        <f t="shared" si="8"/>
        <v>164.5</v>
      </c>
      <c r="D294" s="8">
        <f t="shared" si="7"/>
        <v>146.91666666666666</v>
      </c>
      <c r="E294" s="8">
        <v>24</v>
      </c>
    </row>
    <row r="295" spans="1:5" x14ac:dyDescent="0.2">
      <c r="A295" s="13">
        <v>38161</v>
      </c>
      <c r="B295" s="8">
        <v>150</v>
      </c>
      <c r="C295" s="8">
        <f t="shared" si="8"/>
        <v>158.5</v>
      </c>
      <c r="D295" s="8">
        <f t="shared" si="7"/>
        <v>146.83333333333334</v>
      </c>
      <c r="E295" s="8">
        <v>25</v>
      </c>
    </row>
    <row r="296" spans="1:5" x14ac:dyDescent="0.2">
      <c r="A296" s="13">
        <v>38168</v>
      </c>
      <c r="B296" s="8">
        <f>TWK!D27</f>
        <v>151</v>
      </c>
      <c r="C296" s="8">
        <f t="shared" si="8"/>
        <v>154</v>
      </c>
      <c r="D296" s="8">
        <f t="shared" si="7"/>
        <v>150.91666666666666</v>
      </c>
      <c r="E296" s="8">
        <v>26</v>
      </c>
    </row>
    <row r="297" spans="1:5" x14ac:dyDescent="0.2">
      <c r="A297" s="13">
        <v>38175</v>
      </c>
      <c r="B297" s="8">
        <f>TWK!D28</f>
        <v>151</v>
      </c>
      <c r="C297" s="8">
        <f t="shared" si="8"/>
        <v>151</v>
      </c>
      <c r="D297" s="8">
        <f t="shared" si="7"/>
        <v>155.16666666666666</v>
      </c>
      <c r="E297" s="8">
        <v>27</v>
      </c>
    </row>
    <row r="298" spans="1:5" x14ac:dyDescent="0.2">
      <c r="A298" s="13">
        <v>38182</v>
      </c>
      <c r="B298" s="8">
        <f>TWK!D29</f>
        <v>146</v>
      </c>
      <c r="C298" s="8">
        <f t="shared" si="8"/>
        <v>149.5</v>
      </c>
      <c r="D298" s="8">
        <f t="shared" si="7"/>
        <v>156.33333333333334</v>
      </c>
      <c r="E298" s="8">
        <v>28</v>
      </c>
    </row>
    <row r="299" spans="1:5" x14ac:dyDescent="0.2">
      <c r="A299" s="13">
        <v>38189</v>
      </c>
      <c r="B299" s="8">
        <f>TWK!D30</f>
        <v>153</v>
      </c>
      <c r="C299" s="8">
        <f t="shared" si="8"/>
        <v>150.25</v>
      </c>
      <c r="D299" s="8">
        <f t="shared" si="7"/>
        <v>157.41666666666666</v>
      </c>
      <c r="E299" s="8">
        <v>29</v>
      </c>
    </row>
    <row r="300" spans="1:5" x14ac:dyDescent="0.2">
      <c r="A300" s="13">
        <v>38196</v>
      </c>
      <c r="B300" s="8">
        <f>TWK!D31</f>
        <v>194</v>
      </c>
      <c r="C300" s="8">
        <f t="shared" si="8"/>
        <v>161</v>
      </c>
      <c r="D300" s="8">
        <f t="shared" si="7"/>
        <v>155.25</v>
      </c>
      <c r="E300" s="8">
        <v>30</v>
      </c>
    </row>
    <row r="301" spans="1:5" x14ac:dyDescent="0.2">
      <c r="A301" s="13">
        <v>38203</v>
      </c>
      <c r="B301" s="8">
        <f>TWK!D32</f>
        <v>210</v>
      </c>
      <c r="C301" s="8">
        <f t="shared" si="8"/>
        <v>175.75</v>
      </c>
      <c r="D301" s="8">
        <f>(C144+C196+C248)/3</f>
        <v>152.25</v>
      </c>
      <c r="E301" s="8">
        <v>31</v>
      </c>
    </row>
    <row r="302" spans="1:5" x14ac:dyDescent="0.2">
      <c r="A302" s="13">
        <v>38210</v>
      </c>
      <c r="B302" s="8">
        <f>TWK!D33</f>
        <v>220</v>
      </c>
      <c r="C302" s="8">
        <f t="shared" si="8"/>
        <v>194.25</v>
      </c>
      <c r="D302" s="8">
        <f t="shared" si="7"/>
        <v>149.66666666666666</v>
      </c>
      <c r="E302" s="8">
        <v>32</v>
      </c>
    </row>
    <row r="303" spans="1:5" x14ac:dyDescent="0.2">
      <c r="A303" s="13">
        <v>38217</v>
      </c>
      <c r="B303" s="8">
        <f>TWK!D34</f>
        <v>228</v>
      </c>
      <c r="C303" s="8">
        <f t="shared" si="8"/>
        <v>213</v>
      </c>
      <c r="D303" s="8">
        <f t="shared" si="7"/>
        <v>149.5</v>
      </c>
      <c r="E303" s="8">
        <v>33</v>
      </c>
    </row>
    <row r="304" spans="1:5" x14ac:dyDescent="0.2">
      <c r="A304" s="13">
        <v>38224</v>
      </c>
      <c r="B304" s="8">
        <f>TWK!D35</f>
        <v>224</v>
      </c>
      <c r="C304" s="8">
        <f t="shared" si="8"/>
        <v>220.5</v>
      </c>
      <c r="D304" s="8">
        <f t="shared" si="7"/>
        <v>151.41666666666666</v>
      </c>
      <c r="E304" s="8">
        <v>34</v>
      </c>
    </row>
    <row r="305" spans="1:5" x14ac:dyDescent="0.2">
      <c r="A305" s="13">
        <v>38231</v>
      </c>
      <c r="B305" s="8">
        <f>TWK!D36</f>
        <v>221</v>
      </c>
      <c r="C305" s="8">
        <f t="shared" si="8"/>
        <v>223.25</v>
      </c>
      <c r="D305" s="8">
        <f t="shared" si="7"/>
        <v>157.58333333333334</v>
      </c>
      <c r="E305" s="8">
        <v>35</v>
      </c>
    </row>
    <row r="306" spans="1:5" x14ac:dyDescent="0.2">
      <c r="A306" s="13">
        <v>38238</v>
      </c>
      <c r="B306" s="8">
        <f>TWK!D37</f>
        <v>228</v>
      </c>
      <c r="C306" s="8">
        <f t="shared" si="8"/>
        <v>225.25</v>
      </c>
      <c r="D306" s="8">
        <f t="shared" si="7"/>
        <v>166.25</v>
      </c>
      <c r="E306" s="8">
        <v>36</v>
      </c>
    </row>
    <row r="307" spans="1:5" x14ac:dyDescent="0.2">
      <c r="A307" s="13">
        <v>38245</v>
      </c>
      <c r="B307" s="8">
        <f>TWK!D38</f>
        <v>355</v>
      </c>
      <c r="C307" s="8">
        <f t="shared" si="8"/>
        <v>257</v>
      </c>
      <c r="D307" s="8">
        <f t="shared" si="7"/>
        <v>171.33333333333334</v>
      </c>
      <c r="E307" s="8">
        <v>37</v>
      </c>
    </row>
    <row r="308" spans="1:5" x14ac:dyDescent="0.2">
      <c r="A308" s="13">
        <v>38252</v>
      </c>
      <c r="B308" s="8">
        <f>TWK!D39</f>
        <v>383</v>
      </c>
      <c r="C308" s="8">
        <f t="shared" si="8"/>
        <v>296.75</v>
      </c>
      <c r="D308" s="8">
        <f t="shared" si="7"/>
        <v>179.66666666666666</v>
      </c>
      <c r="E308" s="8">
        <v>38</v>
      </c>
    </row>
    <row r="309" spans="1:5" x14ac:dyDescent="0.2">
      <c r="A309" s="13">
        <v>38259</v>
      </c>
      <c r="B309" s="8">
        <f>TWK!D40</f>
        <v>426</v>
      </c>
      <c r="C309" s="8">
        <f t="shared" si="8"/>
        <v>348</v>
      </c>
      <c r="D309" s="8">
        <f t="shared" si="7"/>
        <v>190.25</v>
      </c>
      <c r="E309" s="8">
        <v>39</v>
      </c>
    </row>
    <row r="310" spans="1:5" x14ac:dyDescent="0.2">
      <c r="A310" s="13">
        <v>38266</v>
      </c>
      <c r="B310" s="8">
        <f>TWK!D41</f>
        <v>419</v>
      </c>
      <c r="C310" s="8">
        <f t="shared" si="8"/>
        <v>395.75</v>
      </c>
      <c r="D310" s="8">
        <f t="shared" si="7"/>
        <v>203.66666666666666</v>
      </c>
      <c r="E310" s="8">
        <v>40</v>
      </c>
    </row>
    <row r="311" spans="1:5" x14ac:dyDescent="0.2">
      <c r="A311" s="13">
        <v>38273</v>
      </c>
      <c r="B311" s="8">
        <f>TWK!D42</f>
        <v>340</v>
      </c>
      <c r="C311" s="8">
        <f t="shared" si="8"/>
        <v>392</v>
      </c>
      <c r="D311" s="8">
        <f t="shared" si="7"/>
        <v>218.16666666666666</v>
      </c>
      <c r="E311" s="8">
        <v>41</v>
      </c>
    </row>
    <row r="312" spans="1:5" x14ac:dyDescent="0.2">
      <c r="A312" s="13">
        <v>38280</v>
      </c>
      <c r="B312" s="8">
        <f>TWK!D43</f>
        <v>333</v>
      </c>
      <c r="C312" s="8">
        <f t="shared" si="8"/>
        <v>379.5</v>
      </c>
      <c r="D312" s="8">
        <f t="shared" si="7"/>
        <v>226.16666666666666</v>
      </c>
      <c r="E312" s="8">
        <v>42</v>
      </c>
    </row>
    <row r="313" spans="1:5" x14ac:dyDescent="0.2">
      <c r="A313" s="13">
        <v>38287</v>
      </c>
      <c r="B313" s="8">
        <f>TWK!D44</f>
        <v>423</v>
      </c>
      <c r="C313" s="8">
        <f t="shared" si="8"/>
        <v>378.75</v>
      </c>
      <c r="D313" s="8">
        <f t="shared" si="7"/>
        <v>236.16666666666666</v>
      </c>
      <c r="E313" s="8">
        <v>43</v>
      </c>
    </row>
    <row r="314" spans="1:5" x14ac:dyDescent="0.2">
      <c r="A314" s="13">
        <v>38294</v>
      </c>
      <c r="B314" s="8">
        <f>TWK!D45</f>
        <v>369</v>
      </c>
      <c r="C314" s="8">
        <f t="shared" si="8"/>
        <v>366.25</v>
      </c>
      <c r="D314" s="8">
        <f t="shared" si="7"/>
        <v>246.33333333333334</v>
      </c>
      <c r="E314" s="8">
        <v>44</v>
      </c>
    </row>
    <row r="315" spans="1:5" x14ac:dyDescent="0.2">
      <c r="A315" s="13">
        <v>38301</v>
      </c>
      <c r="B315" s="8">
        <f>TWK!D46</f>
        <v>371</v>
      </c>
      <c r="C315" s="8">
        <f t="shared" si="8"/>
        <v>374</v>
      </c>
      <c r="D315" s="8">
        <f t="shared" si="7"/>
        <v>243.91666666666666</v>
      </c>
      <c r="E315" s="8">
        <v>45</v>
      </c>
    </row>
    <row r="316" spans="1:5" x14ac:dyDescent="0.2">
      <c r="A316" s="13">
        <v>38308</v>
      </c>
      <c r="B316" s="8">
        <f>TWK!D47</f>
        <v>298</v>
      </c>
      <c r="C316" s="8">
        <f t="shared" si="8"/>
        <v>365.25</v>
      </c>
      <c r="D316" s="8">
        <f t="shared" si="7"/>
        <v>235.66666666666666</v>
      </c>
      <c r="E316" s="8">
        <v>46</v>
      </c>
    </row>
    <row r="317" spans="1:5" x14ac:dyDescent="0.2">
      <c r="A317" s="13">
        <v>38315</v>
      </c>
      <c r="B317" s="8">
        <f>TWK!D48</f>
        <v>236</v>
      </c>
      <c r="C317" s="8">
        <f t="shared" si="8"/>
        <v>318.5</v>
      </c>
      <c r="D317" s="8">
        <f t="shared" si="7"/>
        <v>218.91666666666666</v>
      </c>
      <c r="E317" s="8">
        <v>47</v>
      </c>
    </row>
    <row r="318" spans="1:5" x14ac:dyDescent="0.2">
      <c r="A318" s="13">
        <v>38322</v>
      </c>
      <c r="B318" s="8">
        <f>TWK!D49</f>
        <v>240</v>
      </c>
      <c r="C318" s="8">
        <f t="shared" si="8"/>
        <v>286.25</v>
      </c>
      <c r="D318" s="8">
        <f>(C161+C213+C265)/3</f>
        <v>198.75</v>
      </c>
      <c r="E318" s="8">
        <v>48</v>
      </c>
    </row>
    <row r="319" spans="1:5" x14ac:dyDescent="0.2">
      <c r="A319" s="13">
        <v>38329</v>
      </c>
      <c r="B319" s="8">
        <f>TWK!D50</f>
        <v>245</v>
      </c>
      <c r="C319" s="8">
        <f>AVERAGE(B316:B319)</f>
        <v>254.75</v>
      </c>
      <c r="D319" s="8">
        <f t="shared" si="7"/>
        <v>191.08333333333334</v>
      </c>
      <c r="E319" s="8">
        <v>49</v>
      </c>
    </row>
    <row r="320" spans="1:5" x14ac:dyDescent="0.2">
      <c r="A320" s="13">
        <v>38336</v>
      </c>
      <c r="B320" s="8">
        <f>TWK!D51</f>
        <v>301</v>
      </c>
      <c r="C320" s="8">
        <f t="shared" si="8"/>
        <v>255.5</v>
      </c>
      <c r="D320" s="8">
        <f t="shared" si="7"/>
        <v>195.5</v>
      </c>
      <c r="E320" s="8">
        <v>50</v>
      </c>
    </row>
    <row r="321" spans="1:5" x14ac:dyDescent="0.2">
      <c r="A321" s="13">
        <v>38343</v>
      </c>
      <c r="B321" s="8">
        <f>TWK!D52</f>
        <v>346</v>
      </c>
      <c r="C321" s="8">
        <f t="shared" si="8"/>
        <v>283</v>
      </c>
      <c r="D321" s="8">
        <f t="shared" si="7"/>
        <v>195</v>
      </c>
      <c r="E321" s="8">
        <v>51</v>
      </c>
    </row>
    <row r="322" spans="1:5" x14ac:dyDescent="0.2">
      <c r="A322" s="13">
        <v>38350</v>
      </c>
      <c r="B322" s="8">
        <f>TWK!D53</f>
        <v>300</v>
      </c>
      <c r="C322" s="8">
        <f t="shared" si="8"/>
        <v>298</v>
      </c>
      <c r="D322" s="8">
        <f t="shared" si="7"/>
        <v>194.75</v>
      </c>
      <c r="E322" s="8">
        <v>52</v>
      </c>
    </row>
    <row r="323" spans="1:5" x14ac:dyDescent="0.2">
      <c r="A323" s="13">
        <v>38357</v>
      </c>
      <c r="B323" s="8">
        <f>TWK!D54</f>
        <v>261</v>
      </c>
      <c r="C323" s="8">
        <f t="shared" si="8"/>
        <v>302</v>
      </c>
      <c r="D323" s="8">
        <f t="shared" si="7"/>
        <v>192.58333333333334</v>
      </c>
      <c r="E323" s="8">
        <v>1</v>
      </c>
    </row>
    <row r="324" spans="1:5" x14ac:dyDescent="0.2">
      <c r="A324" s="13">
        <v>38364</v>
      </c>
      <c r="B324" s="8">
        <f>TWK!D55</f>
        <v>324</v>
      </c>
      <c r="C324" s="8">
        <f t="shared" si="8"/>
        <v>307.75</v>
      </c>
      <c r="D324" s="8">
        <f t="shared" si="7"/>
        <v>184.66666666666666</v>
      </c>
      <c r="E324" s="7">
        <v>2</v>
      </c>
    </row>
    <row r="325" spans="1:5" x14ac:dyDescent="0.2">
      <c r="A325" s="13">
        <v>38371</v>
      </c>
      <c r="B325" s="8">
        <f>TWK!D56</f>
        <v>361</v>
      </c>
      <c r="C325" s="8">
        <f t="shared" si="8"/>
        <v>311.5</v>
      </c>
      <c r="D325" s="8">
        <f t="shared" si="7"/>
        <v>189.33333333333334</v>
      </c>
      <c r="E325" s="7">
        <v>3</v>
      </c>
    </row>
    <row r="326" spans="1:5" x14ac:dyDescent="0.2">
      <c r="A326" s="13">
        <v>38378</v>
      </c>
      <c r="B326" s="8">
        <f>TWK!D57</f>
        <v>293</v>
      </c>
      <c r="C326" s="8">
        <f t="shared" si="8"/>
        <v>309.75</v>
      </c>
      <c r="D326" s="8">
        <f t="shared" si="7"/>
        <v>190.58333333333334</v>
      </c>
      <c r="E326" s="7">
        <v>4</v>
      </c>
    </row>
    <row r="327" spans="1:5" x14ac:dyDescent="0.2">
      <c r="A327" s="13">
        <v>38385</v>
      </c>
      <c r="B327" s="8">
        <f>TWK!D58</f>
        <v>263</v>
      </c>
      <c r="C327" s="8">
        <f t="shared" si="8"/>
        <v>310.25</v>
      </c>
      <c r="D327" s="8">
        <f t="shared" si="7"/>
        <v>193</v>
      </c>
      <c r="E327" s="7">
        <v>5</v>
      </c>
    </row>
    <row r="328" spans="1:5" x14ac:dyDescent="0.2">
      <c r="A328" s="13">
        <v>38392</v>
      </c>
      <c r="B328" s="8">
        <f>TWK!D59</f>
        <v>233</v>
      </c>
      <c r="C328" s="8">
        <f t="shared" si="8"/>
        <v>287.5</v>
      </c>
      <c r="D328" s="8">
        <f t="shared" si="7"/>
        <v>195.83333333333334</v>
      </c>
      <c r="E328" s="7">
        <v>6</v>
      </c>
    </row>
    <row r="329" spans="1:5" x14ac:dyDescent="0.2">
      <c r="A329" s="13">
        <v>38399</v>
      </c>
      <c r="B329" s="8">
        <f>TWK!D60</f>
        <v>278</v>
      </c>
      <c r="C329" s="8">
        <f t="shared" si="8"/>
        <v>266.75</v>
      </c>
      <c r="D329" s="8">
        <f t="shared" si="7"/>
        <v>187.16666666666666</v>
      </c>
      <c r="E329" s="7">
        <v>7</v>
      </c>
    </row>
    <row r="330" spans="1:5" x14ac:dyDescent="0.2">
      <c r="A330" s="13">
        <v>38406</v>
      </c>
      <c r="B330" s="8">
        <f>TWK!D61</f>
        <v>320</v>
      </c>
      <c r="C330" s="8">
        <f t="shared" si="8"/>
        <v>273.5</v>
      </c>
      <c r="D330" s="8">
        <f t="shared" si="7"/>
        <v>178.91666666666666</v>
      </c>
      <c r="E330" s="7">
        <v>8</v>
      </c>
    </row>
    <row r="331" spans="1:5" x14ac:dyDescent="0.2">
      <c r="A331" s="13">
        <v>38413</v>
      </c>
      <c r="B331" s="8">
        <f>TWK!D62</f>
        <v>369</v>
      </c>
      <c r="C331" s="8">
        <f t="shared" si="8"/>
        <v>300</v>
      </c>
      <c r="D331" s="8">
        <f t="shared" si="7"/>
        <v>169.41666666666666</v>
      </c>
      <c r="E331" s="7">
        <v>9</v>
      </c>
    </row>
    <row r="332" spans="1:5" x14ac:dyDescent="0.2">
      <c r="A332" s="13">
        <v>38420</v>
      </c>
      <c r="B332" s="8">
        <f>TWK!D63</f>
        <v>278</v>
      </c>
      <c r="C332" s="8">
        <f t="shared" si="8"/>
        <v>311.25</v>
      </c>
      <c r="D332" s="8">
        <f t="shared" si="7"/>
        <v>162.5</v>
      </c>
      <c r="E332" s="7">
        <v>10</v>
      </c>
    </row>
    <row r="333" spans="1:5" x14ac:dyDescent="0.2">
      <c r="A333" s="13">
        <v>38427</v>
      </c>
      <c r="B333" s="8">
        <f>TWK!D64</f>
        <v>344</v>
      </c>
      <c r="C333" s="8">
        <f t="shared" si="8"/>
        <v>327.75</v>
      </c>
      <c r="D333" s="8">
        <f t="shared" si="7"/>
        <v>159.66666666666666</v>
      </c>
      <c r="E333" s="7">
        <v>11</v>
      </c>
    </row>
    <row r="334" spans="1:5" x14ac:dyDescent="0.2">
      <c r="A334" s="13">
        <v>38434</v>
      </c>
      <c r="B334" s="8">
        <f>TWK!D65</f>
        <v>250</v>
      </c>
      <c r="C334" s="8">
        <f t="shared" si="8"/>
        <v>310.25</v>
      </c>
      <c r="D334" s="8">
        <f t="shared" si="7"/>
        <v>157</v>
      </c>
      <c r="E334" s="7">
        <v>12</v>
      </c>
    </row>
    <row r="335" spans="1:5" x14ac:dyDescent="0.2">
      <c r="A335" s="13">
        <v>38441</v>
      </c>
      <c r="B335" s="8">
        <f>TWK!D66</f>
        <v>231</v>
      </c>
      <c r="C335" s="8">
        <f t="shared" si="8"/>
        <v>275.75</v>
      </c>
      <c r="D335" s="8">
        <f t="shared" si="7"/>
        <v>153.33333333333334</v>
      </c>
      <c r="E335" s="7">
        <v>13</v>
      </c>
    </row>
    <row r="336" spans="1:5" x14ac:dyDescent="0.2">
      <c r="A336" s="13">
        <v>38448</v>
      </c>
      <c r="B336" s="8">
        <f>TWK!D67</f>
        <v>313</v>
      </c>
      <c r="C336" s="8">
        <f t="shared" si="8"/>
        <v>284.5</v>
      </c>
      <c r="D336" s="8">
        <f t="shared" si="7"/>
        <v>148.25</v>
      </c>
      <c r="E336" s="7">
        <v>14</v>
      </c>
    </row>
    <row r="337" spans="1:5" x14ac:dyDescent="0.2">
      <c r="A337" s="13">
        <v>38455</v>
      </c>
      <c r="B337" s="8">
        <f>TWK!D68</f>
        <v>241</v>
      </c>
      <c r="C337" s="8">
        <f t="shared" si="8"/>
        <v>258.75</v>
      </c>
      <c r="D337" s="8">
        <f t="shared" si="7"/>
        <v>143.16666666666666</v>
      </c>
      <c r="E337" s="7">
        <v>15</v>
      </c>
    </row>
    <row r="338" spans="1:5" x14ac:dyDescent="0.2">
      <c r="A338" s="13">
        <v>38462</v>
      </c>
      <c r="B338" s="8">
        <f>TWK!D69</f>
        <v>238</v>
      </c>
      <c r="C338" s="8">
        <f t="shared" ref="C338:C389" si="9">AVERAGE(B335:B338)</f>
        <v>255.75</v>
      </c>
      <c r="D338" s="8">
        <f t="shared" ref="D338:D388" si="10">(C181+C233+C285)/3</f>
        <v>138.41666666666666</v>
      </c>
      <c r="E338" s="7">
        <v>16</v>
      </c>
    </row>
    <row r="339" spans="1:5" x14ac:dyDescent="0.2">
      <c r="A339" s="13">
        <v>38469</v>
      </c>
      <c r="B339" s="8">
        <f>TWK!D70</f>
        <v>223</v>
      </c>
      <c r="C339" s="8">
        <f t="shared" si="9"/>
        <v>253.75</v>
      </c>
      <c r="D339" s="8">
        <f t="shared" si="10"/>
        <v>134.91666666666666</v>
      </c>
      <c r="E339" s="7">
        <v>17</v>
      </c>
    </row>
    <row r="340" spans="1:5" x14ac:dyDescent="0.2">
      <c r="A340" s="13">
        <v>38476</v>
      </c>
      <c r="B340" s="8">
        <f>TWK!D71</f>
        <v>245</v>
      </c>
      <c r="C340" s="8">
        <f t="shared" si="9"/>
        <v>236.75</v>
      </c>
      <c r="D340" s="8">
        <f t="shared" si="10"/>
        <v>131.75</v>
      </c>
      <c r="E340" s="7">
        <v>18</v>
      </c>
    </row>
    <row r="341" spans="1:5" x14ac:dyDescent="0.2">
      <c r="A341" s="13">
        <v>38483</v>
      </c>
      <c r="B341" s="8">
        <f>TWK!D72</f>
        <v>229</v>
      </c>
      <c r="C341" s="8">
        <f t="shared" si="9"/>
        <v>233.75</v>
      </c>
      <c r="D341" s="8">
        <f t="shared" si="10"/>
        <v>130.16666666666666</v>
      </c>
      <c r="E341" s="7">
        <v>19</v>
      </c>
    </row>
    <row r="342" spans="1:5" ht="13.5" customHeight="1" x14ac:dyDescent="0.2">
      <c r="A342" s="13">
        <v>38490</v>
      </c>
      <c r="B342" s="8">
        <f>TWK!D73</f>
        <v>249</v>
      </c>
      <c r="C342" s="8">
        <f t="shared" si="9"/>
        <v>236.5</v>
      </c>
      <c r="D342" s="8">
        <f t="shared" si="10"/>
        <v>133.75</v>
      </c>
      <c r="E342" s="7">
        <v>20</v>
      </c>
    </row>
    <row r="343" spans="1:5" x14ac:dyDescent="0.2">
      <c r="A343" s="13">
        <v>38497</v>
      </c>
      <c r="B343" s="8">
        <f>TWK!D74</f>
        <v>265</v>
      </c>
      <c r="C343" s="8">
        <f t="shared" si="9"/>
        <v>247</v>
      </c>
      <c r="D343" s="8">
        <f t="shared" si="10"/>
        <v>139.91666666666666</v>
      </c>
      <c r="E343" s="7">
        <v>21</v>
      </c>
    </row>
    <row r="344" spans="1:5" x14ac:dyDescent="0.2">
      <c r="A344" s="13">
        <v>38504</v>
      </c>
      <c r="B344" s="8">
        <f>TWK!D75</f>
        <v>253</v>
      </c>
      <c r="C344" s="8">
        <f t="shared" si="9"/>
        <v>249</v>
      </c>
      <c r="D344" s="8">
        <f t="shared" si="10"/>
        <v>144.66666666666666</v>
      </c>
      <c r="E344" s="7">
        <v>22</v>
      </c>
    </row>
    <row r="345" spans="1:5" x14ac:dyDescent="0.2">
      <c r="A345" s="13">
        <v>38511</v>
      </c>
      <c r="B345" s="8">
        <f>TWK!D76</f>
        <v>233</v>
      </c>
      <c r="C345" s="8">
        <f t="shared" si="9"/>
        <v>250</v>
      </c>
      <c r="D345" s="8">
        <f t="shared" si="10"/>
        <v>148.08333333333334</v>
      </c>
      <c r="E345" s="7">
        <v>23</v>
      </c>
    </row>
    <row r="346" spans="1:5" x14ac:dyDescent="0.2">
      <c r="A346" s="13">
        <v>38518</v>
      </c>
      <c r="B346" s="8">
        <f>TWK!D77</f>
        <v>221</v>
      </c>
      <c r="C346" s="8">
        <f t="shared" si="9"/>
        <v>243</v>
      </c>
      <c r="D346" s="8">
        <f t="shared" si="10"/>
        <v>147.08333333333334</v>
      </c>
      <c r="E346" s="7">
        <v>24</v>
      </c>
    </row>
    <row r="347" spans="1:5" x14ac:dyDescent="0.2">
      <c r="A347" s="13">
        <v>38525</v>
      </c>
      <c r="B347" s="8">
        <f>TWK!D78</f>
        <v>209</v>
      </c>
      <c r="C347" s="8">
        <f t="shared" si="9"/>
        <v>229</v>
      </c>
      <c r="D347" s="8">
        <f t="shared" si="10"/>
        <v>145.58333333333334</v>
      </c>
      <c r="E347" s="7">
        <v>25</v>
      </c>
    </row>
    <row r="348" spans="1:5" x14ac:dyDescent="0.2">
      <c r="A348" s="13">
        <v>38532</v>
      </c>
      <c r="B348" s="8">
        <f>TWK!D79</f>
        <v>236</v>
      </c>
      <c r="C348" s="8">
        <f t="shared" si="9"/>
        <v>224.75</v>
      </c>
      <c r="D348" s="8">
        <f t="shared" si="10"/>
        <v>147.08333333333334</v>
      </c>
      <c r="E348" s="7">
        <v>26</v>
      </c>
    </row>
    <row r="349" spans="1:5" x14ac:dyDescent="0.2">
      <c r="A349" s="13">
        <v>38539</v>
      </c>
      <c r="B349" s="8">
        <f>TWK!D80</f>
        <v>248</v>
      </c>
      <c r="C349" s="8">
        <f t="shared" si="9"/>
        <v>228.5</v>
      </c>
      <c r="D349" s="8">
        <f t="shared" si="10"/>
        <v>149.16666666666666</v>
      </c>
      <c r="E349" s="7">
        <v>27</v>
      </c>
    </row>
    <row r="350" spans="1:5" x14ac:dyDescent="0.2">
      <c r="A350" s="13">
        <v>38546</v>
      </c>
      <c r="B350" s="8">
        <f>TWK!D81</f>
        <v>258</v>
      </c>
      <c r="C350" s="8">
        <f t="shared" si="9"/>
        <v>237.75</v>
      </c>
      <c r="D350" s="8">
        <f t="shared" si="10"/>
        <v>150.08333333333334</v>
      </c>
      <c r="E350" s="7">
        <v>28</v>
      </c>
    </row>
    <row r="351" spans="1:5" x14ac:dyDescent="0.2">
      <c r="A351" s="13">
        <v>38553</v>
      </c>
      <c r="B351" s="8">
        <f>TWK!D82</f>
        <v>311</v>
      </c>
      <c r="C351" s="8">
        <f t="shared" si="9"/>
        <v>263.25</v>
      </c>
      <c r="D351" s="8">
        <f t="shared" si="10"/>
        <v>149.58333333333334</v>
      </c>
      <c r="E351" s="7">
        <v>29</v>
      </c>
    </row>
    <row r="352" spans="1:5" x14ac:dyDescent="0.2">
      <c r="A352" s="13">
        <v>38560</v>
      </c>
      <c r="B352" s="8">
        <f>TWK!D83</f>
        <v>276</v>
      </c>
      <c r="C352" s="8">
        <f t="shared" si="9"/>
        <v>273.25</v>
      </c>
      <c r="D352" s="8">
        <f t="shared" si="10"/>
        <v>147.33333333333334</v>
      </c>
      <c r="E352" s="7">
        <v>30</v>
      </c>
    </row>
    <row r="353" spans="1:6" x14ac:dyDescent="0.2">
      <c r="A353" s="13">
        <v>38567</v>
      </c>
      <c r="B353" s="8">
        <f>TWK!D84</f>
        <v>253</v>
      </c>
      <c r="C353" s="8">
        <f t="shared" si="9"/>
        <v>274.5</v>
      </c>
      <c r="D353" s="8">
        <f t="shared" si="10"/>
        <v>148</v>
      </c>
      <c r="E353" s="7">
        <v>31</v>
      </c>
    </row>
    <row r="354" spans="1:6" x14ac:dyDescent="0.2">
      <c r="A354" s="13">
        <v>38574</v>
      </c>
      <c r="B354" s="8">
        <f>TWK!D85</f>
        <v>273</v>
      </c>
      <c r="C354" s="8">
        <f t="shared" si="9"/>
        <v>278.25</v>
      </c>
      <c r="D354" s="8">
        <f t="shared" si="10"/>
        <v>151</v>
      </c>
      <c r="E354" s="7">
        <v>32</v>
      </c>
    </row>
    <row r="355" spans="1:6" x14ac:dyDescent="0.2">
      <c r="A355" s="13">
        <v>38581</v>
      </c>
      <c r="B355" s="8">
        <f>TWK!D86</f>
        <v>317</v>
      </c>
      <c r="C355" s="8">
        <f t="shared" si="9"/>
        <v>279.75</v>
      </c>
      <c r="D355" s="8">
        <f t="shared" si="10"/>
        <v>156.5</v>
      </c>
      <c r="E355" s="7">
        <v>33</v>
      </c>
    </row>
    <row r="356" spans="1:6" x14ac:dyDescent="0.2">
      <c r="A356" s="13">
        <v>38588</v>
      </c>
      <c r="B356" s="8">
        <f>TWK!D87</f>
        <v>328</v>
      </c>
      <c r="C356" s="8">
        <f t="shared" si="9"/>
        <v>292.75</v>
      </c>
      <c r="D356" s="8">
        <f t="shared" si="10"/>
        <v>164.41666666666666</v>
      </c>
      <c r="E356" s="7">
        <v>34</v>
      </c>
    </row>
    <row r="357" spans="1:6" x14ac:dyDescent="0.2">
      <c r="A357" s="13">
        <v>38595</v>
      </c>
      <c r="B357" s="8">
        <f>TWK!D88</f>
        <v>500</v>
      </c>
      <c r="C357" s="8">
        <f t="shared" si="9"/>
        <v>354.5</v>
      </c>
      <c r="D357" s="8">
        <f t="shared" si="10"/>
        <v>170.58333333333334</v>
      </c>
      <c r="E357" s="7">
        <v>35</v>
      </c>
    </row>
    <row r="358" spans="1:6" x14ac:dyDescent="0.2">
      <c r="A358" s="13">
        <v>38602</v>
      </c>
      <c r="B358" s="8">
        <f>TWK!D89</f>
        <v>560</v>
      </c>
      <c r="C358" s="8">
        <f t="shared" si="9"/>
        <v>426.25</v>
      </c>
      <c r="D358" s="8">
        <f t="shared" si="10"/>
        <v>176.33333333333334</v>
      </c>
      <c r="E358" s="7">
        <v>36</v>
      </c>
    </row>
    <row r="359" spans="1:6" x14ac:dyDescent="0.2">
      <c r="A359" s="13">
        <v>38609</v>
      </c>
      <c r="B359" s="8">
        <f>TWK!D90</f>
        <v>670</v>
      </c>
      <c r="C359" s="8">
        <f t="shared" si="9"/>
        <v>514.5</v>
      </c>
      <c r="D359" s="8">
        <f t="shared" si="10"/>
        <v>182.25</v>
      </c>
      <c r="E359" s="7">
        <v>37</v>
      </c>
    </row>
    <row r="360" spans="1:6" x14ac:dyDescent="0.2">
      <c r="A360" s="13">
        <v>38616</v>
      </c>
      <c r="B360" s="8">
        <f>TWK!D91</f>
        <v>542</v>
      </c>
      <c r="C360" s="8">
        <f t="shared" si="9"/>
        <v>568</v>
      </c>
      <c r="D360" s="8">
        <f t="shared" si="10"/>
        <v>201.16666666666666</v>
      </c>
      <c r="E360" s="7">
        <v>38</v>
      </c>
    </row>
    <row r="361" spans="1:6" x14ac:dyDescent="0.2">
      <c r="A361" s="13">
        <v>38623</v>
      </c>
      <c r="B361" s="8">
        <f>TWK!D92</f>
        <v>633</v>
      </c>
      <c r="C361" s="8">
        <f t="shared" si="9"/>
        <v>601.25</v>
      </c>
      <c r="D361" s="8">
        <f t="shared" si="10"/>
        <v>224.08333333333334</v>
      </c>
      <c r="E361" s="7">
        <v>39</v>
      </c>
    </row>
    <row r="362" spans="1:6" x14ac:dyDescent="0.2">
      <c r="A362" s="13">
        <v>38630</v>
      </c>
      <c r="B362" s="8">
        <f>TWK!D93</f>
        <v>717</v>
      </c>
      <c r="C362" s="8">
        <f t="shared" si="9"/>
        <v>640.5</v>
      </c>
      <c r="D362" s="8">
        <f t="shared" si="10"/>
        <v>253.83333333333334</v>
      </c>
      <c r="E362" s="7">
        <v>40</v>
      </c>
    </row>
    <row r="363" spans="1:6" x14ac:dyDescent="0.2">
      <c r="A363" s="13">
        <v>38637</v>
      </c>
      <c r="B363" s="8">
        <f>TWK!D94</f>
        <v>838</v>
      </c>
      <c r="C363" s="8">
        <f t="shared" si="9"/>
        <v>682.5</v>
      </c>
      <c r="D363" s="8">
        <f t="shared" si="10"/>
        <v>282.66666666666669</v>
      </c>
      <c r="E363" s="7">
        <v>41</v>
      </c>
      <c r="F363" s="7" t="s">
        <v>19</v>
      </c>
    </row>
    <row r="364" spans="1:6" x14ac:dyDescent="0.2">
      <c r="A364" s="13">
        <v>38644</v>
      </c>
      <c r="B364" s="8">
        <f>TWK!D95</f>
        <v>654</v>
      </c>
      <c r="C364" s="8">
        <f t="shared" si="9"/>
        <v>710.5</v>
      </c>
      <c r="D364" s="8">
        <f t="shared" si="10"/>
        <v>287.75</v>
      </c>
      <c r="E364" s="7">
        <v>42</v>
      </c>
      <c r="F364" s="8">
        <f>SUM(D364-B364)</f>
        <v>-366.25</v>
      </c>
    </row>
    <row r="365" spans="1:6" x14ac:dyDescent="0.2">
      <c r="A365" s="13">
        <v>38651</v>
      </c>
      <c r="B365" s="8">
        <f>TWK!D96</f>
        <v>586</v>
      </c>
      <c r="C365" s="8">
        <f t="shared" si="9"/>
        <v>698.75</v>
      </c>
      <c r="D365" s="8">
        <f t="shared" si="10"/>
        <v>290.33333333333331</v>
      </c>
      <c r="E365" s="7">
        <v>43</v>
      </c>
      <c r="F365" s="8">
        <f t="shared" ref="F365:F388" si="11">SUM(D365-B365)</f>
        <v>-295.66666666666669</v>
      </c>
    </row>
    <row r="366" spans="1:6" x14ac:dyDescent="0.2">
      <c r="A366" s="13">
        <v>38658</v>
      </c>
      <c r="B366" s="8">
        <f>TWK!D97</f>
        <v>450</v>
      </c>
      <c r="C366" s="8">
        <f t="shared" si="9"/>
        <v>632</v>
      </c>
      <c r="D366" s="8">
        <f t="shared" si="10"/>
        <v>296.75</v>
      </c>
      <c r="E366" s="7">
        <v>44</v>
      </c>
      <c r="F366" s="8">
        <f t="shared" si="11"/>
        <v>-153.25</v>
      </c>
    </row>
    <row r="367" spans="1:6" x14ac:dyDescent="0.2">
      <c r="A367" s="13">
        <v>38665</v>
      </c>
      <c r="B367" s="8">
        <f>TWK!D98</f>
        <v>359</v>
      </c>
      <c r="C367" s="8">
        <f t="shared" si="9"/>
        <v>512.25</v>
      </c>
      <c r="D367" s="8">
        <f t="shared" si="10"/>
        <v>292.25</v>
      </c>
      <c r="E367" s="7">
        <v>45</v>
      </c>
      <c r="F367" s="8">
        <f t="shared" si="11"/>
        <v>-66.75</v>
      </c>
    </row>
    <row r="368" spans="1:6" x14ac:dyDescent="0.2">
      <c r="A368" s="13">
        <v>38672</v>
      </c>
      <c r="B368" s="8">
        <f>TWK!D99</f>
        <v>375</v>
      </c>
      <c r="C368" s="8">
        <f t="shared" si="9"/>
        <v>442.5</v>
      </c>
      <c r="D368" s="8">
        <f t="shared" si="10"/>
        <v>291.75</v>
      </c>
      <c r="E368" s="7">
        <v>46</v>
      </c>
      <c r="F368" s="8">
        <f t="shared" si="11"/>
        <v>-83.25</v>
      </c>
    </row>
    <row r="369" spans="1:6" x14ac:dyDescent="0.2">
      <c r="A369" s="13">
        <v>38679</v>
      </c>
      <c r="B369" s="8">
        <f>TWK!D100</f>
        <v>367</v>
      </c>
      <c r="C369" s="8">
        <f t="shared" si="9"/>
        <v>387.75</v>
      </c>
      <c r="D369" s="8">
        <f t="shared" si="10"/>
        <v>280</v>
      </c>
      <c r="E369" s="7">
        <v>47</v>
      </c>
      <c r="F369" s="8">
        <f t="shared" si="11"/>
        <v>-87</v>
      </c>
    </row>
    <row r="370" spans="1:6" x14ac:dyDescent="0.2">
      <c r="A370" s="13">
        <v>38686</v>
      </c>
      <c r="B370" s="8">
        <f>TWK!D101</f>
        <v>366</v>
      </c>
      <c r="C370" s="8">
        <f t="shared" si="9"/>
        <v>366.75</v>
      </c>
      <c r="D370" s="8">
        <f t="shared" si="10"/>
        <v>253.41666666666666</v>
      </c>
      <c r="E370" s="7">
        <v>48</v>
      </c>
      <c r="F370" s="8">
        <f t="shared" si="11"/>
        <v>-112.58333333333334</v>
      </c>
    </row>
    <row r="371" spans="1:6" x14ac:dyDescent="0.2">
      <c r="A371" s="13">
        <v>38693</v>
      </c>
      <c r="B371" s="8">
        <f>TWK!D102</f>
        <v>478</v>
      </c>
      <c r="C371" s="8">
        <f t="shared" si="9"/>
        <v>396.5</v>
      </c>
      <c r="D371" s="8">
        <f t="shared" si="10"/>
        <v>236.16666666666666</v>
      </c>
      <c r="E371" s="7">
        <v>49</v>
      </c>
      <c r="F371" s="8">
        <f t="shared" si="11"/>
        <v>-241.83333333333334</v>
      </c>
    </row>
    <row r="372" spans="1:6" x14ac:dyDescent="0.2">
      <c r="A372" s="13">
        <v>38700</v>
      </c>
      <c r="B372" s="8">
        <f>TWK!D103</f>
        <v>552</v>
      </c>
      <c r="C372" s="8">
        <f t="shared" si="9"/>
        <v>440.75</v>
      </c>
      <c r="D372" s="8">
        <f t="shared" si="10"/>
        <v>226.41666666666666</v>
      </c>
      <c r="E372" s="7">
        <v>50</v>
      </c>
      <c r="F372" s="8">
        <f t="shared" si="11"/>
        <v>-325.58333333333337</v>
      </c>
    </row>
    <row r="373" spans="1:6" x14ac:dyDescent="0.2">
      <c r="A373" s="13">
        <v>38707</v>
      </c>
      <c r="B373" s="8">
        <f>TWK!D104</f>
        <v>508</v>
      </c>
      <c r="C373" s="8">
        <f t="shared" si="9"/>
        <v>476</v>
      </c>
      <c r="D373" s="8">
        <f t="shared" si="10"/>
        <v>225</v>
      </c>
      <c r="E373" s="7">
        <v>51</v>
      </c>
      <c r="F373" s="8">
        <f t="shared" si="11"/>
        <v>-283</v>
      </c>
    </row>
    <row r="374" spans="1:6" x14ac:dyDescent="0.2">
      <c r="A374" s="13">
        <v>38714</v>
      </c>
      <c r="B374" s="8">
        <f>TWK!D105</f>
        <v>443</v>
      </c>
      <c r="C374" s="8">
        <f t="shared" si="9"/>
        <v>495.25</v>
      </c>
      <c r="D374" s="8">
        <f t="shared" si="10"/>
        <v>230.16666666666666</v>
      </c>
      <c r="E374" s="7">
        <v>52</v>
      </c>
      <c r="F374" s="8">
        <f t="shared" si="11"/>
        <v>-212.83333333333334</v>
      </c>
    </row>
    <row r="375" spans="1:6" x14ac:dyDescent="0.2">
      <c r="A375" s="13">
        <v>38721</v>
      </c>
      <c r="B375" s="8">
        <f>TWK!D106</f>
        <v>409</v>
      </c>
      <c r="C375" s="8">
        <f t="shared" si="9"/>
        <v>478</v>
      </c>
      <c r="D375" s="8">
        <f t="shared" si="10"/>
        <v>230.58333333333334</v>
      </c>
      <c r="E375" s="7">
        <v>1</v>
      </c>
      <c r="F375" s="8">
        <f t="shared" si="11"/>
        <v>-178.41666666666666</v>
      </c>
    </row>
    <row r="376" spans="1:6" x14ac:dyDescent="0.2">
      <c r="A376" s="13">
        <v>38728</v>
      </c>
      <c r="B376" s="8">
        <f>TWK!D107</f>
        <v>379</v>
      </c>
      <c r="C376" s="8">
        <f t="shared" si="9"/>
        <v>434.75</v>
      </c>
      <c r="D376" s="8">
        <f t="shared" si="10"/>
        <v>224.75</v>
      </c>
      <c r="E376" s="7">
        <v>2</v>
      </c>
      <c r="F376" s="8">
        <f t="shared" si="11"/>
        <v>-154.25</v>
      </c>
    </row>
    <row r="377" spans="1:6" x14ac:dyDescent="0.2">
      <c r="A377" s="13">
        <v>38735</v>
      </c>
      <c r="B377" s="8">
        <f>TWK!D108</f>
        <v>400</v>
      </c>
      <c r="C377" s="8">
        <f t="shared" si="9"/>
        <v>407.75</v>
      </c>
      <c r="D377" s="8">
        <f t="shared" si="10"/>
        <v>230.83333333333334</v>
      </c>
      <c r="E377" s="7">
        <v>3</v>
      </c>
      <c r="F377" s="8">
        <f t="shared" si="11"/>
        <v>-169.16666666666666</v>
      </c>
    </row>
    <row r="378" spans="1:6" x14ac:dyDescent="0.2">
      <c r="A378" s="13">
        <v>38742</v>
      </c>
      <c r="B378" s="8">
        <f>TWK!D109</f>
        <v>383</v>
      </c>
      <c r="C378" s="8">
        <f t="shared" si="9"/>
        <v>392.75</v>
      </c>
      <c r="D378" s="8">
        <f t="shared" si="10"/>
        <v>236.41666666666666</v>
      </c>
      <c r="E378" s="7">
        <v>4</v>
      </c>
      <c r="F378" s="8">
        <f t="shared" si="11"/>
        <v>-146.58333333333334</v>
      </c>
    </row>
    <row r="379" spans="1:6" x14ac:dyDescent="0.2">
      <c r="A379" s="13">
        <v>38749</v>
      </c>
      <c r="B379" s="8">
        <f>TWK!D110</f>
        <v>413</v>
      </c>
      <c r="C379" s="8">
        <f t="shared" si="9"/>
        <v>393.75</v>
      </c>
      <c r="D379" s="8">
        <f t="shared" si="10"/>
        <v>241.66666666666666</v>
      </c>
      <c r="E379" s="7">
        <v>5</v>
      </c>
      <c r="F379" s="8">
        <f t="shared" si="11"/>
        <v>-171.33333333333334</v>
      </c>
    </row>
    <row r="380" spans="1:6" x14ac:dyDescent="0.2">
      <c r="A380" s="13">
        <v>38756</v>
      </c>
      <c r="B380" s="8">
        <f>TWK!D111</f>
        <v>475</v>
      </c>
      <c r="C380" s="8">
        <f t="shared" si="9"/>
        <v>417.75</v>
      </c>
      <c r="D380" s="8">
        <f t="shared" si="10"/>
        <v>246.75</v>
      </c>
      <c r="E380" s="7">
        <v>6</v>
      </c>
      <c r="F380" s="8">
        <f t="shared" si="11"/>
        <v>-228.25</v>
      </c>
    </row>
    <row r="381" spans="1:6" x14ac:dyDescent="0.2">
      <c r="A381" s="13">
        <v>38763</v>
      </c>
      <c r="B381" s="8">
        <f>TWK!D112</f>
        <v>427</v>
      </c>
      <c r="C381" s="8">
        <f t="shared" si="9"/>
        <v>424.5</v>
      </c>
      <c r="D381" s="8">
        <f t="shared" si="10"/>
        <v>232.83333333333334</v>
      </c>
      <c r="E381" s="7">
        <v>7</v>
      </c>
      <c r="F381" s="8">
        <f t="shared" si="11"/>
        <v>-194.16666666666666</v>
      </c>
    </row>
    <row r="382" spans="1:6" x14ac:dyDescent="0.2">
      <c r="A382" s="13">
        <v>38770</v>
      </c>
      <c r="B382" s="8">
        <f>TWK!D113</f>
        <v>375</v>
      </c>
      <c r="C382" s="8">
        <f t="shared" si="9"/>
        <v>422.5</v>
      </c>
      <c r="D382" s="8">
        <f t="shared" si="10"/>
        <v>218.66666666666666</v>
      </c>
      <c r="E382" s="7">
        <v>8</v>
      </c>
      <c r="F382" s="8">
        <f t="shared" si="11"/>
        <v>-156.33333333333334</v>
      </c>
    </row>
    <row r="383" spans="1:6" x14ac:dyDescent="0.2">
      <c r="A383" s="13">
        <v>38777</v>
      </c>
      <c r="B383" s="8">
        <f>TWK!D114</f>
        <v>384</v>
      </c>
      <c r="C383" s="8">
        <f t="shared" si="9"/>
        <v>415.25</v>
      </c>
      <c r="D383" s="8">
        <f t="shared" si="10"/>
        <v>212.41666666666666</v>
      </c>
      <c r="E383" s="7">
        <v>9</v>
      </c>
      <c r="F383" s="8">
        <f t="shared" si="11"/>
        <v>-171.58333333333334</v>
      </c>
    </row>
    <row r="384" spans="1:6" x14ac:dyDescent="0.2">
      <c r="A384" s="13">
        <v>38784</v>
      </c>
      <c r="B384" s="8">
        <f>TWK!D115</f>
        <v>377</v>
      </c>
      <c r="C384" s="8">
        <f t="shared" si="9"/>
        <v>390.75</v>
      </c>
      <c r="D384" s="8">
        <f t="shared" si="10"/>
        <v>214.83333333333334</v>
      </c>
      <c r="E384" s="7">
        <v>10</v>
      </c>
      <c r="F384" s="8">
        <f t="shared" si="11"/>
        <v>-162.16666666666666</v>
      </c>
    </row>
    <row r="385" spans="1:9" x14ac:dyDescent="0.2">
      <c r="A385" s="13">
        <v>38791</v>
      </c>
      <c r="B385" s="8">
        <f>TWK!D116</f>
        <v>337</v>
      </c>
      <c r="C385" s="8">
        <f t="shared" si="9"/>
        <v>368.25</v>
      </c>
      <c r="D385" s="8">
        <f t="shared" si="10"/>
        <v>216.66666666666666</v>
      </c>
      <c r="E385" s="7">
        <v>11</v>
      </c>
      <c r="F385" s="8">
        <f t="shared" si="11"/>
        <v>-120.33333333333334</v>
      </c>
    </row>
    <row r="386" spans="1:9" x14ac:dyDescent="0.2">
      <c r="A386" s="13">
        <v>38798</v>
      </c>
      <c r="B386" s="8">
        <f>TWK!D117</f>
        <v>333</v>
      </c>
      <c r="C386" s="8">
        <f t="shared" si="9"/>
        <v>357.75</v>
      </c>
      <c r="D386" s="8">
        <f t="shared" si="10"/>
        <v>220.5</v>
      </c>
      <c r="E386" s="7">
        <v>12</v>
      </c>
      <c r="F386" s="8">
        <f t="shared" si="11"/>
        <v>-112.5</v>
      </c>
    </row>
    <row r="387" spans="1:9" x14ac:dyDescent="0.2">
      <c r="A387" s="13">
        <v>38805</v>
      </c>
      <c r="B387" s="8">
        <f>TWK!D118</f>
        <v>322</v>
      </c>
      <c r="C387" s="8">
        <f t="shared" si="9"/>
        <v>342.25</v>
      </c>
      <c r="D387" s="8">
        <f t="shared" si="10"/>
        <v>212</v>
      </c>
      <c r="E387" s="7">
        <v>13</v>
      </c>
      <c r="F387" s="8">
        <f t="shared" si="11"/>
        <v>-110</v>
      </c>
    </row>
    <row r="388" spans="1:9" x14ac:dyDescent="0.2">
      <c r="A388" s="13">
        <v>38812</v>
      </c>
      <c r="B388" s="8">
        <f>TWK!D119</f>
        <v>343</v>
      </c>
      <c r="C388" s="8">
        <f t="shared" si="9"/>
        <v>333.75</v>
      </c>
      <c r="D388" s="8">
        <f t="shared" si="10"/>
        <v>196.66666666666666</v>
      </c>
      <c r="E388" s="7">
        <v>14</v>
      </c>
      <c r="F388" s="8">
        <f t="shared" si="11"/>
        <v>-146.33333333333334</v>
      </c>
    </row>
    <row r="389" spans="1:9" x14ac:dyDescent="0.2">
      <c r="A389" s="13">
        <v>38819</v>
      </c>
      <c r="B389" s="8">
        <f>TWK!D120</f>
        <v>328</v>
      </c>
      <c r="C389" s="8">
        <f t="shared" si="9"/>
        <v>331.5</v>
      </c>
      <c r="D389" s="8">
        <f t="shared" ref="D389:D397" si="12">(C233+C285+C337)/3</f>
        <v>183.5</v>
      </c>
      <c r="E389" s="7">
        <v>15</v>
      </c>
      <c r="F389" s="8">
        <f t="shared" ref="F389:F398" si="13">SUM(D389-B389)</f>
        <v>-144.5</v>
      </c>
    </row>
    <row r="390" spans="1:9" x14ac:dyDescent="0.2">
      <c r="A390" s="13">
        <v>38826</v>
      </c>
      <c r="B390" s="8">
        <f>TWK!D121</f>
        <v>295</v>
      </c>
      <c r="C390" s="8">
        <f t="shared" ref="C390:C398" si="14">AVERAGE(B387:B390)</f>
        <v>322</v>
      </c>
      <c r="D390" s="8">
        <f t="shared" si="12"/>
        <v>180.16666666666666</v>
      </c>
      <c r="E390" s="7">
        <v>16</v>
      </c>
      <c r="F390" s="8">
        <f t="shared" si="13"/>
        <v>-114.83333333333334</v>
      </c>
    </row>
    <row r="391" spans="1:9" x14ac:dyDescent="0.2">
      <c r="A391" s="13">
        <v>38833</v>
      </c>
      <c r="B391" s="8">
        <f>TWK!D122</f>
        <v>288</v>
      </c>
      <c r="C391" s="8">
        <f t="shared" si="14"/>
        <v>313.5</v>
      </c>
      <c r="D391" s="8">
        <f t="shared" si="12"/>
        <v>176.66666666666666</v>
      </c>
      <c r="E391" s="7">
        <v>17</v>
      </c>
      <c r="F391" s="8">
        <f t="shared" si="13"/>
        <v>-111.33333333333334</v>
      </c>
    </row>
    <row r="392" spans="1:9" x14ac:dyDescent="0.2">
      <c r="A392" s="13">
        <v>38840</v>
      </c>
      <c r="B392" s="8">
        <f>TWK!D123</f>
        <v>311</v>
      </c>
      <c r="C392" s="8">
        <f t="shared" si="14"/>
        <v>305.5</v>
      </c>
      <c r="D392" s="8">
        <f t="shared" si="12"/>
        <v>168.83333333333334</v>
      </c>
      <c r="E392" s="7">
        <v>18</v>
      </c>
      <c r="F392" s="8">
        <f t="shared" si="13"/>
        <v>-142.16666666666666</v>
      </c>
    </row>
    <row r="393" spans="1:9" x14ac:dyDescent="0.2">
      <c r="A393" s="13">
        <v>38847</v>
      </c>
      <c r="B393" s="8">
        <f>TWK!D124</f>
        <v>354</v>
      </c>
      <c r="C393" s="8">
        <f t="shared" si="14"/>
        <v>312</v>
      </c>
      <c r="D393" s="8">
        <f t="shared" si="12"/>
        <v>169.16666666666666</v>
      </c>
      <c r="E393" s="7">
        <v>19</v>
      </c>
      <c r="F393" s="8">
        <f t="shared" si="13"/>
        <v>-184.83333333333334</v>
      </c>
    </row>
    <row r="394" spans="1:9" x14ac:dyDescent="0.2">
      <c r="A394" s="13">
        <v>38854</v>
      </c>
      <c r="B394" s="8">
        <f>TWK!D125</f>
        <v>393</v>
      </c>
      <c r="C394" s="8">
        <f t="shared" si="14"/>
        <v>336.5</v>
      </c>
      <c r="D394" s="8">
        <f t="shared" si="12"/>
        <v>173.5</v>
      </c>
      <c r="E394" s="7">
        <v>20</v>
      </c>
      <c r="F394" s="8">
        <f t="shared" si="13"/>
        <v>-219.5</v>
      </c>
    </row>
    <row r="395" spans="1:9" x14ac:dyDescent="0.2">
      <c r="A395" s="13">
        <v>38861</v>
      </c>
      <c r="B395" s="8">
        <f>TWK!D126</f>
        <v>384</v>
      </c>
      <c r="C395" s="8">
        <f t="shared" si="14"/>
        <v>360.5</v>
      </c>
      <c r="D395" s="8">
        <f t="shared" si="12"/>
        <v>180.91666666666666</v>
      </c>
      <c r="E395" s="7">
        <v>21</v>
      </c>
      <c r="F395" s="8">
        <f t="shared" si="13"/>
        <v>-203.08333333333334</v>
      </c>
    </row>
    <row r="396" spans="1:9" x14ac:dyDescent="0.2">
      <c r="A396" s="13">
        <v>38868</v>
      </c>
      <c r="B396" s="8">
        <f>TWK!D127</f>
        <v>351</v>
      </c>
      <c r="C396" s="8">
        <f t="shared" si="14"/>
        <v>370.5</v>
      </c>
      <c r="D396" s="8">
        <f t="shared" si="12"/>
        <v>184.75</v>
      </c>
      <c r="E396" s="7">
        <v>22</v>
      </c>
      <c r="F396" s="8">
        <f t="shared" si="13"/>
        <v>-166.25</v>
      </c>
      <c r="G396" s="19">
        <f t="shared" ref="G396:G406" si="15">(B396/B395-1)*100</f>
        <v>-8.59375</v>
      </c>
      <c r="H396" s="19">
        <f t="shared" ref="H396:H406" si="16">(B396/B344-1)*100</f>
        <v>38.735177865612648</v>
      </c>
      <c r="I396" s="19">
        <f t="shared" ref="I396:I407" si="17">(B396/D396-1)*100</f>
        <v>89.986468200270636</v>
      </c>
    </row>
    <row r="397" spans="1:9" x14ac:dyDescent="0.2">
      <c r="A397" s="13">
        <v>38875</v>
      </c>
      <c r="B397" s="8">
        <f>TWK!D128</f>
        <v>374</v>
      </c>
      <c r="C397" s="8">
        <f t="shared" si="14"/>
        <v>375.5</v>
      </c>
      <c r="D397" s="8">
        <f t="shared" si="12"/>
        <v>185.33333333333334</v>
      </c>
      <c r="E397" s="7">
        <v>22</v>
      </c>
      <c r="F397" s="8">
        <f t="shared" si="13"/>
        <v>-188.66666666666666</v>
      </c>
      <c r="G397" s="19">
        <f t="shared" si="15"/>
        <v>6.5527065527065442</v>
      </c>
      <c r="H397" s="19">
        <f t="shared" si="16"/>
        <v>60.515021459227469</v>
      </c>
      <c r="I397" s="19">
        <f t="shared" si="17"/>
        <v>101.79856115107913</v>
      </c>
    </row>
    <row r="398" spans="1:9" x14ac:dyDescent="0.2">
      <c r="A398" s="13">
        <v>38882</v>
      </c>
      <c r="B398" s="8">
        <f>TWK!D129</f>
        <v>387</v>
      </c>
      <c r="C398" s="8">
        <f t="shared" si="14"/>
        <v>374</v>
      </c>
      <c r="D398" s="8">
        <f t="shared" ref="D398:D413" si="18">(C242+C294+C346)/3</f>
        <v>182.33333333333334</v>
      </c>
      <c r="E398" s="7">
        <v>22</v>
      </c>
      <c r="F398" s="8">
        <f t="shared" si="13"/>
        <v>-204.66666666666666</v>
      </c>
      <c r="G398" s="19">
        <f t="shared" si="15"/>
        <v>3.475935828876997</v>
      </c>
      <c r="H398" s="19">
        <f t="shared" si="16"/>
        <v>75.113122171945705</v>
      </c>
      <c r="I398" s="19">
        <f t="shared" si="17"/>
        <v>112.2486288848263</v>
      </c>
    </row>
    <row r="399" spans="1:9" x14ac:dyDescent="0.2">
      <c r="A399" s="13">
        <v>38889</v>
      </c>
      <c r="B399" s="8">
        <f>TWK!D130</f>
        <v>382</v>
      </c>
      <c r="C399" s="8">
        <f t="shared" ref="C399:C413" si="19">AVERAGE(B396:B399)</f>
        <v>373.5</v>
      </c>
      <c r="D399" s="8">
        <f t="shared" si="18"/>
        <v>177.5</v>
      </c>
      <c r="E399" s="7">
        <v>23</v>
      </c>
      <c r="F399" s="8">
        <f t="shared" ref="F399:F413" si="20">SUM(D399-B399)</f>
        <v>-204.5</v>
      </c>
      <c r="G399" s="19">
        <f t="shared" si="15"/>
        <v>-1.2919896640826822</v>
      </c>
      <c r="H399" s="19">
        <f t="shared" si="16"/>
        <v>82.775119617224874</v>
      </c>
      <c r="I399" s="19">
        <f t="shared" si="17"/>
        <v>115.21126760563378</v>
      </c>
    </row>
    <row r="400" spans="1:9" x14ac:dyDescent="0.2">
      <c r="A400" s="13">
        <v>38896</v>
      </c>
      <c r="B400" s="8">
        <f>TWK!D131</f>
        <v>416</v>
      </c>
      <c r="C400" s="8">
        <f t="shared" si="19"/>
        <v>389.75</v>
      </c>
      <c r="D400" s="8">
        <f t="shared" si="18"/>
        <v>176.83333333333334</v>
      </c>
      <c r="E400" s="7">
        <v>24</v>
      </c>
      <c r="F400" s="8">
        <f t="shared" si="20"/>
        <v>-239.16666666666666</v>
      </c>
      <c r="G400" s="19">
        <f t="shared" si="15"/>
        <v>8.9005235602094288</v>
      </c>
      <c r="H400" s="19">
        <f t="shared" si="16"/>
        <v>76.271186440677965</v>
      </c>
      <c r="I400" s="19">
        <f t="shared" si="17"/>
        <v>135.24976437323281</v>
      </c>
    </row>
    <row r="401" spans="1:9" x14ac:dyDescent="0.2">
      <c r="A401" s="13">
        <v>38903</v>
      </c>
      <c r="B401" s="8">
        <f>TWK!D132</f>
        <v>443</v>
      </c>
      <c r="C401" s="8">
        <f t="shared" si="19"/>
        <v>407</v>
      </c>
      <c r="D401" s="8">
        <f t="shared" si="18"/>
        <v>178.33333333333334</v>
      </c>
      <c r="E401" s="7">
        <v>25</v>
      </c>
      <c r="F401" s="8">
        <f t="shared" si="20"/>
        <v>-264.66666666666663</v>
      </c>
      <c r="G401" s="19">
        <f t="shared" si="15"/>
        <v>6.4903846153846256</v>
      </c>
      <c r="H401" s="19">
        <f t="shared" si="16"/>
        <v>78.629032258064527</v>
      </c>
      <c r="I401" s="19">
        <f t="shared" si="17"/>
        <v>148.41121495327104</v>
      </c>
    </row>
    <row r="402" spans="1:9" x14ac:dyDescent="0.2">
      <c r="A402" s="13">
        <v>38910</v>
      </c>
      <c r="B402" s="8">
        <f>TWK!D133</f>
        <v>493</v>
      </c>
      <c r="C402" s="8">
        <f t="shared" si="19"/>
        <v>433.5</v>
      </c>
      <c r="D402" s="8">
        <f t="shared" si="18"/>
        <v>181.25</v>
      </c>
      <c r="E402" s="7">
        <v>26</v>
      </c>
      <c r="F402" s="8">
        <f t="shared" si="20"/>
        <v>-311.75</v>
      </c>
      <c r="G402" s="19">
        <f>(B402/B401-1)*100</f>
        <v>11.28668171557563</v>
      </c>
      <c r="H402" s="19">
        <f>(B402/B350-1)*100</f>
        <v>91.085271317829466</v>
      </c>
      <c r="I402" s="19">
        <f>(B402/D402-1)*100</f>
        <v>172.00000000000003</v>
      </c>
    </row>
    <row r="403" spans="1:9" x14ac:dyDescent="0.2">
      <c r="A403" s="13">
        <v>38917</v>
      </c>
      <c r="B403" s="8">
        <f>TWK!D134</f>
        <v>526</v>
      </c>
      <c r="C403" s="8">
        <f t="shared" si="19"/>
        <v>469.5</v>
      </c>
      <c r="D403" s="8">
        <f t="shared" si="18"/>
        <v>189.25</v>
      </c>
      <c r="E403" s="7">
        <v>27</v>
      </c>
      <c r="F403" s="8">
        <f t="shared" si="20"/>
        <v>-336.75</v>
      </c>
      <c r="G403" s="19">
        <f t="shared" si="15"/>
        <v>6.6937119675456458</v>
      </c>
      <c r="H403" s="19">
        <f t="shared" si="16"/>
        <v>69.131832797427649</v>
      </c>
      <c r="I403" s="19">
        <f t="shared" si="17"/>
        <v>177.93923381770145</v>
      </c>
    </row>
    <row r="404" spans="1:9" x14ac:dyDescent="0.2">
      <c r="A404" s="13">
        <v>38924</v>
      </c>
      <c r="B404" s="8">
        <f>TWK!D135</f>
        <v>495</v>
      </c>
      <c r="C404" s="8">
        <f t="shared" si="19"/>
        <v>489.25</v>
      </c>
      <c r="D404" s="8">
        <f t="shared" si="18"/>
        <v>195.41666666666666</v>
      </c>
      <c r="E404" s="7">
        <v>28</v>
      </c>
      <c r="F404" s="8">
        <f t="shared" si="20"/>
        <v>-299.58333333333337</v>
      </c>
      <c r="G404" s="19">
        <f t="shared" si="15"/>
        <v>-5.8935361216730042</v>
      </c>
      <c r="H404" s="19">
        <f t="shared" si="16"/>
        <v>79.347826086956516</v>
      </c>
      <c r="I404" s="19">
        <f t="shared" si="17"/>
        <v>153.30490405117274</v>
      </c>
    </row>
    <row r="405" spans="1:9" x14ac:dyDescent="0.2">
      <c r="A405" s="13">
        <v>38931</v>
      </c>
      <c r="B405" s="8">
        <f>TWK!D136</f>
        <v>498</v>
      </c>
      <c r="C405" s="8">
        <f t="shared" si="19"/>
        <v>503</v>
      </c>
      <c r="D405" s="8">
        <f t="shared" si="18"/>
        <v>200.41666666666666</v>
      </c>
      <c r="E405" s="7">
        <v>29</v>
      </c>
      <c r="F405" s="8">
        <f t="shared" si="20"/>
        <v>-297.58333333333337</v>
      </c>
      <c r="G405" s="19">
        <f>(B405/B404-1)*100</f>
        <v>0.60606060606060996</v>
      </c>
      <c r="H405" s="19">
        <f>(B405/B353-1)*100</f>
        <v>96.83794466403161</v>
      </c>
      <c r="I405" s="19">
        <f>(B405/D405-1)*100</f>
        <v>148.48232848232848</v>
      </c>
    </row>
    <row r="406" spans="1:9" x14ac:dyDescent="0.2">
      <c r="A406" s="13">
        <v>38938</v>
      </c>
      <c r="B406" s="8">
        <f>TWK!D137</f>
        <v>572</v>
      </c>
      <c r="C406" s="8">
        <f t="shared" si="19"/>
        <v>522.75</v>
      </c>
      <c r="D406" s="8">
        <f t="shared" si="18"/>
        <v>208.33333333333334</v>
      </c>
      <c r="E406" s="7">
        <v>30</v>
      </c>
      <c r="F406" s="8">
        <f t="shared" si="20"/>
        <v>-363.66666666666663</v>
      </c>
      <c r="G406" s="19">
        <f t="shared" si="15"/>
        <v>14.859437751004023</v>
      </c>
      <c r="H406" s="19">
        <f t="shared" si="16"/>
        <v>109.52380952380953</v>
      </c>
      <c r="I406" s="19">
        <f t="shared" si="17"/>
        <v>174.56</v>
      </c>
    </row>
    <row r="407" spans="1:9" x14ac:dyDescent="0.2">
      <c r="A407" s="13">
        <v>38945</v>
      </c>
      <c r="B407" s="8">
        <f>TWK!D138</f>
        <v>569</v>
      </c>
      <c r="C407" s="8">
        <f t="shared" si="19"/>
        <v>533.5</v>
      </c>
      <c r="D407" s="8">
        <f t="shared" si="18"/>
        <v>216.91666666666666</v>
      </c>
      <c r="E407" s="7">
        <v>31</v>
      </c>
      <c r="F407" s="8">
        <f t="shared" si="20"/>
        <v>-352.08333333333337</v>
      </c>
      <c r="G407" s="19">
        <f t="shared" ref="G407:G413" si="21">(B407/B406-1)*100</f>
        <v>-0.52447552447552059</v>
      </c>
      <c r="H407" s="19">
        <f t="shared" ref="H407:H413" si="22">(B407/B355-1)*100</f>
        <v>79.495268138801251</v>
      </c>
      <c r="I407" s="19">
        <f t="shared" si="17"/>
        <v>162.31271609681136</v>
      </c>
    </row>
    <row r="408" spans="1:9" x14ac:dyDescent="0.2">
      <c r="A408" s="13">
        <v>38952</v>
      </c>
      <c r="B408" s="8">
        <f>TWK!D139</f>
        <v>579</v>
      </c>
      <c r="C408" s="8">
        <f t="shared" si="19"/>
        <v>554.5</v>
      </c>
      <c r="D408" s="8">
        <f t="shared" si="18"/>
        <v>226.83333333333334</v>
      </c>
      <c r="E408" s="7">
        <v>32</v>
      </c>
      <c r="F408" s="8">
        <f t="shared" si="20"/>
        <v>-352.16666666666663</v>
      </c>
      <c r="G408" s="19">
        <f t="shared" si="21"/>
        <v>1.7574692442882345</v>
      </c>
      <c r="H408" s="19">
        <f t="shared" si="22"/>
        <v>76.524390243902431</v>
      </c>
      <c r="I408" s="19">
        <f t="shared" ref="I408:I413" si="23">(B408/D408-1)*100</f>
        <v>155.2534900808229</v>
      </c>
    </row>
    <row r="409" spans="1:9" x14ac:dyDescent="0.2">
      <c r="A409" s="13">
        <v>38959</v>
      </c>
      <c r="B409" s="8">
        <f>TWK!D140</f>
        <v>569</v>
      </c>
      <c r="C409" s="8">
        <f t="shared" si="19"/>
        <v>572.25</v>
      </c>
      <c r="D409" s="8">
        <f t="shared" si="18"/>
        <v>251.58333333333334</v>
      </c>
      <c r="E409" s="7">
        <v>33</v>
      </c>
      <c r="F409" s="8">
        <f t="shared" si="20"/>
        <v>-317.41666666666663</v>
      </c>
      <c r="G409" s="19">
        <f t="shared" si="21"/>
        <v>-1.7271157167530249</v>
      </c>
      <c r="H409" s="19">
        <f t="shared" si="22"/>
        <v>13.79999999999999</v>
      </c>
      <c r="I409" s="19">
        <f t="shared" si="23"/>
        <v>126.16760516727395</v>
      </c>
    </row>
    <row r="410" spans="1:9" x14ac:dyDescent="0.2">
      <c r="A410" s="13">
        <v>38966</v>
      </c>
      <c r="B410" s="8">
        <f>TWK!D141</f>
        <v>504</v>
      </c>
      <c r="C410" s="8">
        <f t="shared" si="19"/>
        <v>555.25</v>
      </c>
      <c r="D410" s="8">
        <f t="shared" si="18"/>
        <v>279.33333333333331</v>
      </c>
      <c r="E410" s="7">
        <v>34</v>
      </c>
      <c r="F410" s="8">
        <f t="shared" si="20"/>
        <v>-224.66666666666669</v>
      </c>
      <c r="G410" s="19">
        <f t="shared" si="21"/>
        <v>-11.423550087873458</v>
      </c>
      <c r="H410" s="19">
        <f t="shared" si="22"/>
        <v>-9.9999999999999982</v>
      </c>
      <c r="I410" s="19">
        <f t="shared" si="23"/>
        <v>80.429594272076386</v>
      </c>
    </row>
    <row r="411" spans="1:9" x14ac:dyDescent="0.2">
      <c r="A411" s="13">
        <v>38973</v>
      </c>
      <c r="B411" s="8">
        <f>TWK!D142</f>
        <v>514</v>
      </c>
      <c r="C411" s="8">
        <f t="shared" si="19"/>
        <v>541.5</v>
      </c>
      <c r="D411" s="8">
        <f t="shared" si="18"/>
        <v>325.83333333333331</v>
      </c>
      <c r="E411" s="7">
        <v>35</v>
      </c>
      <c r="F411" s="8">
        <f t="shared" si="20"/>
        <v>-188.16666666666669</v>
      </c>
      <c r="G411" s="19">
        <f t="shared" si="21"/>
        <v>1.9841269841269771</v>
      </c>
      <c r="H411" s="19">
        <f t="shared" si="22"/>
        <v>-23.283582089552233</v>
      </c>
      <c r="I411" s="19">
        <f t="shared" si="23"/>
        <v>57.749360613810751</v>
      </c>
    </row>
    <row r="412" spans="1:9" x14ac:dyDescent="0.2">
      <c r="A412" s="13">
        <v>38980</v>
      </c>
      <c r="B412" s="8">
        <f>TWK!D143</f>
        <v>540</v>
      </c>
      <c r="C412" s="8">
        <f t="shared" si="19"/>
        <v>531.75</v>
      </c>
      <c r="D412" s="8">
        <f t="shared" si="18"/>
        <v>364.16666666666669</v>
      </c>
      <c r="E412" s="7">
        <v>36</v>
      </c>
      <c r="F412" s="8">
        <f t="shared" si="20"/>
        <v>-175.83333333333331</v>
      </c>
      <c r="G412" s="19">
        <f t="shared" si="21"/>
        <v>5.058365758754868</v>
      </c>
      <c r="H412" s="19">
        <f t="shared" si="22"/>
        <v>-0.36900369003689537</v>
      </c>
      <c r="I412" s="19">
        <f t="shared" si="23"/>
        <v>48.283752860411887</v>
      </c>
    </row>
    <row r="413" spans="1:9" x14ac:dyDescent="0.2">
      <c r="A413" s="13">
        <v>38986</v>
      </c>
      <c r="B413" s="8">
        <f>TWK!D144</f>
        <v>581</v>
      </c>
      <c r="C413" s="8">
        <f t="shared" si="19"/>
        <v>534.75</v>
      </c>
      <c r="D413" s="8">
        <f t="shared" si="18"/>
        <v>401.75</v>
      </c>
      <c r="E413" s="7">
        <v>37</v>
      </c>
      <c r="F413" s="8">
        <f t="shared" si="20"/>
        <v>-179.25</v>
      </c>
      <c r="G413" s="19">
        <f t="shared" si="21"/>
        <v>7.5925925925925952</v>
      </c>
      <c r="H413" s="19">
        <f t="shared" si="22"/>
        <v>-8.2148499210110586</v>
      </c>
      <c r="I413" s="19">
        <f t="shared" si="23"/>
        <v>44.617299315494719</v>
      </c>
    </row>
    <row r="414" spans="1:9" x14ac:dyDescent="0.2">
      <c r="A414" s="13">
        <f>+A413+7</f>
        <v>38993</v>
      </c>
      <c r="B414" s="8">
        <f>TWK!D145</f>
        <v>608</v>
      </c>
      <c r="C414" s="8">
        <f t="shared" ref="C414:C426" si="24">AVERAGE(B411:B414)</f>
        <v>560.75</v>
      </c>
      <c r="D414" s="8">
        <f t="shared" ref="D414:D426" si="25">(C258+C310+C362)/3</f>
        <v>439.08333333333331</v>
      </c>
      <c r="E414" s="7">
        <v>38</v>
      </c>
      <c r="F414" s="8">
        <f t="shared" ref="F414:F426" si="26">SUM(D414-B414)</f>
        <v>-168.91666666666669</v>
      </c>
      <c r="G414" s="19">
        <f t="shared" ref="G414:G426" si="27">(B414/B413-1)*100</f>
        <v>4.6471600688468229</v>
      </c>
      <c r="H414" s="19">
        <f t="shared" ref="H414:H426" si="28">(B414/B362-1)*100</f>
        <v>-15.202231520223153</v>
      </c>
      <c r="I414" s="19">
        <f t="shared" ref="I414:I426" si="29">(B414/D414-1)*100</f>
        <v>38.47029796925414</v>
      </c>
    </row>
    <row r="415" spans="1:9" x14ac:dyDescent="0.2">
      <c r="A415" s="13">
        <f>A414+7</f>
        <v>39000</v>
      </c>
      <c r="B415" s="8">
        <f>TWK!D146</f>
        <v>562</v>
      </c>
      <c r="C415" s="8">
        <f t="shared" si="24"/>
        <v>572.75</v>
      </c>
      <c r="D415" s="8">
        <f t="shared" si="25"/>
        <v>453.5</v>
      </c>
      <c r="E415" s="7">
        <v>39</v>
      </c>
      <c r="F415" s="8">
        <f t="shared" si="26"/>
        <v>-108.5</v>
      </c>
      <c r="G415" s="19">
        <f t="shared" si="27"/>
        <v>-7.5657894736842142</v>
      </c>
      <c r="H415" s="19">
        <f t="shared" si="28"/>
        <v>-32.935560859188541</v>
      </c>
      <c r="I415" s="19">
        <f t="shared" si="29"/>
        <v>23.925027563395808</v>
      </c>
    </row>
    <row r="416" spans="1:9" x14ac:dyDescent="0.2">
      <c r="A416" s="13">
        <f>+A415+7</f>
        <v>39007</v>
      </c>
      <c r="B416" s="8">
        <f>TWK!D147</f>
        <v>554</v>
      </c>
      <c r="C416" s="8">
        <f t="shared" si="24"/>
        <v>576.25</v>
      </c>
      <c r="D416" s="8">
        <f t="shared" si="25"/>
        <v>461.08333333333331</v>
      </c>
      <c r="E416" s="7">
        <v>40</v>
      </c>
      <c r="F416" s="8">
        <f t="shared" si="26"/>
        <v>-92.916666666666686</v>
      </c>
      <c r="G416" s="19">
        <f t="shared" si="27"/>
        <v>-1.4234875444839812</v>
      </c>
      <c r="H416" s="19">
        <f t="shared" si="28"/>
        <v>-15.290519877675845</v>
      </c>
      <c r="I416" s="19">
        <f t="shared" si="29"/>
        <v>20.151816374480404</v>
      </c>
    </row>
    <row r="417" spans="1:9" x14ac:dyDescent="0.2">
      <c r="A417" s="13">
        <f>+A416+7</f>
        <v>39014</v>
      </c>
      <c r="B417" s="8">
        <f>TWK!D148</f>
        <v>450</v>
      </c>
      <c r="C417" s="8">
        <f t="shared" si="24"/>
        <v>543.5</v>
      </c>
      <c r="D417" s="8">
        <f t="shared" si="25"/>
        <v>461</v>
      </c>
      <c r="E417" s="7">
        <v>41</v>
      </c>
      <c r="F417" s="8">
        <f t="shared" si="26"/>
        <v>11</v>
      </c>
      <c r="G417" s="19">
        <f t="shared" si="27"/>
        <v>-18.772563176895307</v>
      </c>
      <c r="H417" s="19">
        <f t="shared" si="28"/>
        <v>-23.208191126279864</v>
      </c>
      <c r="I417" s="19">
        <f t="shared" si="29"/>
        <v>-2.386117136659438</v>
      </c>
    </row>
    <row r="418" spans="1:9" x14ac:dyDescent="0.2">
      <c r="A418" s="13">
        <v>39021</v>
      </c>
      <c r="B418" s="8">
        <f>TWK!D149</f>
        <v>528</v>
      </c>
      <c r="C418" s="8">
        <f t="shared" si="24"/>
        <v>523.5</v>
      </c>
      <c r="D418" s="8">
        <f t="shared" si="25"/>
        <v>432.83333333333331</v>
      </c>
      <c r="E418" s="7">
        <v>42</v>
      </c>
      <c r="F418" s="8">
        <f t="shared" si="26"/>
        <v>-95.166666666666686</v>
      </c>
      <c r="G418" s="19">
        <f t="shared" si="27"/>
        <v>17.333333333333336</v>
      </c>
      <c r="H418" s="19">
        <f t="shared" si="28"/>
        <v>17.333333333333336</v>
      </c>
      <c r="I418" s="19">
        <f t="shared" si="29"/>
        <v>21.986907970735459</v>
      </c>
    </row>
    <row r="419" spans="1:9" x14ac:dyDescent="0.2">
      <c r="A419" s="13">
        <v>39028</v>
      </c>
      <c r="B419" s="8">
        <f>TWK!D150</f>
        <v>459</v>
      </c>
      <c r="C419" s="8">
        <f t="shared" si="24"/>
        <v>497.75</v>
      </c>
      <c r="D419" s="8">
        <f t="shared" si="25"/>
        <v>391</v>
      </c>
      <c r="E419" s="7">
        <v>43</v>
      </c>
      <c r="F419" s="8">
        <f t="shared" si="26"/>
        <v>-68</v>
      </c>
      <c r="G419" s="19">
        <f t="shared" si="27"/>
        <v>-13.068181818181824</v>
      </c>
      <c r="H419" s="19">
        <f t="shared" si="28"/>
        <v>27.855153203342621</v>
      </c>
      <c r="I419" s="19">
        <f t="shared" si="29"/>
        <v>17.391304347826097</v>
      </c>
    </row>
    <row r="420" spans="1:9" x14ac:dyDescent="0.2">
      <c r="A420" s="13">
        <v>39035</v>
      </c>
      <c r="B420" s="8">
        <f>TWK!D151</f>
        <v>445</v>
      </c>
      <c r="C420" s="8">
        <f t="shared" si="24"/>
        <v>470.5</v>
      </c>
      <c r="D420" s="8">
        <f t="shared" si="25"/>
        <v>355.58333333333331</v>
      </c>
      <c r="E420" s="7">
        <v>44</v>
      </c>
      <c r="F420" s="8">
        <f t="shared" si="26"/>
        <v>-89.416666666666686</v>
      </c>
      <c r="G420" s="19">
        <f t="shared" si="27"/>
        <v>-3.0501089324618702</v>
      </c>
      <c r="H420" s="19">
        <f t="shared" si="28"/>
        <v>18.666666666666675</v>
      </c>
      <c r="I420" s="19">
        <f t="shared" si="29"/>
        <v>25.146472931802212</v>
      </c>
    </row>
    <row r="421" spans="1:9" x14ac:dyDescent="0.2">
      <c r="A421" s="13">
        <v>39042</v>
      </c>
      <c r="B421" s="8">
        <f>TWK!D152</f>
        <v>464</v>
      </c>
      <c r="C421" s="8">
        <f t="shared" si="24"/>
        <v>474</v>
      </c>
      <c r="D421" s="8">
        <f t="shared" si="25"/>
        <v>308.08333333333331</v>
      </c>
      <c r="E421" s="7">
        <v>45</v>
      </c>
      <c r="F421" s="8">
        <f t="shared" si="26"/>
        <v>-155.91666666666669</v>
      </c>
      <c r="G421" s="19">
        <f t="shared" si="27"/>
        <v>4.2696629213483162</v>
      </c>
      <c r="H421" s="19">
        <f t="shared" si="28"/>
        <v>26.430517711171664</v>
      </c>
      <c r="I421" s="19">
        <f t="shared" si="29"/>
        <v>50.608601568839617</v>
      </c>
    </row>
    <row r="422" spans="1:9" x14ac:dyDescent="0.2">
      <c r="A422" s="13">
        <v>39049</v>
      </c>
      <c r="B422" s="8">
        <f>TWK!D153</f>
        <v>445</v>
      </c>
      <c r="C422" s="8">
        <f>AVERAGE(B419:B422)</f>
        <v>453.25</v>
      </c>
      <c r="D422" s="8">
        <f>(C266+C318+C370)/3</f>
        <v>283.91666666666669</v>
      </c>
      <c r="E422" s="7">
        <v>46</v>
      </c>
      <c r="F422" s="8">
        <f>SUM(D422-B422)</f>
        <v>-161.08333333333331</v>
      </c>
      <c r="G422" s="19">
        <f>(B422/B421-1)*100</f>
        <v>-4.094827586206895</v>
      </c>
      <c r="H422" s="19">
        <f>(B422/B370-1)*100</f>
        <v>21.584699453551902</v>
      </c>
      <c r="I422" s="19">
        <f>(B422/D422-1)*100</f>
        <v>56.736131493982953</v>
      </c>
    </row>
    <row r="423" spans="1:9" x14ac:dyDescent="0.2">
      <c r="A423" s="13">
        <v>39056</v>
      </c>
      <c r="B423" s="8">
        <f>TWK!D154</f>
        <v>377</v>
      </c>
      <c r="C423" s="8">
        <f t="shared" si="24"/>
        <v>432.75</v>
      </c>
      <c r="D423" s="8">
        <f t="shared" si="25"/>
        <v>283.66666666666669</v>
      </c>
      <c r="E423" s="7">
        <v>47</v>
      </c>
      <c r="F423" s="8">
        <f t="shared" si="26"/>
        <v>-93.333333333333314</v>
      </c>
      <c r="G423" s="19">
        <f t="shared" si="27"/>
        <v>-15.280898876404493</v>
      </c>
      <c r="H423" s="19">
        <f t="shared" si="28"/>
        <v>-21.129707112970706</v>
      </c>
      <c r="I423" s="19">
        <f t="shared" si="29"/>
        <v>32.902467685076367</v>
      </c>
    </row>
    <row r="424" spans="1:9" x14ac:dyDescent="0.2">
      <c r="A424" s="13">
        <v>39063</v>
      </c>
      <c r="B424" s="8">
        <f>TWK!D155</f>
        <v>378</v>
      </c>
      <c r="C424" s="8">
        <f t="shared" si="24"/>
        <v>416</v>
      </c>
      <c r="D424" s="8">
        <f t="shared" si="25"/>
        <v>300.41666666666669</v>
      </c>
      <c r="E424" s="7">
        <v>48</v>
      </c>
      <c r="F424" s="8">
        <f t="shared" si="26"/>
        <v>-77.583333333333314</v>
      </c>
      <c r="G424" s="19">
        <f t="shared" si="27"/>
        <v>0.26525198938991412</v>
      </c>
      <c r="H424" s="19">
        <f t="shared" si="28"/>
        <v>-31.521739130434778</v>
      </c>
      <c r="I424" s="19">
        <f t="shared" si="29"/>
        <v>25.825242718446596</v>
      </c>
    </row>
    <row r="425" spans="1:9" x14ac:dyDescent="0.2">
      <c r="A425" s="13">
        <v>39070</v>
      </c>
      <c r="B425" s="8">
        <f>TWK!D156</f>
        <v>285</v>
      </c>
      <c r="C425" s="8">
        <f>AVERAGE(B422:B425)</f>
        <v>371.25</v>
      </c>
      <c r="D425" s="8">
        <f>(C269+C321+C373)/3</f>
        <v>323.58333333333331</v>
      </c>
      <c r="E425" s="7">
        <v>49</v>
      </c>
      <c r="F425" s="8">
        <f>SUM(D425-B425)</f>
        <v>38.583333333333314</v>
      </c>
      <c r="G425" s="19">
        <f>(B425/B424-1)*100</f>
        <v>-24.603174603174605</v>
      </c>
      <c r="H425" s="19">
        <f>(B425/B373-1)*100</f>
        <v>-43.897637795275593</v>
      </c>
      <c r="I425" s="19">
        <f>(B425/D425-1)*100</f>
        <v>-11.923770280710787</v>
      </c>
    </row>
    <row r="426" spans="1:9" x14ac:dyDescent="0.2">
      <c r="A426" s="13">
        <v>39077</v>
      </c>
      <c r="B426" s="8">
        <f>TWK!D157</f>
        <v>274</v>
      </c>
      <c r="C426" s="8">
        <f t="shared" si="24"/>
        <v>328.5</v>
      </c>
      <c r="D426" s="8">
        <f t="shared" si="25"/>
        <v>335.08333333333331</v>
      </c>
      <c r="E426" s="7">
        <v>50</v>
      </c>
      <c r="F426" s="8">
        <f t="shared" si="26"/>
        <v>61.083333333333314</v>
      </c>
      <c r="G426" s="19">
        <f t="shared" si="27"/>
        <v>-3.8596491228070184</v>
      </c>
      <c r="H426" s="19">
        <f t="shared" si="28"/>
        <v>-38.1489841986456</v>
      </c>
      <c r="I426" s="19">
        <f t="shared" si="29"/>
        <v>-18.229296194976374</v>
      </c>
    </row>
    <row r="427" spans="1:9" x14ac:dyDescent="0.2">
      <c r="A427" s="13">
        <v>39084</v>
      </c>
      <c r="B427" s="8">
        <f>TWK!D158</f>
        <v>268</v>
      </c>
      <c r="C427" s="8">
        <f t="shared" ref="C427:C438" si="30">AVERAGE(B424:B427)</f>
        <v>301.25</v>
      </c>
      <c r="D427" s="8">
        <f t="shared" ref="D427:D439" si="31">(C271+C323+C375)/3</f>
        <v>329.16666666666669</v>
      </c>
      <c r="E427" s="7">
        <v>51</v>
      </c>
      <c r="F427" s="8">
        <f t="shared" ref="F427:F439" si="32">SUM(D427-B427)</f>
        <v>61.166666666666686</v>
      </c>
      <c r="G427" s="19">
        <f t="shared" ref="G427:G438" si="33">(B427/B426-1)*100</f>
        <v>-2.1897810218978075</v>
      </c>
      <c r="H427" s="19">
        <f t="shared" ref="H427:H438" si="34">(B427/B375-1)*100</f>
        <v>-34.474327628361856</v>
      </c>
      <c r="I427" s="19">
        <f t="shared" ref="I427:I438" si="35">(B427/D427-1)*100</f>
        <v>-18.582278481012658</v>
      </c>
    </row>
    <row r="428" spans="1:9" x14ac:dyDescent="0.2">
      <c r="A428" s="13">
        <v>39091</v>
      </c>
      <c r="B428" s="8">
        <f>TWK!D159</f>
        <v>268</v>
      </c>
      <c r="C428" s="8">
        <f t="shared" si="30"/>
        <v>273.75</v>
      </c>
      <c r="D428" s="8">
        <f t="shared" si="31"/>
        <v>315.5</v>
      </c>
      <c r="E428" s="7">
        <v>1</v>
      </c>
      <c r="F428" s="8">
        <f t="shared" si="32"/>
        <v>47.5</v>
      </c>
      <c r="G428" s="19">
        <f t="shared" si="33"/>
        <v>0</v>
      </c>
      <c r="H428" s="19">
        <f t="shared" si="34"/>
        <v>-29.287598944591032</v>
      </c>
      <c r="I428" s="19">
        <f t="shared" si="35"/>
        <v>-15.055467511885901</v>
      </c>
    </row>
    <row r="429" spans="1:9" x14ac:dyDescent="0.2">
      <c r="A429" s="13">
        <v>39098</v>
      </c>
      <c r="B429" s="8">
        <f>TWK!D160</f>
        <v>393</v>
      </c>
      <c r="C429" s="8">
        <f t="shared" si="30"/>
        <v>300.75</v>
      </c>
      <c r="D429" s="8">
        <f t="shared" si="31"/>
        <v>306</v>
      </c>
      <c r="E429" s="7">
        <v>2</v>
      </c>
      <c r="F429" s="8">
        <f t="shared" si="32"/>
        <v>-87</v>
      </c>
      <c r="G429" s="19">
        <f t="shared" si="33"/>
        <v>46.641791044776127</v>
      </c>
      <c r="H429" s="19">
        <f t="shared" si="34"/>
        <v>-1.749999999999996</v>
      </c>
      <c r="I429" s="19">
        <f t="shared" si="35"/>
        <v>28.431372549019617</v>
      </c>
    </row>
    <row r="430" spans="1:9" x14ac:dyDescent="0.2">
      <c r="A430" s="13">
        <v>39105</v>
      </c>
      <c r="B430" s="8">
        <f>TWK!D161</f>
        <v>286</v>
      </c>
      <c r="C430" s="8">
        <f t="shared" si="30"/>
        <v>303.75</v>
      </c>
      <c r="D430" s="8">
        <f t="shared" si="31"/>
        <v>301</v>
      </c>
      <c r="E430" s="7">
        <v>3</v>
      </c>
      <c r="F430" s="8">
        <f t="shared" si="32"/>
        <v>15</v>
      </c>
      <c r="G430" s="19">
        <f t="shared" si="33"/>
        <v>-27.226463104325703</v>
      </c>
      <c r="H430" s="19">
        <f t="shared" si="34"/>
        <v>-25.326370757180161</v>
      </c>
      <c r="I430" s="19">
        <f t="shared" si="35"/>
        <v>-4.9833887043189362</v>
      </c>
    </row>
    <row r="431" spans="1:9" x14ac:dyDescent="0.2">
      <c r="A431" s="13">
        <v>39112</v>
      </c>
      <c r="B431" s="8">
        <f>TWK!D162</f>
        <v>312</v>
      </c>
      <c r="C431" s="8">
        <f t="shared" si="30"/>
        <v>314.75</v>
      </c>
      <c r="D431" s="8">
        <f t="shared" si="31"/>
        <v>302.66666666666669</v>
      </c>
      <c r="E431" s="7">
        <v>4</v>
      </c>
      <c r="F431" s="8">
        <f t="shared" si="32"/>
        <v>-9.3333333333333144</v>
      </c>
      <c r="G431" s="19">
        <f t="shared" si="33"/>
        <v>9.0909090909090828</v>
      </c>
      <c r="H431" s="19">
        <f t="shared" si="34"/>
        <v>-24.455205811138015</v>
      </c>
      <c r="I431" s="19">
        <f t="shared" si="35"/>
        <v>3.0837004405286361</v>
      </c>
    </row>
    <row r="432" spans="1:9" x14ac:dyDescent="0.2">
      <c r="A432" s="13">
        <v>39119</v>
      </c>
      <c r="B432" s="8">
        <f>TWK!D163</f>
        <v>358</v>
      </c>
      <c r="C432" s="8">
        <f t="shared" si="30"/>
        <v>337.25</v>
      </c>
      <c r="D432" s="8">
        <f t="shared" si="31"/>
        <v>301.66666666666669</v>
      </c>
      <c r="E432" s="7">
        <v>5</v>
      </c>
      <c r="F432" s="8">
        <f t="shared" si="32"/>
        <v>-56.333333333333314</v>
      </c>
      <c r="G432" s="19">
        <f t="shared" si="33"/>
        <v>14.743589743589736</v>
      </c>
      <c r="H432" s="19">
        <f t="shared" si="34"/>
        <v>-24.631578947368425</v>
      </c>
      <c r="I432" s="19">
        <f t="shared" si="35"/>
        <v>18.674033149171265</v>
      </c>
    </row>
    <row r="433" spans="1:9" x14ac:dyDescent="0.2">
      <c r="A433" s="13">
        <v>39126</v>
      </c>
      <c r="B433" s="8">
        <f>TWK!D164</f>
        <v>370</v>
      </c>
      <c r="C433" s="8">
        <f>AVERAGE(B430:B433)</f>
        <v>331.5</v>
      </c>
      <c r="D433" s="8">
        <f>(C277+C329+C381)/3</f>
        <v>295.91666666666669</v>
      </c>
      <c r="E433" s="7">
        <v>6</v>
      </c>
      <c r="F433" s="8">
        <f>SUM(D433-B433)</f>
        <v>-74.083333333333314</v>
      </c>
      <c r="G433" s="19">
        <f>(B433/B432-1)*100</f>
        <v>3.3519553072625774</v>
      </c>
      <c r="H433" s="19">
        <f>(B433/B381-1)*100</f>
        <v>-13.348946135831385</v>
      </c>
      <c r="I433" s="19">
        <f>(B433/D433-1)*100</f>
        <v>25.035201351731896</v>
      </c>
    </row>
    <row r="434" spans="1:9" x14ac:dyDescent="0.2">
      <c r="A434" s="13">
        <v>39133</v>
      </c>
      <c r="B434" s="8">
        <f>TWK!D165</f>
        <v>364</v>
      </c>
      <c r="C434" s="8">
        <f t="shared" si="30"/>
        <v>351</v>
      </c>
      <c r="D434" s="8">
        <f t="shared" si="31"/>
        <v>293.58333333333331</v>
      </c>
      <c r="E434" s="7">
        <v>7</v>
      </c>
      <c r="F434" s="8">
        <f t="shared" si="32"/>
        <v>-70.416666666666686</v>
      </c>
      <c r="G434" s="19">
        <f t="shared" si="33"/>
        <v>-1.6216216216216162</v>
      </c>
      <c r="H434" s="19">
        <f t="shared" si="34"/>
        <v>-2.9333333333333322</v>
      </c>
      <c r="I434" s="19">
        <f t="shared" si="35"/>
        <v>23.985239852398532</v>
      </c>
    </row>
    <row r="435" spans="1:9" x14ac:dyDescent="0.2">
      <c r="A435" s="13">
        <v>39140</v>
      </c>
      <c r="B435" s="8">
        <f>TWK!D166</f>
        <v>320</v>
      </c>
      <c r="C435" s="8">
        <f t="shared" si="30"/>
        <v>353</v>
      </c>
      <c r="D435" s="8">
        <f t="shared" si="31"/>
        <v>295.5</v>
      </c>
      <c r="E435" s="7">
        <v>8</v>
      </c>
      <c r="F435" s="8">
        <f t="shared" si="32"/>
        <v>-24.5</v>
      </c>
      <c r="G435" s="19">
        <f t="shared" si="33"/>
        <v>-12.087912087912089</v>
      </c>
      <c r="H435" s="19">
        <f t="shared" si="34"/>
        <v>-16.666666666666664</v>
      </c>
      <c r="I435" s="19">
        <f t="shared" si="35"/>
        <v>8.2910321489001682</v>
      </c>
    </row>
    <row r="436" spans="1:9" x14ac:dyDescent="0.2">
      <c r="A436" s="13">
        <v>39147</v>
      </c>
      <c r="B436" s="8">
        <f>TWK!D167</f>
        <v>285</v>
      </c>
      <c r="C436" s="8">
        <f>AVERAGE(B433:B436)</f>
        <v>334.75</v>
      </c>
      <c r="D436" s="8">
        <f t="shared" si="31"/>
        <v>288.25</v>
      </c>
      <c r="E436" s="7">
        <v>9</v>
      </c>
      <c r="F436" s="8">
        <f t="shared" si="32"/>
        <v>3.25</v>
      </c>
      <c r="G436" s="19">
        <f>(B436/B435-1)*100</f>
        <v>-10.9375</v>
      </c>
      <c r="H436" s="19">
        <f>(B436/B384-1)*100</f>
        <v>-24.403183023872678</v>
      </c>
      <c r="I436" s="19">
        <f>(B436/D436-1)*100</f>
        <v>-1.1274934952298366</v>
      </c>
    </row>
    <row r="437" spans="1:9" x14ac:dyDescent="0.2">
      <c r="A437" s="13">
        <v>39154</v>
      </c>
      <c r="B437" s="8">
        <f>TWK!D168</f>
        <v>297</v>
      </c>
      <c r="C437" s="8">
        <f t="shared" si="30"/>
        <v>316.5</v>
      </c>
      <c r="D437" s="8">
        <f t="shared" si="31"/>
        <v>283.75</v>
      </c>
      <c r="E437" s="7">
        <v>10</v>
      </c>
      <c r="F437" s="8">
        <f t="shared" si="32"/>
        <v>-13.25</v>
      </c>
      <c r="G437" s="19">
        <f t="shared" si="33"/>
        <v>4.2105263157894646</v>
      </c>
      <c r="H437" s="19">
        <f t="shared" si="34"/>
        <v>-11.869436201780415</v>
      </c>
      <c r="I437" s="19">
        <f t="shared" si="35"/>
        <v>4.6696035242290712</v>
      </c>
    </row>
    <row r="438" spans="1:9" x14ac:dyDescent="0.2">
      <c r="A438" s="13">
        <v>39161</v>
      </c>
      <c r="B438" s="8">
        <f>TWK!D169</f>
        <v>268</v>
      </c>
      <c r="C438" s="8">
        <f t="shared" si="30"/>
        <v>292.5</v>
      </c>
      <c r="D438" s="8">
        <f t="shared" si="31"/>
        <v>272.91666666666669</v>
      </c>
      <c r="E438" s="7">
        <v>11</v>
      </c>
      <c r="F438" s="8">
        <f t="shared" si="32"/>
        <v>4.9166666666666856</v>
      </c>
      <c r="G438" s="19">
        <f t="shared" si="33"/>
        <v>-9.7643097643097647</v>
      </c>
      <c r="H438" s="19">
        <f t="shared" si="34"/>
        <v>-19.519519519519523</v>
      </c>
      <c r="I438" s="19">
        <f t="shared" si="35"/>
        <v>-1.8015267175572558</v>
      </c>
    </row>
    <row r="439" spans="1:9" x14ac:dyDescent="0.2">
      <c r="A439" s="13">
        <v>39168</v>
      </c>
      <c r="B439" s="8">
        <f>TWK!D170</f>
        <v>244</v>
      </c>
      <c r="C439" s="8">
        <f t="shared" ref="C439:C444" si="36">AVERAGE(B436:B439)</f>
        <v>273.5</v>
      </c>
      <c r="D439" s="8">
        <f t="shared" si="31"/>
        <v>255.5</v>
      </c>
      <c r="E439" s="7">
        <v>12</v>
      </c>
      <c r="F439" s="8">
        <f t="shared" si="32"/>
        <v>11.5</v>
      </c>
      <c r="G439" s="19">
        <f t="shared" ref="G439:G444" si="37">(B439/B438-1)*100</f>
        <v>-8.9552238805970177</v>
      </c>
      <c r="H439" s="19">
        <f t="shared" ref="H439:H444" si="38">(B439/B387-1)*100</f>
        <v>-24.22360248447205</v>
      </c>
      <c r="I439" s="19">
        <f t="shared" ref="I439:I444" si="39">(B439/D439-1)*100</f>
        <v>-4.5009784735812186</v>
      </c>
    </row>
    <row r="440" spans="1:9" x14ac:dyDescent="0.2">
      <c r="A440" s="13">
        <f t="shared" ref="A440:A445" si="40">7+A439</f>
        <v>39175</v>
      </c>
      <c r="B440" s="8">
        <f>TWK!D171</f>
        <v>237</v>
      </c>
      <c r="C440" s="8">
        <f t="shared" si="36"/>
        <v>261.5</v>
      </c>
      <c r="D440" s="8">
        <f t="shared" ref="D440:D445" si="41">(C284+C336+C388)/3</f>
        <v>255.41666666666666</v>
      </c>
      <c r="E440" s="8">
        <f>+E439+1</f>
        <v>13</v>
      </c>
      <c r="F440" s="8">
        <f t="shared" ref="F440:F445" si="42">SUM(D440-B440)</f>
        <v>18.416666666666657</v>
      </c>
      <c r="G440" s="19">
        <f t="shared" si="37"/>
        <v>-2.8688524590163911</v>
      </c>
      <c r="H440" s="19">
        <f t="shared" si="38"/>
        <v>-30.903790087463555</v>
      </c>
      <c r="I440" s="19">
        <f t="shared" si="39"/>
        <v>-7.2104404567699838</v>
      </c>
    </row>
    <row r="441" spans="1:9" x14ac:dyDescent="0.2">
      <c r="A441" s="13">
        <f t="shared" si="40"/>
        <v>39182</v>
      </c>
      <c r="B441" s="8">
        <f>TWK!D172</f>
        <v>231.25</v>
      </c>
      <c r="C441" s="8">
        <f t="shared" si="36"/>
        <v>245.0625</v>
      </c>
      <c r="D441" s="8">
        <f t="shared" si="41"/>
        <v>245.66666666666666</v>
      </c>
      <c r="E441" s="8">
        <f t="shared" ref="E441:E448" si="43">+E440+1</f>
        <v>14</v>
      </c>
      <c r="F441" s="8">
        <f t="shared" si="42"/>
        <v>14.416666666666657</v>
      </c>
      <c r="G441" s="19">
        <f t="shared" si="37"/>
        <v>-2.4261603375527407</v>
      </c>
      <c r="H441" s="19">
        <f t="shared" si="38"/>
        <v>-29.496951219512191</v>
      </c>
      <c r="I441" s="19">
        <f t="shared" si="39"/>
        <v>-5.8683853459972841</v>
      </c>
    </row>
    <row r="442" spans="1:9" x14ac:dyDescent="0.2">
      <c r="A442" s="13">
        <f t="shared" si="40"/>
        <v>39189</v>
      </c>
      <c r="B442" s="8">
        <f>TWK!D173</f>
        <v>224</v>
      </c>
      <c r="C442" s="8">
        <f t="shared" si="36"/>
        <v>234.0625</v>
      </c>
      <c r="D442" s="8">
        <f t="shared" si="41"/>
        <v>241.25</v>
      </c>
      <c r="E442" s="8">
        <f t="shared" si="43"/>
        <v>15</v>
      </c>
      <c r="F442" s="8">
        <f t="shared" si="42"/>
        <v>17.25</v>
      </c>
      <c r="G442" s="19">
        <f t="shared" si="37"/>
        <v>-3.1351351351351364</v>
      </c>
      <c r="H442" s="19">
        <f t="shared" si="38"/>
        <v>-24.067796610169488</v>
      </c>
      <c r="I442" s="19">
        <f t="shared" si="39"/>
        <v>-7.1502590673575117</v>
      </c>
    </row>
    <row r="443" spans="1:9" x14ac:dyDescent="0.2">
      <c r="A443" s="13">
        <f t="shared" si="40"/>
        <v>39196</v>
      </c>
      <c r="B443" s="8">
        <f>TWK!D174</f>
        <v>213</v>
      </c>
      <c r="C443" s="8">
        <f t="shared" si="36"/>
        <v>226.3125</v>
      </c>
      <c r="D443" s="8">
        <f t="shared" si="41"/>
        <v>236.5</v>
      </c>
      <c r="E443" s="8">
        <f t="shared" si="43"/>
        <v>16</v>
      </c>
      <c r="F443" s="8">
        <f t="shared" si="42"/>
        <v>23.5</v>
      </c>
      <c r="G443" s="19">
        <f t="shared" si="37"/>
        <v>-4.91071428571429</v>
      </c>
      <c r="H443" s="19">
        <f t="shared" si="38"/>
        <v>-26.041666666666664</v>
      </c>
      <c r="I443" s="19">
        <f t="shared" si="39"/>
        <v>-9.9365750528541241</v>
      </c>
    </row>
    <row r="444" spans="1:9" x14ac:dyDescent="0.2">
      <c r="A444" s="13">
        <f t="shared" si="40"/>
        <v>39203</v>
      </c>
      <c r="B444" s="8">
        <f>TWK!D175</f>
        <v>214.16666666666666</v>
      </c>
      <c r="C444" s="8">
        <f t="shared" si="36"/>
        <v>220.60416666666666</v>
      </c>
      <c r="D444" s="8">
        <f t="shared" si="41"/>
        <v>227.25</v>
      </c>
      <c r="E444" s="8">
        <f t="shared" si="43"/>
        <v>17</v>
      </c>
      <c r="F444" s="8">
        <f t="shared" si="42"/>
        <v>13.083333333333343</v>
      </c>
      <c r="G444" s="19">
        <f t="shared" si="37"/>
        <v>0.54773082942096707</v>
      </c>
      <c r="H444" s="19">
        <f t="shared" si="38"/>
        <v>-31.136120042872463</v>
      </c>
      <c r="I444" s="19">
        <f t="shared" si="39"/>
        <v>-5.7572423909057591</v>
      </c>
    </row>
    <row r="445" spans="1:9" x14ac:dyDescent="0.2">
      <c r="A445" s="13">
        <f t="shared" si="40"/>
        <v>39210</v>
      </c>
      <c r="B445" s="8">
        <f>TWK!D176</f>
        <v>209.16666666666666</v>
      </c>
      <c r="C445" s="8">
        <f t="shared" ref="C445:C451" si="44">AVERAGE(B442:B445)</f>
        <v>215.08333333333331</v>
      </c>
      <c r="D445" s="8">
        <f t="shared" si="41"/>
        <v>228.91666666666666</v>
      </c>
      <c r="E445" s="8">
        <f t="shared" si="43"/>
        <v>18</v>
      </c>
      <c r="F445" s="8">
        <f t="shared" si="42"/>
        <v>19.75</v>
      </c>
      <c r="G445" s="19">
        <f t="shared" ref="G445:G451" si="45">(B445/B444-1)*100</f>
        <v>-2.3346303501945553</v>
      </c>
      <c r="H445" s="19">
        <f t="shared" ref="H445:H451" si="46">(B445/B393-1)*100</f>
        <v>-40.913370998116761</v>
      </c>
      <c r="I445" s="19">
        <f t="shared" ref="I445:I451" si="47">(B445/D445-1)*100</f>
        <v>-8.6275937386239505</v>
      </c>
    </row>
    <row r="446" spans="1:9" x14ac:dyDescent="0.2">
      <c r="A446" s="13">
        <f t="shared" ref="A446:A451" si="48">7+A445</f>
        <v>39217</v>
      </c>
      <c r="B446" s="8">
        <f>TWK!D177</f>
        <v>227</v>
      </c>
      <c r="C446" s="8">
        <f t="shared" si="44"/>
        <v>215.83333333333331</v>
      </c>
      <c r="D446" s="8">
        <f t="shared" ref="D446:D451" si="49">(C290+C342+C394)/3</f>
        <v>240.41666666666666</v>
      </c>
      <c r="E446" s="8">
        <f t="shared" si="43"/>
        <v>19</v>
      </c>
      <c r="F446" s="8">
        <f t="shared" ref="F446:F451" si="50">SUM(D446-B446)</f>
        <v>13.416666666666657</v>
      </c>
      <c r="G446" s="19">
        <f t="shared" si="45"/>
        <v>8.5258964143426255</v>
      </c>
      <c r="H446" s="19">
        <f t="shared" si="46"/>
        <v>-42.239185750636132</v>
      </c>
      <c r="I446" s="19">
        <f t="shared" si="47"/>
        <v>-5.580589254766033</v>
      </c>
    </row>
    <row r="447" spans="1:9" x14ac:dyDescent="0.2">
      <c r="A447" s="13">
        <f t="shared" si="48"/>
        <v>39224</v>
      </c>
      <c r="B447" s="8">
        <f>TWK!D178</f>
        <v>275</v>
      </c>
      <c r="C447" s="8">
        <f t="shared" si="44"/>
        <v>231.33333333333331</v>
      </c>
      <c r="D447" s="8">
        <f t="shared" si="49"/>
        <v>255.08333333333334</v>
      </c>
      <c r="E447" s="8">
        <f t="shared" si="43"/>
        <v>20</v>
      </c>
      <c r="F447" s="8">
        <f t="shared" si="50"/>
        <v>-19.916666666666657</v>
      </c>
      <c r="G447" s="19">
        <f t="shared" si="45"/>
        <v>21.145374449339215</v>
      </c>
      <c r="H447" s="19">
        <f t="shared" si="46"/>
        <v>-28.385416666666664</v>
      </c>
      <c r="I447" s="19">
        <f t="shared" si="47"/>
        <v>7.8079059131002992</v>
      </c>
    </row>
    <row r="448" spans="1:9" x14ac:dyDescent="0.2">
      <c r="A448" s="13">
        <f t="shared" si="48"/>
        <v>39231</v>
      </c>
      <c r="B448" s="8">
        <f>TWK!D179</f>
        <v>326</v>
      </c>
      <c r="C448" s="8">
        <f t="shared" si="44"/>
        <v>259.29166666666663</v>
      </c>
      <c r="D448" s="8">
        <f t="shared" si="49"/>
        <v>261.83333333333331</v>
      </c>
      <c r="E448" s="8">
        <f t="shared" si="43"/>
        <v>21</v>
      </c>
      <c r="F448" s="8">
        <f t="shared" si="50"/>
        <v>-64.166666666666686</v>
      </c>
      <c r="G448" s="19">
        <f t="shared" si="45"/>
        <v>18.545454545454554</v>
      </c>
      <c r="H448" s="19">
        <f t="shared" si="46"/>
        <v>-7.1225071225071268</v>
      </c>
      <c r="I448" s="19">
        <f t="shared" si="47"/>
        <v>24.506683640993</v>
      </c>
    </row>
    <row r="449" spans="1:9" x14ac:dyDescent="0.2">
      <c r="A449" s="13">
        <f t="shared" si="48"/>
        <v>39238</v>
      </c>
      <c r="B449" s="8">
        <f>TWK!D180</f>
        <v>353.75</v>
      </c>
      <c r="C449" s="8">
        <f t="shared" si="44"/>
        <v>295.4375</v>
      </c>
      <c r="D449" s="8">
        <f t="shared" si="49"/>
        <v>264.75</v>
      </c>
      <c r="E449" s="8">
        <f t="shared" ref="E449:E455" si="51">+E448+1</f>
        <v>22</v>
      </c>
      <c r="F449" s="8">
        <f t="shared" si="50"/>
        <v>-89</v>
      </c>
      <c r="G449" s="19">
        <f t="shared" si="45"/>
        <v>8.5122699386503076</v>
      </c>
      <c r="H449" s="19">
        <f t="shared" si="46"/>
        <v>-5.4144385026738018</v>
      </c>
      <c r="I449" s="19">
        <f t="shared" si="47"/>
        <v>33.616619452313515</v>
      </c>
    </row>
    <row r="450" spans="1:9" x14ac:dyDescent="0.2">
      <c r="A450" s="13">
        <f t="shared" si="48"/>
        <v>39245</v>
      </c>
      <c r="B450" s="8">
        <v>330</v>
      </c>
      <c r="C450" s="8">
        <f t="shared" si="44"/>
        <v>321.1875</v>
      </c>
      <c r="D450" s="8">
        <f t="shared" si="49"/>
        <v>260.5</v>
      </c>
      <c r="E450" s="8">
        <f t="shared" si="51"/>
        <v>23</v>
      </c>
      <c r="F450" s="8">
        <f t="shared" si="50"/>
        <v>-69.5</v>
      </c>
      <c r="G450" s="19">
        <f t="shared" si="45"/>
        <v>-6.7137809187279185</v>
      </c>
      <c r="H450" s="19">
        <f t="shared" si="46"/>
        <v>-14.728682170542641</v>
      </c>
      <c r="I450" s="19">
        <f t="shared" si="47"/>
        <v>26.679462571976977</v>
      </c>
    </row>
    <row r="451" spans="1:9" x14ac:dyDescent="0.2">
      <c r="A451" s="13">
        <f t="shared" si="48"/>
        <v>39252</v>
      </c>
      <c r="B451" s="8">
        <v>345</v>
      </c>
      <c r="C451" s="8">
        <f t="shared" si="44"/>
        <v>338.6875</v>
      </c>
      <c r="D451" s="8">
        <f t="shared" si="49"/>
        <v>253.66666666666666</v>
      </c>
      <c r="E451" s="8">
        <f t="shared" si="51"/>
        <v>24</v>
      </c>
      <c r="F451" s="8">
        <f t="shared" si="50"/>
        <v>-91.333333333333343</v>
      </c>
      <c r="G451" s="19">
        <f t="shared" si="45"/>
        <v>4.5454545454545414</v>
      </c>
      <c r="H451" s="19">
        <f t="shared" si="46"/>
        <v>-9.6858638743455465</v>
      </c>
      <c r="I451" s="19">
        <f t="shared" si="47"/>
        <v>36.005256241787123</v>
      </c>
    </row>
    <row r="452" spans="1:9" x14ac:dyDescent="0.2">
      <c r="A452" s="13">
        <v>39259</v>
      </c>
      <c r="B452" s="8">
        <v>369</v>
      </c>
      <c r="C452" s="8">
        <f t="shared" ref="C452:C458" si="52">AVERAGE(B449:B452)</f>
        <v>349.4375</v>
      </c>
      <c r="D452" s="8">
        <f t="shared" ref="D452:D458" si="53">(C296+C348+C400)/3</f>
        <v>256.16666666666669</v>
      </c>
      <c r="E452" s="8">
        <f t="shared" si="51"/>
        <v>25</v>
      </c>
      <c r="F452" s="8">
        <f t="shared" ref="F452:F458" si="54">SUM(D452-B452)</f>
        <v>-112.83333333333331</v>
      </c>
      <c r="G452" s="19">
        <f t="shared" ref="G452:G458" si="55">(B452/B451-1)*100</f>
        <v>6.956521739130439</v>
      </c>
      <c r="H452" s="19">
        <f t="shared" ref="H452:H458" si="56">(B452/B400-1)*100</f>
        <v>-11.298076923076927</v>
      </c>
      <c r="I452" s="19">
        <f t="shared" ref="I452:I458" si="57">(B452/D452-1)*100</f>
        <v>44.04684450227716</v>
      </c>
    </row>
    <row r="453" spans="1:9" x14ac:dyDescent="0.2">
      <c r="A453" s="13">
        <v>39266</v>
      </c>
      <c r="B453" s="8">
        <v>360</v>
      </c>
      <c r="C453" s="8">
        <f t="shared" si="52"/>
        <v>351</v>
      </c>
      <c r="D453" s="8">
        <f t="shared" si="53"/>
        <v>262.16666666666669</v>
      </c>
      <c r="E453" s="8">
        <f t="shared" si="51"/>
        <v>26</v>
      </c>
      <c r="F453" s="8">
        <f t="shared" si="54"/>
        <v>-97.833333333333314</v>
      </c>
      <c r="G453" s="19">
        <f t="shared" si="55"/>
        <v>-2.4390243902439046</v>
      </c>
      <c r="H453" s="19">
        <f t="shared" si="56"/>
        <v>-18.735891647855528</v>
      </c>
      <c r="I453" s="19">
        <f t="shared" si="57"/>
        <v>37.317228226319131</v>
      </c>
    </row>
    <row r="454" spans="1:9" x14ac:dyDescent="0.2">
      <c r="A454" s="13">
        <v>39273</v>
      </c>
      <c r="B454" s="8">
        <v>356</v>
      </c>
      <c r="C454" s="8">
        <f t="shared" si="52"/>
        <v>357.5</v>
      </c>
      <c r="D454" s="8">
        <f t="shared" si="53"/>
        <v>273.58333333333331</v>
      </c>
      <c r="E454" s="8">
        <f t="shared" si="51"/>
        <v>27</v>
      </c>
      <c r="F454" s="8">
        <f t="shared" si="54"/>
        <v>-82.416666666666686</v>
      </c>
      <c r="G454" s="19">
        <f t="shared" si="55"/>
        <v>-1.1111111111111072</v>
      </c>
      <c r="H454" s="19">
        <f t="shared" si="56"/>
        <v>-27.789046653144013</v>
      </c>
      <c r="I454" s="19">
        <f t="shared" si="57"/>
        <v>30.124885775205623</v>
      </c>
    </row>
    <row r="455" spans="1:9" x14ac:dyDescent="0.2">
      <c r="A455" s="13">
        <v>39280</v>
      </c>
      <c r="B455" s="8">
        <v>439</v>
      </c>
      <c r="C455" s="8">
        <f t="shared" si="52"/>
        <v>381</v>
      </c>
      <c r="D455" s="8">
        <f t="shared" si="53"/>
        <v>294.33333333333331</v>
      </c>
      <c r="E455" s="8">
        <f t="shared" si="51"/>
        <v>28</v>
      </c>
      <c r="F455" s="8">
        <f t="shared" si="54"/>
        <v>-144.66666666666669</v>
      </c>
      <c r="G455" s="19">
        <f t="shared" si="55"/>
        <v>23.314606741573041</v>
      </c>
      <c r="H455" s="19">
        <f t="shared" si="56"/>
        <v>-16.539923954372625</v>
      </c>
      <c r="I455" s="19">
        <f t="shared" si="57"/>
        <v>49.150622876557208</v>
      </c>
    </row>
    <row r="456" spans="1:9" x14ac:dyDescent="0.2">
      <c r="A456" s="13">
        <v>39287</v>
      </c>
      <c r="B456" s="8">
        <v>458</v>
      </c>
      <c r="C456" s="8">
        <f t="shared" si="52"/>
        <v>403.25</v>
      </c>
      <c r="D456" s="8">
        <f t="shared" si="53"/>
        <v>307.83333333333331</v>
      </c>
      <c r="E456" s="8">
        <f t="shared" ref="E456:E461" si="58">+E455+1</f>
        <v>29</v>
      </c>
      <c r="F456" s="8">
        <f t="shared" si="54"/>
        <v>-150.16666666666669</v>
      </c>
      <c r="G456" s="19">
        <f t="shared" si="55"/>
        <v>4.3280182232346309</v>
      </c>
      <c r="H456" s="19">
        <f t="shared" si="56"/>
        <v>-7.4747474747474785</v>
      </c>
      <c r="I456" s="19">
        <f t="shared" si="57"/>
        <v>48.781808337845156</v>
      </c>
    </row>
    <row r="457" spans="1:9" x14ac:dyDescent="0.2">
      <c r="A457" s="13">
        <v>39294</v>
      </c>
      <c r="B457" s="8">
        <f>TWK!D188</f>
        <v>395</v>
      </c>
      <c r="C457" s="8">
        <f t="shared" si="52"/>
        <v>412</v>
      </c>
      <c r="D457" s="8">
        <f t="shared" si="53"/>
        <v>317.75</v>
      </c>
      <c r="E457" s="8">
        <f t="shared" si="58"/>
        <v>30</v>
      </c>
      <c r="F457" s="8">
        <f t="shared" si="54"/>
        <v>-77.25</v>
      </c>
      <c r="G457" s="19">
        <f t="shared" si="55"/>
        <v>-13.755458515283847</v>
      </c>
      <c r="H457" s="19">
        <f t="shared" si="56"/>
        <v>-20.682730923694781</v>
      </c>
      <c r="I457" s="19">
        <f t="shared" si="57"/>
        <v>24.311565696302129</v>
      </c>
    </row>
    <row r="458" spans="1:9" x14ac:dyDescent="0.2">
      <c r="A458" s="13">
        <v>39301</v>
      </c>
      <c r="B458" s="8">
        <f>TWK!D189</f>
        <v>446</v>
      </c>
      <c r="C458" s="8">
        <f t="shared" si="52"/>
        <v>434.5</v>
      </c>
      <c r="D458" s="8">
        <f t="shared" si="53"/>
        <v>331.75</v>
      </c>
      <c r="E458" s="8">
        <f t="shared" si="58"/>
        <v>31</v>
      </c>
      <c r="F458" s="8">
        <f t="shared" si="54"/>
        <v>-114.25</v>
      </c>
      <c r="G458" s="19">
        <f t="shared" si="55"/>
        <v>12.911392405063292</v>
      </c>
      <c r="H458" s="19">
        <f t="shared" si="56"/>
        <v>-22.02797202797203</v>
      </c>
      <c r="I458" s="19">
        <f t="shared" si="57"/>
        <v>34.438583270535041</v>
      </c>
    </row>
    <row r="459" spans="1:9" x14ac:dyDescent="0.2">
      <c r="A459" s="13">
        <f t="shared" ref="A459:A464" si="59">7+A458</f>
        <v>39308</v>
      </c>
      <c r="B459" s="8">
        <f>TWK!D190</f>
        <v>531</v>
      </c>
      <c r="C459" s="8">
        <f t="shared" ref="C459:C464" si="60">AVERAGE(B456:B459)</f>
        <v>457.5</v>
      </c>
      <c r="D459" s="8">
        <f t="shared" ref="D459:D464" si="61">(C303+C355+C407)/3</f>
        <v>342.08333333333331</v>
      </c>
      <c r="E459" s="8">
        <f t="shared" si="58"/>
        <v>32</v>
      </c>
      <c r="F459" s="8">
        <f t="shared" ref="F459:F464" si="62">SUM(D459-B459)</f>
        <v>-188.91666666666669</v>
      </c>
      <c r="G459" s="19">
        <f t="shared" ref="G459:G464" si="63">(B459/B458-1)*100</f>
        <v>19.058295964125559</v>
      </c>
      <c r="H459" s="19">
        <f t="shared" ref="H459:H464" si="64">(B459/B407-1)*100</f>
        <v>-6.678383128295251</v>
      </c>
      <c r="I459" s="19">
        <f t="shared" ref="I459:I464" si="65">(B459/D459-1)*100</f>
        <v>55.225334957369078</v>
      </c>
    </row>
    <row r="460" spans="1:9" x14ac:dyDescent="0.2">
      <c r="A460" s="13">
        <f t="shared" si="59"/>
        <v>39315</v>
      </c>
      <c r="B460" s="8">
        <f>TWK!D191</f>
        <v>578</v>
      </c>
      <c r="C460" s="8">
        <f t="shared" si="60"/>
        <v>487.5</v>
      </c>
      <c r="D460" s="8">
        <f t="shared" si="61"/>
        <v>355.91666666666669</v>
      </c>
      <c r="E460" s="8">
        <f t="shared" si="58"/>
        <v>33</v>
      </c>
      <c r="F460" s="8">
        <f t="shared" si="62"/>
        <v>-222.08333333333331</v>
      </c>
      <c r="G460" s="19">
        <f t="shared" si="63"/>
        <v>8.851224105461398</v>
      </c>
      <c r="H460" s="19">
        <f t="shared" si="64"/>
        <v>-0.17271157167529916</v>
      </c>
      <c r="I460" s="19">
        <f t="shared" si="65"/>
        <v>62.397564973074203</v>
      </c>
    </row>
    <row r="461" spans="1:9" x14ac:dyDescent="0.2">
      <c r="A461" s="13">
        <f t="shared" si="59"/>
        <v>39322</v>
      </c>
      <c r="B461" s="8">
        <f>TWK!D192</f>
        <v>698</v>
      </c>
      <c r="C461" s="8">
        <f t="shared" si="60"/>
        <v>563.25</v>
      </c>
      <c r="D461" s="8">
        <f t="shared" si="61"/>
        <v>383.33333333333331</v>
      </c>
      <c r="E461" s="8">
        <f t="shared" si="58"/>
        <v>34</v>
      </c>
      <c r="F461" s="8">
        <f t="shared" si="62"/>
        <v>-314.66666666666669</v>
      </c>
      <c r="G461" s="19">
        <f t="shared" si="63"/>
        <v>20.761245674740493</v>
      </c>
      <c r="H461" s="19">
        <f t="shared" si="64"/>
        <v>22.671353251318106</v>
      </c>
      <c r="I461" s="19">
        <f t="shared" si="65"/>
        <v>82.08695652173914</v>
      </c>
    </row>
    <row r="462" spans="1:9" x14ac:dyDescent="0.2">
      <c r="A462" s="13">
        <f t="shared" si="59"/>
        <v>39329</v>
      </c>
      <c r="B462" s="8">
        <f>TWK!D193</f>
        <v>810</v>
      </c>
      <c r="C462" s="8">
        <f t="shared" si="60"/>
        <v>654.25</v>
      </c>
      <c r="D462" s="8">
        <f t="shared" si="61"/>
        <v>402.25</v>
      </c>
      <c r="E462" s="8">
        <f t="shared" ref="E462:E467" si="66">+E461+1</f>
        <v>35</v>
      </c>
      <c r="F462" s="8">
        <f t="shared" si="62"/>
        <v>-407.75</v>
      </c>
      <c r="G462" s="19">
        <f t="shared" si="63"/>
        <v>16.045845272206293</v>
      </c>
      <c r="H462" s="19">
        <f t="shared" si="64"/>
        <v>60.714285714285722</v>
      </c>
      <c r="I462" s="19">
        <f t="shared" si="65"/>
        <v>101.36730888750778</v>
      </c>
    </row>
    <row r="463" spans="1:9" x14ac:dyDescent="0.2">
      <c r="A463" s="13">
        <f t="shared" si="59"/>
        <v>39336</v>
      </c>
      <c r="B463" s="8">
        <f>TWK!D194</f>
        <v>688</v>
      </c>
      <c r="C463" s="8">
        <f t="shared" si="60"/>
        <v>693.5</v>
      </c>
      <c r="D463" s="8">
        <f t="shared" si="61"/>
        <v>437.66666666666669</v>
      </c>
      <c r="E463" s="8">
        <f t="shared" si="66"/>
        <v>36</v>
      </c>
      <c r="F463" s="8">
        <f t="shared" si="62"/>
        <v>-250.33333333333331</v>
      </c>
      <c r="G463" s="19">
        <f t="shared" si="63"/>
        <v>-15.061728395061724</v>
      </c>
      <c r="H463" s="19">
        <f t="shared" si="64"/>
        <v>33.852140077821005</v>
      </c>
      <c r="I463" s="19">
        <f t="shared" si="65"/>
        <v>57.197258187357193</v>
      </c>
    </row>
    <row r="464" spans="1:9" x14ac:dyDescent="0.2">
      <c r="A464" s="13">
        <f t="shared" si="59"/>
        <v>39343</v>
      </c>
      <c r="B464" s="8">
        <f>TWK!D195</f>
        <v>746</v>
      </c>
      <c r="C464" s="8">
        <f t="shared" si="60"/>
        <v>735.5</v>
      </c>
      <c r="D464" s="8">
        <f t="shared" si="61"/>
        <v>465.5</v>
      </c>
      <c r="E464" s="8">
        <f t="shared" si="66"/>
        <v>37</v>
      </c>
      <c r="F464" s="8">
        <f t="shared" si="62"/>
        <v>-280.5</v>
      </c>
      <c r="G464" s="19">
        <f t="shared" si="63"/>
        <v>8.4302325581395277</v>
      </c>
      <c r="H464" s="19">
        <f t="shared" si="64"/>
        <v>38.148148148148152</v>
      </c>
      <c r="I464" s="19">
        <f t="shared" si="65"/>
        <v>60.257787325456505</v>
      </c>
    </row>
    <row r="465" spans="1:9" x14ac:dyDescent="0.2">
      <c r="A465" s="13">
        <f t="shared" ref="A465:A470" si="67">7+A464</f>
        <v>39350</v>
      </c>
      <c r="B465" s="8">
        <f>TWK!D196</f>
        <v>653</v>
      </c>
      <c r="C465" s="8">
        <f t="shared" ref="C465:C471" si="68">AVERAGE(B462:B465)</f>
        <v>724.25</v>
      </c>
      <c r="D465" s="8">
        <f t="shared" ref="D465:D472" si="69">(C309+C361+C413)/3</f>
        <v>494.66666666666669</v>
      </c>
      <c r="E465" s="8">
        <f t="shared" si="66"/>
        <v>38</v>
      </c>
      <c r="F465" s="8">
        <f t="shared" ref="F465:F471" si="70">SUM(D465-B465)</f>
        <v>-158.33333333333331</v>
      </c>
      <c r="G465" s="19">
        <f t="shared" ref="G465:G471" si="71">(B465/B464-1)*100</f>
        <v>-12.466487935656833</v>
      </c>
      <c r="H465" s="19">
        <f t="shared" ref="H465:H471" si="72">(B465/B413-1)*100</f>
        <v>12.392426850258165</v>
      </c>
      <c r="I465" s="19">
        <f t="shared" ref="I465:I471" si="73">(B465/D465-1)*100</f>
        <v>32.008086253369264</v>
      </c>
    </row>
    <row r="466" spans="1:9" x14ac:dyDescent="0.2">
      <c r="A466" s="13">
        <f t="shared" si="67"/>
        <v>39357</v>
      </c>
      <c r="B466" s="8">
        <f>TWK!D197</f>
        <v>671</v>
      </c>
      <c r="C466" s="8">
        <f t="shared" si="68"/>
        <v>689.5</v>
      </c>
      <c r="D466" s="8">
        <f t="shared" si="69"/>
        <v>532.33333333333337</v>
      </c>
      <c r="E466" s="8">
        <f t="shared" si="66"/>
        <v>39</v>
      </c>
      <c r="F466" s="8">
        <f t="shared" si="70"/>
        <v>-138.66666666666663</v>
      </c>
      <c r="G466" s="19">
        <f t="shared" si="71"/>
        <v>2.7565084226646164</v>
      </c>
      <c r="H466" s="19">
        <f t="shared" si="72"/>
        <v>10.361842105263165</v>
      </c>
      <c r="I466" s="19">
        <f t="shared" si="73"/>
        <v>26.048841577958658</v>
      </c>
    </row>
    <row r="467" spans="1:9" x14ac:dyDescent="0.2">
      <c r="A467" s="13">
        <f t="shared" si="67"/>
        <v>39364</v>
      </c>
      <c r="B467" s="8">
        <f>TWK!D198</f>
        <v>640</v>
      </c>
      <c r="C467" s="8">
        <f t="shared" si="68"/>
        <v>677.5</v>
      </c>
      <c r="D467" s="8">
        <f t="shared" si="69"/>
        <v>549.08333333333337</v>
      </c>
      <c r="E467" s="8">
        <f t="shared" si="66"/>
        <v>40</v>
      </c>
      <c r="F467" s="8">
        <f t="shared" si="70"/>
        <v>-90.916666666666629</v>
      </c>
      <c r="G467" s="19">
        <f t="shared" si="71"/>
        <v>-4.6199701937406861</v>
      </c>
      <c r="H467" s="19">
        <f t="shared" si="72"/>
        <v>13.879003558718871</v>
      </c>
      <c r="I467" s="19">
        <f t="shared" si="73"/>
        <v>16.557899529518892</v>
      </c>
    </row>
    <row r="468" spans="1:9" x14ac:dyDescent="0.2">
      <c r="A468" s="13">
        <f t="shared" si="67"/>
        <v>39371</v>
      </c>
      <c r="B468" s="8">
        <f>TWK!D199</f>
        <v>526</v>
      </c>
      <c r="C468" s="8">
        <f t="shared" si="68"/>
        <v>622.5</v>
      </c>
      <c r="D468" s="8">
        <f t="shared" si="69"/>
        <v>555.41666666666663</v>
      </c>
      <c r="E468" s="8">
        <f t="shared" ref="E468:E473" si="74">+E467+1</f>
        <v>41</v>
      </c>
      <c r="F468" s="8">
        <f t="shared" si="70"/>
        <v>29.416666666666629</v>
      </c>
      <c r="G468" s="19">
        <f t="shared" si="71"/>
        <v>-17.812499999999996</v>
      </c>
      <c r="H468" s="19">
        <f t="shared" si="72"/>
        <v>-5.0541516245487417</v>
      </c>
      <c r="I468" s="19">
        <f t="shared" si="73"/>
        <v>-5.2963240810202539</v>
      </c>
    </row>
    <row r="469" spans="1:9" x14ac:dyDescent="0.2">
      <c r="A469" s="13">
        <f t="shared" si="67"/>
        <v>39378</v>
      </c>
      <c r="B469" s="8">
        <f>TWK!D200</f>
        <v>533.33333333333337</v>
      </c>
      <c r="C469" s="8">
        <f t="shared" si="68"/>
        <v>592.58333333333337</v>
      </c>
      <c r="D469" s="8">
        <f t="shared" si="69"/>
        <v>540.33333333333337</v>
      </c>
      <c r="E469" s="8">
        <f t="shared" si="74"/>
        <v>42</v>
      </c>
      <c r="F469" s="8">
        <f t="shared" si="70"/>
        <v>7</v>
      </c>
      <c r="G469" s="19">
        <f t="shared" si="71"/>
        <v>1.3941698352344822</v>
      </c>
      <c r="H469" s="19">
        <f t="shared" si="72"/>
        <v>18.518518518518533</v>
      </c>
      <c r="I469" s="19">
        <f t="shared" si="73"/>
        <v>-1.2954966070326979</v>
      </c>
    </row>
    <row r="470" spans="1:9" x14ac:dyDescent="0.2">
      <c r="A470" s="13">
        <f t="shared" si="67"/>
        <v>39385</v>
      </c>
      <c r="B470" s="8">
        <f>TWK!D201</f>
        <v>456</v>
      </c>
      <c r="C470" s="8">
        <f t="shared" si="68"/>
        <v>538.83333333333337</v>
      </c>
      <c r="D470" s="8">
        <f t="shared" si="69"/>
        <v>507.25</v>
      </c>
      <c r="E470" s="8">
        <f t="shared" si="74"/>
        <v>43</v>
      </c>
      <c r="F470" s="8">
        <f t="shared" si="70"/>
        <v>51.25</v>
      </c>
      <c r="G470" s="19">
        <f t="shared" si="71"/>
        <v>-14.500000000000002</v>
      </c>
      <c r="H470" s="19">
        <f t="shared" si="72"/>
        <v>-13.636363636363635</v>
      </c>
      <c r="I470" s="19">
        <f t="shared" si="73"/>
        <v>-10.103499260719563</v>
      </c>
    </row>
    <row r="471" spans="1:9" x14ac:dyDescent="0.2">
      <c r="A471" s="13">
        <f t="shared" ref="A471:A476" si="75">7+A470</f>
        <v>39392</v>
      </c>
      <c r="B471" s="8">
        <f>TWK!D202</f>
        <v>417.5</v>
      </c>
      <c r="C471" s="8">
        <f t="shared" si="68"/>
        <v>483.20833333333337</v>
      </c>
      <c r="D471" s="8">
        <f t="shared" si="69"/>
        <v>461.33333333333331</v>
      </c>
      <c r="E471" s="8">
        <f t="shared" si="74"/>
        <v>44</v>
      </c>
      <c r="F471" s="8">
        <f t="shared" si="70"/>
        <v>43.833333333333314</v>
      </c>
      <c r="G471" s="19">
        <f t="shared" si="71"/>
        <v>-8.4429824561403457</v>
      </c>
      <c r="H471" s="19">
        <f t="shared" si="72"/>
        <v>-9.0413943355119883</v>
      </c>
      <c r="I471" s="19">
        <f t="shared" si="73"/>
        <v>-9.5014450867051963</v>
      </c>
    </row>
    <row r="472" spans="1:9" x14ac:dyDescent="0.2">
      <c r="A472" s="13">
        <f t="shared" si="75"/>
        <v>39399</v>
      </c>
      <c r="B472" s="8">
        <f>TWK!D203</f>
        <v>438</v>
      </c>
      <c r="C472" s="8">
        <f t="shared" ref="C472:C478" si="76">AVERAGE(B469:B472)</f>
        <v>461.20833333333337</v>
      </c>
      <c r="D472" s="8">
        <f t="shared" si="69"/>
        <v>426.08333333333331</v>
      </c>
      <c r="E472" s="8">
        <f t="shared" si="74"/>
        <v>45</v>
      </c>
      <c r="F472" s="8">
        <f t="shared" ref="F472:F478" si="77">SUM(D472-B472)</f>
        <v>-11.916666666666686</v>
      </c>
      <c r="G472" s="19">
        <f t="shared" ref="G472:G478" si="78">(B472/B471-1)*100</f>
        <v>4.9101796407185594</v>
      </c>
      <c r="H472" s="19">
        <f t="shared" ref="H472:H478" si="79">(B472/B420-1)*100</f>
        <v>-1.5730337078651679</v>
      </c>
      <c r="I472" s="19">
        <f t="shared" ref="I472:I478" si="80">(B472/D472-1)*100</f>
        <v>2.7967924897320584</v>
      </c>
    </row>
    <row r="473" spans="1:9" x14ac:dyDescent="0.2">
      <c r="A473" s="13">
        <f t="shared" si="75"/>
        <v>39406</v>
      </c>
      <c r="B473" s="8">
        <f>TWK!D204</f>
        <v>406</v>
      </c>
      <c r="C473" s="8">
        <f t="shared" si="76"/>
        <v>429.375</v>
      </c>
      <c r="D473" s="8">
        <f t="shared" ref="D473:D479" si="81">(C317+C369+C421)/3</f>
        <v>393.41666666666669</v>
      </c>
      <c r="E473" s="8">
        <f t="shared" si="74"/>
        <v>46</v>
      </c>
      <c r="F473" s="8">
        <f t="shared" si="77"/>
        <v>-12.583333333333314</v>
      </c>
      <c r="G473" s="19">
        <f t="shared" si="78"/>
        <v>-7.3059360730593603</v>
      </c>
      <c r="H473" s="19">
        <f t="shared" si="79"/>
        <v>-12.5</v>
      </c>
      <c r="I473" s="19">
        <f t="shared" si="80"/>
        <v>3.1984748993857171</v>
      </c>
    </row>
    <row r="474" spans="1:9" x14ac:dyDescent="0.2">
      <c r="A474" s="13">
        <f t="shared" si="75"/>
        <v>39413</v>
      </c>
      <c r="B474" s="8">
        <f>TWK!D205</f>
        <v>387</v>
      </c>
      <c r="C474" s="8">
        <f t="shared" si="76"/>
        <v>412.125</v>
      </c>
      <c r="D474" s="8">
        <f t="shared" si="81"/>
        <v>368.75</v>
      </c>
      <c r="E474" s="8">
        <f t="shared" ref="E474:E479" si="82">+E473+1</f>
        <v>47</v>
      </c>
      <c r="F474" s="8">
        <f t="shared" si="77"/>
        <v>-18.25</v>
      </c>
      <c r="G474" s="19">
        <f t="shared" si="78"/>
        <v>-4.6798029556650249</v>
      </c>
      <c r="H474" s="19">
        <f t="shared" si="79"/>
        <v>-13.033707865168543</v>
      </c>
      <c r="I474" s="19">
        <f t="shared" si="80"/>
        <v>4.9491525423728921</v>
      </c>
    </row>
    <row r="475" spans="1:9" x14ac:dyDescent="0.2">
      <c r="A475" s="13">
        <f t="shared" si="75"/>
        <v>39420</v>
      </c>
      <c r="B475" s="8">
        <f>TWK!D206</f>
        <v>386.66666666666669</v>
      </c>
      <c r="C475" s="8">
        <f t="shared" si="76"/>
        <v>404.41666666666669</v>
      </c>
      <c r="D475" s="8">
        <f t="shared" si="81"/>
        <v>361.33333333333331</v>
      </c>
      <c r="E475" s="8">
        <f t="shared" si="82"/>
        <v>48</v>
      </c>
      <c r="F475" s="8">
        <f t="shared" si="77"/>
        <v>-25.333333333333371</v>
      </c>
      <c r="G475" s="19">
        <f t="shared" si="78"/>
        <v>-8.6132644272174375E-2</v>
      </c>
      <c r="H475" s="19">
        <f t="shared" si="79"/>
        <v>2.5641025641025772</v>
      </c>
      <c r="I475" s="19">
        <f t="shared" si="80"/>
        <v>7.0110701107011231</v>
      </c>
    </row>
    <row r="476" spans="1:9" x14ac:dyDescent="0.2">
      <c r="A476" s="13">
        <f t="shared" si="75"/>
        <v>39427</v>
      </c>
      <c r="B476" s="8">
        <f>TWK!D207</f>
        <v>400</v>
      </c>
      <c r="C476" s="8">
        <f t="shared" si="76"/>
        <v>394.91666666666669</v>
      </c>
      <c r="D476" s="8">
        <f t="shared" si="81"/>
        <v>370.75</v>
      </c>
      <c r="E476" s="8">
        <f t="shared" si="82"/>
        <v>49</v>
      </c>
      <c r="F476" s="8">
        <f t="shared" si="77"/>
        <v>-29.25</v>
      </c>
      <c r="G476" s="19">
        <f t="shared" si="78"/>
        <v>3.4482758620689502</v>
      </c>
      <c r="H476" s="19">
        <f t="shared" si="79"/>
        <v>5.8201058201058142</v>
      </c>
      <c r="I476" s="19">
        <f t="shared" si="80"/>
        <v>7.8894133513149001</v>
      </c>
    </row>
    <row r="477" spans="1:9" x14ac:dyDescent="0.2">
      <c r="A477" s="13">
        <f t="shared" ref="A477:A482" si="83">7+A476</f>
        <v>39434</v>
      </c>
      <c r="B477" s="8">
        <f>TWK!D208</f>
        <v>377</v>
      </c>
      <c r="C477" s="8">
        <f t="shared" si="76"/>
        <v>387.66666666666669</v>
      </c>
      <c r="D477" s="8">
        <f t="shared" si="81"/>
        <v>376.75</v>
      </c>
      <c r="E477" s="8">
        <f t="shared" si="82"/>
        <v>50</v>
      </c>
      <c r="F477" s="8">
        <f t="shared" si="77"/>
        <v>-0.25</v>
      </c>
      <c r="G477" s="19">
        <f t="shared" si="78"/>
        <v>-5.75</v>
      </c>
      <c r="H477" s="19">
        <f t="shared" si="79"/>
        <v>32.280701754385952</v>
      </c>
      <c r="I477" s="19">
        <f t="shared" si="80"/>
        <v>6.6357000663574972E-2</v>
      </c>
    </row>
    <row r="478" spans="1:9" x14ac:dyDescent="0.2">
      <c r="A478" s="13">
        <f t="shared" si="83"/>
        <v>39441</v>
      </c>
      <c r="B478" s="8">
        <f>TWK!D209</f>
        <v>367</v>
      </c>
      <c r="C478" s="8">
        <f t="shared" si="76"/>
        <v>382.66666666666669</v>
      </c>
      <c r="D478" s="8">
        <f t="shared" si="81"/>
        <v>373.91666666666669</v>
      </c>
      <c r="E478" s="8">
        <f t="shared" si="82"/>
        <v>51</v>
      </c>
      <c r="F478" s="8">
        <f t="shared" si="77"/>
        <v>6.9166666666666856</v>
      </c>
      <c r="G478" s="19">
        <f t="shared" si="78"/>
        <v>-2.6525198938992078</v>
      </c>
      <c r="H478" s="19">
        <f t="shared" si="79"/>
        <v>33.941605839416056</v>
      </c>
      <c r="I478" s="19">
        <f t="shared" si="80"/>
        <v>-1.8497882772453789</v>
      </c>
    </row>
    <row r="479" spans="1:9" x14ac:dyDescent="0.2">
      <c r="A479" s="13">
        <f t="shared" si="83"/>
        <v>39448</v>
      </c>
      <c r="B479" s="8">
        <f>TWK!D210</f>
        <v>360</v>
      </c>
      <c r="C479" s="8">
        <f t="shared" ref="C479:C485" si="84">AVERAGE(B476:B479)</f>
        <v>376</v>
      </c>
      <c r="D479" s="8">
        <f t="shared" si="81"/>
        <v>360.41666666666669</v>
      </c>
      <c r="E479" s="8">
        <f t="shared" si="82"/>
        <v>52</v>
      </c>
      <c r="F479" s="8">
        <f t="shared" ref="F479:F485" si="85">SUM(D479-B479)</f>
        <v>0.41666666666668561</v>
      </c>
      <c r="G479" s="19">
        <f t="shared" ref="G479:G485" si="86">(B479/B478-1)*100</f>
        <v>-1.9073569482288777</v>
      </c>
      <c r="H479" s="19">
        <f t="shared" ref="H479:H485" si="87">(B479/B427-1)*100</f>
        <v>34.328358208955237</v>
      </c>
      <c r="I479" s="19">
        <f t="shared" ref="I479:I485" si="88">(B479/D479-1)*100</f>
        <v>-0.11560693641619046</v>
      </c>
    </row>
    <row r="480" spans="1:9" x14ac:dyDescent="0.2">
      <c r="A480" s="13">
        <f t="shared" si="83"/>
        <v>39455</v>
      </c>
      <c r="B480" s="8">
        <f>TWK!D211</f>
        <v>351</v>
      </c>
      <c r="C480" s="8">
        <f t="shared" si="84"/>
        <v>363.75</v>
      </c>
      <c r="D480" s="8">
        <f t="shared" ref="D480:D486" si="89">(C324+C376+C428)/3</f>
        <v>338.75</v>
      </c>
      <c r="E480" s="8">
        <v>1</v>
      </c>
      <c r="F480" s="8">
        <f t="shared" si="85"/>
        <v>-12.25</v>
      </c>
      <c r="G480" s="19">
        <f t="shared" si="86"/>
        <v>-2.5000000000000022</v>
      </c>
      <c r="H480" s="19">
        <f t="shared" si="87"/>
        <v>30.970149253731339</v>
      </c>
      <c r="I480" s="19">
        <f t="shared" si="88"/>
        <v>3.616236162361619</v>
      </c>
    </row>
    <row r="481" spans="1:9" x14ac:dyDescent="0.2">
      <c r="A481" s="13">
        <f t="shared" si="83"/>
        <v>39462</v>
      </c>
      <c r="B481" s="8">
        <f>TWK!D212</f>
        <v>325</v>
      </c>
      <c r="C481" s="8">
        <f t="shared" si="84"/>
        <v>350.75</v>
      </c>
      <c r="D481" s="8">
        <f t="shared" si="89"/>
        <v>340</v>
      </c>
      <c r="E481" s="8">
        <f t="shared" ref="E481:E485" si="90">+E480+1</f>
        <v>2</v>
      </c>
      <c r="F481" s="8">
        <f t="shared" si="85"/>
        <v>15</v>
      </c>
      <c r="G481" s="19">
        <f t="shared" si="86"/>
        <v>-7.4074074074074066</v>
      </c>
      <c r="H481" s="19">
        <f t="shared" si="87"/>
        <v>-17.302798982188293</v>
      </c>
      <c r="I481" s="19">
        <f t="shared" si="88"/>
        <v>-4.4117647058823479</v>
      </c>
    </row>
    <row r="482" spans="1:9" x14ac:dyDescent="0.2">
      <c r="A482" s="13">
        <f t="shared" si="83"/>
        <v>39469</v>
      </c>
      <c r="B482" s="8">
        <f>TWK!D213</f>
        <v>428</v>
      </c>
      <c r="C482" s="8">
        <f t="shared" si="84"/>
        <v>366</v>
      </c>
      <c r="D482" s="8">
        <f t="shared" si="89"/>
        <v>335.41666666666669</v>
      </c>
      <c r="E482" s="8">
        <f t="shared" si="90"/>
        <v>3</v>
      </c>
      <c r="F482" s="8">
        <f t="shared" si="85"/>
        <v>-92.583333333333314</v>
      </c>
      <c r="G482" s="19">
        <f t="shared" si="86"/>
        <v>31.692307692307686</v>
      </c>
      <c r="H482" s="19">
        <f t="shared" si="87"/>
        <v>49.650349650349646</v>
      </c>
      <c r="I482" s="19">
        <f t="shared" si="88"/>
        <v>27.602484472049692</v>
      </c>
    </row>
    <row r="483" spans="1:9" x14ac:dyDescent="0.2">
      <c r="A483" s="13">
        <f t="shared" ref="A483:A488" si="91">7+A482</f>
        <v>39476</v>
      </c>
      <c r="B483" s="8">
        <f>TWK!D214</f>
        <v>446</v>
      </c>
      <c r="C483" s="8">
        <f t="shared" si="84"/>
        <v>387.5</v>
      </c>
      <c r="D483" s="8">
        <f t="shared" si="89"/>
        <v>339.58333333333331</v>
      </c>
      <c r="E483" s="8">
        <f t="shared" si="90"/>
        <v>4</v>
      </c>
      <c r="F483" s="8">
        <f t="shared" si="85"/>
        <v>-106.41666666666669</v>
      </c>
      <c r="G483" s="19">
        <f t="shared" si="86"/>
        <v>4.20560747663552</v>
      </c>
      <c r="H483" s="19">
        <f t="shared" si="87"/>
        <v>42.948717948717949</v>
      </c>
      <c r="I483" s="19">
        <f t="shared" si="88"/>
        <v>31.337423312883452</v>
      </c>
    </row>
    <row r="484" spans="1:9" x14ac:dyDescent="0.2">
      <c r="A484" s="13">
        <f t="shared" si="91"/>
        <v>39483</v>
      </c>
      <c r="B484" s="8">
        <f>TWK!D215</f>
        <v>498</v>
      </c>
      <c r="C484" s="8">
        <f t="shared" si="84"/>
        <v>424.25</v>
      </c>
      <c r="D484" s="8">
        <f t="shared" si="89"/>
        <v>347.5</v>
      </c>
      <c r="E484" s="8">
        <f t="shared" si="90"/>
        <v>5</v>
      </c>
      <c r="F484" s="8">
        <f t="shared" si="85"/>
        <v>-150.5</v>
      </c>
      <c r="G484" s="19">
        <f t="shared" si="86"/>
        <v>11.659192825112097</v>
      </c>
      <c r="H484" s="19">
        <f t="shared" si="87"/>
        <v>39.10614525139664</v>
      </c>
      <c r="I484" s="19">
        <f t="shared" si="88"/>
        <v>43.309352517985623</v>
      </c>
    </row>
    <row r="485" spans="1:9" x14ac:dyDescent="0.2">
      <c r="A485" s="13">
        <f t="shared" si="91"/>
        <v>39490</v>
      </c>
      <c r="B485" s="8">
        <f>TWK!D216</f>
        <v>470</v>
      </c>
      <c r="C485" s="8">
        <f t="shared" si="84"/>
        <v>460.5</v>
      </c>
      <c r="D485" s="8">
        <f t="shared" si="89"/>
        <v>340.91666666666669</v>
      </c>
      <c r="E485" s="8">
        <f t="shared" si="90"/>
        <v>6</v>
      </c>
      <c r="F485" s="8">
        <f t="shared" si="85"/>
        <v>-129.08333333333331</v>
      </c>
      <c r="G485" s="19">
        <f t="shared" si="86"/>
        <v>-5.6224899598393607</v>
      </c>
      <c r="H485" s="19">
        <f t="shared" si="87"/>
        <v>27.027027027027017</v>
      </c>
      <c r="I485" s="19">
        <f t="shared" si="88"/>
        <v>37.863603031043745</v>
      </c>
    </row>
    <row r="486" spans="1:9" x14ac:dyDescent="0.2">
      <c r="A486" s="13">
        <f t="shared" si="91"/>
        <v>39497</v>
      </c>
      <c r="B486" s="8">
        <f>TWK!D217</f>
        <v>500</v>
      </c>
      <c r="C486" s="8">
        <f t="shared" ref="C486:C491" si="92">AVERAGE(B483:B486)</f>
        <v>478.5</v>
      </c>
      <c r="D486" s="8">
        <f t="shared" si="89"/>
        <v>349</v>
      </c>
      <c r="E486" s="8">
        <f>+E485+1</f>
        <v>7</v>
      </c>
      <c r="F486" s="8">
        <f t="shared" ref="F486:F491" si="93">SUM(D486-B486)</f>
        <v>-151</v>
      </c>
      <c r="G486" s="19">
        <f t="shared" ref="G486:G491" si="94">(B486/B485-1)*100</f>
        <v>6.3829787234042534</v>
      </c>
      <c r="H486" s="19">
        <f t="shared" ref="H486:H491" si="95">(B486/B434-1)*100</f>
        <v>37.362637362637365</v>
      </c>
      <c r="I486" s="19">
        <f t="shared" ref="I486:I491" si="96">(B486/D486-1)*100</f>
        <v>43.266475644699142</v>
      </c>
    </row>
    <row r="487" spans="1:9" x14ac:dyDescent="0.2">
      <c r="A487" s="13">
        <f t="shared" si="91"/>
        <v>39504</v>
      </c>
      <c r="B487" s="8">
        <f>TWK!D218</f>
        <v>529</v>
      </c>
      <c r="C487" s="8">
        <f t="shared" si="92"/>
        <v>499.25</v>
      </c>
      <c r="D487" s="8">
        <f t="shared" ref="D487:D493" si="97">(C331+C383+C435)/3</f>
        <v>356.08333333333331</v>
      </c>
      <c r="E487" s="8">
        <f>+E486+1</f>
        <v>8</v>
      </c>
      <c r="F487" s="8">
        <f t="shared" si="93"/>
        <v>-172.91666666666669</v>
      </c>
      <c r="G487" s="19">
        <f t="shared" si="94"/>
        <v>5.8000000000000052</v>
      </c>
      <c r="H487" s="19">
        <f t="shared" si="95"/>
        <v>65.3125</v>
      </c>
      <c r="I487" s="19">
        <f t="shared" si="96"/>
        <v>48.560730166159601</v>
      </c>
    </row>
    <row r="488" spans="1:9" x14ac:dyDescent="0.2">
      <c r="A488" s="13">
        <f t="shared" si="91"/>
        <v>39511</v>
      </c>
      <c r="B488" s="8">
        <f>TWK!D219</f>
        <v>443.75</v>
      </c>
      <c r="C488" s="8">
        <f t="shared" si="92"/>
        <v>485.6875</v>
      </c>
      <c r="D488" s="8">
        <f t="shared" si="97"/>
        <v>345.58333333333331</v>
      </c>
      <c r="E488" s="8">
        <f>+E487+1</f>
        <v>9</v>
      </c>
      <c r="F488" s="8">
        <f t="shared" si="93"/>
        <v>-98.166666666666686</v>
      </c>
      <c r="G488" s="19">
        <f t="shared" si="94"/>
        <v>-16.115311909262765</v>
      </c>
      <c r="H488" s="19">
        <f t="shared" si="95"/>
        <v>55.701754385964918</v>
      </c>
      <c r="I488" s="19">
        <f t="shared" si="96"/>
        <v>28.406076681938753</v>
      </c>
    </row>
    <row r="489" spans="1:9" x14ac:dyDescent="0.2">
      <c r="A489" s="13">
        <f t="shared" ref="A489:A494" si="98">7+A488</f>
        <v>39518</v>
      </c>
      <c r="B489" s="8">
        <f>TWK!D220</f>
        <v>485</v>
      </c>
      <c r="C489" s="8">
        <f t="shared" si="92"/>
        <v>489.4375</v>
      </c>
      <c r="D489" s="8">
        <f t="shared" si="97"/>
        <v>337.5</v>
      </c>
      <c r="E489" s="8">
        <f>+E488+1</f>
        <v>10</v>
      </c>
      <c r="F489" s="8">
        <f t="shared" si="93"/>
        <v>-147.5</v>
      </c>
      <c r="G489" s="19">
        <f t="shared" si="94"/>
        <v>9.2957746478873347</v>
      </c>
      <c r="H489" s="19">
        <f t="shared" si="95"/>
        <v>63.299663299663301</v>
      </c>
      <c r="I489" s="19">
        <f t="shared" si="96"/>
        <v>43.703703703703709</v>
      </c>
    </row>
    <row r="490" spans="1:9" x14ac:dyDescent="0.2">
      <c r="A490" s="13">
        <f t="shared" si="98"/>
        <v>39525</v>
      </c>
      <c r="B490" s="8">
        <f>TWK!D221</f>
        <v>430</v>
      </c>
      <c r="C490" s="8">
        <f t="shared" si="92"/>
        <v>471.9375</v>
      </c>
      <c r="D490" s="8">
        <f t="shared" si="97"/>
        <v>320.16666666666669</v>
      </c>
      <c r="E490" s="8">
        <f t="shared" ref="E490:E495" si="99">E489+1</f>
        <v>11</v>
      </c>
      <c r="F490" s="8">
        <f t="shared" si="93"/>
        <v>-109.83333333333331</v>
      </c>
      <c r="G490" s="19">
        <f t="shared" si="94"/>
        <v>-11.340206185567014</v>
      </c>
      <c r="H490" s="19">
        <f t="shared" si="95"/>
        <v>60.447761194029859</v>
      </c>
      <c r="I490" s="19">
        <f t="shared" si="96"/>
        <v>34.305049453409666</v>
      </c>
    </row>
    <row r="491" spans="1:9" x14ac:dyDescent="0.2">
      <c r="A491" s="13">
        <f t="shared" si="98"/>
        <v>39532</v>
      </c>
      <c r="B491" s="8">
        <f>TWK!D222</f>
        <v>469</v>
      </c>
      <c r="C491" s="8">
        <f t="shared" si="92"/>
        <v>456.9375</v>
      </c>
      <c r="D491" s="8">
        <f t="shared" si="97"/>
        <v>297.16666666666669</v>
      </c>
      <c r="E491" s="8">
        <f t="shared" si="99"/>
        <v>12</v>
      </c>
      <c r="F491" s="8">
        <f t="shared" si="93"/>
        <v>-171.83333333333331</v>
      </c>
      <c r="G491" s="19">
        <f t="shared" si="94"/>
        <v>9.0697674418604546</v>
      </c>
      <c r="H491" s="19">
        <f t="shared" si="95"/>
        <v>92.21311475409837</v>
      </c>
      <c r="I491" s="19">
        <f t="shared" si="96"/>
        <v>57.823892316320794</v>
      </c>
    </row>
    <row r="492" spans="1:9" x14ac:dyDescent="0.2">
      <c r="A492" s="13">
        <f t="shared" si="98"/>
        <v>39539</v>
      </c>
      <c r="B492" s="8">
        <f>TWK!D223</f>
        <v>434</v>
      </c>
      <c r="C492" s="8">
        <f t="shared" ref="C492:C497" si="100">AVERAGE(B489:B492)</f>
        <v>454.5</v>
      </c>
      <c r="D492" s="8">
        <f t="shared" si="97"/>
        <v>293.25</v>
      </c>
      <c r="E492" s="8">
        <f t="shared" si="99"/>
        <v>13</v>
      </c>
      <c r="F492" s="8">
        <f t="shared" ref="F492:F497" si="101">SUM(D492-B492)</f>
        <v>-140.75</v>
      </c>
      <c r="G492" s="19">
        <f t="shared" ref="G492:G497" si="102">(B492/B491-1)*100</f>
        <v>-7.4626865671641784</v>
      </c>
      <c r="H492" s="19">
        <f t="shared" ref="H492:H497" si="103">(B492/B440-1)*100</f>
        <v>83.122362869198312</v>
      </c>
      <c r="I492" s="19">
        <f t="shared" ref="I492:I497" si="104">(B492/D492-1)*100</f>
        <v>47.996589940323965</v>
      </c>
    </row>
    <row r="493" spans="1:9" x14ac:dyDescent="0.2">
      <c r="A493" s="13">
        <f t="shared" si="98"/>
        <v>39546</v>
      </c>
      <c r="B493" s="8">
        <f>TWK!D224</f>
        <v>416.25</v>
      </c>
      <c r="C493" s="8">
        <f t="shared" si="100"/>
        <v>437.3125</v>
      </c>
      <c r="D493" s="8">
        <f t="shared" si="97"/>
        <v>278.4375</v>
      </c>
      <c r="E493" s="8">
        <f t="shared" si="99"/>
        <v>14</v>
      </c>
      <c r="F493" s="8">
        <f t="shared" si="101"/>
        <v>-137.8125</v>
      </c>
      <c r="G493" s="19">
        <f t="shared" si="102"/>
        <v>-4.0898617511520685</v>
      </c>
      <c r="H493" s="19">
        <f t="shared" si="103"/>
        <v>80</v>
      </c>
      <c r="I493" s="19">
        <f t="shared" si="104"/>
        <v>49.494949494949502</v>
      </c>
    </row>
    <row r="494" spans="1:9" x14ac:dyDescent="0.2">
      <c r="A494" s="13">
        <f t="shared" si="98"/>
        <v>39553</v>
      </c>
      <c r="B494" s="8">
        <f>TWK!D225</f>
        <v>407.5</v>
      </c>
      <c r="C494" s="8">
        <f t="shared" si="100"/>
        <v>431.6875</v>
      </c>
      <c r="D494" s="8">
        <f t="shared" ref="D494:D499" si="105">(C338+C390+C442)/3</f>
        <v>270.60416666666669</v>
      </c>
      <c r="E494" s="8">
        <f t="shared" si="99"/>
        <v>15</v>
      </c>
      <c r="F494" s="8">
        <f t="shared" si="101"/>
        <v>-136.89583333333331</v>
      </c>
      <c r="G494" s="19">
        <f t="shared" si="102"/>
        <v>-2.1021021021020991</v>
      </c>
      <c r="H494" s="19">
        <f t="shared" si="103"/>
        <v>81.919642857142861</v>
      </c>
      <c r="I494" s="19">
        <f t="shared" si="104"/>
        <v>50.588959889136945</v>
      </c>
    </row>
    <row r="495" spans="1:9" x14ac:dyDescent="0.2">
      <c r="A495" s="13">
        <f t="shared" ref="A495:A500" si="106">7+A494</f>
        <v>39560</v>
      </c>
      <c r="B495" s="8">
        <f>TWK!D226</f>
        <v>421</v>
      </c>
      <c r="C495" s="8">
        <f t="shared" si="100"/>
        <v>419.6875</v>
      </c>
      <c r="D495" s="8">
        <f t="shared" si="105"/>
        <v>264.52083333333331</v>
      </c>
      <c r="E495" s="8">
        <f t="shared" si="99"/>
        <v>16</v>
      </c>
      <c r="F495" s="8">
        <f t="shared" si="101"/>
        <v>-156.47916666666669</v>
      </c>
      <c r="G495" s="19">
        <f t="shared" si="102"/>
        <v>3.3128834355828252</v>
      </c>
      <c r="H495" s="19">
        <f t="shared" si="103"/>
        <v>97.65258215962443</v>
      </c>
      <c r="I495" s="19">
        <f t="shared" si="104"/>
        <v>59.155706072300561</v>
      </c>
    </row>
    <row r="496" spans="1:9" x14ac:dyDescent="0.2">
      <c r="A496" s="13">
        <f t="shared" si="106"/>
        <v>39567</v>
      </c>
      <c r="B496" s="8">
        <f>TWK!D227</f>
        <v>388</v>
      </c>
      <c r="C496" s="8">
        <f t="shared" si="100"/>
        <v>408.1875</v>
      </c>
      <c r="D496" s="8">
        <f t="shared" si="105"/>
        <v>254.2847222222222</v>
      </c>
      <c r="E496" s="8">
        <f t="shared" ref="E496:E501" si="107">E495+1</f>
        <v>17</v>
      </c>
      <c r="F496" s="8">
        <f t="shared" si="101"/>
        <v>-133.7152777777778</v>
      </c>
      <c r="G496" s="19">
        <f t="shared" si="102"/>
        <v>-7.8384798099762509</v>
      </c>
      <c r="H496" s="19">
        <f t="shared" si="103"/>
        <v>81.167315175097272</v>
      </c>
      <c r="I496" s="19">
        <f t="shared" si="104"/>
        <v>52.584864953436949</v>
      </c>
    </row>
    <row r="497" spans="1:9" x14ac:dyDescent="0.2">
      <c r="A497" s="13">
        <f t="shared" si="106"/>
        <v>39574</v>
      </c>
      <c r="B497" s="8">
        <f>TWK!D228</f>
        <v>383</v>
      </c>
      <c r="C497" s="8">
        <f t="shared" si="100"/>
        <v>399.875</v>
      </c>
      <c r="D497" s="8">
        <f t="shared" si="105"/>
        <v>253.61111111111109</v>
      </c>
      <c r="E497" s="8">
        <f t="shared" si="107"/>
        <v>18</v>
      </c>
      <c r="F497" s="8">
        <f t="shared" si="101"/>
        <v>-129.38888888888891</v>
      </c>
      <c r="G497" s="19">
        <f t="shared" si="102"/>
        <v>-1.2886597938144284</v>
      </c>
      <c r="H497" s="19">
        <f t="shared" si="103"/>
        <v>83.107569721115553</v>
      </c>
      <c r="I497" s="19">
        <f t="shared" si="104"/>
        <v>51.018619934282604</v>
      </c>
    </row>
    <row r="498" spans="1:9" x14ac:dyDescent="0.2">
      <c r="A498" s="13">
        <f t="shared" si="106"/>
        <v>39581</v>
      </c>
      <c r="B498" s="8">
        <f>TWK!D229</f>
        <v>377</v>
      </c>
      <c r="C498" s="8">
        <f t="shared" ref="C498:C504" si="108">AVERAGE(B495:B498)</f>
        <v>392.25</v>
      </c>
      <c r="D498" s="8">
        <f t="shared" si="105"/>
        <v>262.9444444444444</v>
      </c>
      <c r="E498" s="8">
        <f t="shared" si="107"/>
        <v>19</v>
      </c>
      <c r="F498" s="8">
        <f t="shared" ref="F498:F503" si="109">SUM(D498-B498)</f>
        <v>-114.0555555555556</v>
      </c>
      <c r="G498" s="19">
        <f t="shared" ref="G498:G503" si="110">(B498/B497-1)*100</f>
        <v>-1.5665796344647487</v>
      </c>
      <c r="H498" s="19">
        <f t="shared" ref="H498:H503" si="111">(B498/B446-1)*100</f>
        <v>66.079295154185019</v>
      </c>
      <c r="I498" s="19">
        <f t="shared" ref="I498:I503" si="112">(B498/D498-1)*100</f>
        <v>43.376294105218705</v>
      </c>
    </row>
    <row r="499" spans="1:9" x14ac:dyDescent="0.2">
      <c r="A499" s="13">
        <f t="shared" si="106"/>
        <v>39588</v>
      </c>
      <c r="B499" s="8">
        <f>TWK!D230</f>
        <v>381</v>
      </c>
      <c r="C499" s="8">
        <f t="shared" si="108"/>
        <v>382.25</v>
      </c>
      <c r="D499" s="8">
        <f t="shared" si="105"/>
        <v>279.61111111111109</v>
      </c>
      <c r="E499" s="8">
        <f t="shared" si="107"/>
        <v>20</v>
      </c>
      <c r="F499" s="8">
        <f t="shared" si="109"/>
        <v>-101.38888888888891</v>
      </c>
      <c r="G499" s="19">
        <f t="shared" si="110"/>
        <v>1.0610079575596787</v>
      </c>
      <c r="H499" s="19">
        <f t="shared" si="111"/>
        <v>38.545454545454547</v>
      </c>
      <c r="I499" s="19">
        <f t="shared" si="112"/>
        <v>36.260679515199691</v>
      </c>
    </row>
    <row r="500" spans="1:9" x14ac:dyDescent="0.2">
      <c r="A500" s="13">
        <f t="shared" si="106"/>
        <v>39595</v>
      </c>
      <c r="B500" s="8">
        <f>TWK!D231</f>
        <v>405</v>
      </c>
      <c r="C500" s="8">
        <f t="shared" si="108"/>
        <v>386.5</v>
      </c>
      <c r="D500" s="8">
        <f t="shared" ref="D500:D506" si="113">(C344+C396+C448)/3</f>
        <v>292.93055555555554</v>
      </c>
      <c r="E500" s="8">
        <f t="shared" si="107"/>
        <v>21</v>
      </c>
      <c r="F500" s="8">
        <f t="shared" si="109"/>
        <v>-112.06944444444446</v>
      </c>
      <c r="G500" s="19">
        <f t="shared" si="110"/>
        <v>6.2992125984252079</v>
      </c>
      <c r="H500" s="19">
        <f t="shared" si="111"/>
        <v>24.233128834355821</v>
      </c>
      <c r="I500" s="19">
        <f t="shared" si="112"/>
        <v>38.258024749893323</v>
      </c>
    </row>
    <row r="501" spans="1:9" x14ac:dyDescent="0.2">
      <c r="A501" s="13">
        <f t="shared" ref="A501:A506" si="114">7+A500</f>
        <v>39602</v>
      </c>
      <c r="B501" s="8">
        <f>TWK!D232</f>
        <v>431</v>
      </c>
      <c r="C501" s="8">
        <f t="shared" si="108"/>
        <v>398.5</v>
      </c>
      <c r="D501" s="8">
        <f t="shared" si="113"/>
        <v>306.97916666666669</v>
      </c>
      <c r="E501" s="8">
        <f t="shared" si="107"/>
        <v>22</v>
      </c>
      <c r="F501" s="8">
        <f t="shared" si="109"/>
        <v>-124.02083333333331</v>
      </c>
      <c r="G501" s="19">
        <f t="shared" si="110"/>
        <v>6.419753086419755</v>
      </c>
      <c r="H501" s="19">
        <f t="shared" si="111"/>
        <v>21.837455830388699</v>
      </c>
      <c r="I501" s="19">
        <f t="shared" si="112"/>
        <v>40.400407193756351</v>
      </c>
    </row>
    <row r="502" spans="1:9" x14ac:dyDescent="0.2">
      <c r="A502" s="13">
        <f t="shared" si="114"/>
        <v>39609</v>
      </c>
      <c r="B502" s="8">
        <f>TWK!D233</f>
        <v>527</v>
      </c>
      <c r="C502" s="8">
        <f t="shared" si="108"/>
        <v>436</v>
      </c>
      <c r="D502" s="8">
        <f t="shared" si="113"/>
        <v>312.72916666666669</v>
      </c>
      <c r="E502" s="8">
        <f t="shared" ref="E502:E509" si="115">E501+1</f>
        <v>23</v>
      </c>
      <c r="F502" s="8">
        <f t="shared" si="109"/>
        <v>-214.27083333333331</v>
      </c>
      <c r="G502" s="19">
        <f t="shared" si="110"/>
        <v>22.273781902552201</v>
      </c>
      <c r="H502" s="19">
        <f t="shared" si="111"/>
        <v>59.696969696969695</v>
      </c>
      <c r="I502" s="19">
        <f t="shared" si="112"/>
        <v>68.51642129105322</v>
      </c>
    </row>
    <row r="503" spans="1:9" x14ac:dyDescent="0.2">
      <c r="A503" s="13">
        <f t="shared" si="114"/>
        <v>39616</v>
      </c>
      <c r="B503" s="8">
        <f>TWK!D234</f>
        <v>644</v>
      </c>
      <c r="C503" s="8">
        <f t="shared" si="108"/>
        <v>501.75</v>
      </c>
      <c r="D503" s="8">
        <f t="shared" si="113"/>
        <v>313.72916666666669</v>
      </c>
      <c r="E503" s="8">
        <f t="shared" si="115"/>
        <v>24</v>
      </c>
      <c r="F503" s="8">
        <f t="shared" si="109"/>
        <v>-330.27083333333331</v>
      </c>
      <c r="G503" s="19">
        <f t="shared" si="110"/>
        <v>22.20113851992409</v>
      </c>
      <c r="H503" s="19">
        <f t="shared" si="111"/>
        <v>86.666666666666671</v>
      </c>
      <c r="I503" s="19">
        <f t="shared" si="112"/>
        <v>105.27259446178365</v>
      </c>
    </row>
    <row r="504" spans="1:9" x14ac:dyDescent="0.2">
      <c r="A504" s="13">
        <f t="shared" si="114"/>
        <v>39623</v>
      </c>
      <c r="B504" s="8">
        <f>TWK!D235</f>
        <v>558</v>
      </c>
      <c r="C504" s="8">
        <f t="shared" si="108"/>
        <v>540</v>
      </c>
      <c r="D504" s="8">
        <f t="shared" si="113"/>
        <v>321.3125</v>
      </c>
      <c r="E504" s="8">
        <f t="shared" si="115"/>
        <v>25</v>
      </c>
      <c r="F504" s="8">
        <f t="shared" ref="F504:F509" si="116">SUM(D504-B504)</f>
        <v>-236.6875</v>
      </c>
      <c r="G504" s="19">
        <f t="shared" ref="G504:G509" si="117">(B504/B503-1)*100</f>
        <v>-13.354037267080743</v>
      </c>
      <c r="H504" s="19">
        <f t="shared" ref="H504:H509" si="118">(B504/B452-1)*100</f>
        <v>51.219512195121951</v>
      </c>
      <c r="I504" s="19">
        <f t="shared" ref="I504:I509" si="119">(B504/D504-1)*100</f>
        <v>73.662711534720884</v>
      </c>
    </row>
    <row r="505" spans="1:9" x14ac:dyDescent="0.2">
      <c r="A505" s="13">
        <f t="shared" si="114"/>
        <v>39630</v>
      </c>
      <c r="B505" s="8">
        <f>TWK!D236</f>
        <v>604</v>
      </c>
      <c r="C505" s="8">
        <f t="shared" ref="C505:C511" si="120">AVERAGE(B502:B505)</f>
        <v>583.25</v>
      </c>
      <c r="D505" s="8">
        <f t="shared" si="113"/>
        <v>328.83333333333331</v>
      </c>
      <c r="E505" s="8">
        <f t="shared" si="115"/>
        <v>26</v>
      </c>
      <c r="F505" s="8">
        <f t="shared" si="116"/>
        <v>-275.16666666666669</v>
      </c>
      <c r="G505" s="19">
        <f t="shared" si="117"/>
        <v>8.2437275985663092</v>
      </c>
      <c r="H505" s="19">
        <f t="shared" si="118"/>
        <v>67.777777777777786</v>
      </c>
      <c r="I505" s="19">
        <f t="shared" si="119"/>
        <v>83.679675620881923</v>
      </c>
    </row>
    <row r="506" spans="1:9" x14ac:dyDescent="0.2">
      <c r="A506" s="13">
        <f t="shared" si="114"/>
        <v>39637</v>
      </c>
      <c r="B506" s="8">
        <f>TWK!D237</f>
        <v>548</v>
      </c>
      <c r="C506" s="8">
        <f t="shared" si="120"/>
        <v>588.5</v>
      </c>
      <c r="D506" s="8">
        <f t="shared" si="113"/>
        <v>342.91666666666669</v>
      </c>
      <c r="E506" s="8">
        <f t="shared" si="115"/>
        <v>27</v>
      </c>
      <c r="F506" s="8">
        <f t="shared" si="116"/>
        <v>-205.08333333333331</v>
      </c>
      <c r="G506" s="19">
        <f t="shared" si="117"/>
        <v>-9.27152317880795</v>
      </c>
      <c r="H506" s="19">
        <f t="shared" si="118"/>
        <v>53.932584269662918</v>
      </c>
      <c r="I506" s="19">
        <f t="shared" si="119"/>
        <v>59.805589307411886</v>
      </c>
    </row>
    <row r="507" spans="1:9" x14ac:dyDescent="0.2">
      <c r="A507" s="13">
        <f t="shared" ref="A507:A512" si="121">7+A506</f>
        <v>39644</v>
      </c>
      <c r="B507" s="8">
        <f>TWK!D238</f>
        <v>466</v>
      </c>
      <c r="C507" s="8">
        <f t="shared" si="120"/>
        <v>544</v>
      </c>
      <c r="D507" s="8">
        <f t="shared" ref="D507:D512" si="122">(C351+C403+C455)/3</f>
        <v>371.25</v>
      </c>
      <c r="E507" s="8">
        <f t="shared" si="115"/>
        <v>28</v>
      </c>
      <c r="F507" s="8">
        <f t="shared" si="116"/>
        <v>-94.75</v>
      </c>
      <c r="G507" s="19">
        <f t="shared" si="117"/>
        <v>-14.963503649635035</v>
      </c>
      <c r="H507" s="19">
        <f t="shared" si="118"/>
        <v>6.1503416856492077</v>
      </c>
      <c r="I507" s="19">
        <f t="shared" si="119"/>
        <v>25.521885521885523</v>
      </c>
    </row>
    <row r="508" spans="1:9" x14ac:dyDescent="0.2">
      <c r="A508" s="13">
        <f t="shared" si="121"/>
        <v>39651</v>
      </c>
      <c r="B508" s="8">
        <f>TWK!D239</f>
        <v>453</v>
      </c>
      <c r="C508" s="8">
        <f t="shared" si="120"/>
        <v>517.75</v>
      </c>
      <c r="D508" s="8">
        <f t="shared" si="122"/>
        <v>388.58333333333331</v>
      </c>
      <c r="E508" s="8">
        <f t="shared" si="115"/>
        <v>29</v>
      </c>
      <c r="F508" s="8">
        <f t="shared" si="116"/>
        <v>-64.416666666666686</v>
      </c>
      <c r="G508" s="19">
        <f t="shared" si="117"/>
        <v>-2.7896995708154515</v>
      </c>
      <c r="H508" s="19">
        <f t="shared" si="118"/>
        <v>-1.0917030567685559</v>
      </c>
      <c r="I508" s="19">
        <f t="shared" si="119"/>
        <v>16.577310744156136</v>
      </c>
    </row>
    <row r="509" spans="1:9" x14ac:dyDescent="0.2">
      <c r="A509" s="13">
        <f t="shared" si="121"/>
        <v>39658</v>
      </c>
      <c r="B509" s="8">
        <f>TWK!D240</f>
        <v>492</v>
      </c>
      <c r="C509" s="8">
        <f t="shared" si="120"/>
        <v>489.75</v>
      </c>
      <c r="D509" s="8">
        <f t="shared" si="122"/>
        <v>396.5</v>
      </c>
      <c r="E509" s="8">
        <f t="shared" si="115"/>
        <v>30</v>
      </c>
      <c r="F509" s="8">
        <f t="shared" si="116"/>
        <v>-95.5</v>
      </c>
      <c r="G509" s="19">
        <f t="shared" si="117"/>
        <v>8.6092715231788084</v>
      </c>
      <c r="H509" s="19">
        <f t="shared" si="118"/>
        <v>24.556962025316452</v>
      </c>
      <c r="I509" s="19">
        <f t="shared" si="119"/>
        <v>24.085750315258501</v>
      </c>
    </row>
    <row r="510" spans="1:9" x14ac:dyDescent="0.2">
      <c r="A510" s="13">
        <f t="shared" si="121"/>
        <v>39665</v>
      </c>
      <c r="B510" s="8">
        <f>TWK!D241</f>
        <v>485</v>
      </c>
      <c r="C510" s="8">
        <f t="shared" si="120"/>
        <v>474</v>
      </c>
      <c r="D510" s="8">
        <f t="shared" si="122"/>
        <v>411.83333333333331</v>
      </c>
      <c r="E510" s="8">
        <f t="shared" ref="E510:E515" si="123">E509+1</f>
        <v>31</v>
      </c>
      <c r="F510" s="8">
        <f t="shared" ref="F510:F515" si="124">SUM(D510-B510)</f>
        <v>-73.166666666666686</v>
      </c>
      <c r="G510" s="19">
        <f t="shared" ref="G510:G515" si="125">(B510/B509-1)*100</f>
        <v>-1.4227642276422814</v>
      </c>
      <c r="H510" s="19">
        <f t="shared" ref="H510:H515" si="126">(B510/B458-1)*100</f>
        <v>8.7443946188340718</v>
      </c>
      <c r="I510" s="19">
        <f t="shared" ref="I510:I515" si="127">(B510/D510-1)*100</f>
        <v>17.76608660461352</v>
      </c>
    </row>
    <row r="511" spans="1:9" x14ac:dyDescent="0.2">
      <c r="A511" s="13">
        <f t="shared" si="121"/>
        <v>39672</v>
      </c>
      <c r="B511" s="8">
        <f>TWK!D242</f>
        <v>460</v>
      </c>
      <c r="C511" s="8">
        <f t="shared" si="120"/>
        <v>472.5</v>
      </c>
      <c r="D511" s="8">
        <f t="shared" si="122"/>
        <v>423.58333333333331</v>
      </c>
      <c r="E511" s="8">
        <f t="shared" si="123"/>
        <v>32</v>
      </c>
      <c r="F511" s="8">
        <f t="shared" si="124"/>
        <v>-36.416666666666686</v>
      </c>
      <c r="G511" s="19">
        <f t="shared" si="125"/>
        <v>-5.1546391752577359</v>
      </c>
      <c r="H511" s="19">
        <f t="shared" si="126"/>
        <v>-13.370998116760823</v>
      </c>
      <c r="I511" s="19">
        <f t="shared" si="127"/>
        <v>8.597285067873317</v>
      </c>
    </row>
    <row r="512" spans="1:9" x14ac:dyDescent="0.2">
      <c r="A512" s="13">
        <f t="shared" si="121"/>
        <v>39679</v>
      </c>
      <c r="B512" s="8">
        <f>TWK!D243</f>
        <v>515</v>
      </c>
      <c r="C512" s="8">
        <f t="shared" ref="C512:C518" si="128">AVERAGE(B509:B512)</f>
        <v>488</v>
      </c>
      <c r="D512" s="8">
        <f t="shared" si="122"/>
        <v>444.91666666666669</v>
      </c>
      <c r="E512" s="8">
        <f t="shared" si="123"/>
        <v>33</v>
      </c>
      <c r="F512" s="8">
        <f t="shared" si="124"/>
        <v>-70.083333333333314</v>
      </c>
      <c r="G512" s="19">
        <f t="shared" si="125"/>
        <v>11.956521739130444</v>
      </c>
      <c r="H512" s="19">
        <f t="shared" si="126"/>
        <v>-10.899653979238755</v>
      </c>
      <c r="I512" s="19">
        <f t="shared" si="127"/>
        <v>15.75201348567148</v>
      </c>
    </row>
    <row r="513" spans="1:9" x14ac:dyDescent="0.2">
      <c r="A513" s="13">
        <f t="shared" ref="A513:A518" si="129">7+A512</f>
        <v>39686</v>
      </c>
      <c r="B513" s="8">
        <f>TWK!D244</f>
        <v>566</v>
      </c>
      <c r="C513" s="8">
        <f t="shared" si="128"/>
        <v>506.5</v>
      </c>
      <c r="D513" s="8">
        <f t="shared" ref="D513:D518" si="130">(C357+C409+C461)/3</f>
        <v>496.66666666666669</v>
      </c>
      <c r="E513" s="8">
        <f t="shared" si="123"/>
        <v>34</v>
      </c>
      <c r="F513" s="8">
        <f t="shared" si="124"/>
        <v>-69.333333333333314</v>
      </c>
      <c r="G513" s="19">
        <f t="shared" si="125"/>
        <v>9.9029126213592278</v>
      </c>
      <c r="H513" s="19">
        <f t="shared" si="126"/>
        <v>-18.911174785100282</v>
      </c>
      <c r="I513" s="19">
        <f t="shared" si="127"/>
        <v>13.959731543624155</v>
      </c>
    </row>
    <row r="514" spans="1:9" x14ac:dyDescent="0.2">
      <c r="A514" s="13">
        <f t="shared" si="129"/>
        <v>39693</v>
      </c>
      <c r="B514" s="8">
        <f>TWK!D245</f>
        <v>595</v>
      </c>
      <c r="C514" s="8">
        <f t="shared" si="128"/>
        <v>534</v>
      </c>
      <c r="D514" s="8">
        <f t="shared" si="130"/>
        <v>545.25</v>
      </c>
      <c r="E514" s="8">
        <f t="shared" si="123"/>
        <v>35</v>
      </c>
      <c r="F514" s="8">
        <f t="shared" si="124"/>
        <v>-49.75</v>
      </c>
      <c r="G514" s="19">
        <f t="shared" si="125"/>
        <v>5.1236749116607694</v>
      </c>
      <c r="H514" s="19">
        <f t="shared" si="126"/>
        <v>-26.543209876543205</v>
      </c>
      <c r="I514" s="19">
        <f t="shared" si="127"/>
        <v>9.1242549289316734</v>
      </c>
    </row>
    <row r="515" spans="1:9" x14ac:dyDescent="0.2">
      <c r="A515" s="13">
        <f t="shared" si="129"/>
        <v>39700</v>
      </c>
      <c r="B515" s="8">
        <f>TWK!D246</f>
        <v>609</v>
      </c>
      <c r="C515" s="8">
        <f t="shared" si="128"/>
        <v>571.25</v>
      </c>
      <c r="D515" s="8">
        <f t="shared" si="130"/>
        <v>583.16666666666663</v>
      </c>
      <c r="E515" s="8">
        <f t="shared" si="123"/>
        <v>36</v>
      </c>
      <c r="F515" s="8">
        <f t="shared" si="124"/>
        <v>-25.833333333333371</v>
      </c>
      <c r="G515" s="19">
        <f t="shared" si="125"/>
        <v>2.3529411764705799</v>
      </c>
      <c r="H515" s="19">
        <f t="shared" si="126"/>
        <v>-11.482558139534882</v>
      </c>
      <c r="I515" s="19">
        <f t="shared" si="127"/>
        <v>4.4298370963132383</v>
      </c>
    </row>
    <row r="516" spans="1:9" x14ac:dyDescent="0.2">
      <c r="A516" s="13">
        <f t="shared" si="129"/>
        <v>39707</v>
      </c>
      <c r="B516" s="8">
        <f>TWK!D247</f>
        <v>612</v>
      </c>
      <c r="C516" s="8">
        <f t="shared" si="128"/>
        <v>595.5</v>
      </c>
      <c r="D516" s="8">
        <f t="shared" si="130"/>
        <v>611.75</v>
      </c>
      <c r="E516" s="8">
        <f t="shared" ref="E516:E521" si="131">E515+1</f>
        <v>37</v>
      </c>
      <c r="F516" s="8">
        <f t="shared" ref="F516:F521" si="132">SUM(D516-B516)</f>
        <v>-0.25</v>
      </c>
      <c r="G516" s="19">
        <f t="shared" ref="G516:G521" si="133">(B516/B515-1)*100</f>
        <v>0.49261083743843415</v>
      </c>
      <c r="H516" s="19">
        <f t="shared" ref="H516:H521" si="134">(B516/B464-1)*100</f>
        <v>-17.962466487935657</v>
      </c>
      <c r="I516" s="19">
        <f t="shared" ref="I516:I521" si="135">(B516/D516-1)*100</f>
        <v>4.08663669799747E-2</v>
      </c>
    </row>
    <row r="517" spans="1:9" x14ac:dyDescent="0.2">
      <c r="A517" s="13">
        <f t="shared" si="129"/>
        <v>39714</v>
      </c>
      <c r="B517" s="8">
        <f>TWK!D248</f>
        <v>596</v>
      </c>
      <c r="C517" s="8">
        <f t="shared" si="128"/>
        <v>603</v>
      </c>
      <c r="D517" s="8">
        <f t="shared" si="130"/>
        <v>620.08333333333337</v>
      </c>
      <c r="E517" s="8">
        <f t="shared" si="131"/>
        <v>38</v>
      </c>
      <c r="F517" s="8">
        <f t="shared" si="132"/>
        <v>24.083333333333371</v>
      </c>
      <c r="G517" s="19">
        <f t="shared" si="133"/>
        <v>-2.6143790849673221</v>
      </c>
      <c r="H517" s="19">
        <f t="shared" si="134"/>
        <v>-8.7289433384379773</v>
      </c>
      <c r="I517" s="19">
        <f t="shared" si="135"/>
        <v>-3.8838865743851647</v>
      </c>
    </row>
    <row r="518" spans="1:9" x14ac:dyDescent="0.2">
      <c r="A518" s="13">
        <f t="shared" si="129"/>
        <v>39721</v>
      </c>
      <c r="B518" s="8">
        <f>TWK!D249</f>
        <v>625</v>
      </c>
      <c r="C518" s="8">
        <f t="shared" si="128"/>
        <v>610.5</v>
      </c>
      <c r="D518" s="8">
        <f t="shared" si="130"/>
        <v>630.25</v>
      </c>
      <c r="E518" s="8">
        <f t="shared" si="131"/>
        <v>39</v>
      </c>
      <c r="F518" s="8">
        <f t="shared" si="132"/>
        <v>5.25</v>
      </c>
      <c r="G518" s="19">
        <f t="shared" si="133"/>
        <v>4.8657718120805438</v>
      </c>
      <c r="H518" s="19">
        <f t="shared" si="134"/>
        <v>-6.8554396423248898</v>
      </c>
      <c r="I518" s="19">
        <f t="shared" si="135"/>
        <v>-0.83300277667591738</v>
      </c>
    </row>
    <row r="519" spans="1:9" x14ac:dyDescent="0.2">
      <c r="A519" s="13">
        <f t="shared" ref="A519:A524" si="136">7+A518</f>
        <v>39728</v>
      </c>
      <c r="B519" s="8">
        <f>TWK!D250</f>
        <v>750</v>
      </c>
      <c r="C519" s="8">
        <f t="shared" ref="C519:C524" si="137">AVERAGE(B516:B519)</f>
        <v>645.75</v>
      </c>
      <c r="D519" s="8">
        <f t="shared" ref="D519:D524" si="138">(C363+C415+C467)/3</f>
        <v>644.25</v>
      </c>
      <c r="E519" s="8">
        <f t="shared" si="131"/>
        <v>40</v>
      </c>
      <c r="F519" s="8">
        <f t="shared" si="132"/>
        <v>-105.75</v>
      </c>
      <c r="G519" s="19">
        <f t="shared" si="133"/>
        <v>19.999999999999996</v>
      </c>
      <c r="H519" s="19">
        <f t="shared" si="134"/>
        <v>17.1875</v>
      </c>
      <c r="I519" s="19">
        <f t="shared" si="135"/>
        <v>16.41443538998837</v>
      </c>
    </row>
    <row r="520" spans="1:9" x14ac:dyDescent="0.2">
      <c r="A520" s="13">
        <f t="shared" si="136"/>
        <v>39735</v>
      </c>
      <c r="B520" s="8">
        <f>TWK!D251</f>
        <v>660</v>
      </c>
      <c r="C520" s="8">
        <f t="shared" si="137"/>
        <v>657.75</v>
      </c>
      <c r="D520" s="8">
        <f t="shared" si="138"/>
        <v>636.41666666666663</v>
      </c>
      <c r="E520" s="8">
        <f t="shared" si="131"/>
        <v>41</v>
      </c>
      <c r="F520" s="8">
        <f t="shared" si="132"/>
        <v>-23.583333333333371</v>
      </c>
      <c r="G520" s="19">
        <f t="shared" si="133"/>
        <v>-12</v>
      </c>
      <c r="H520" s="19">
        <f t="shared" si="134"/>
        <v>25.475285171102669</v>
      </c>
      <c r="I520" s="19">
        <f t="shared" si="135"/>
        <v>3.7056435773209495</v>
      </c>
    </row>
    <row r="521" spans="1:9" x14ac:dyDescent="0.2">
      <c r="A521" s="13">
        <f t="shared" si="136"/>
        <v>39742</v>
      </c>
      <c r="B521" s="8">
        <f>TWK!D252</f>
        <v>571</v>
      </c>
      <c r="C521" s="8">
        <f t="shared" si="137"/>
        <v>651.5</v>
      </c>
      <c r="D521" s="8">
        <f t="shared" si="138"/>
        <v>611.6111111111112</v>
      </c>
      <c r="E521" s="8">
        <f t="shared" si="131"/>
        <v>42</v>
      </c>
      <c r="F521" s="8">
        <f t="shared" si="132"/>
        <v>40.6111111111112</v>
      </c>
      <c r="G521" s="19">
        <f t="shared" si="133"/>
        <v>-13.484848484848488</v>
      </c>
      <c r="H521" s="19">
        <f t="shared" si="134"/>
        <v>7.0624999999999938</v>
      </c>
      <c r="I521" s="19">
        <f t="shared" si="135"/>
        <v>-6.6400218003451865</v>
      </c>
    </row>
    <row r="522" spans="1:9" x14ac:dyDescent="0.2">
      <c r="A522" s="13">
        <f t="shared" si="136"/>
        <v>39749</v>
      </c>
      <c r="B522" s="8">
        <f>TWK!D253</f>
        <v>694</v>
      </c>
      <c r="C522" s="8">
        <f t="shared" si="137"/>
        <v>668.75</v>
      </c>
      <c r="D522" s="8">
        <f t="shared" si="138"/>
        <v>564.77777777777783</v>
      </c>
      <c r="E522" s="8">
        <f t="shared" ref="E522:E527" si="139">E521+1</f>
        <v>43</v>
      </c>
      <c r="F522" s="8">
        <f t="shared" ref="F522:F527" si="140">SUM(D522-B522)</f>
        <v>-129.22222222222217</v>
      </c>
      <c r="G522" s="19">
        <f t="shared" ref="G522:G527" si="141">(B522/B521-1)*100</f>
        <v>21.541155866900176</v>
      </c>
      <c r="H522" s="19">
        <f t="shared" ref="H522:H527" si="142">(B522/B470-1)*100</f>
        <v>52.192982456140349</v>
      </c>
      <c r="I522" s="19">
        <f t="shared" ref="I522:I527" si="143">(B522/D522-1)*100</f>
        <v>22.880188864843575</v>
      </c>
    </row>
    <row r="523" spans="1:9" x14ac:dyDescent="0.2">
      <c r="A523" s="13">
        <f t="shared" si="136"/>
        <v>39756</v>
      </c>
      <c r="B523" s="8">
        <f>TWK!D254</f>
        <v>1050</v>
      </c>
      <c r="C523" s="8">
        <f t="shared" si="137"/>
        <v>743.75</v>
      </c>
      <c r="D523" s="8">
        <f t="shared" si="138"/>
        <v>497.73611111111114</v>
      </c>
      <c r="E523" s="8">
        <f t="shared" si="139"/>
        <v>44</v>
      </c>
      <c r="F523" s="8">
        <f t="shared" si="140"/>
        <v>-552.26388888888891</v>
      </c>
      <c r="G523" s="19">
        <f t="shared" si="141"/>
        <v>51.296829971181545</v>
      </c>
      <c r="H523" s="19">
        <f t="shared" si="142"/>
        <v>151.49700598802394</v>
      </c>
      <c r="I523" s="19">
        <f t="shared" si="143"/>
        <v>110.95515807684792</v>
      </c>
    </row>
    <row r="524" spans="1:9" x14ac:dyDescent="0.2">
      <c r="A524" s="13">
        <f t="shared" si="136"/>
        <v>39763</v>
      </c>
      <c r="B524" s="8">
        <f>TWK!D255</f>
        <v>550</v>
      </c>
      <c r="C524" s="8">
        <f t="shared" si="137"/>
        <v>716.25</v>
      </c>
      <c r="D524" s="8">
        <f t="shared" si="138"/>
        <v>458.06944444444451</v>
      </c>
      <c r="E524" s="8">
        <f t="shared" si="139"/>
        <v>45</v>
      </c>
      <c r="F524" s="8">
        <f t="shared" si="140"/>
        <v>-91.930555555555486</v>
      </c>
      <c r="G524" s="19">
        <f t="shared" si="141"/>
        <v>-47.619047619047613</v>
      </c>
      <c r="H524" s="19">
        <f t="shared" si="142"/>
        <v>25.570776255707763</v>
      </c>
      <c r="I524" s="19">
        <f t="shared" si="143"/>
        <v>20.069130711621817</v>
      </c>
    </row>
    <row r="525" spans="1:9" x14ac:dyDescent="0.2">
      <c r="A525" s="13">
        <f t="shared" ref="A525:A545" si="144">7+A524</f>
        <v>39770</v>
      </c>
      <c r="B525" s="8">
        <f>TWK!D256</f>
        <v>479</v>
      </c>
      <c r="C525" s="8">
        <f t="shared" ref="C525:C530" si="145">AVERAGE(B522:B525)</f>
        <v>693.25</v>
      </c>
      <c r="D525" s="8">
        <f t="shared" ref="D525:D530" si="146">(C369+C421+C473)/3</f>
        <v>430.375</v>
      </c>
      <c r="E525" s="8">
        <f t="shared" si="139"/>
        <v>46</v>
      </c>
      <c r="F525" s="8">
        <f t="shared" si="140"/>
        <v>-48.625</v>
      </c>
      <c r="G525" s="19">
        <f t="shared" si="141"/>
        <v>-12.909090909090914</v>
      </c>
      <c r="H525" s="19">
        <f t="shared" si="142"/>
        <v>17.98029556650247</v>
      </c>
      <c r="I525" s="19">
        <f t="shared" si="143"/>
        <v>11.298286378158572</v>
      </c>
    </row>
    <row r="526" spans="1:9" x14ac:dyDescent="0.2">
      <c r="A526" s="13">
        <f t="shared" si="144"/>
        <v>39777</v>
      </c>
      <c r="B526" s="8">
        <f>TWK!D257</f>
        <v>395</v>
      </c>
      <c r="C526" s="8">
        <f t="shared" si="145"/>
        <v>618.5</v>
      </c>
      <c r="D526" s="8">
        <f t="shared" si="146"/>
        <v>410.70833333333331</v>
      </c>
      <c r="E526" s="8">
        <f t="shared" si="139"/>
        <v>47</v>
      </c>
      <c r="F526" s="8">
        <f t="shared" si="140"/>
        <v>15.708333333333314</v>
      </c>
      <c r="G526" s="19">
        <f t="shared" si="141"/>
        <v>-17.536534446764097</v>
      </c>
      <c r="H526" s="19">
        <f t="shared" si="142"/>
        <v>2.067183462532296</v>
      </c>
      <c r="I526" s="19">
        <f t="shared" si="143"/>
        <v>-3.8246931114943705</v>
      </c>
    </row>
    <row r="527" spans="1:9" x14ac:dyDescent="0.2">
      <c r="A527" s="13">
        <f t="shared" si="144"/>
        <v>39784</v>
      </c>
      <c r="B527" s="8">
        <f>TWK!D258</f>
        <v>400</v>
      </c>
      <c r="C527" s="8">
        <f t="shared" si="145"/>
        <v>456</v>
      </c>
      <c r="D527" s="8">
        <f t="shared" si="146"/>
        <v>411.22222222222223</v>
      </c>
      <c r="E527" s="8">
        <f t="shared" si="139"/>
        <v>48</v>
      </c>
      <c r="F527" s="8">
        <f t="shared" si="140"/>
        <v>11.222222222222229</v>
      </c>
      <c r="G527" s="19">
        <f t="shared" si="141"/>
        <v>1.2658227848101333</v>
      </c>
      <c r="H527" s="19">
        <f t="shared" si="142"/>
        <v>3.4482758620689502</v>
      </c>
      <c r="I527" s="19">
        <f t="shared" si="143"/>
        <v>-2.7289921642799309</v>
      </c>
    </row>
    <row r="528" spans="1:9" x14ac:dyDescent="0.2">
      <c r="A528" s="13">
        <f t="shared" si="144"/>
        <v>39791</v>
      </c>
      <c r="B528" s="8">
        <f>TWK!D259</f>
        <v>500</v>
      </c>
      <c r="C528" s="8">
        <f t="shared" si="145"/>
        <v>443.5</v>
      </c>
      <c r="D528" s="8">
        <f t="shared" si="146"/>
        <v>417.22222222222223</v>
      </c>
      <c r="E528" s="8">
        <f>E527+1</f>
        <v>49</v>
      </c>
      <c r="F528" s="8">
        <f t="shared" ref="F528:F533" si="147">SUM(D528-B528)</f>
        <v>-82.777777777777771</v>
      </c>
      <c r="G528" s="19">
        <f t="shared" ref="G528:G533" si="148">(B528/B527-1)*100</f>
        <v>25</v>
      </c>
      <c r="H528" s="19">
        <f t="shared" ref="H528:H533" si="149">(B528/B476-1)*100</f>
        <v>25</v>
      </c>
      <c r="I528" s="19">
        <f t="shared" ref="I528:I533" si="150">(B528/D528-1)*100</f>
        <v>19.840213049267639</v>
      </c>
    </row>
    <row r="529" spans="1:9" x14ac:dyDescent="0.2">
      <c r="A529" s="13">
        <f t="shared" si="144"/>
        <v>39798</v>
      </c>
      <c r="B529" s="8">
        <f>TWK!D260</f>
        <v>470</v>
      </c>
      <c r="C529" s="8">
        <f t="shared" si="145"/>
        <v>441.25</v>
      </c>
      <c r="D529" s="8">
        <f t="shared" si="146"/>
        <v>411.63888888888891</v>
      </c>
      <c r="E529" s="8">
        <f>E528+1</f>
        <v>50</v>
      </c>
      <c r="F529" s="8">
        <f t="shared" si="147"/>
        <v>-58.361111111111086</v>
      </c>
      <c r="G529" s="19">
        <f t="shared" si="148"/>
        <v>-6.0000000000000053</v>
      </c>
      <c r="H529" s="19">
        <f t="shared" si="149"/>
        <v>24.668435013262592</v>
      </c>
      <c r="I529" s="19">
        <f t="shared" si="150"/>
        <v>14.177744787097634</v>
      </c>
    </row>
    <row r="530" spans="1:9" x14ac:dyDescent="0.2">
      <c r="A530" s="13">
        <f t="shared" si="144"/>
        <v>39805</v>
      </c>
      <c r="B530" s="8">
        <f>TWK!D261</f>
        <v>518.75</v>
      </c>
      <c r="C530" s="8">
        <f t="shared" si="145"/>
        <v>472.1875</v>
      </c>
      <c r="D530" s="8">
        <f t="shared" si="146"/>
        <v>402.13888888888891</v>
      </c>
      <c r="E530" s="8">
        <f>E529+1</f>
        <v>51</v>
      </c>
      <c r="F530" s="8">
        <f t="shared" si="147"/>
        <v>-116.61111111111109</v>
      </c>
      <c r="G530" s="19">
        <f t="shared" si="148"/>
        <v>10.372340425531924</v>
      </c>
      <c r="H530" s="19">
        <f t="shared" si="149"/>
        <v>41.348773841961851</v>
      </c>
      <c r="I530" s="19">
        <f t="shared" si="150"/>
        <v>28.997720522207636</v>
      </c>
    </row>
    <row r="531" spans="1:9" x14ac:dyDescent="0.2">
      <c r="A531" s="13">
        <f t="shared" si="144"/>
        <v>39812</v>
      </c>
      <c r="B531" s="8">
        <f>TWK!D262</f>
        <v>441</v>
      </c>
      <c r="C531" s="8">
        <f t="shared" ref="C531:C536" si="151">AVERAGE(B528:B531)</f>
        <v>482.4375</v>
      </c>
      <c r="D531" s="8">
        <f t="shared" ref="D531:D536" si="152">(C375+C427+C479)/3</f>
        <v>385.08333333333331</v>
      </c>
      <c r="E531" s="8">
        <v>0</v>
      </c>
      <c r="F531" s="8">
        <f t="shared" si="147"/>
        <v>-55.916666666666686</v>
      </c>
      <c r="G531" s="19">
        <f t="shared" si="148"/>
        <v>-14.987951807228917</v>
      </c>
      <c r="H531" s="19">
        <f t="shared" si="149"/>
        <v>22.500000000000007</v>
      </c>
      <c r="I531" s="19">
        <f t="shared" si="150"/>
        <v>14.520666522397763</v>
      </c>
    </row>
    <row r="532" spans="1:9" x14ac:dyDescent="0.2">
      <c r="A532" s="13">
        <f t="shared" si="144"/>
        <v>39819</v>
      </c>
      <c r="B532" s="8">
        <f>TWK!D263</f>
        <v>371</v>
      </c>
      <c r="C532" s="8">
        <f t="shared" si="151"/>
        <v>450.1875</v>
      </c>
      <c r="D532" s="8">
        <f t="shared" si="152"/>
        <v>357.41666666666669</v>
      </c>
      <c r="E532" s="8">
        <f t="shared" ref="E532:E668" si="153">E531+1</f>
        <v>1</v>
      </c>
      <c r="F532" s="8">
        <f t="shared" si="147"/>
        <v>-13.583333333333314</v>
      </c>
      <c r="G532" s="19">
        <f t="shared" si="148"/>
        <v>-15.873015873015872</v>
      </c>
      <c r="H532" s="19">
        <f t="shared" si="149"/>
        <v>5.6980056980056926</v>
      </c>
      <c r="I532" s="19">
        <f t="shared" si="150"/>
        <v>3.8004196782466693</v>
      </c>
    </row>
    <row r="533" spans="1:9" x14ac:dyDescent="0.2">
      <c r="A533" s="13">
        <f t="shared" si="144"/>
        <v>39826</v>
      </c>
      <c r="B533" s="8">
        <f>TWK!D264</f>
        <v>550</v>
      </c>
      <c r="C533" s="8">
        <f t="shared" si="151"/>
        <v>470.1875</v>
      </c>
      <c r="D533" s="8">
        <f t="shared" si="152"/>
        <v>353.08333333333331</v>
      </c>
      <c r="E533" s="8">
        <f t="shared" si="153"/>
        <v>2</v>
      </c>
      <c r="F533" s="8">
        <f t="shared" si="147"/>
        <v>-196.91666666666669</v>
      </c>
      <c r="G533" s="19">
        <f t="shared" si="148"/>
        <v>48.247978436657689</v>
      </c>
      <c r="H533" s="19">
        <f t="shared" si="149"/>
        <v>69.230769230769226</v>
      </c>
      <c r="I533" s="19">
        <f t="shared" si="150"/>
        <v>55.770592400283235</v>
      </c>
    </row>
    <row r="534" spans="1:9" x14ac:dyDescent="0.2">
      <c r="A534" s="13">
        <f t="shared" si="144"/>
        <v>39833</v>
      </c>
      <c r="B534" s="8">
        <f>TWK!D265</f>
        <v>563</v>
      </c>
      <c r="C534" s="8">
        <f t="shared" si="151"/>
        <v>481.25</v>
      </c>
      <c r="D534" s="8">
        <f t="shared" si="152"/>
        <v>354.16666666666669</v>
      </c>
      <c r="E534" s="8">
        <f t="shared" si="153"/>
        <v>3</v>
      </c>
      <c r="F534" s="8">
        <f t="shared" ref="F534:F539" si="154">SUM(D534-B534)</f>
        <v>-208.83333333333331</v>
      </c>
      <c r="G534" s="19">
        <f t="shared" ref="G534:G539" si="155">(B534/B533-1)*100</f>
        <v>2.3636363636363678</v>
      </c>
      <c r="H534" s="19">
        <f t="shared" ref="H534:H539" si="156">(B534/B482-1)*100</f>
        <v>31.542056074766343</v>
      </c>
      <c r="I534" s="19">
        <f t="shared" ref="I534:I539" si="157">(B534/D534-1)*100</f>
        <v>58.964705882352945</v>
      </c>
    </row>
    <row r="535" spans="1:9" x14ac:dyDescent="0.2">
      <c r="A535" s="13">
        <f t="shared" si="144"/>
        <v>39840</v>
      </c>
      <c r="B535" s="8">
        <f>TWK!D266</f>
        <v>560</v>
      </c>
      <c r="C535" s="8">
        <f t="shared" si="151"/>
        <v>511</v>
      </c>
      <c r="D535" s="8">
        <f t="shared" si="152"/>
        <v>365.33333333333331</v>
      </c>
      <c r="E535" s="8">
        <f t="shared" si="153"/>
        <v>4</v>
      </c>
      <c r="F535" s="8">
        <f t="shared" si="154"/>
        <v>-194.66666666666669</v>
      </c>
      <c r="G535" s="19">
        <f t="shared" si="155"/>
        <v>-0.53285968028419228</v>
      </c>
      <c r="H535" s="19">
        <f t="shared" si="156"/>
        <v>25.560538116591935</v>
      </c>
      <c r="I535" s="19">
        <f t="shared" si="157"/>
        <v>53.28467153284673</v>
      </c>
    </row>
    <row r="536" spans="1:9" x14ac:dyDescent="0.2">
      <c r="A536" s="13">
        <f t="shared" si="144"/>
        <v>39847</v>
      </c>
      <c r="B536" s="8">
        <f>TWK!D267</f>
        <v>456</v>
      </c>
      <c r="C536" s="8">
        <f t="shared" si="151"/>
        <v>532.25</v>
      </c>
      <c r="D536" s="8">
        <f t="shared" si="152"/>
        <v>393.08333333333331</v>
      </c>
      <c r="E536" s="8">
        <f t="shared" si="153"/>
        <v>5</v>
      </c>
      <c r="F536" s="8">
        <f t="shared" si="154"/>
        <v>-62.916666666666686</v>
      </c>
      <c r="G536" s="19">
        <f t="shared" si="155"/>
        <v>-18.571428571428573</v>
      </c>
      <c r="H536" s="19">
        <f t="shared" si="156"/>
        <v>-8.4337349397590415</v>
      </c>
      <c r="I536" s="19">
        <f t="shared" si="157"/>
        <v>16.005935976256104</v>
      </c>
    </row>
    <row r="537" spans="1:9" x14ac:dyDescent="0.2">
      <c r="A537" s="13">
        <f t="shared" si="144"/>
        <v>39854</v>
      </c>
      <c r="B537" s="8">
        <f>TWK!D268</f>
        <v>356</v>
      </c>
      <c r="C537" s="8">
        <f t="shared" ref="C537:C543" si="158">AVERAGE(B534:B537)</f>
        <v>483.75</v>
      </c>
      <c r="D537" s="8">
        <f t="shared" ref="D537:D543" si="159">(C381+C433+C485)/3</f>
        <v>405.5</v>
      </c>
      <c r="E537" s="8">
        <f t="shared" si="153"/>
        <v>6</v>
      </c>
      <c r="F537" s="8">
        <f t="shared" si="154"/>
        <v>49.5</v>
      </c>
      <c r="G537" s="19">
        <f t="shared" si="155"/>
        <v>-21.92982456140351</v>
      </c>
      <c r="H537" s="19">
        <f t="shared" si="156"/>
        <v>-24.255319148936174</v>
      </c>
      <c r="I537" s="19">
        <f t="shared" si="157"/>
        <v>-12.207151664611594</v>
      </c>
    </row>
    <row r="538" spans="1:9" x14ac:dyDescent="0.2">
      <c r="A538" s="13">
        <f t="shared" si="144"/>
        <v>39861</v>
      </c>
      <c r="B538" s="8">
        <f>TWK!D269</f>
        <v>310</v>
      </c>
      <c r="C538" s="8">
        <f t="shared" si="158"/>
        <v>420.5</v>
      </c>
      <c r="D538" s="8">
        <f t="shared" si="159"/>
        <v>417.33333333333331</v>
      </c>
      <c r="E538" s="8">
        <f t="shared" si="153"/>
        <v>7</v>
      </c>
      <c r="F538" s="8">
        <f t="shared" si="154"/>
        <v>107.33333333333331</v>
      </c>
      <c r="G538" s="19">
        <f t="shared" si="155"/>
        <v>-12.921348314606739</v>
      </c>
      <c r="H538" s="19">
        <f t="shared" si="156"/>
        <v>-38</v>
      </c>
      <c r="I538" s="19">
        <f t="shared" si="157"/>
        <v>-25.718849840255587</v>
      </c>
    </row>
    <row r="539" spans="1:9" x14ac:dyDescent="0.2">
      <c r="A539" s="13">
        <f t="shared" si="144"/>
        <v>39868</v>
      </c>
      <c r="B539" s="8">
        <f>TWK!D270</f>
        <v>305</v>
      </c>
      <c r="C539" s="8">
        <f t="shared" si="158"/>
        <v>356.75</v>
      </c>
      <c r="D539" s="8">
        <f t="shared" si="159"/>
        <v>422.5</v>
      </c>
      <c r="E539" s="8">
        <f t="shared" si="153"/>
        <v>8</v>
      </c>
      <c r="F539" s="8">
        <f t="shared" si="154"/>
        <v>117.5</v>
      </c>
      <c r="G539" s="19">
        <f t="shared" si="155"/>
        <v>-1.6129032258064502</v>
      </c>
      <c r="H539" s="19">
        <f t="shared" si="156"/>
        <v>-42.344045368620044</v>
      </c>
      <c r="I539" s="19">
        <f t="shared" si="157"/>
        <v>-27.810650887573964</v>
      </c>
    </row>
    <row r="540" spans="1:9" x14ac:dyDescent="0.2">
      <c r="A540" s="13">
        <f t="shared" si="144"/>
        <v>39875</v>
      </c>
      <c r="B540" s="8">
        <f>TWK!D271</f>
        <v>282</v>
      </c>
      <c r="C540" s="8">
        <f t="shared" si="158"/>
        <v>313.25</v>
      </c>
      <c r="D540" s="8">
        <f t="shared" si="159"/>
        <v>403.72916666666669</v>
      </c>
      <c r="E540" s="8">
        <f t="shared" si="153"/>
        <v>9</v>
      </c>
      <c r="F540" s="8">
        <f t="shared" ref="F540:F545" si="160">SUM(D540-B540)</f>
        <v>121.72916666666669</v>
      </c>
      <c r="G540" s="19">
        <f t="shared" ref="G540:G545" si="161">(B540/B539-1)*100</f>
        <v>-7.5409836065573721</v>
      </c>
      <c r="H540" s="19">
        <f t="shared" ref="H540:H545" si="162">(B540/B488-1)*100</f>
        <v>-36.450704225352112</v>
      </c>
      <c r="I540" s="19">
        <f t="shared" ref="I540:I545" si="163">(B540/D540-1)*100</f>
        <v>-30.151194592084217</v>
      </c>
    </row>
    <row r="541" spans="1:9" x14ac:dyDescent="0.2">
      <c r="A541" s="13">
        <f t="shared" si="144"/>
        <v>39882</v>
      </c>
      <c r="B541" s="8">
        <f>TWK!D272</f>
        <v>267</v>
      </c>
      <c r="C541" s="8">
        <f t="shared" si="158"/>
        <v>291</v>
      </c>
      <c r="D541" s="8">
        <f t="shared" si="159"/>
        <v>391.39583333333331</v>
      </c>
      <c r="E541" s="8">
        <f t="shared" si="153"/>
        <v>10</v>
      </c>
      <c r="F541" s="8">
        <f t="shared" si="160"/>
        <v>124.39583333333331</v>
      </c>
      <c r="G541" s="19">
        <f t="shared" si="161"/>
        <v>-5.3191489361702153</v>
      </c>
      <c r="H541" s="19">
        <f t="shared" si="162"/>
        <v>-44.948453608247419</v>
      </c>
      <c r="I541" s="19">
        <f t="shared" si="163"/>
        <v>-31.782615638473409</v>
      </c>
    </row>
    <row r="542" spans="1:9" x14ac:dyDescent="0.2">
      <c r="A542" s="13">
        <f t="shared" si="144"/>
        <v>39889</v>
      </c>
      <c r="B542" s="8">
        <f>TWK!D273</f>
        <v>265</v>
      </c>
      <c r="C542" s="8">
        <f t="shared" si="158"/>
        <v>279.75</v>
      </c>
      <c r="D542" s="8">
        <f t="shared" si="159"/>
        <v>374.0625</v>
      </c>
      <c r="E542" s="8">
        <f t="shared" si="153"/>
        <v>11</v>
      </c>
      <c r="F542" s="8">
        <f t="shared" si="160"/>
        <v>109.0625</v>
      </c>
      <c r="G542" s="19">
        <f t="shared" si="161"/>
        <v>-0.74906367041198685</v>
      </c>
      <c r="H542" s="19">
        <f t="shared" si="162"/>
        <v>-38.372093023255815</v>
      </c>
      <c r="I542" s="19">
        <f t="shared" si="163"/>
        <v>-29.156223893066002</v>
      </c>
    </row>
    <row r="543" spans="1:9" x14ac:dyDescent="0.2">
      <c r="A543" s="13">
        <f t="shared" si="144"/>
        <v>39896</v>
      </c>
      <c r="B543" s="8">
        <f>TWK!D274</f>
        <v>271</v>
      </c>
      <c r="C543" s="8">
        <f t="shared" si="158"/>
        <v>271.25</v>
      </c>
      <c r="D543" s="8">
        <f t="shared" si="159"/>
        <v>357.5625</v>
      </c>
      <c r="E543" s="8">
        <f t="shared" si="153"/>
        <v>12</v>
      </c>
      <c r="F543" s="8">
        <f t="shared" si="160"/>
        <v>86.5625</v>
      </c>
      <c r="G543" s="19">
        <f t="shared" si="161"/>
        <v>2.2641509433962259</v>
      </c>
      <c r="H543" s="19">
        <f t="shared" si="162"/>
        <v>-42.217484008528785</v>
      </c>
      <c r="I543" s="19">
        <f t="shared" si="163"/>
        <v>-24.209054361125681</v>
      </c>
    </row>
    <row r="544" spans="1:9" x14ac:dyDescent="0.2">
      <c r="A544" s="13">
        <f t="shared" si="144"/>
        <v>39903</v>
      </c>
      <c r="B544" s="8">
        <f>TWK!D275</f>
        <v>248.75</v>
      </c>
      <c r="C544" s="8">
        <f t="shared" ref="C544" si="164">AVERAGE(B541:B544)</f>
        <v>262.9375</v>
      </c>
      <c r="D544" s="8">
        <f t="shared" ref="D544" si="165">(C388+C440+C492)/3</f>
        <v>349.91666666666669</v>
      </c>
      <c r="E544" s="8">
        <f t="shared" si="153"/>
        <v>13</v>
      </c>
      <c r="F544" s="8">
        <f t="shared" si="160"/>
        <v>101.16666666666669</v>
      </c>
      <c r="G544" s="19">
        <f t="shared" si="161"/>
        <v>-8.2103321033210381</v>
      </c>
      <c r="H544" s="19">
        <f t="shared" si="162"/>
        <v>-42.684331797235018</v>
      </c>
      <c r="I544" s="19">
        <f t="shared" si="163"/>
        <v>-28.911645629911888</v>
      </c>
    </row>
    <row r="545" spans="1:9" x14ac:dyDescent="0.2">
      <c r="A545" s="13">
        <f t="shared" si="144"/>
        <v>39910</v>
      </c>
      <c r="B545" s="8">
        <f>TWK!D276</f>
        <v>253</v>
      </c>
      <c r="C545" s="8">
        <f t="shared" ref="C545" si="166">AVERAGE(B542:B545)</f>
        <v>259.4375</v>
      </c>
      <c r="D545" s="8">
        <f t="shared" ref="D545" si="167">(C389+C441+C493)/3</f>
        <v>337.95833333333331</v>
      </c>
      <c r="E545" s="8">
        <f t="shared" si="153"/>
        <v>14</v>
      </c>
      <c r="F545" s="8">
        <f t="shared" si="160"/>
        <v>84.958333333333314</v>
      </c>
      <c r="G545" s="19">
        <f t="shared" si="161"/>
        <v>1.7085427135678399</v>
      </c>
      <c r="H545" s="19">
        <f t="shared" si="162"/>
        <v>-39.219219219219212</v>
      </c>
      <c r="I545" s="19">
        <f t="shared" si="163"/>
        <v>-25.138700530144241</v>
      </c>
    </row>
    <row r="546" spans="1:9" ht="12.6" customHeight="1" x14ac:dyDescent="0.2">
      <c r="A546" s="13">
        <f t="shared" ref="A546:A551" si="168">7+A545</f>
        <v>39917</v>
      </c>
      <c r="B546" s="8">
        <f>TWK!D277</f>
        <v>262.5</v>
      </c>
      <c r="C546" s="8">
        <f t="shared" ref="C546" si="169">AVERAGE(B543:B546)</f>
        <v>258.8125</v>
      </c>
      <c r="D546" s="8">
        <f t="shared" ref="D546" si="170">(C390+C442+C494)/3</f>
        <v>329.25</v>
      </c>
      <c r="E546" s="8">
        <f t="shared" si="153"/>
        <v>15</v>
      </c>
      <c r="F546" s="8">
        <f t="shared" ref="F546" si="171">SUM(D546-B546)</f>
        <v>66.75</v>
      </c>
      <c r="G546" s="19">
        <f t="shared" ref="G546" si="172">(B546/B545-1)*100</f>
        <v>3.7549407114624511</v>
      </c>
      <c r="H546" s="19">
        <f t="shared" ref="H546" si="173">(B546/B494-1)*100</f>
        <v>-35.582822085889575</v>
      </c>
      <c r="I546" s="19">
        <f t="shared" ref="I546" si="174">(B546/D546-1)*100</f>
        <v>-20.273348519362187</v>
      </c>
    </row>
    <row r="547" spans="1:9" ht="12.6" customHeight="1" x14ac:dyDescent="0.2">
      <c r="A547" s="13">
        <f t="shared" si="168"/>
        <v>39924</v>
      </c>
      <c r="B547" s="8">
        <f>TWK!D278</f>
        <v>258.75</v>
      </c>
      <c r="C547" s="8">
        <f t="shared" ref="C547" si="175">AVERAGE(B544:B547)</f>
        <v>255.75</v>
      </c>
      <c r="D547" s="8">
        <f t="shared" ref="D547" si="176">(C391+C443+C495)/3</f>
        <v>319.83333333333331</v>
      </c>
      <c r="E547" s="8">
        <f t="shared" si="153"/>
        <v>16</v>
      </c>
      <c r="F547" s="8">
        <f t="shared" ref="F547" si="177">SUM(D547-B547)</f>
        <v>61.083333333333314</v>
      </c>
      <c r="G547" s="19">
        <f t="shared" ref="G547" si="178">(B547/B546-1)*100</f>
        <v>-1.4285714285714235</v>
      </c>
      <c r="H547" s="19">
        <f t="shared" ref="H547" si="179">(B547/B495-1)*100</f>
        <v>-38.539192399049881</v>
      </c>
      <c r="I547" s="19">
        <f t="shared" ref="I547" si="180">(B547/D547-1)*100</f>
        <v>-19.098488796248038</v>
      </c>
    </row>
    <row r="548" spans="1:9" ht="12.6" customHeight="1" x14ac:dyDescent="0.2">
      <c r="A548" s="13">
        <f t="shared" si="168"/>
        <v>39931</v>
      </c>
      <c r="B548" s="8">
        <f>TWK!D279</f>
        <v>249</v>
      </c>
      <c r="C548" s="8">
        <f t="shared" ref="C548" si="181">AVERAGE(B545:B548)</f>
        <v>255.8125</v>
      </c>
      <c r="D548" s="8">
        <f t="shared" ref="D548" si="182">(C392+C444+C496)/3</f>
        <v>311.43055555555554</v>
      </c>
      <c r="E548" s="8">
        <f t="shared" si="153"/>
        <v>17</v>
      </c>
      <c r="F548" s="8">
        <f t="shared" ref="F548" si="183">SUM(D548-B548)</f>
        <v>62.430555555555543</v>
      </c>
      <c r="G548" s="19">
        <f t="shared" ref="G548" si="184">(B548/B547-1)*100</f>
        <v>-3.7681159420289823</v>
      </c>
      <c r="H548" s="19">
        <f t="shared" ref="H548" si="185">(B548/B496-1)*100</f>
        <v>-35.824742268041234</v>
      </c>
      <c r="I548" s="19">
        <f t="shared" ref="I548" si="186">(B548/D548-1)*100</f>
        <v>-20.046380948133613</v>
      </c>
    </row>
    <row r="549" spans="1:9" x14ac:dyDescent="0.2">
      <c r="A549" s="13">
        <f t="shared" si="168"/>
        <v>39938</v>
      </c>
      <c r="B549" s="8">
        <f>TWK!D280</f>
        <v>249</v>
      </c>
      <c r="C549" s="8">
        <f t="shared" ref="C549" si="187">AVERAGE(B546:B549)</f>
        <v>254.8125</v>
      </c>
      <c r="D549" s="8">
        <f t="shared" ref="D549" si="188">(C393+C445+C497)/3</f>
        <v>308.98611111111109</v>
      </c>
      <c r="E549" s="8">
        <f t="shared" si="153"/>
        <v>18</v>
      </c>
      <c r="F549" s="8">
        <f t="shared" ref="F549" si="189">SUM(D549-B549)</f>
        <v>59.986111111111086</v>
      </c>
      <c r="G549" s="19">
        <f t="shared" ref="G549" si="190">(B549/B548-1)*100</f>
        <v>0</v>
      </c>
      <c r="H549" s="19">
        <f t="shared" ref="H549" si="191">(B549/B497-1)*100</f>
        <v>-34.98694516971279</v>
      </c>
      <c r="I549" s="19">
        <f t="shared" ref="I549" si="192">(B549/D549-1)*100</f>
        <v>-19.413853553288074</v>
      </c>
    </row>
    <row r="550" spans="1:9" x14ac:dyDescent="0.2">
      <c r="A550" s="13">
        <f t="shared" si="168"/>
        <v>39945</v>
      </c>
      <c r="B550" s="8">
        <f>TWK!D281</f>
        <v>273</v>
      </c>
      <c r="C550" s="8">
        <f t="shared" ref="C550" si="193">AVERAGE(B547:B550)</f>
        <v>257.4375</v>
      </c>
      <c r="D550" s="8">
        <f t="shared" ref="D550" si="194">(C394+C446+C498)/3</f>
        <v>314.86111111111109</v>
      </c>
      <c r="E550" s="8">
        <f t="shared" si="153"/>
        <v>19</v>
      </c>
      <c r="F550" s="8">
        <f t="shared" ref="F550" si="195">SUM(D550-B550)</f>
        <v>41.861111111111086</v>
      </c>
      <c r="G550" s="19">
        <f t="shared" ref="G550" si="196">(B550/B549-1)*100</f>
        <v>9.6385542168674796</v>
      </c>
      <c r="H550" s="19">
        <f t="shared" ref="H550" si="197">(B550/B498-1)*100</f>
        <v>-27.586206896551722</v>
      </c>
      <c r="I550" s="19">
        <f t="shared" ref="I550" si="198">(B550/D550-1)*100</f>
        <v>-13.295103661226282</v>
      </c>
    </row>
    <row r="551" spans="1:9" x14ac:dyDescent="0.2">
      <c r="A551" s="13">
        <f t="shared" si="168"/>
        <v>39952</v>
      </c>
      <c r="B551" s="8">
        <f>TWK!D282</f>
        <v>271.66666666666669</v>
      </c>
      <c r="C551" s="8">
        <f t="shared" ref="C551" si="199">AVERAGE(B548:B551)</f>
        <v>260.66666666666669</v>
      </c>
      <c r="D551" s="8">
        <f t="shared" ref="D551" si="200">(C395+C447+C499)/3</f>
        <v>324.6944444444444</v>
      </c>
      <c r="E551" s="8">
        <f t="shared" si="153"/>
        <v>20</v>
      </c>
      <c r="F551" s="8">
        <f t="shared" ref="F551" si="201">SUM(D551-B551)</f>
        <v>53.027777777777715</v>
      </c>
      <c r="G551" s="19">
        <f t="shared" ref="G551" si="202">(B551/B550-1)*100</f>
        <v>-0.48840048840048667</v>
      </c>
      <c r="H551" s="19">
        <f t="shared" ref="H551" si="203">(B551/B499-1)*100</f>
        <v>-28.696412948381443</v>
      </c>
      <c r="I551" s="19">
        <f t="shared" ref="I551" si="204">(B551/D551-1)*100</f>
        <v>-16.331593806142507</v>
      </c>
    </row>
    <row r="552" spans="1:9" x14ac:dyDescent="0.2">
      <c r="A552" s="13">
        <f t="shared" ref="A552:A779" si="205">7+A551</f>
        <v>39959</v>
      </c>
      <c r="B552" s="8">
        <f>TWK!D283</f>
        <v>271.25</v>
      </c>
      <c r="C552" s="8">
        <f t="shared" ref="C552" si="206">AVERAGE(B549:B552)</f>
        <v>266.22916666666669</v>
      </c>
      <c r="D552" s="8">
        <f t="shared" ref="D552" si="207">(C396+C448+C500)/3</f>
        <v>338.76388888888886</v>
      </c>
      <c r="E552" s="8">
        <f t="shared" si="153"/>
        <v>21</v>
      </c>
      <c r="F552" s="8">
        <f t="shared" ref="F552" si="208">SUM(D552-B552)</f>
        <v>67.513888888888857</v>
      </c>
      <c r="G552" s="19">
        <f t="shared" ref="G552" si="209">(B552/B551-1)*100</f>
        <v>-0.15337423312884457</v>
      </c>
      <c r="H552" s="19">
        <f t="shared" ref="H552" si="210">(B552/B500-1)*100</f>
        <v>-33.024691358024697</v>
      </c>
      <c r="I552" s="19">
        <f t="shared" ref="I552" si="211">(B552/D552-1)*100</f>
        <v>-19.929482186052226</v>
      </c>
    </row>
    <row r="553" spans="1:9" x14ac:dyDescent="0.2">
      <c r="A553" s="13">
        <f t="shared" si="205"/>
        <v>39966</v>
      </c>
      <c r="B553" s="8">
        <f>TWK!D284</f>
        <v>263.75</v>
      </c>
      <c r="C553" s="8">
        <f t="shared" ref="C553" si="212">AVERAGE(B550:B553)</f>
        <v>269.91666666666669</v>
      </c>
      <c r="D553" s="8">
        <f t="shared" ref="D553" si="213">(C397+C449+C501)/3</f>
        <v>356.47916666666669</v>
      </c>
      <c r="E553" s="8">
        <f t="shared" si="153"/>
        <v>22</v>
      </c>
      <c r="F553" s="8">
        <f t="shared" ref="F553" si="214">SUM(D553-B553)</f>
        <v>92.729166666666686</v>
      </c>
      <c r="G553" s="19">
        <f t="shared" ref="G553" si="215">(B553/B552-1)*100</f>
        <v>-2.7649769585253448</v>
      </c>
      <c r="H553" s="19">
        <f t="shared" ref="H553" si="216">(B553/B501-1)*100</f>
        <v>-38.805104408352662</v>
      </c>
      <c r="I553" s="19">
        <f t="shared" ref="I553" si="217">(B553/D553-1)*100</f>
        <v>-26.012506574718021</v>
      </c>
    </row>
    <row r="554" spans="1:9" x14ac:dyDescent="0.2">
      <c r="A554" s="13">
        <f t="shared" si="205"/>
        <v>39973</v>
      </c>
      <c r="B554" s="8">
        <f>TWK!D285</f>
        <v>268.33333333333331</v>
      </c>
      <c r="C554" s="8">
        <f t="shared" ref="C554" si="218">AVERAGE(B551:B554)</f>
        <v>268.75</v>
      </c>
      <c r="D554" s="8">
        <f t="shared" ref="D554" si="219">(C398+C450+C502)/3</f>
        <v>377.0625</v>
      </c>
      <c r="E554" s="8">
        <f t="shared" si="153"/>
        <v>23</v>
      </c>
      <c r="F554" s="8">
        <f t="shared" ref="F554" si="220">SUM(D554-B554)</f>
        <v>108.72916666666669</v>
      </c>
      <c r="G554" s="19">
        <f t="shared" ref="G554" si="221">(B554/B553-1)*100</f>
        <v>1.7377567140600236</v>
      </c>
      <c r="H554" s="19">
        <f t="shared" ref="H554" si="222">(B554/B502-1)*100</f>
        <v>-49.082858950031628</v>
      </c>
      <c r="I554" s="19">
        <f t="shared" ref="I554" si="223">(B554/D554-1)*100</f>
        <v>-28.835847284380357</v>
      </c>
    </row>
    <row r="555" spans="1:9" x14ac:dyDescent="0.2">
      <c r="A555" s="13">
        <f t="shared" si="205"/>
        <v>39980</v>
      </c>
      <c r="B555" s="8">
        <f>TWK!D286</f>
        <v>290</v>
      </c>
      <c r="C555" s="8">
        <f t="shared" ref="C555" si="224">AVERAGE(B552:B555)</f>
        <v>273.33333333333331</v>
      </c>
      <c r="D555" s="8">
        <f t="shared" ref="D555" si="225">(C399+C451+C503)/3</f>
        <v>404.64583333333331</v>
      </c>
      <c r="E555" s="8">
        <f t="shared" si="153"/>
        <v>24</v>
      </c>
      <c r="F555" s="8">
        <f t="shared" ref="F555" si="226">SUM(D555-B555)</f>
        <v>114.64583333333331</v>
      </c>
      <c r="G555" s="19">
        <f t="shared" ref="G555" si="227">(B555/B554-1)*100</f>
        <v>8.0745341614906874</v>
      </c>
      <c r="H555" s="19">
        <f t="shared" ref="H555" si="228">(B555/B503-1)*100</f>
        <v>-54.968944099378881</v>
      </c>
      <c r="I555" s="19">
        <f t="shared" ref="I555" si="229">(B555/D555-1)*100</f>
        <v>-28.332389435205684</v>
      </c>
    </row>
    <row r="556" spans="1:9" x14ac:dyDescent="0.2">
      <c r="A556" s="13">
        <f t="shared" si="205"/>
        <v>39987</v>
      </c>
      <c r="B556" s="8">
        <f>TWK!D287</f>
        <v>276.25</v>
      </c>
      <c r="C556" s="8">
        <f t="shared" ref="C556" si="230">AVERAGE(B553:B556)</f>
        <v>274.58333333333331</v>
      </c>
      <c r="D556" s="8">
        <f t="shared" ref="D556" si="231">(C400+C452+C504)/3</f>
        <v>426.39583333333331</v>
      </c>
      <c r="E556" s="8">
        <f t="shared" si="153"/>
        <v>25</v>
      </c>
      <c r="F556" s="8">
        <f t="shared" ref="F556" si="232">SUM(D556-B556)</f>
        <v>150.14583333333331</v>
      </c>
      <c r="G556" s="19">
        <f t="shared" ref="G556" si="233">(B556/B555-1)*100</f>
        <v>-4.7413793103448292</v>
      </c>
      <c r="H556" s="19">
        <f t="shared" ref="H556" si="234">(B556/B504-1)*100</f>
        <v>-50.492831541218642</v>
      </c>
      <c r="I556" s="19">
        <f t="shared" ref="I556" si="235">(B556/D556-1)*100</f>
        <v>-35.212781550789074</v>
      </c>
    </row>
    <row r="557" spans="1:9" x14ac:dyDescent="0.2">
      <c r="A557" s="13">
        <f t="shared" si="205"/>
        <v>39994</v>
      </c>
      <c r="B557" s="8">
        <f>TWK!D288</f>
        <v>263</v>
      </c>
      <c r="C557" s="8">
        <f t="shared" ref="C557" si="236">AVERAGE(B554:B557)</f>
        <v>274.39583333333331</v>
      </c>
      <c r="D557" s="8">
        <f t="shared" ref="D557" si="237">(C401+C453+C505)/3</f>
        <v>447.08333333333331</v>
      </c>
      <c r="E557" s="8">
        <f t="shared" si="153"/>
        <v>26</v>
      </c>
      <c r="F557" s="8">
        <f t="shared" ref="F557" si="238">SUM(D557-B557)</f>
        <v>184.08333333333331</v>
      </c>
      <c r="G557" s="19">
        <f t="shared" ref="G557" si="239">(B557/B556-1)*100</f>
        <v>-4.7963800904977427</v>
      </c>
      <c r="H557" s="19">
        <f t="shared" ref="H557" si="240">(B557/B505-1)*100</f>
        <v>-56.4569536423841</v>
      </c>
      <c r="I557" s="19">
        <f t="shared" ref="I557" si="241">(B557/D557-1)*100</f>
        <v>-41.174277726001861</v>
      </c>
    </row>
    <row r="558" spans="1:9" x14ac:dyDescent="0.2">
      <c r="A558" s="13">
        <f t="shared" si="205"/>
        <v>40001</v>
      </c>
      <c r="B558" s="8">
        <f>TWK!D289</f>
        <v>249</v>
      </c>
      <c r="C558" s="8">
        <f t="shared" ref="C558" si="242">AVERAGE(B555:B558)</f>
        <v>269.5625</v>
      </c>
      <c r="D558" s="8">
        <f t="shared" ref="D558" si="243">(C402+C454+C506)/3</f>
        <v>459.83333333333331</v>
      </c>
      <c r="E558" s="8">
        <f t="shared" si="153"/>
        <v>27</v>
      </c>
      <c r="F558" s="8">
        <f t="shared" ref="F558" si="244">SUM(D558-B558)</f>
        <v>210.83333333333331</v>
      </c>
      <c r="G558" s="19">
        <f t="shared" ref="G558" si="245">(B558/B557-1)*100</f>
        <v>-5.323193916349811</v>
      </c>
      <c r="H558" s="19">
        <f t="shared" ref="H558" si="246">(B558/B506-1)*100</f>
        <v>-54.56204379562044</v>
      </c>
      <c r="I558" s="19">
        <f t="shared" ref="I558" si="247">(B558/D558-1)*100</f>
        <v>-45.849945632475531</v>
      </c>
    </row>
    <row r="559" spans="1:9" x14ac:dyDescent="0.2">
      <c r="A559" s="13">
        <f t="shared" si="205"/>
        <v>40008</v>
      </c>
      <c r="B559" s="8">
        <f>TWK!D290</f>
        <v>270</v>
      </c>
      <c r="C559" s="8">
        <f t="shared" ref="C559" si="248">AVERAGE(B556:B559)</f>
        <v>264.5625</v>
      </c>
      <c r="D559" s="8">
        <f t="shared" ref="D559" si="249">(C403+C455+C507)/3</f>
        <v>464.83333333333331</v>
      </c>
      <c r="E559" s="8">
        <f t="shared" si="153"/>
        <v>28</v>
      </c>
      <c r="F559" s="8">
        <f t="shared" ref="F559" si="250">SUM(D559-B559)</f>
        <v>194.83333333333331</v>
      </c>
      <c r="G559" s="19">
        <f t="shared" ref="G559" si="251">(B559/B558-1)*100</f>
        <v>8.4337349397590309</v>
      </c>
      <c r="H559" s="19">
        <f t="shared" ref="H559" si="252">(B559/B507-1)*100</f>
        <v>-42.060085836909863</v>
      </c>
      <c r="I559" s="19">
        <f t="shared" ref="I559" si="253">(B559/D559-1)*100</f>
        <v>-41.914664754392248</v>
      </c>
    </row>
    <row r="560" spans="1:9" x14ac:dyDescent="0.2">
      <c r="A560" s="13">
        <f t="shared" si="205"/>
        <v>40015</v>
      </c>
      <c r="B560" s="8">
        <f>TWK!D291</f>
        <v>298</v>
      </c>
      <c r="C560" s="8">
        <f t="shared" ref="C560" si="254">AVERAGE(B557:B560)</f>
        <v>270</v>
      </c>
      <c r="D560" s="8">
        <f t="shared" ref="D560" si="255">(C404+C456+C508)/3</f>
        <v>470.08333333333331</v>
      </c>
      <c r="E560" s="8">
        <f t="shared" si="153"/>
        <v>29</v>
      </c>
      <c r="F560" s="8">
        <f t="shared" ref="F560" si="256">SUM(D560-B560)</f>
        <v>172.08333333333331</v>
      </c>
      <c r="G560" s="19">
        <f t="shared" ref="G560" si="257">(B560/B559-1)*100</f>
        <v>10.370370370370363</v>
      </c>
      <c r="H560" s="19">
        <f t="shared" ref="H560" si="258">(B560/B508-1)*100</f>
        <v>-34.216335540838848</v>
      </c>
      <c r="I560" s="19">
        <f t="shared" ref="I560" si="259">(B560/D560-1)*100</f>
        <v>-36.606984577202617</v>
      </c>
    </row>
    <row r="561" spans="1:9" x14ac:dyDescent="0.2">
      <c r="A561" s="13">
        <f t="shared" si="205"/>
        <v>40022</v>
      </c>
      <c r="B561" s="8">
        <f>TWK!D292</f>
        <v>287.5</v>
      </c>
      <c r="C561" s="8">
        <f t="shared" ref="C561" si="260">AVERAGE(B558:B561)</f>
        <v>276.125</v>
      </c>
      <c r="D561" s="8">
        <f t="shared" ref="D561" si="261">(C405+C457+C509)/3</f>
        <v>468.25</v>
      </c>
      <c r="E561" s="8">
        <f t="shared" si="153"/>
        <v>30</v>
      </c>
      <c r="F561" s="8">
        <f t="shared" ref="F561" si="262">SUM(D561-B561)</f>
        <v>180.75</v>
      </c>
      <c r="G561" s="19">
        <f t="shared" ref="G561" si="263">(B561/B560-1)*100</f>
        <v>-3.5234899328859037</v>
      </c>
      <c r="H561" s="19">
        <f t="shared" ref="H561" si="264">(B561/B509-1)*100</f>
        <v>-41.565040650406502</v>
      </c>
      <c r="I561" s="19">
        <f t="shared" ref="I561" si="265">(B561/D561-1)*100</f>
        <v>-38.601174586225305</v>
      </c>
    </row>
    <row r="562" spans="1:9" x14ac:dyDescent="0.2">
      <c r="A562" s="13">
        <f t="shared" si="205"/>
        <v>40029</v>
      </c>
      <c r="B562" s="8">
        <f>TWK!D293</f>
        <v>276.25</v>
      </c>
      <c r="C562" s="8">
        <f t="shared" ref="C562" si="266">AVERAGE(B559:B562)</f>
        <v>282.9375</v>
      </c>
      <c r="D562" s="8">
        <f t="shared" ref="D562" si="267">(C406+C458+C510)/3</f>
        <v>477.08333333333331</v>
      </c>
      <c r="E562" s="8">
        <f t="shared" si="153"/>
        <v>31</v>
      </c>
      <c r="F562" s="8">
        <f t="shared" ref="F562" si="268">SUM(D562-B562)</f>
        <v>200.83333333333331</v>
      </c>
      <c r="G562" s="19">
        <f t="shared" ref="G562" si="269">(B562/B561-1)*100</f>
        <v>-3.9130434782608692</v>
      </c>
      <c r="H562" s="19">
        <f t="shared" ref="H562" si="270">(B562/B510-1)*100</f>
        <v>-43.041237113402062</v>
      </c>
      <c r="I562" s="19">
        <f t="shared" ref="I562" si="271">(B562/D562-1)*100</f>
        <v>-42.096069868995635</v>
      </c>
    </row>
    <row r="563" spans="1:9" x14ac:dyDescent="0.2">
      <c r="A563" s="13">
        <f t="shared" si="205"/>
        <v>40036</v>
      </c>
      <c r="B563" s="8">
        <f>TWK!D294</f>
        <v>280</v>
      </c>
      <c r="C563" s="8">
        <f t="shared" ref="C563:C564" si="272">AVERAGE(B560:B563)</f>
        <v>285.4375</v>
      </c>
      <c r="D563" s="8">
        <f t="shared" ref="D563:D564" si="273">(C407+C459+C511)/3</f>
        <v>487.83333333333331</v>
      </c>
      <c r="E563" s="8">
        <f t="shared" si="153"/>
        <v>32</v>
      </c>
      <c r="F563" s="8">
        <f t="shared" ref="F563:F564" si="274">SUM(D563-B563)</f>
        <v>207.83333333333331</v>
      </c>
      <c r="G563" s="19">
        <f t="shared" ref="G563:G564" si="275">(B563/B562-1)*100</f>
        <v>1.3574660633484115</v>
      </c>
      <c r="H563" s="19">
        <f t="shared" ref="H563:H564" si="276">(B563/B511-1)*100</f>
        <v>-39.130434782608688</v>
      </c>
      <c r="I563" s="19">
        <f t="shared" ref="I563:I564" si="277">(B563/D563-1)*100</f>
        <v>-42.603348138025275</v>
      </c>
    </row>
    <row r="564" spans="1:9" x14ac:dyDescent="0.2">
      <c r="A564" s="13">
        <f t="shared" si="205"/>
        <v>40043</v>
      </c>
      <c r="B564" s="8">
        <f>TWK!D295</f>
        <v>322</v>
      </c>
      <c r="C564" s="8">
        <f t="shared" si="272"/>
        <v>291.4375</v>
      </c>
      <c r="D564" s="8">
        <f t="shared" si="273"/>
        <v>510</v>
      </c>
      <c r="E564" s="8">
        <f t="shared" si="153"/>
        <v>33</v>
      </c>
      <c r="F564" s="8">
        <f t="shared" si="274"/>
        <v>188</v>
      </c>
      <c r="G564" s="19">
        <f t="shared" si="275"/>
        <v>14.999999999999991</v>
      </c>
      <c r="H564" s="19">
        <f t="shared" si="276"/>
        <v>-37.475728155339802</v>
      </c>
      <c r="I564" s="19">
        <f t="shared" si="277"/>
        <v>-36.86274509803922</v>
      </c>
    </row>
    <row r="565" spans="1:9" x14ac:dyDescent="0.2">
      <c r="A565" s="13">
        <f t="shared" si="205"/>
        <v>40050</v>
      </c>
      <c r="B565" s="8">
        <f>TWK!D296</f>
        <v>340</v>
      </c>
      <c r="C565" s="8">
        <f t="shared" ref="C565" si="278">AVERAGE(B562:B565)</f>
        <v>304.5625</v>
      </c>
      <c r="D565" s="8">
        <f t="shared" ref="D565" si="279">(C409+C461+C513)/3</f>
        <v>547.33333333333337</v>
      </c>
      <c r="E565" s="8">
        <f t="shared" si="153"/>
        <v>34</v>
      </c>
      <c r="F565" s="8">
        <f t="shared" ref="F565" si="280">SUM(D565-B565)</f>
        <v>207.33333333333337</v>
      </c>
      <c r="G565" s="19">
        <f t="shared" ref="G565" si="281">(B565/B564-1)*100</f>
        <v>5.5900621118012417</v>
      </c>
      <c r="H565" s="19">
        <f t="shared" ref="H565" si="282">(B565/B513-1)*100</f>
        <v>-39.92932862190812</v>
      </c>
      <c r="I565" s="19">
        <f t="shared" ref="I565" si="283">(B565/D565-1)*100</f>
        <v>-37.880633373934238</v>
      </c>
    </row>
    <row r="566" spans="1:9" x14ac:dyDescent="0.2">
      <c r="A566" s="13">
        <f t="shared" si="205"/>
        <v>40057</v>
      </c>
      <c r="B566" s="8">
        <f>TWK!D297</f>
        <v>355</v>
      </c>
      <c r="C566" s="8">
        <f t="shared" ref="C566" si="284">AVERAGE(B563:B566)</f>
        <v>324.25</v>
      </c>
      <c r="D566" s="8">
        <f t="shared" ref="D566" si="285">(C410+C462+C514)/3</f>
        <v>581.16666666666663</v>
      </c>
      <c r="E566" s="8">
        <f t="shared" si="153"/>
        <v>35</v>
      </c>
      <c r="F566" s="8">
        <f t="shared" ref="F566" si="286">SUM(D566-B566)</f>
        <v>226.16666666666663</v>
      </c>
      <c r="G566" s="19">
        <f t="shared" ref="G566" si="287">(B566/B565-1)*100</f>
        <v>4.4117647058823595</v>
      </c>
      <c r="H566" s="19">
        <f t="shared" ref="H566" si="288">(B566/B514-1)*100</f>
        <v>-40.336134453781511</v>
      </c>
      <c r="I566" s="19">
        <f t="shared" ref="I566" si="289">(B566/D566-1)*100</f>
        <v>-38.915973616289065</v>
      </c>
    </row>
    <row r="567" spans="1:9" x14ac:dyDescent="0.2">
      <c r="A567" s="13">
        <f t="shared" si="205"/>
        <v>40064</v>
      </c>
      <c r="B567" s="8">
        <f>TWK!D298</f>
        <v>336.25</v>
      </c>
      <c r="C567" s="8">
        <f t="shared" ref="C567" si="290">AVERAGE(B564:B567)</f>
        <v>338.3125</v>
      </c>
      <c r="D567" s="8">
        <f t="shared" ref="D567" si="291">(C411+C463+C515)/3</f>
        <v>602.08333333333337</v>
      </c>
      <c r="E567" s="8">
        <f t="shared" si="153"/>
        <v>36</v>
      </c>
      <c r="F567" s="8">
        <f t="shared" ref="F567" si="292">SUM(D567-B567)</f>
        <v>265.83333333333337</v>
      </c>
      <c r="G567" s="19">
        <f t="shared" ref="G567" si="293">(B567/B566-1)*100</f>
        <v>-5.2816901408450745</v>
      </c>
      <c r="H567" s="19">
        <f t="shared" ref="H567" si="294">(B567/B515-1)*100</f>
        <v>-44.786535303776688</v>
      </c>
      <c r="I567" s="19">
        <f t="shared" ref="I567" si="295">(B567/D567-1)*100</f>
        <v>-44.152249134948093</v>
      </c>
    </row>
    <row r="568" spans="1:9" x14ac:dyDescent="0.2">
      <c r="A568" s="13">
        <f t="shared" si="205"/>
        <v>40071</v>
      </c>
      <c r="B568" s="8">
        <f>TWK!D299</f>
        <v>335</v>
      </c>
      <c r="C568" s="8">
        <f t="shared" ref="C568" si="296">AVERAGE(B565:B568)</f>
        <v>341.5625</v>
      </c>
      <c r="D568" s="8">
        <f t="shared" ref="D568" si="297">(C412+C464+C516)/3</f>
        <v>620.91666666666663</v>
      </c>
      <c r="E568" s="8">
        <f t="shared" si="153"/>
        <v>37</v>
      </c>
      <c r="F568" s="8">
        <f t="shared" ref="F568" si="298">SUM(D568-B568)</f>
        <v>285.91666666666663</v>
      </c>
      <c r="G568" s="19">
        <f t="shared" ref="G568" si="299">(B568/B567-1)*100</f>
        <v>-0.37174721189591198</v>
      </c>
      <c r="H568" s="19">
        <f t="shared" ref="H568" si="300">(B568/B516-1)*100</f>
        <v>-45.261437908496724</v>
      </c>
      <c r="I568" s="19">
        <f t="shared" ref="I568" si="301">(B568/D568-1)*100</f>
        <v>-46.047510401288413</v>
      </c>
    </row>
    <row r="569" spans="1:9" x14ac:dyDescent="0.2">
      <c r="A569" s="13">
        <f t="shared" si="205"/>
        <v>40078</v>
      </c>
      <c r="B569" s="8">
        <f>TWK!D300</f>
        <v>388.75</v>
      </c>
      <c r="C569" s="8">
        <f t="shared" ref="C569" si="302">AVERAGE(B566:B569)</f>
        <v>353.75</v>
      </c>
      <c r="D569" s="8">
        <f t="shared" ref="D569" si="303">(C413+C465+C517)/3</f>
        <v>620.66666666666663</v>
      </c>
      <c r="E569" s="8">
        <f t="shared" si="153"/>
        <v>38</v>
      </c>
      <c r="F569" s="8">
        <f t="shared" ref="F569" si="304">SUM(D569-B569)</f>
        <v>231.91666666666663</v>
      </c>
      <c r="G569" s="19">
        <f t="shared" ref="G569" si="305">(B569/B568-1)*100</f>
        <v>16.044776119402982</v>
      </c>
      <c r="H569" s="19">
        <f t="shared" ref="H569" si="306">(B569/B517-1)*100</f>
        <v>-34.773489932885902</v>
      </c>
      <c r="I569" s="19">
        <f t="shared" ref="I569" si="307">(B569/D569-1)*100</f>
        <v>-37.365735767991403</v>
      </c>
    </row>
    <row r="570" spans="1:9" x14ac:dyDescent="0.2">
      <c r="A570" s="13">
        <f t="shared" si="205"/>
        <v>40085</v>
      </c>
      <c r="B570" s="8">
        <f>TWK!D301</f>
        <v>447.5</v>
      </c>
      <c r="C570" s="8">
        <f t="shared" ref="C570" si="308">AVERAGE(B567:B570)</f>
        <v>376.875</v>
      </c>
      <c r="D570" s="8">
        <f t="shared" ref="D570" si="309">(C414+C466+C518)/3</f>
        <v>620.25</v>
      </c>
      <c r="E570" s="8">
        <f t="shared" si="153"/>
        <v>39</v>
      </c>
      <c r="F570" s="8">
        <f t="shared" ref="F570" si="310">SUM(D570-B570)</f>
        <v>172.75</v>
      </c>
      <c r="G570" s="19">
        <f t="shared" ref="G570" si="311">(B570/B569-1)*100</f>
        <v>15.112540192926049</v>
      </c>
      <c r="H570" s="19">
        <f t="shared" ref="H570" si="312">(B570/B518-1)*100</f>
        <v>-28.400000000000002</v>
      </c>
      <c r="I570" s="19">
        <f t="shared" ref="I570" si="313">(B570/D570-1)*100</f>
        <v>-27.851672712615883</v>
      </c>
    </row>
    <row r="571" spans="1:9" x14ac:dyDescent="0.2">
      <c r="A571" s="13">
        <f t="shared" si="205"/>
        <v>40092</v>
      </c>
      <c r="B571" s="8">
        <f>TWK!D302</f>
        <v>467</v>
      </c>
      <c r="C571" s="8">
        <f t="shared" ref="C571" si="314">AVERAGE(B568:B571)</f>
        <v>409.5625</v>
      </c>
      <c r="D571" s="8">
        <f t="shared" ref="D571" si="315">(C415+C467+C519)/3</f>
        <v>632</v>
      </c>
      <c r="E571" s="8">
        <f t="shared" si="153"/>
        <v>40</v>
      </c>
      <c r="F571" s="8">
        <f t="shared" ref="F571" si="316">SUM(D571-B571)</f>
        <v>165</v>
      </c>
      <c r="G571" s="19">
        <f t="shared" ref="G571" si="317">(B571/B570-1)*100</f>
        <v>4.3575418994413306</v>
      </c>
      <c r="H571" s="19">
        <f t="shared" ref="H571" si="318">(B571/B519-1)*100</f>
        <v>-37.733333333333327</v>
      </c>
      <c r="I571" s="19">
        <f t="shared" ref="I571" si="319">(B571/D571-1)*100</f>
        <v>-26.107594936708857</v>
      </c>
    </row>
    <row r="572" spans="1:9" x14ac:dyDescent="0.2">
      <c r="A572" s="13">
        <f t="shared" si="205"/>
        <v>40099</v>
      </c>
      <c r="B572" s="8">
        <f>TWK!D303</f>
        <v>427</v>
      </c>
      <c r="C572" s="8">
        <f t="shared" ref="C572" si="320">AVERAGE(B569:B572)</f>
        <v>432.5625</v>
      </c>
      <c r="D572" s="8">
        <f t="shared" ref="D572" si="321">(C416+C468+C520)/3</f>
        <v>618.83333333333337</v>
      </c>
      <c r="E572" s="8">
        <f t="shared" si="153"/>
        <v>41</v>
      </c>
      <c r="F572" s="8">
        <f t="shared" ref="F572" si="322">SUM(D572-B572)</f>
        <v>191.83333333333337</v>
      </c>
      <c r="G572" s="19">
        <f t="shared" ref="G572" si="323">(B572/B571-1)*100</f>
        <v>-8.5653104925053505</v>
      </c>
      <c r="H572" s="19">
        <f t="shared" ref="H572" si="324">(B572/B520-1)*100</f>
        <v>-35.303030303030305</v>
      </c>
      <c r="I572" s="19">
        <f t="shared" ref="I572" si="325">(B572/D572-1)*100</f>
        <v>-30.999192028009702</v>
      </c>
    </row>
    <row r="573" spans="1:9" x14ac:dyDescent="0.2">
      <c r="A573" s="13">
        <f t="shared" si="205"/>
        <v>40106</v>
      </c>
      <c r="B573" s="8">
        <f>TWK!D304</f>
        <v>451.25</v>
      </c>
      <c r="C573" s="8">
        <f t="shared" ref="C573" si="326">AVERAGE(B570:B573)</f>
        <v>448.1875</v>
      </c>
      <c r="D573" s="8">
        <f t="shared" ref="D573" si="327">(C417+C469+C521)/3</f>
        <v>595.8611111111112</v>
      </c>
      <c r="E573" s="8">
        <f t="shared" si="153"/>
        <v>42</v>
      </c>
      <c r="F573" s="8">
        <f t="shared" ref="F573" si="328">SUM(D573-B573)</f>
        <v>144.6111111111112</v>
      </c>
      <c r="G573" s="19">
        <f t="shared" ref="G573" si="329">(B573/B572-1)*100</f>
        <v>5.679156908665095</v>
      </c>
      <c r="H573" s="19">
        <f t="shared" ref="H573" si="330">(B573/B521-1)*100</f>
        <v>-20.971978984238181</v>
      </c>
      <c r="I573" s="19">
        <f t="shared" ref="I573" si="331">(B573/D573-1)*100</f>
        <v>-24.269264836138184</v>
      </c>
    </row>
    <row r="574" spans="1:9" x14ac:dyDescent="0.2">
      <c r="A574" s="13">
        <f t="shared" si="205"/>
        <v>40113</v>
      </c>
      <c r="B574" s="8">
        <f>TWK!D305</f>
        <v>453.75</v>
      </c>
      <c r="C574" s="8">
        <f t="shared" ref="C574" si="332">AVERAGE(B571:B574)</f>
        <v>449.75</v>
      </c>
      <c r="D574" s="8">
        <f t="shared" ref="D574" si="333">(C418+C470+C522)/3</f>
        <v>577.02777777777783</v>
      </c>
      <c r="E574" s="8">
        <f t="shared" si="153"/>
        <v>43</v>
      </c>
      <c r="F574" s="8">
        <f t="shared" ref="F574" si="334">SUM(D574-B574)</f>
        <v>123.27777777777783</v>
      </c>
      <c r="G574" s="19">
        <f t="shared" ref="G574" si="335">(B574/B573-1)*100</f>
        <v>0.55401662049860967</v>
      </c>
      <c r="H574" s="19">
        <f t="shared" ref="H574" si="336">(B574/B522-1)*100</f>
        <v>-34.61815561959655</v>
      </c>
      <c r="I574" s="19">
        <f t="shared" ref="I574" si="337">(B574/D574-1)*100</f>
        <v>-21.364270928609265</v>
      </c>
    </row>
    <row r="575" spans="1:9" ht="12.6" customHeight="1" x14ac:dyDescent="0.2">
      <c r="A575" s="13">
        <f t="shared" si="205"/>
        <v>40120</v>
      </c>
      <c r="B575" s="8">
        <f>TWK!D306</f>
        <v>437.5</v>
      </c>
      <c r="C575" s="8">
        <f t="shared" ref="C575" si="338">AVERAGE(B572:B575)</f>
        <v>442.375</v>
      </c>
      <c r="D575" s="8">
        <f t="shared" ref="D575" si="339">(C419+C471+C523)/3</f>
        <v>574.90277777777783</v>
      </c>
      <c r="E575" s="8">
        <f t="shared" si="153"/>
        <v>44</v>
      </c>
      <c r="F575" s="8">
        <f t="shared" ref="F575" si="340">SUM(D575-B575)</f>
        <v>137.40277777777783</v>
      </c>
      <c r="G575" s="19">
        <f t="shared" ref="G575" si="341">(B575/B574-1)*100</f>
        <v>-3.5812672176308569</v>
      </c>
      <c r="H575" s="19">
        <f t="shared" ref="H575" si="342">(B575/B523-1)*100</f>
        <v>-58.333333333333329</v>
      </c>
      <c r="I575" s="19">
        <f t="shared" ref="I575" si="343">(B575/D575-1)*100</f>
        <v>-23.900176358321456</v>
      </c>
    </row>
    <row r="576" spans="1:9" x14ac:dyDescent="0.2">
      <c r="A576" s="13">
        <f t="shared" si="205"/>
        <v>40127</v>
      </c>
      <c r="B576" s="8">
        <f>TWK!D307</f>
        <v>650</v>
      </c>
      <c r="C576" s="8">
        <f t="shared" ref="C576" si="344">AVERAGE(B573:B576)</f>
        <v>498.125</v>
      </c>
      <c r="D576" s="8">
        <f t="shared" ref="D576" si="345">(C420+C472+C524)/3</f>
        <v>549.31944444444446</v>
      </c>
      <c r="E576" s="8">
        <f t="shared" si="153"/>
        <v>45</v>
      </c>
      <c r="F576" s="8">
        <f t="shared" ref="F576" si="346">SUM(D576-B576)</f>
        <v>-100.68055555555554</v>
      </c>
      <c r="G576" s="19">
        <f t="shared" ref="G576" si="347">(B576/B575-1)*100</f>
        <v>48.571428571428577</v>
      </c>
      <c r="H576" s="19">
        <f t="shared" ref="H576" si="348">(B576/B524-1)*100</f>
        <v>18.181818181818187</v>
      </c>
      <c r="I576" s="19">
        <f t="shared" ref="I576" si="349">(B576/D576-1)*100</f>
        <v>18.328234431493517</v>
      </c>
    </row>
    <row r="577" spans="1:9" x14ac:dyDescent="0.2">
      <c r="A577" s="13">
        <f t="shared" si="205"/>
        <v>40134</v>
      </c>
      <c r="B577" s="8">
        <f>TWK!D308</f>
        <v>426.25</v>
      </c>
      <c r="C577" s="8">
        <f t="shared" ref="C577" si="350">AVERAGE(B574:B577)</f>
        <v>491.875</v>
      </c>
      <c r="D577" s="8">
        <f t="shared" ref="D577" si="351">(C421+C473+C525)/3</f>
        <v>532.20833333333337</v>
      </c>
      <c r="E577" s="8">
        <f t="shared" si="153"/>
        <v>46</v>
      </c>
      <c r="F577" s="8">
        <f t="shared" ref="F577" si="352">SUM(D577-B577)</f>
        <v>105.95833333333337</v>
      </c>
      <c r="G577" s="19">
        <f t="shared" ref="G577" si="353">(B577/B576-1)*100</f>
        <v>-34.42307692307692</v>
      </c>
      <c r="H577" s="19">
        <f t="shared" ref="H577" si="354">(B577/B525-1)*100</f>
        <v>-11.012526096033405</v>
      </c>
      <c r="I577" s="19">
        <f t="shared" ref="I577" si="355">(B577/D577-1)*100</f>
        <v>-19.909183433805687</v>
      </c>
    </row>
    <row r="578" spans="1:9" x14ac:dyDescent="0.2">
      <c r="A578" s="13">
        <f t="shared" si="205"/>
        <v>40141</v>
      </c>
      <c r="B578" s="8">
        <f>TWK!D309</f>
        <v>403.75</v>
      </c>
      <c r="C578" s="8">
        <f t="shared" ref="C578" si="356">AVERAGE(B575:B578)</f>
        <v>479.375</v>
      </c>
      <c r="D578" s="8">
        <f t="shared" ref="D578" si="357">(C422+C474+C526)/3</f>
        <v>494.625</v>
      </c>
      <c r="E578" s="8">
        <f t="shared" si="153"/>
        <v>47</v>
      </c>
      <c r="F578" s="8">
        <f t="shared" ref="F578" si="358">SUM(D578-B578)</f>
        <v>90.875</v>
      </c>
      <c r="G578" s="19">
        <f t="shared" ref="G578" si="359">(B578/B577-1)*100</f>
        <v>-5.2785923753665642</v>
      </c>
      <c r="H578" s="19">
        <f t="shared" ref="H578" si="360">(B578/B526-1)*100</f>
        <v>2.2151898734177111</v>
      </c>
      <c r="I578" s="19">
        <f t="shared" ref="I578" si="361">(B578/D578-1)*100</f>
        <v>-18.372504422542335</v>
      </c>
    </row>
    <row r="579" spans="1:9" x14ac:dyDescent="0.2">
      <c r="A579" s="13">
        <f t="shared" si="205"/>
        <v>40148</v>
      </c>
      <c r="B579" s="8">
        <f>TWK!D310</f>
        <v>400</v>
      </c>
      <c r="C579" s="8">
        <f t="shared" ref="C579" si="362">AVERAGE(B576:B579)</f>
        <v>470</v>
      </c>
      <c r="D579" s="8">
        <f t="shared" ref="D579" si="363">(C423+C475+C527)/3</f>
        <v>431.0555555555556</v>
      </c>
      <c r="E579" s="8">
        <f t="shared" si="153"/>
        <v>48</v>
      </c>
      <c r="F579" s="8">
        <f t="shared" ref="F579" si="364">SUM(D579-B579)</f>
        <v>31.0555555555556</v>
      </c>
      <c r="G579" s="19">
        <f t="shared" ref="G579" si="365">(B579/B578-1)*100</f>
        <v>-0.92879256965944235</v>
      </c>
      <c r="H579" s="19">
        <f t="shared" ref="H579" si="366">(B579/B527-1)*100</f>
        <v>0</v>
      </c>
      <c r="I579" s="19">
        <f t="shared" ref="I579" si="367">(B579/D579-1)*100</f>
        <v>-7.204536667096284</v>
      </c>
    </row>
    <row r="580" spans="1:9" x14ac:dyDescent="0.2">
      <c r="A580" s="13">
        <f t="shared" si="205"/>
        <v>40155</v>
      </c>
      <c r="B580" s="8">
        <f>TWK!D311</f>
        <v>390</v>
      </c>
      <c r="C580" s="8">
        <f t="shared" ref="C580" si="368">AVERAGE(B577:B580)</f>
        <v>405</v>
      </c>
      <c r="D580" s="8">
        <f t="shared" ref="D580" si="369">(C424+C476+C528)/3</f>
        <v>418.13888888888891</v>
      </c>
      <c r="E580" s="8">
        <f t="shared" si="153"/>
        <v>49</v>
      </c>
      <c r="F580" s="8">
        <f t="shared" ref="F580" si="370">SUM(D580-B580)</f>
        <v>28.138888888888914</v>
      </c>
      <c r="G580" s="19">
        <f t="shared" ref="G580" si="371">(B580/B579-1)*100</f>
        <v>-2.5000000000000022</v>
      </c>
      <c r="H580" s="19">
        <f t="shared" ref="H580" si="372">(B580/B528-1)*100</f>
        <v>-21.999999999999996</v>
      </c>
      <c r="I580" s="19">
        <f t="shared" ref="I580" si="373">(B580/D580-1)*100</f>
        <v>-6.7295555703182135</v>
      </c>
    </row>
    <row r="581" spans="1:9" x14ac:dyDescent="0.2">
      <c r="A581" s="13">
        <f t="shared" si="205"/>
        <v>40162</v>
      </c>
      <c r="B581" s="8">
        <f>TWK!D312</f>
        <v>361.66666666666669</v>
      </c>
      <c r="C581" s="8">
        <f t="shared" ref="C581" si="374">AVERAGE(B578:B581)</f>
        <v>388.85416666666669</v>
      </c>
      <c r="D581" s="8">
        <f t="shared" ref="D581" si="375">(C425+C477+C529)/3</f>
        <v>400.0555555555556</v>
      </c>
      <c r="E581" s="8">
        <f t="shared" si="153"/>
        <v>50</v>
      </c>
      <c r="F581" s="8">
        <f t="shared" ref="F581" si="376">SUM(D581-B581)</f>
        <v>38.388888888888914</v>
      </c>
      <c r="G581" s="19">
        <f t="shared" ref="G581" si="377">(B581/B580-1)*100</f>
        <v>-7.2649572649572614</v>
      </c>
      <c r="H581" s="19">
        <f t="shared" ref="H581" si="378">(B581/B529-1)*100</f>
        <v>-23.049645390070918</v>
      </c>
      <c r="I581" s="19">
        <f t="shared" ref="I581" si="379">(B581/D581-1)*100</f>
        <v>-9.5958894597972577</v>
      </c>
    </row>
    <row r="582" spans="1:9" x14ac:dyDescent="0.2">
      <c r="A582" s="13">
        <f t="shared" si="205"/>
        <v>40169</v>
      </c>
      <c r="B582" s="8">
        <f>TWK!D313</f>
        <v>360</v>
      </c>
      <c r="C582" s="8">
        <f t="shared" ref="C582" si="380">AVERAGE(B579:B582)</f>
        <v>377.91666666666669</v>
      </c>
      <c r="D582" s="8">
        <f t="shared" ref="D582" si="381">(C426+C478+C530)/3</f>
        <v>394.45138888888891</v>
      </c>
      <c r="E582" s="8">
        <f t="shared" si="153"/>
        <v>51</v>
      </c>
      <c r="F582" s="8">
        <f t="shared" ref="F582" si="382">SUM(D582-B582)</f>
        <v>34.451388888888914</v>
      </c>
      <c r="G582" s="19">
        <f t="shared" ref="G582" si="383">(B582/B581-1)*100</f>
        <v>-0.46082949308756671</v>
      </c>
      <c r="H582" s="19">
        <f t="shared" ref="H582" si="384">(B582/B530-1)*100</f>
        <v>-30.602409638554217</v>
      </c>
      <c r="I582" s="19">
        <f t="shared" ref="I582" si="385">(B582/D582-1)*100</f>
        <v>-8.734001161951376</v>
      </c>
    </row>
    <row r="583" spans="1:9" x14ac:dyDescent="0.2">
      <c r="A583" s="13">
        <f t="shared" si="205"/>
        <v>40176</v>
      </c>
      <c r="B583" s="8">
        <f>TWK!D314</f>
        <v>360</v>
      </c>
      <c r="C583" s="8">
        <f t="shared" ref="C583" si="386">AVERAGE(B580:B583)</f>
        <v>367.91666666666669</v>
      </c>
      <c r="D583" s="8">
        <f t="shared" ref="D583" si="387">(C427+C479+C531)/3</f>
        <v>386.5625</v>
      </c>
      <c r="E583" s="8">
        <f t="shared" si="153"/>
        <v>52</v>
      </c>
      <c r="F583" s="8">
        <f t="shared" ref="F583" si="388">SUM(D583-B583)</f>
        <v>26.5625</v>
      </c>
      <c r="G583" s="19">
        <f t="shared" ref="G583" si="389">(B583/B582-1)*100</f>
        <v>0</v>
      </c>
      <c r="H583" s="19">
        <f t="shared" ref="H583" si="390">(B583/B531-1)*100</f>
        <v>-18.367346938775508</v>
      </c>
      <c r="I583" s="19">
        <f t="shared" ref="I583" si="391">(B583/D583-1)*100</f>
        <v>-6.8714632174616046</v>
      </c>
    </row>
    <row r="584" spans="1:9" x14ac:dyDescent="0.2">
      <c r="A584" s="13">
        <f t="shared" si="205"/>
        <v>40183</v>
      </c>
      <c r="B584" s="8">
        <f>TWK!D315</f>
        <v>380</v>
      </c>
      <c r="C584" s="8">
        <f t="shared" ref="C584" si="392">AVERAGE(B581:B584)</f>
        <v>365.41666666666669</v>
      </c>
      <c r="D584" s="8">
        <f t="shared" ref="D584" si="393">(C428+C480+C532)/3</f>
        <v>362.5625</v>
      </c>
      <c r="E584" s="8">
        <v>1</v>
      </c>
      <c r="F584" s="8">
        <f t="shared" ref="F584" si="394">SUM(D584-B584)</f>
        <v>-17.4375</v>
      </c>
      <c r="G584" s="19">
        <f t="shared" ref="G584" si="395">(B584/B583-1)*100</f>
        <v>5.555555555555558</v>
      </c>
      <c r="H584" s="19">
        <f t="shared" ref="H584" si="396">(B584/B532-1)*100</f>
        <v>2.4258760107816801</v>
      </c>
      <c r="I584" s="19">
        <f t="shared" ref="I584" si="397">(B584/D584-1)*100</f>
        <v>4.8095156007584849</v>
      </c>
    </row>
    <row r="585" spans="1:9" x14ac:dyDescent="0.2">
      <c r="A585" s="13">
        <f t="shared" si="205"/>
        <v>40190</v>
      </c>
      <c r="B585" s="8">
        <f>TWK!D316</f>
        <v>386.25</v>
      </c>
      <c r="C585" s="8">
        <f t="shared" ref="C585" si="398">AVERAGE(B582:B585)</f>
        <v>371.5625</v>
      </c>
      <c r="D585" s="8">
        <f t="shared" ref="D585" si="399">(C429+C481+C533)/3</f>
        <v>373.89583333333331</v>
      </c>
      <c r="E585" s="8">
        <f t="shared" si="153"/>
        <v>2</v>
      </c>
      <c r="F585" s="8">
        <f t="shared" ref="F585" si="400">SUM(D585-B585)</f>
        <v>-12.354166666666686</v>
      </c>
      <c r="G585" s="19">
        <f t="shared" ref="G585" si="401">(B585/B584-1)*100</f>
        <v>1.6447368421052655</v>
      </c>
      <c r="H585" s="19">
        <f t="shared" ref="H585" si="402">(B585/B533-1)*100</f>
        <v>-29.772727272727273</v>
      </c>
      <c r="I585" s="19">
        <f t="shared" ref="I585" si="403">(B585/D585-1)*100</f>
        <v>3.3041733994539468</v>
      </c>
    </row>
    <row r="586" spans="1:9" x14ac:dyDescent="0.2">
      <c r="A586" s="13">
        <f t="shared" si="205"/>
        <v>40197</v>
      </c>
      <c r="B586" s="8">
        <f>TWK!D317</f>
        <v>391.25</v>
      </c>
      <c r="C586" s="8">
        <f t="shared" ref="C586" si="404">AVERAGE(B583:B586)</f>
        <v>379.375</v>
      </c>
      <c r="D586" s="8">
        <f t="shared" ref="D586" si="405">(C430+C482+C534)/3</f>
        <v>383.66666666666669</v>
      </c>
      <c r="E586" s="8">
        <f t="shared" si="153"/>
        <v>3</v>
      </c>
      <c r="F586" s="8">
        <f t="shared" ref="F586" si="406">SUM(D586-B586)</f>
        <v>-7.5833333333333144</v>
      </c>
      <c r="G586" s="19">
        <f t="shared" ref="G586" si="407">(B586/B585-1)*100</f>
        <v>1.2944983818770295</v>
      </c>
      <c r="H586" s="19">
        <f t="shared" ref="H586" si="408">(B586/B534-1)*100</f>
        <v>-30.506216696269984</v>
      </c>
      <c r="I586" s="19">
        <f t="shared" ref="I586" si="409">(B586/D586-1)*100</f>
        <v>1.9765421372719416</v>
      </c>
    </row>
    <row r="587" spans="1:9" x14ac:dyDescent="0.2">
      <c r="A587" s="13">
        <f t="shared" si="205"/>
        <v>40204</v>
      </c>
      <c r="B587" s="8">
        <f>TWK!D318</f>
        <v>410</v>
      </c>
      <c r="C587" s="8">
        <f t="shared" ref="C587" si="410">AVERAGE(B584:B587)</f>
        <v>391.875</v>
      </c>
      <c r="D587" s="8">
        <f t="shared" ref="D587" si="411">(C431+C483+C535)/3</f>
        <v>404.41666666666669</v>
      </c>
      <c r="E587" s="8">
        <f t="shared" si="153"/>
        <v>4</v>
      </c>
      <c r="F587" s="8">
        <f t="shared" ref="F587" si="412">SUM(D587-B587)</f>
        <v>-5.5833333333333144</v>
      </c>
      <c r="G587" s="19">
        <f t="shared" ref="G587" si="413">(B587/B586-1)*100</f>
        <v>4.7923322683706138</v>
      </c>
      <c r="H587" s="19">
        <f t="shared" ref="H587" si="414">(B587/B535-1)*100</f>
        <v>-26.785714285714292</v>
      </c>
      <c r="I587" s="19">
        <f t="shared" ref="I587" si="415">(B587/D587-1)*100</f>
        <v>1.3805893261899849</v>
      </c>
    </row>
    <row r="588" spans="1:9" x14ac:dyDescent="0.2">
      <c r="A588" s="13">
        <f t="shared" si="205"/>
        <v>40211</v>
      </c>
      <c r="B588" s="8">
        <f>TWK!D319</f>
        <v>400</v>
      </c>
      <c r="C588" s="8">
        <f t="shared" ref="C588" si="416">AVERAGE(B585:B588)</f>
        <v>396.875</v>
      </c>
      <c r="D588" s="8">
        <f t="shared" ref="D588" si="417">(C432+C484+C536)/3</f>
        <v>431.25</v>
      </c>
      <c r="E588" s="8">
        <f t="shared" si="153"/>
        <v>5</v>
      </c>
      <c r="F588" s="8">
        <f t="shared" ref="F588" si="418">SUM(D588-B588)</f>
        <v>31.25</v>
      </c>
      <c r="G588" s="19">
        <f t="shared" ref="G588" si="419">(B588/B587-1)*100</f>
        <v>-2.4390243902439046</v>
      </c>
      <c r="H588" s="19">
        <f t="shared" ref="H588" si="420">(B588/B536-1)*100</f>
        <v>-12.280701754385969</v>
      </c>
      <c r="I588" s="19">
        <f t="shared" ref="I588" si="421">(B588/D588-1)*100</f>
        <v>-7.2463768115942013</v>
      </c>
    </row>
    <row r="589" spans="1:9" x14ac:dyDescent="0.2">
      <c r="A589" s="13">
        <f t="shared" si="205"/>
        <v>40218</v>
      </c>
      <c r="B589" s="8">
        <f>TWK!D320</f>
        <v>358</v>
      </c>
      <c r="C589" s="8">
        <f t="shared" ref="C589" si="422">AVERAGE(B586:B589)</f>
        <v>389.8125</v>
      </c>
      <c r="D589" s="8">
        <f t="shared" ref="D589" si="423">(C433+C485+C537)/3</f>
        <v>425.25</v>
      </c>
      <c r="E589" s="8">
        <f t="shared" si="153"/>
        <v>6</v>
      </c>
      <c r="F589" s="8">
        <f t="shared" ref="F589" si="424">SUM(D589-B589)</f>
        <v>67.25</v>
      </c>
      <c r="G589" s="19">
        <f t="shared" ref="G589" si="425">(B589/B588-1)*100</f>
        <v>-10.499999999999998</v>
      </c>
      <c r="H589" s="19">
        <f t="shared" ref="H589" si="426">(B589/B537-1)*100</f>
        <v>0.56179775280897903</v>
      </c>
      <c r="I589" s="19">
        <f t="shared" ref="I589" si="427">(B589/D589-1)*100</f>
        <v>-15.814226925338037</v>
      </c>
    </row>
    <row r="590" spans="1:9" x14ac:dyDescent="0.2">
      <c r="A590" s="13">
        <f t="shared" si="205"/>
        <v>40225</v>
      </c>
      <c r="B590" s="8">
        <f>TWK!D321</f>
        <v>305</v>
      </c>
      <c r="C590" s="8">
        <f t="shared" ref="C590" si="428">AVERAGE(B587:B590)</f>
        <v>368.25</v>
      </c>
      <c r="D590" s="8">
        <f t="shared" ref="D590" si="429">(C434+C486+C538)/3</f>
        <v>416.66666666666669</v>
      </c>
      <c r="E590" s="8">
        <f t="shared" si="153"/>
        <v>7</v>
      </c>
      <c r="F590" s="8">
        <f t="shared" ref="F590" si="430">SUM(D590-B590)</f>
        <v>111.66666666666669</v>
      </c>
      <c r="G590" s="19">
        <f t="shared" ref="G590" si="431">(B590/B589-1)*100</f>
        <v>-14.804469273743015</v>
      </c>
      <c r="H590" s="19">
        <f t="shared" ref="H590" si="432">(B590/B538-1)*100</f>
        <v>-1.6129032258064502</v>
      </c>
      <c r="I590" s="19">
        <f t="shared" ref="I590" si="433">(B590/D590-1)*100</f>
        <v>-26.8</v>
      </c>
    </row>
    <row r="591" spans="1:9" x14ac:dyDescent="0.2">
      <c r="A591" s="13">
        <f t="shared" si="205"/>
        <v>40232</v>
      </c>
      <c r="B591" s="8">
        <f>TWK!D322</f>
        <v>317</v>
      </c>
      <c r="C591" s="8">
        <f t="shared" ref="C591" si="434">AVERAGE(B588:B591)</f>
        <v>345</v>
      </c>
      <c r="D591" s="8">
        <f t="shared" ref="D591" si="435">(C435+C487+C539)/3</f>
        <v>403</v>
      </c>
      <c r="E591" s="8">
        <f t="shared" si="153"/>
        <v>8</v>
      </c>
      <c r="F591" s="8">
        <f t="shared" ref="F591" si="436">SUM(D591-B591)</f>
        <v>86</v>
      </c>
      <c r="G591" s="19">
        <f t="shared" ref="G591" si="437">(B591/B590-1)*100</f>
        <v>3.9344262295081922</v>
      </c>
      <c r="H591" s="19">
        <f t="shared" ref="H591" si="438">(B591/B539-1)*100</f>
        <v>3.9344262295081922</v>
      </c>
      <c r="I591" s="19">
        <f t="shared" ref="I591" si="439">(B591/D591-1)*100</f>
        <v>-21.339950372208438</v>
      </c>
    </row>
    <row r="592" spans="1:9" x14ac:dyDescent="0.2">
      <c r="A592" s="13">
        <f t="shared" si="205"/>
        <v>40239</v>
      </c>
      <c r="B592" s="8">
        <f>TWK!D323</f>
        <v>345</v>
      </c>
      <c r="C592" s="8">
        <f t="shared" ref="C592" si="440">AVERAGE(B589:B592)</f>
        <v>331.25</v>
      </c>
      <c r="D592" s="8">
        <f t="shared" ref="D592" si="441">(C436+C488+C540)/3</f>
        <v>377.89583333333331</v>
      </c>
      <c r="E592" s="8">
        <f t="shared" si="153"/>
        <v>9</v>
      </c>
      <c r="F592" s="8">
        <f t="shared" ref="F592" si="442">SUM(D592-B592)</f>
        <v>32.895833333333314</v>
      </c>
      <c r="G592" s="19">
        <f t="shared" ref="G592" si="443">(B592/B591-1)*100</f>
        <v>8.8328075709779075</v>
      </c>
      <c r="H592" s="19">
        <f t="shared" ref="H592" si="444">(B592/B540-1)*100</f>
        <v>22.340425531914889</v>
      </c>
      <c r="I592" s="19">
        <f t="shared" ref="I592" si="445">(B592/D592-1)*100</f>
        <v>-8.7050002756491445</v>
      </c>
    </row>
    <row r="593" spans="1:9" x14ac:dyDescent="0.2">
      <c r="A593" s="13">
        <f t="shared" si="205"/>
        <v>40246</v>
      </c>
      <c r="B593" s="8">
        <f>TWK!D324</f>
        <v>312.5</v>
      </c>
      <c r="C593" s="8">
        <f t="shared" ref="C593" si="446">AVERAGE(B590:B593)</f>
        <v>319.875</v>
      </c>
      <c r="D593" s="8">
        <f t="shared" ref="D593" si="447">(C437+C489+C541)/3</f>
        <v>365.64583333333331</v>
      </c>
      <c r="E593" s="8">
        <f t="shared" si="153"/>
        <v>10</v>
      </c>
      <c r="F593" s="8">
        <f t="shared" ref="F593" si="448">SUM(D593-B593)</f>
        <v>53.145833333333314</v>
      </c>
      <c r="G593" s="19">
        <f t="shared" ref="G593" si="449">(B593/B592-1)*100</f>
        <v>-9.4202898550724612</v>
      </c>
      <c r="H593" s="19">
        <f t="shared" ref="H593" si="450">(B593/B541-1)*100</f>
        <v>17.041198501872667</v>
      </c>
      <c r="I593" s="19">
        <f t="shared" ref="I593" si="451">(B593/D593-1)*100</f>
        <v>-14.53478434277249</v>
      </c>
    </row>
    <row r="594" spans="1:9" x14ac:dyDescent="0.2">
      <c r="A594" s="13">
        <f t="shared" si="205"/>
        <v>40253</v>
      </c>
      <c r="B594" s="8">
        <f>TWK!D325</f>
        <v>282.5</v>
      </c>
      <c r="C594" s="8">
        <f t="shared" ref="C594" si="452">AVERAGE(B591:B594)</f>
        <v>314.25</v>
      </c>
      <c r="D594" s="8">
        <f t="shared" ref="D594" si="453">(C438+C490+C542)/3</f>
        <v>348.0625</v>
      </c>
      <c r="E594" s="8">
        <f t="shared" si="153"/>
        <v>11</v>
      </c>
      <c r="F594" s="8">
        <f t="shared" ref="F594" si="454">SUM(D594-B594)</f>
        <v>65.5625</v>
      </c>
      <c r="G594" s="19">
        <f t="shared" ref="G594" si="455">(B594/B593-1)*100</f>
        <v>-9.5999999999999979</v>
      </c>
      <c r="H594" s="19">
        <f t="shared" ref="H594" si="456">(B594/B542-1)*100</f>
        <v>6.60377358490567</v>
      </c>
      <c r="I594" s="19">
        <f t="shared" ref="I594" si="457">(B594/D594-1)*100</f>
        <v>-18.836415873585921</v>
      </c>
    </row>
    <row r="595" spans="1:9" x14ac:dyDescent="0.2">
      <c r="A595" s="13">
        <f t="shared" si="205"/>
        <v>40260</v>
      </c>
      <c r="B595" s="8">
        <f>TWK!D326</f>
        <v>276.66666666666669</v>
      </c>
      <c r="C595" s="8">
        <f t="shared" ref="C595" si="458">AVERAGE(B592:B595)</f>
        <v>304.16666666666669</v>
      </c>
      <c r="D595" s="8">
        <f t="shared" ref="D595" si="459">(C439+C491+C543)/3</f>
        <v>333.89583333333331</v>
      </c>
      <c r="E595" s="8">
        <f t="shared" si="153"/>
        <v>12</v>
      </c>
      <c r="F595" s="8">
        <f t="shared" ref="F595" si="460">SUM(D595-B595)</f>
        <v>57.229166666666629</v>
      </c>
      <c r="G595" s="19">
        <f t="shared" ref="G595" si="461">(B595/B594-1)*100</f>
        <v>-2.0648967551622377</v>
      </c>
      <c r="H595" s="19">
        <f t="shared" ref="H595" si="462">(B595/B543-1)*100</f>
        <v>2.0910209102091182</v>
      </c>
      <c r="I595" s="19">
        <f t="shared" ref="I595" si="463">(B595/D595-1)*100</f>
        <v>-17.139826542709169</v>
      </c>
    </row>
    <row r="596" spans="1:9" x14ac:dyDescent="0.2">
      <c r="A596" s="13">
        <f t="shared" si="205"/>
        <v>40267</v>
      </c>
      <c r="B596" s="8">
        <f>TWK!D327</f>
        <v>276.25</v>
      </c>
      <c r="C596" s="8">
        <f t="shared" ref="C596" si="464">AVERAGE(B593:B596)</f>
        <v>286.97916666666669</v>
      </c>
      <c r="D596" s="8">
        <f t="shared" ref="D596" si="465">(C440+C492+C544)/3</f>
        <v>326.3125</v>
      </c>
      <c r="E596" s="8">
        <f t="shared" si="153"/>
        <v>13</v>
      </c>
      <c r="F596" s="8">
        <f t="shared" ref="F596" si="466">SUM(D596-B596)</f>
        <v>50.0625</v>
      </c>
      <c r="G596" s="19">
        <f t="shared" ref="G596" si="467">(B596/B595-1)*100</f>
        <v>-0.15060240963855609</v>
      </c>
      <c r="H596" s="19">
        <f t="shared" ref="H596" si="468">(B596/B544-1)*100</f>
        <v>11.05527638190955</v>
      </c>
      <c r="I596" s="19">
        <f t="shared" ref="I596" si="469">(B596/D596-1)*100</f>
        <v>-15.341888527102087</v>
      </c>
    </row>
    <row r="597" spans="1:9" x14ac:dyDescent="0.2">
      <c r="A597" s="13">
        <f t="shared" si="205"/>
        <v>40274</v>
      </c>
      <c r="B597" s="8">
        <f>TWK!D328</f>
        <v>275</v>
      </c>
      <c r="C597" s="8">
        <f t="shared" ref="C597" si="470">AVERAGE(B594:B597)</f>
        <v>277.60416666666669</v>
      </c>
      <c r="D597" s="8">
        <f t="shared" ref="D597" si="471">(C441+C493+C545)/3</f>
        <v>313.9375</v>
      </c>
      <c r="E597" s="8">
        <f t="shared" si="153"/>
        <v>14</v>
      </c>
      <c r="F597" s="8">
        <f t="shared" ref="F597" si="472">SUM(D597-B597)</f>
        <v>38.9375</v>
      </c>
      <c r="G597" s="19">
        <f t="shared" ref="G597" si="473">(B597/B596-1)*100</f>
        <v>-0.45248868778280382</v>
      </c>
      <c r="H597" s="19">
        <f t="shared" ref="H597" si="474">(B597/B545-1)*100</f>
        <v>8.6956521739130377</v>
      </c>
      <c r="I597" s="19">
        <f t="shared" ref="I597" si="475">(B597/D597-1)*100</f>
        <v>-12.402946446346807</v>
      </c>
    </row>
    <row r="598" spans="1:9" x14ac:dyDescent="0.2">
      <c r="A598" s="13">
        <f t="shared" si="205"/>
        <v>40281</v>
      </c>
      <c r="B598" s="8">
        <f>TWK!D329</f>
        <v>275</v>
      </c>
      <c r="C598" s="8">
        <f t="shared" ref="C598" si="476">AVERAGE(B595:B598)</f>
        <v>275.72916666666669</v>
      </c>
      <c r="D598" s="8">
        <f t="shared" ref="D598" si="477">(C442+C494+C546)/3</f>
        <v>308.1875</v>
      </c>
      <c r="E598" s="8">
        <f t="shared" si="153"/>
        <v>15</v>
      </c>
      <c r="F598" s="8">
        <f t="shared" ref="F598" si="478">SUM(D598-B598)</f>
        <v>33.1875</v>
      </c>
      <c r="G598" s="19">
        <f t="shared" ref="G598" si="479">(B598/B597-1)*100</f>
        <v>0</v>
      </c>
      <c r="H598" s="19">
        <f t="shared" ref="H598" si="480">(B598/B546-1)*100</f>
        <v>4.7619047619047672</v>
      </c>
      <c r="I598" s="19">
        <f t="shared" ref="I598" si="481">(B598/D598-1)*100</f>
        <v>-10.768606773473943</v>
      </c>
    </row>
    <row r="599" spans="1:9" x14ac:dyDescent="0.2">
      <c r="A599" s="13">
        <f t="shared" si="205"/>
        <v>40288</v>
      </c>
      <c r="B599" s="8">
        <f>TWK!D330</f>
        <v>275</v>
      </c>
      <c r="C599" s="8">
        <f t="shared" ref="C599" si="482">AVERAGE(B596:B599)</f>
        <v>275.3125</v>
      </c>
      <c r="D599" s="8">
        <f t="shared" ref="D599" si="483">(C443+C495+C547)/3</f>
        <v>300.58333333333331</v>
      </c>
      <c r="E599" s="8">
        <f t="shared" si="153"/>
        <v>16</v>
      </c>
      <c r="F599" s="8">
        <f t="shared" ref="F599" si="484">SUM(D599-B599)</f>
        <v>25.583333333333314</v>
      </c>
      <c r="G599" s="19">
        <f t="shared" ref="G599" si="485">(B599/B598-1)*100</f>
        <v>0</v>
      </c>
      <c r="H599" s="19">
        <f t="shared" ref="H599" si="486">(B599/B547-1)*100</f>
        <v>6.2801932367149815</v>
      </c>
      <c r="I599" s="19">
        <f t="shared" ref="I599" si="487">(B599/D599-1)*100</f>
        <v>-8.5112281674521668</v>
      </c>
    </row>
    <row r="600" spans="1:9" x14ac:dyDescent="0.2">
      <c r="A600" s="13">
        <f t="shared" si="205"/>
        <v>40295</v>
      </c>
      <c r="B600" s="8">
        <f>TWK!D331</f>
        <v>308.33333333333331</v>
      </c>
      <c r="C600" s="8">
        <f t="shared" ref="C600" si="488">AVERAGE(B597:B600)</f>
        <v>283.33333333333331</v>
      </c>
      <c r="D600" s="8">
        <f t="shared" ref="D600" si="489">(C444+C496+C548)/3</f>
        <v>294.86805555555554</v>
      </c>
      <c r="E600" s="8">
        <f t="shared" si="153"/>
        <v>17</v>
      </c>
      <c r="F600" s="8">
        <f t="shared" ref="F600" si="490">SUM(D600-B600)</f>
        <v>-13.465277777777771</v>
      </c>
      <c r="G600" s="19">
        <f t="shared" ref="G600" si="491">(B600/B599-1)*100</f>
        <v>12.12121212121211</v>
      </c>
      <c r="H600" s="19">
        <f t="shared" ref="H600" si="492">(B600/B548-1)*100</f>
        <v>23.828647925033451</v>
      </c>
      <c r="I600" s="19">
        <f t="shared" ref="I600" si="493">(B600/D600-1)*100</f>
        <v>4.5665434163114416</v>
      </c>
    </row>
    <row r="601" spans="1:9" x14ac:dyDescent="0.2">
      <c r="A601" s="13">
        <f t="shared" si="205"/>
        <v>40302</v>
      </c>
      <c r="B601" s="8">
        <f>TWK!D332</f>
        <v>340</v>
      </c>
      <c r="C601" s="8">
        <f t="shared" ref="C601" si="494">AVERAGE(B598:B601)</f>
        <v>299.58333333333331</v>
      </c>
      <c r="D601" s="8">
        <f t="shared" ref="D601" si="495">(C445+C497+C549)/3</f>
        <v>289.92361111111109</v>
      </c>
      <c r="E601" s="8">
        <f t="shared" si="153"/>
        <v>18</v>
      </c>
      <c r="F601" s="8">
        <f t="shared" ref="F601" si="496">SUM(D601-B601)</f>
        <v>-50.076388888888914</v>
      </c>
      <c r="G601" s="19">
        <f t="shared" ref="G601" si="497">(B601/B600-1)*100</f>
        <v>10.270270270270277</v>
      </c>
      <c r="H601" s="19">
        <f t="shared" ref="H601" si="498">(B601/B549-1)*100</f>
        <v>36.54618473895583</v>
      </c>
      <c r="I601" s="19">
        <f t="shared" ref="I601" si="499">(B601/D601-1)*100</f>
        <v>17.272269994490898</v>
      </c>
    </row>
    <row r="602" spans="1:9" x14ac:dyDescent="0.2">
      <c r="A602" s="13">
        <f t="shared" si="205"/>
        <v>40309</v>
      </c>
      <c r="B602" s="8">
        <f>TWK!D333</f>
        <v>382.5</v>
      </c>
      <c r="C602" s="8">
        <f t="shared" ref="C602" si="500">AVERAGE(B599:B602)</f>
        <v>326.45833333333331</v>
      </c>
      <c r="D602" s="8">
        <f t="shared" ref="D602" si="501">(C446+C498+C550)/3</f>
        <v>288.5069444444444</v>
      </c>
      <c r="E602" s="8">
        <f t="shared" si="153"/>
        <v>19</v>
      </c>
      <c r="F602" s="8">
        <f t="shared" ref="F602" si="502">SUM(D602-B602)</f>
        <v>-93.9930555555556</v>
      </c>
      <c r="G602" s="19">
        <f t="shared" ref="G602" si="503">(B602/B601-1)*100</f>
        <v>12.5</v>
      </c>
      <c r="H602" s="19">
        <f t="shared" ref="H602" si="504">(B602/B550-1)*100</f>
        <v>40.109890109890102</v>
      </c>
      <c r="I602" s="19">
        <f t="shared" ref="I602" si="505">(B602/D602-1)*100</f>
        <v>32.579131062703112</v>
      </c>
    </row>
    <row r="603" spans="1:9" x14ac:dyDescent="0.2">
      <c r="A603" s="13">
        <f t="shared" si="205"/>
        <v>40316</v>
      </c>
      <c r="B603" s="8">
        <f>TWK!D334</f>
        <v>416.66666666666669</v>
      </c>
      <c r="C603" s="8">
        <f t="shared" ref="C603" si="506">AVERAGE(B600:B603)</f>
        <v>361.875</v>
      </c>
      <c r="D603" s="8">
        <f t="shared" ref="D603" si="507">(C447+C499+C551)/3</f>
        <v>291.41666666666669</v>
      </c>
      <c r="E603" s="8">
        <f t="shared" si="153"/>
        <v>20</v>
      </c>
      <c r="F603" s="8">
        <f t="shared" ref="F603" si="508">SUM(D603-B603)</f>
        <v>-125.25</v>
      </c>
      <c r="G603" s="19">
        <f t="shared" ref="G603" si="509">(B603/B602-1)*100</f>
        <v>8.9324618736383421</v>
      </c>
      <c r="H603" s="19">
        <f t="shared" ref="H603" si="510">(B603/B551-1)*100</f>
        <v>53.374233128834362</v>
      </c>
      <c r="I603" s="19">
        <f t="shared" ref="I603" si="511">(B603/D603-1)*100</f>
        <v>42.979696883042593</v>
      </c>
    </row>
    <row r="604" spans="1:9" x14ac:dyDescent="0.2">
      <c r="A604" s="13">
        <f t="shared" si="205"/>
        <v>40323</v>
      </c>
      <c r="B604" s="8">
        <f>TWK!D335</f>
        <v>337.5</v>
      </c>
      <c r="C604" s="8">
        <f t="shared" ref="C604" si="512">AVERAGE(B601:B604)</f>
        <v>369.16666666666669</v>
      </c>
      <c r="D604" s="8">
        <f t="shared" ref="D604" si="513">(C448+C500+C552)/3</f>
        <v>304.0069444444444</v>
      </c>
      <c r="E604" s="8">
        <f t="shared" si="153"/>
        <v>21</v>
      </c>
      <c r="F604" s="8">
        <f t="shared" ref="F604" si="514">SUM(D604-B604)</f>
        <v>-33.4930555555556</v>
      </c>
      <c r="G604" s="19">
        <f t="shared" ref="G604" si="515">(B604/B603-1)*100</f>
        <v>-19.000000000000007</v>
      </c>
      <c r="H604" s="19">
        <f t="shared" ref="H604" si="516">(B604/B552-1)*100</f>
        <v>24.423963133640548</v>
      </c>
      <c r="I604" s="19">
        <f t="shared" ref="I604" si="517">(B604/D604-1)*100</f>
        <v>11.017200813212424</v>
      </c>
    </row>
    <row r="605" spans="1:9" x14ac:dyDescent="0.2">
      <c r="A605" s="13">
        <f t="shared" si="205"/>
        <v>40330</v>
      </c>
      <c r="B605" s="8">
        <f>TWK!D336</f>
        <v>314</v>
      </c>
      <c r="C605" s="8">
        <f t="shared" ref="C605" si="518">AVERAGE(B602:B605)</f>
        <v>362.66666666666669</v>
      </c>
      <c r="D605" s="8">
        <f t="shared" ref="D605" si="519">(C449+C501+C553)/3</f>
        <v>321.28472222222223</v>
      </c>
      <c r="E605" s="8">
        <f t="shared" si="153"/>
        <v>22</v>
      </c>
      <c r="F605" s="8">
        <f t="shared" ref="F605" si="520">SUM(D605-B605)</f>
        <v>7.2847222222222285</v>
      </c>
      <c r="G605" s="19">
        <f t="shared" ref="G605" si="521">(B605/B604-1)*100</f>
        <v>-6.9629629629629601</v>
      </c>
      <c r="H605" s="19">
        <f t="shared" ref="H605" si="522">(B605/B553-1)*100</f>
        <v>19.052132701421808</v>
      </c>
      <c r="I605" s="19">
        <f t="shared" ref="I605" si="523">(B605/D605-1)*100</f>
        <v>-2.2673727439749269</v>
      </c>
    </row>
    <row r="606" spans="1:9" x14ac:dyDescent="0.2">
      <c r="A606" s="13">
        <f t="shared" si="205"/>
        <v>40337</v>
      </c>
      <c r="B606" s="8">
        <f>TWK!D337</f>
        <v>293.75</v>
      </c>
      <c r="C606" s="8">
        <f t="shared" ref="C606" si="524">AVERAGE(B603:B606)</f>
        <v>340.47916666666669</v>
      </c>
      <c r="D606" s="8">
        <f t="shared" ref="D606" si="525">(C450+C502+C554)/3</f>
        <v>341.97916666666669</v>
      </c>
      <c r="E606" s="8">
        <f t="shared" si="153"/>
        <v>23</v>
      </c>
      <c r="F606" s="8">
        <f t="shared" ref="F606" si="526">SUM(D606-B606)</f>
        <v>48.229166666666686</v>
      </c>
      <c r="G606" s="19">
        <f t="shared" ref="G606" si="527">(B606/B605-1)*100</f>
        <v>-6.4490445859872629</v>
      </c>
      <c r="H606" s="19">
        <f t="shared" ref="H606" si="528">(B606/B554-1)*100</f>
        <v>9.4720496894409969</v>
      </c>
      <c r="I606" s="19">
        <f t="shared" ref="I606" si="529">(B606/D606-1)*100</f>
        <v>-14.102954614681696</v>
      </c>
    </row>
    <row r="607" spans="1:9" x14ac:dyDescent="0.2">
      <c r="A607" s="13">
        <f t="shared" si="205"/>
        <v>40344</v>
      </c>
      <c r="B607" s="8">
        <f>TWK!D338</f>
        <v>298.75</v>
      </c>
      <c r="C607" s="8">
        <f t="shared" ref="C607" si="530">AVERAGE(B604:B607)</f>
        <v>311</v>
      </c>
      <c r="D607" s="8">
        <f t="shared" ref="D607" si="531">(C451+C503+C555)/3</f>
        <v>371.2569444444444</v>
      </c>
      <c r="E607" s="8">
        <f t="shared" si="153"/>
        <v>24</v>
      </c>
      <c r="F607" s="8">
        <f t="shared" ref="F607" si="532">SUM(D607-B607)</f>
        <v>72.5069444444444</v>
      </c>
      <c r="G607" s="19">
        <f t="shared" ref="G607" si="533">(B607/B606-1)*100</f>
        <v>1.7021276595744705</v>
      </c>
      <c r="H607" s="19">
        <f t="shared" ref="H607" si="534">(B607/B555-1)*100</f>
        <v>3.0172413793103425</v>
      </c>
      <c r="I607" s="19">
        <f t="shared" ref="I607" si="535">(B607/D607-1)*100</f>
        <v>-19.530124763846533</v>
      </c>
    </row>
    <row r="608" spans="1:9" x14ac:dyDescent="0.2">
      <c r="A608" s="13">
        <f t="shared" si="205"/>
        <v>40351</v>
      </c>
      <c r="B608" s="8">
        <f>TWK!D339</f>
        <v>298.33333333333331</v>
      </c>
      <c r="C608" s="8">
        <f t="shared" ref="C608" si="536">AVERAGE(B605:B608)</f>
        <v>301.20833333333331</v>
      </c>
      <c r="D608" s="8">
        <f t="shared" ref="D608" si="537">(C452+C504+C556)/3</f>
        <v>388.0069444444444</v>
      </c>
      <c r="E608" s="8">
        <f t="shared" si="153"/>
        <v>25</v>
      </c>
      <c r="F608" s="8">
        <f t="shared" ref="F608" si="538">SUM(D608-B608)</f>
        <v>89.673611111111086</v>
      </c>
      <c r="G608" s="19">
        <f t="shared" ref="G608" si="539">(B608/B607-1)*100</f>
        <v>-0.13947001394700731</v>
      </c>
      <c r="H608" s="19">
        <f t="shared" ref="H608" si="540">(B608/B556-1)*100</f>
        <v>7.9939668174962231</v>
      </c>
      <c r="I608" s="19">
        <f t="shared" ref="I608" si="541">(B608/D608-1)*100</f>
        <v>-23.111341792994821</v>
      </c>
    </row>
    <row r="609" spans="1:9" x14ac:dyDescent="0.2">
      <c r="A609" s="13">
        <f t="shared" si="205"/>
        <v>40358</v>
      </c>
      <c r="B609" s="8">
        <f>TWK!D340</f>
        <v>296</v>
      </c>
      <c r="C609" s="8">
        <f t="shared" ref="C609" si="542">AVERAGE(B606:B609)</f>
        <v>296.70833333333331</v>
      </c>
      <c r="D609" s="8">
        <f t="shared" ref="D609" si="543">(C453+C505+C557)/3</f>
        <v>402.8819444444444</v>
      </c>
      <c r="E609" s="8">
        <f t="shared" si="153"/>
        <v>26</v>
      </c>
      <c r="F609" s="8">
        <f t="shared" ref="F609" si="544">SUM(D609-B609)</f>
        <v>106.8819444444444</v>
      </c>
      <c r="G609" s="19">
        <f t="shared" ref="G609" si="545">(B609/B608-1)*100</f>
        <v>-0.78212290502792658</v>
      </c>
      <c r="H609" s="19">
        <f t="shared" ref="H609" si="546">(B609/B557-1)*100</f>
        <v>12.547528517110273</v>
      </c>
      <c r="I609" s="19">
        <f t="shared" ref="I609" si="547">(B609/D609-1)*100</f>
        <v>-26.529345858829601</v>
      </c>
    </row>
    <row r="610" spans="1:9" x14ac:dyDescent="0.2">
      <c r="A610" s="13">
        <f t="shared" si="205"/>
        <v>40365</v>
      </c>
      <c r="B610" s="8">
        <f>TWK!D341</f>
        <v>325</v>
      </c>
      <c r="C610" s="8">
        <f t="shared" ref="C610" si="548">AVERAGE(B607:B610)</f>
        <v>304.52083333333331</v>
      </c>
      <c r="D610" s="8">
        <f t="shared" ref="D610" si="549">(C454+C506+C558)/3</f>
        <v>405.1875</v>
      </c>
      <c r="E610" s="8">
        <f t="shared" si="153"/>
        <v>27</v>
      </c>
      <c r="F610" s="8">
        <f t="shared" ref="F610" si="550">SUM(D610-B610)</f>
        <v>80.1875</v>
      </c>
      <c r="G610" s="19">
        <f t="shared" ref="G610" si="551">(B610/B609-1)*100</f>
        <v>9.7972972972973018</v>
      </c>
      <c r="H610" s="19">
        <f t="shared" ref="H610" si="552">(B610/B558-1)*100</f>
        <v>30.522088353413658</v>
      </c>
      <c r="I610" s="19">
        <f t="shared" ref="I610" si="553">(B610/D610-1)*100</f>
        <v>-19.790220576893415</v>
      </c>
    </row>
    <row r="611" spans="1:9" x14ac:dyDescent="0.2">
      <c r="A611" s="13">
        <f t="shared" si="205"/>
        <v>40372</v>
      </c>
      <c r="B611" s="8">
        <f>TWK!D342</f>
        <v>387.5</v>
      </c>
      <c r="C611" s="8">
        <f t="shared" ref="C611" si="554">AVERAGE(B608:B611)</f>
        <v>326.70833333333331</v>
      </c>
      <c r="D611" s="8">
        <f t="shared" ref="D611" si="555">(C455+C507+C559)/3</f>
        <v>396.52083333333331</v>
      </c>
      <c r="E611" s="8">
        <f t="shared" si="153"/>
        <v>28</v>
      </c>
      <c r="F611" s="8">
        <f t="shared" ref="F611" si="556">SUM(D611-B611)</f>
        <v>9.0208333333333144</v>
      </c>
      <c r="G611" s="19">
        <f t="shared" ref="G611" si="557">(B611/B610-1)*100</f>
        <v>19.23076923076923</v>
      </c>
      <c r="H611" s="19">
        <f t="shared" ref="H611" si="558">(B611/B559-1)*100</f>
        <v>43.518518518518512</v>
      </c>
      <c r="I611" s="19">
        <f t="shared" ref="I611" si="559">(B611/D611-1)*100</f>
        <v>-2.2749960594756424</v>
      </c>
    </row>
    <row r="612" spans="1:9" x14ac:dyDescent="0.2">
      <c r="A612" s="13">
        <f t="shared" si="205"/>
        <v>40379</v>
      </c>
      <c r="B612" s="8">
        <f>TWK!D343</f>
        <v>425</v>
      </c>
      <c r="C612" s="8">
        <f t="shared" ref="C612" si="560">AVERAGE(B609:B612)</f>
        <v>358.375</v>
      </c>
      <c r="D612" s="8">
        <f t="shared" ref="D612" si="561">(C456+C508+C560)/3</f>
        <v>397</v>
      </c>
      <c r="E612" s="8">
        <f t="shared" si="153"/>
        <v>29</v>
      </c>
      <c r="F612" s="8">
        <f t="shared" ref="F612" si="562">SUM(D612-B612)</f>
        <v>-28</v>
      </c>
      <c r="G612" s="19">
        <f t="shared" ref="G612" si="563">(B612/B611-1)*100</f>
        <v>9.6774193548387011</v>
      </c>
      <c r="H612" s="19">
        <f t="shared" ref="H612" si="564">(B612/B560-1)*100</f>
        <v>42.617449664429529</v>
      </c>
      <c r="I612" s="19">
        <f t="shared" ref="I612" si="565">(B612/D612-1)*100</f>
        <v>7.0528967254408048</v>
      </c>
    </row>
    <row r="613" spans="1:9" x14ac:dyDescent="0.2">
      <c r="A613" s="13">
        <f t="shared" si="205"/>
        <v>40386</v>
      </c>
      <c r="B613" s="8">
        <f>TWK!D344</f>
        <v>388.33333333333331</v>
      </c>
      <c r="C613" s="8">
        <f t="shared" ref="C613" si="566">AVERAGE(B610:B613)</f>
        <v>381.45833333333331</v>
      </c>
      <c r="D613" s="8">
        <f t="shared" ref="D613" si="567">(C457+C509+C561)/3</f>
        <v>392.625</v>
      </c>
      <c r="E613" s="8">
        <f t="shared" si="153"/>
        <v>30</v>
      </c>
      <c r="F613" s="8">
        <f t="shared" ref="F613" si="568">SUM(D613-B613)</f>
        <v>4.2916666666666856</v>
      </c>
      <c r="G613" s="19">
        <f t="shared" ref="G613" si="569">(B613/B612-1)*100</f>
        <v>-8.62745098039216</v>
      </c>
      <c r="H613" s="19">
        <f t="shared" ref="H613" si="570">(B613/B561-1)*100</f>
        <v>35.072463768115924</v>
      </c>
      <c r="I613" s="19">
        <f t="shared" ref="I613" si="571">(B613/D613-1)*100</f>
        <v>-1.0930701475114102</v>
      </c>
    </row>
    <row r="614" spans="1:9" x14ac:dyDescent="0.2">
      <c r="A614" s="13">
        <f t="shared" si="205"/>
        <v>40393</v>
      </c>
      <c r="B614" s="8">
        <f>TWK!D345</f>
        <v>371.25</v>
      </c>
      <c r="C614" s="8">
        <f t="shared" ref="C614" si="572">AVERAGE(B611:B614)</f>
        <v>393.02083333333331</v>
      </c>
      <c r="D614" s="8">
        <f t="shared" ref="D614" si="573">(C458+C510+C562)/3</f>
        <v>397.14583333333331</v>
      </c>
      <c r="E614" s="8">
        <f t="shared" si="153"/>
        <v>31</v>
      </c>
      <c r="F614" s="8">
        <f t="shared" ref="F614" si="574">SUM(D614-B614)</f>
        <v>25.895833333333314</v>
      </c>
      <c r="G614" s="19">
        <f t="shared" ref="G614" si="575">(B614/B613-1)*100</f>
        <v>-4.3991416309012816</v>
      </c>
      <c r="H614" s="19">
        <f t="shared" ref="H614" si="576">(B614/B562-1)*100</f>
        <v>34.389140271493225</v>
      </c>
      <c r="I614" s="19">
        <f t="shared" ref="I614" si="577">(B614/D614-1)*100</f>
        <v>-6.5204847085978068</v>
      </c>
    </row>
    <row r="615" spans="1:9" x14ac:dyDescent="0.2">
      <c r="A615" s="13">
        <f t="shared" si="205"/>
        <v>40400</v>
      </c>
      <c r="B615" s="8">
        <f>TWK!D346</f>
        <v>433</v>
      </c>
      <c r="C615" s="8">
        <f t="shared" ref="C615" si="578">AVERAGE(B612:B615)</f>
        <v>404.39583333333331</v>
      </c>
      <c r="D615" s="8">
        <f t="shared" ref="D615" si="579">(C459+C511+C563)/3</f>
        <v>405.14583333333331</v>
      </c>
      <c r="E615" s="8">
        <f t="shared" si="153"/>
        <v>32</v>
      </c>
      <c r="F615" s="8">
        <f t="shared" ref="F615" si="580">SUM(D615-B615)</f>
        <v>-27.854166666666686</v>
      </c>
      <c r="G615" s="19">
        <f t="shared" ref="G615" si="581">(B615/B614-1)*100</f>
        <v>16.632996632996644</v>
      </c>
      <c r="H615" s="19">
        <f t="shared" ref="H615" si="582">(B615/B563-1)*100</f>
        <v>54.642857142857146</v>
      </c>
      <c r="I615" s="19">
        <f t="shared" ref="I615" si="583">(B615/D615-1)*100</f>
        <v>6.8750964158996286</v>
      </c>
    </row>
    <row r="616" spans="1:9" x14ac:dyDescent="0.2">
      <c r="A616" s="13">
        <f t="shared" si="205"/>
        <v>40407</v>
      </c>
      <c r="B616" s="8">
        <f>TWK!D347</f>
        <v>437</v>
      </c>
      <c r="C616" s="8">
        <f t="shared" ref="C616" si="584">AVERAGE(B613:B616)</f>
        <v>407.39583333333331</v>
      </c>
      <c r="D616" s="8">
        <f t="shared" ref="D616" si="585">(C460+C512+C564)/3</f>
        <v>422.3125</v>
      </c>
      <c r="E616" s="8">
        <f t="shared" si="153"/>
        <v>33</v>
      </c>
      <c r="F616" s="8">
        <f t="shared" ref="F616" si="586">SUM(D616-B616)</f>
        <v>-14.6875</v>
      </c>
      <c r="G616" s="19">
        <f t="shared" ref="G616" si="587">(B616/B615-1)*100</f>
        <v>0.92378752886836946</v>
      </c>
      <c r="H616" s="19">
        <f t="shared" ref="H616" si="588">(B616/B564-1)*100</f>
        <v>35.714285714285722</v>
      </c>
      <c r="I616" s="19">
        <f t="shared" ref="I616" si="589">(B616/D616-1)*100</f>
        <v>3.4778747965073187</v>
      </c>
    </row>
    <row r="617" spans="1:9" x14ac:dyDescent="0.2">
      <c r="A617" s="13">
        <f t="shared" si="205"/>
        <v>40414</v>
      </c>
      <c r="B617" s="8">
        <f>TWK!D348</f>
        <v>456.25</v>
      </c>
      <c r="C617" s="8">
        <f t="shared" ref="C617" si="590">AVERAGE(B614:B617)</f>
        <v>424.375</v>
      </c>
      <c r="D617" s="8">
        <f t="shared" ref="D617" si="591">(C461+C513+C565)/3</f>
        <v>458.10416666666669</v>
      </c>
      <c r="E617" s="8">
        <f t="shared" si="153"/>
        <v>34</v>
      </c>
      <c r="F617" s="8">
        <f t="shared" ref="F617" si="592">SUM(D617-B617)</f>
        <v>1.8541666666666856</v>
      </c>
      <c r="G617" s="19">
        <f t="shared" ref="G617" si="593">(B617/B616-1)*100</f>
        <v>4.4050343249427915</v>
      </c>
      <c r="H617" s="19">
        <f t="shared" ref="H617" si="594">(B617/B565-1)*100</f>
        <v>34.191176470588225</v>
      </c>
      <c r="I617" s="19">
        <f t="shared" ref="I617" si="595">(B617/D617-1)*100</f>
        <v>-0.40474782845968393</v>
      </c>
    </row>
    <row r="618" spans="1:9" x14ac:dyDescent="0.2">
      <c r="A618" s="13">
        <f t="shared" si="205"/>
        <v>40421</v>
      </c>
      <c r="B618" s="8">
        <f>TWK!D349</f>
        <v>506.25</v>
      </c>
      <c r="C618" s="8">
        <f t="shared" ref="C618" si="596">AVERAGE(B615:B618)</f>
        <v>458.125</v>
      </c>
      <c r="D618" s="8">
        <f t="shared" ref="D618" si="597">(C462+C514+C566)/3</f>
        <v>504.16666666666669</v>
      </c>
      <c r="E618" s="8">
        <f t="shared" si="153"/>
        <v>35</v>
      </c>
      <c r="F618" s="8">
        <f t="shared" ref="F618" si="598">SUM(D618-B618)</f>
        <v>-2.0833333333333144</v>
      </c>
      <c r="G618" s="19">
        <f t="shared" ref="G618" si="599">(B618/B617-1)*100</f>
        <v>10.95890410958904</v>
      </c>
      <c r="H618" s="19">
        <f t="shared" ref="H618" si="600">(B618/B566-1)*100</f>
        <v>42.605633802816897</v>
      </c>
      <c r="I618" s="19">
        <f t="shared" ref="I618" si="601">(B618/D618-1)*100</f>
        <v>0.41322314049585529</v>
      </c>
    </row>
    <row r="619" spans="1:9" x14ac:dyDescent="0.2">
      <c r="A619" s="13">
        <f t="shared" si="205"/>
        <v>40428</v>
      </c>
      <c r="B619" s="8">
        <f>TWK!D350</f>
        <v>495</v>
      </c>
      <c r="C619" s="8">
        <f t="shared" ref="C619" si="602">AVERAGE(B616:B619)</f>
        <v>473.625</v>
      </c>
      <c r="D619" s="8">
        <f t="shared" ref="D619" si="603">(C463+C515+C567)/3</f>
        <v>534.35416666666663</v>
      </c>
      <c r="E619" s="8">
        <f t="shared" si="153"/>
        <v>36</v>
      </c>
      <c r="F619" s="8">
        <f t="shared" ref="F619" si="604">SUM(D619-B619)</f>
        <v>39.354166666666629</v>
      </c>
      <c r="G619" s="19">
        <f t="shared" ref="G619" si="605">(B619/B618-1)*100</f>
        <v>-2.2222222222222254</v>
      </c>
      <c r="H619" s="19">
        <f t="shared" ref="H619" si="606">(B619/B567-1)*100</f>
        <v>47.211895910780676</v>
      </c>
      <c r="I619" s="19">
        <f t="shared" ref="I619" si="607">(B619/D619-1)*100</f>
        <v>-7.3648095442317318</v>
      </c>
    </row>
    <row r="620" spans="1:9" x14ac:dyDescent="0.2">
      <c r="A620" s="13">
        <f t="shared" si="205"/>
        <v>40435</v>
      </c>
      <c r="B620" s="8">
        <f>TWK!D351</f>
        <v>483.75</v>
      </c>
      <c r="C620" s="8">
        <f t="shared" ref="C620" si="608">AVERAGE(B617:B620)</f>
        <v>485.3125</v>
      </c>
      <c r="D620" s="8">
        <f t="shared" ref="D620" si="609">(C464+C516+C568)/3</f>
        <v>557.52083333333337</v>
      </c>
      <c r="E620" s="8">
        <f t="shared" si="153"/>
        <v>37</v>
      </c>
      <c r="F620" s="8">
        <f t="shared" ref="F620" si="610">SUM(D620-B620)</f>
        <v>73.770833333333371</v>
      </c>
      <c r="G620" s="19">
        <f t="shared" ref="G620" si="611">(B620/B619-1)*100</f>
        <v>-2.2727272727272707</v>
      </c>
      <c r="H620" s="19">
        <f t="shared" ref="H620" si="612">(B620/B568-1)*100</f>
        <v>44.402985074626855</v>
      </c>
      <c r="I620" s="19">
        <f t="shared" ref="I620" si="613">(B620/D620-1)*100</f>
        <v>-13.23194200515676</v>
      </c>
    </row>
    <row r="621" spans="1:9" x14ac:dyDescent="0.2">
      <c r="A621" s="13">
        <f t="shared" si="205"/>
        <v>40442</v>
      </c>
      <c r="B621" s="8">
        <f>TWK!D352</f>
        <v>545</v>
      </c>
      <c r="C621" s="8">
        <f t="shared" ref="C621" si="614">AVERAGE(B618:B621)</f>
        <v>507.5</v>
      </c>
      <c r="D621" s="8">
        <f t="shared" ref="D621" si="615">(C465+C517+C569)/3</f>
        <v>560.33333333333337</v>
      </c>
      <c r="E621" s="8">
        <f t="shared" si="153"/>
        <v>38</v>
      </c>
      <c r="F621" s="8">
        <f t="shared" ref="F621" si="616">SUM(D621-B621)</f>
        <v>15.333333333333371</v>
      </c>
      <c r="G621" s="19">
        <f t="shared" ref="G621" si="617">(B621/B620-1)*100</f>
        <v>12.661498708010344</v>
      </c>
      <c r="H621" s="19">
        <f t="shared" ref="H621" si="618">(B621/B569-1)*100</f>
        <v>40.192926045016073</v>
      </c>
      <c r="I621" s="19">
        <f t="shared" ref="I621" si="619">(B621/D621-1)*100</f>
        <v>-2.7364663890541374</v>
      </c>
    </row>
    <row r="622" spans="1:9" x14ac:dyDescent="0.2">
      <c r="A622" s="13">
        <f t="shared" si="205"/>
        <v>40449</v>
      </c>
      <c r="B622" s="8">
        <f>TWK!D353</f>
        <v>558.75</v>
      </c>
      <c r="C622" s="8">
        <f t="shared" ref="C622" si="620">AVERAGE(B619:B622)</f>
        <v>520.625</v>
      </c>
      <c r="D622" s="8">
        <f t="shared" ref="D622" si="621">(C466+C518+C570)/3</f>
        <v>558.95833333333337</v>
      </c>
      <c r="E622" s="8">
        <f t="shared" si="153"/>
        <v>39</v>
      </c>
      <c r="F622" s="8">
        <f t="shared" ref="F622" si="622">SUM(D622-B622)</f>
        <v>0.20833333333337123</v>
      </c>
      <c r="G622" s="19">
        <f t="shared" ref="G622" si="623">(B622/B621-1)*100</f>
        <v>2.5229357798165042</v>
      </c>
      <c r="H622" s="19">
        <f t="shared" ref="H622" si="624">(B622/B570-1)*100</f>
        <v>24.860335195530723</v>
      </c>
      <c r="I622" s="19">
        <f t="shared" ref="I622" si="625">(B622/D622-1)*100</f>
        <v>-3.7271710771535904E-2</v>
      </c>
    </row>
    <row r="623" spans="1:9" x14ac:dyDescent="0.2">
      <c r="A623" s="13">
        <f t="shared" si="205"/>
        <v>40456</v>
      </c>
      <c r="B623" s="8">
        <f>TWK!D354</f>
        <v>643.75</v>
      </c>
      <c r="C623" s="8">
        <f t="shared" ref="C623" si="626">AVERAGE(B620:B623)</f>
        <v>557.8125</v>
      </c>
      <c r="D623" s="8">
        <f t="shared" ref="D623" si="627">(C467+C519+C571)/3</f>
        <v>577.60416666666663</v>
      </c>
      <c r="E623" s="8">
        <f t="shared" si="153"/>
        <v>40</v>
      </c>
      <c r="F623" s="8">
        <f t="shared" ref="F623" si="628">SUM(D623-B623)</f>
        <v>-66.145833333333371</v>
      </c>
      <c r="G623" s="19">
        <f t="shared" ref="G623" si="629">(B623/B622-1)*100</f>
        <v>15.212527964205824</v>
      </c>
      <c r="H623" s="19">
        <f t="shared" ref="H623" si="630">(B623/B571-1)*100</f>
        <v>37.847965738758035</v>
      </c>
      <c r="I623" s="19">
        <f t="shared" ref="I623" si="631">(B623/D623-1)*100</f>
        <v>11.451758340847618</v>
      </c>
    </row>
    <row r="624" spans="1:9" x14ac:dyDescent="0.2">
      <c r="A624" s="13">
        <f t="shared" si="205"/>
        <v>40463</v>
      </c>
      <c r="B624" s="8">
        <f>TWK!D355</f>
        <v>593.75</v>
      </c>
      <c r="C624" s="8">
        <f t="shared" ref="C624:C625" si="632">AVERAGE(B621:B624)</f>
        <v>585.3125</v>
      </c>
      <c r="D624" s="8">
        <f t="shared" ref="D624" si="633">(C468+C520+C572)/3</f>
        <v>570.9375</v>
      </c>
      <c r="E624" s="8">
        <f t="shared" si="153"/>
        <v>41</v>
      </c>
      <c r="F624" s="8">
        <f t="shared" ref="F624" si="634">SUM(D624-B624)</f>
        <v>-22.8125</v>
      </c>
      <c r="G624" s="19">
        <f t="shared" ref="G624" si="635">(B624/B623-1)*100</f>
        <v>-7.7669902912621325</v>
      </c>
      <c r="H624" s="19">
        <f t="shared" ref="H624" si="636">(B624/B572-1)*100</f>
        <v>39.05152224824355</v>
      </c>
      <c r="I624" s="19">
        <f t="shared" ref="I624" si="637">(B624/D624-1)*100</f>
        <v>3.9956212370005462</v>
      </c>
    </row>
    <row r="625" spans="1:9" x14ac:dyDescent="0.2">
      <c r="A625" s="13">
        <f t="shared" si="205"/>
        <v>40470</v>
      </c>
      <c r="B625" s="8">
        <f>TWK!D356</f>
        <v>552.5</v>
      </c>
      <c r="C625" s="8">
        <f t="shared" si="632"/>
        <v>587.1875</v>
      </c>
      <c r="D625" s="8">
        <f t="shared" ref="D625" si="638">(C469+C521+C573)/3</f>
        <v>564.09027777777783</v>
      </c>
      <c r="E625" s="8">
        <f t="shared" si="153"/>
        <v>42</v>
      </c>
      <c r="F625" s="8">
        <f t="shared" ref="F625" si="639">SUM(D625-B625)</f>
        <v>11.590277777777828</v>
      </c>
      <c r="G625" s="19">
        <f t="shared" ref="G625" si="640">(B625/B624-1)*100</f>
        <v>-6.9473684210526354</v>
      </c>
      <c r="H625" s="19">
        <f t="shared" ref="H625" si="641">(B625/B573-1)*100</f>
        <v>22.437673130193915</v>
      </c>
      <c r="I625" s="19">
        <f t="shared" ref="I625" si="642">(B625/D625-1)*100</f>
        <v>-2.0546849031749859</v>
      </c>
    </row>
    <row r="626" spans="1:9" x14ac:dyDescent="0.2">
      <c r="A626" s="13">
        <f t="shared" si="205"/>
        <v>40477</v>
      </c>
      <c r="B626" s="8">
        <f>TWK!D357</f>
        <v>491.25</v>
      </c>
      <c r="C626" s="8">
        <f t="shared" ref="C626" si="643">AVERAGE(B623:B626)</f>
        <v>570.3125</v>
      </c>
      <c r="D626" s="8">
        <f t="shared" ref="D626" si="644">(C470+C522+C574)/3</f>
        <v>552.44444444444446</v>
      </c>
      <c r="E626" s="8">
        <f t="shared" si="153"/>
        <v>43</v>
      </c>
      <c r="F626" s="8">
        <f t="shared" ref="F626" si="645">SUM(D626-B626)</f>
        <v>61.194444444444457</v>
      </c>
      <c r="G626" s="19">
        <f t="shared" ref="G626" si="646">(B626/B625-1)*100</f>
        <v>-11.085972850678738</v>
      </c>
      <c r="H626" s="19">
        <f t="shared" ref="H626" si="647">(B626/B574-1)*100</f>
        <v>8.2644628099173509</v>
      </c>
      <c r="I626" s="19">
        <f t="shared" ref="I626" si="648">(B626/D626-1)*100</f>
        <v>-11.07703137570395</v>
      </c>
    </row>
    <row r="627" spans="1:9" x14ac:dyDescent="0.2">
      <c r="A627" s="13">
        <f t="shared" si="205"/>
        <v>40484</v>
      </c>
      <c r="B627" s="8">
        <f>TWK!D358</f>
        <v>443.75</v>
      </c>
      <c r="C627" s="8">
        <f t="shared" ref="C627" si="649">AVERAGE(B624:B627)</f>
        <v>520.3125</v>
      </c>
      <c r="D627" s="8">
        <f t="shared" ref="D627" si="650">(C471+C523+C575)/3</f>
        <v>556.44444444444446</v>
      </c>
      <c r="E627" s="8">
        <f t="shared" si="153"/>
        <v>44</v>
      </c>
      <c r="F627" s="8">
        <f t="shared" ref="F627" si="651">SUM(D627-B627)</f>
        <v>112.69444444444446</v>
      </c>
      <c r="G627" s="19">
        <f t="shared" ref="G627" si="652">(B627/B626-1)*100</f>
        <v>-9.6692111959287512</v>
      </c>
      <c r="H627" s="19">
        <f t="shared" ref="H627" si="653">(B627/B575-1)*100</f>
        <v>1.4285714285714235</v>
      </c>
      <c r="I627" s="19">
        <f t="shared" ref="I627" si="654">(B627/D627-1)*100</f>
        <v>-20.25259584664537</v>
      </c>
    </row>
    <row r="628" spans="1:9" x14ac:dyDescent="0.2">
      <c r="A628" s="13">
        <f t="shared" si="205"/>
        <v>40491</v>
      </c>
      <c r="B628" s="8">
        <f>TWK!D359</f>
        <v>458.33333333333331</v>
      </c>
      <c r="C628" s="8">
        <f t="shared" ref="C628" si="655">AVERAGE(B625:B628)</f>
        <v>486.45833333333331</v>
      </c>
      <c r="D628" s="8">
        <f t="shared" ref="D628" si="656">(C472+C524+C576)/3</f>
        <v>558.52777777777783</v>
      </c>
      <c r="E628" s="8">
        <f t="shared" si="153"/>
        <v>45</v>
      </c>
      <c r="F628" s="8">
        <f t="shared" ref="F628" si="657">SUM(D628-B628)</f>
        <v>100.19444444444451</v>
      </c>
      <c r="G628" s="19">
        <f t="shared" ref="G628" si="658">(B628/B627-1)*100</f>
        <v>3.2863849765258246</v>
      </c>
      <c r="H628" s="19">
        <f t="shared" ref="H628" si="659">(B628/B576-1)*100</f>
        <v>-29.487179487179493</v>
      </c>
      <c r="I628" s="19">
        <f t="shared" ref="I628" si="660">(B628/D628-1)*100</f>
        <v>-17.939026209777698</v>
      </c>
    </row>
    <row r="629" spans="1:9" x14ac:dyDescent="0.2">
      <c r="A629" s="13">
        <f t="shared" si="205"/>
        <v>40498</v>
      </c>
      <c r="B629" s="8">
        <f>TWK!D360</f>
        <v>410</v>
      </c>
      <c r="C629" s="8">
        <f t="shared" ref="C629" si="661">AVERAGE(B626:B629)</f>
        <v>450.83333333333331</v>
      </c>
      <c r="D629" s="8">
        <f t="shared" ref="D629" si="662">(C473+C525+C577)/3</f>
        <v>538.16666666666663</v>
      </c>
      <c r="E629" s="8">
        <f t="shared" si="153"/>
        <v>46</v>
      </c>
      <c r="F629" s="8">
        <f t="shared" ref="F629" si="663">SUM(D629-B629)</f>
        <v>128.16666666666663</v>
      </c>
      <c r="G629" s="19">
        <f t="shared" ref="G629" si="664">(B629/B628-1)*100</f>
        <v>-10.545454545454547</v>
      </c>
      <c r="H629" s="19">
        <f t="shared" ref="H629" si="665">(B629/B577-1)*100</f>
        <v>-3.8123167155425186</v>
      </c>
      <c r="I629" s="19">
        <f t="shared" ref="I629" si="666">(B629/D629-1)*100</f>
        <v>-23.815422731495815</v>
      </c>
    </row>
    <row r="630" spans="1:9" x14ac:dyDescent="0.2">
      <c r="A630" s="13">
        <f t="shared" si="205"/>
        <v>40505</v>
      </c>
      <c r="B630" s="8">
        <f>TWK!D361</f>
        <v>460</v>
      </c>
      <c r="C630" s="8">
        <f t="shared" ref="C630" si="667">AVERAGE(B627:B630)</f>
        <v>443.02083333333331</v>
      </c>
      <c r="D630" s="8">
        <f t="shared" ref="D630" si="668">(C474+C526+C578)/3</f>
        <v>503.33333333333331</v>
      </c>
      <c r="E630" s="8">
        <f t="shared" si="153"/>
        <v>47</v>
      </c>
      <c r="F630" s="8">
        <f t="shared" ref="F630" si="669">SUM(D630-B630)</f>
        <v>43.333333333333314</v>
      </c>
      <c r="G630" s="19">
        <f t="shared" ref="G630" si="670">(B630/B629-1)*100</f>
        <v>12.195121951219523</v>
      </c>
      <c r="H630" s="19">
        <f t="shared" ref="H630" si="671">(B630/B578-1)*100</f>
        <v>13.931888544891645</v>
      </c>
      <c r="I630" s="19">
        <f t="shared" ref="I630" si="672">(B630/D630-1)*100</f>
        <v>-8.6092715231788084</v>
      </c>
    </row>
    <row r="631" spans="1:9" x14ac:dyDescent="0.2">
      <c r="A631" s="13">
        <f t="shared" si="205"/>
        <v>40512</v>
      </c>
      <c r="B631" s="8">
        <f>TWK!D362</f>
        <v>466.25</v>
      </c>
      <c r="C631" s="8">
        <f t="shared" ref="C631" si="673">AVERAGE(B628:B631)</f>
        <v>448.64583333333331</v>
      </c>
      <c r="D631" s="8">
        <f t="shared" ref="D631" si="674">(C475+C527+C579)/3</f>
        <v>443.47222222222223</v>
      </c>
      <c r="E631" s="8">
        <f t="shared" si="153"/>
        <v>48</v>
      </c>
      <c r="F631" s="8">
        <f t="shared" ref="F631" si="675">SUM(D631-B631)</f>
        <v>-22.777777777777771</v>
      </c>
      <c r="G631" s="19">
        <f t="shared" ref="G631" si="676">(B631/B630-1)*100</f>
        <v>1.3586956521739024</v>
      </c>
      <c r="H631" s="19">
        <f t="shared" ref="H631" si="677">(B631/B579-1)*100</f>
        <v>16.562499999999993</v>
      </c>
      <c r="I631" s="19">
        <f t="shared" ref="I631" si="678">(B631/D631-1)*100</f>
        <v>5.136235515189469</v>
      </c>
    </row>
    <row r="632" spans="1:9" x14ac:dyDescent="0.2">
      <c r="A632" s="13">
        <f t="shared" si="205"/>
        <v>40519</v>
      </c>
      <c r="B632" s="8">
        <f>TWK!D363</f>
        <v>559</v>
      </c>
      <c r="C632" s="8">
        <f t="shared" ref="C632" si="679">AVERAGE(B629:B632)</f>
        <v>473.8125</v>
      </c>
      <c r="D632" s="8">
        <f t="shared" ref="D632" si="680">(C476+C528+C580)/3</f>
        <v>414.47222222222223</v>
      </c>
      <c r="E632" s="8">
        <f t="shared" si="153"/>
        <v>49</v>
      </c>
      <c r="F632" s="8">
        <f t="shared" ref="F632" si="681">SUM(D632-B632)</f>
        <v>-144.52777777777777</v>
      </c>
      <c r="G632" s="19">
        <f t="shared" ref="G632" si="682">(B632/B631-1)*100</f>
        <v>19.892761394101875</v>
      </c>
      <c r="H632" s="19">
        <f t="shared" ref="H632" si="683">(B632/B580-1)*100</f>
        <v>43.333333333333336</v>
      </c>
      <c r="I632" s="19">
        <f t="shared" ref="I632" si="684">(B632/D632-1)*100</f>
        <v>34.870317002881833</v>
      </c>
    </row>
    <row r="633" spans="1:9" x14ac:dyDescent="0.2">
      <c r="A633" s="13">
        <f t="shared" si="205"/>
        <v>40526</v>
      </c>
      <c r="B633" s="8">
        <f>TWK!D364</f>
        <v>581.25</v>
      </c>
      <c r="C633" s="8">
        <f t="shared" ref="C633" si="685">AVERAGE(B630:B633)</f>
        <v>516.625</v>
      </c>
      <c r="D633" s="8">
        <f t="shared" ref="D633" si="686">(C477+C529+C581)/3</f>
        <v>405.92361111111114</v>
      </c>
      <c r="E633" s="8">
        <f t="shared" si="153"/>
        <v>50</v>
      </c>
      <c r="F633" s="8">
        <f t="shared" ref="F633" si="687">SUM(D633-B633)</f>
        <v>-175.32638888888886</v>
      </c>
      <c r="G633" s="19">
        <f t="shared" ref="G633" si="688">(B633/B632-1)*100</f>
        <v>3.9803220035778075</v>
      </c>
      <c r="H633" s="19">
        <f t="shared" ref="H633" si="689">(B633/B581-1)*100</f>
        <v>60.714285714285701</v>
      </c>
      <c r="I633" s="19">
        <f t="shared" ref="I633" si="690">(B633/D633-1)*100</f>
        <v>43.19196619506269</v>
      </c>
    </row>
    <row r="634" spans="1:9" x14ac:dyDescent="0.2">
      <c r="A634" s="13">
        <f t="shared" si="205"/>
        <v>40533</v>
      </c>
      <c r="B634" s="8">
        <f>TWK!D365</f>
        <v>517.5</v>
      </c>
      <c r="C634" s="8">
        <f t="shared" ref="C634" si="691">AVERAGE(B631:B634)</f>
        <v>531</v>
      </c>
      <c r="D634" s="8">
        <f t="shared" ref="D634" si="692">(C478+C530+C582)/3</f>
        <v>410.92361111111114</v>
      </c>
      <c r="E634" s="8">
        <f t="shared" si="153"/>
        <v>51</v>
      </c>
      <c r="F634" s="8">
        <f t="shared" ref="F634" si="693">SUM(D634-B634)</f>
        <v>-106.57638888888886</v>
      </c>
      <c r="G634" s="19">
        <f t="shared" ref="G634" si="694">(B634/B633-1)*100</f>
        <v>-10.967741935483865</v>
      </c>
      <c r="H634" s="19">
        <f t="shared" ref="H634" si="695">(B634/B582-1)*100</f>
        <v>43.75</v>
      </c>
      <c r="I634" s="19">
        <f t="shared" ref="I634" si="696">(B634/D634-1)*100</f>
        <v>25.935815321176882</v>
      </c>
    </row>
    <row r="635" spans="1:9" x14ac:dyDescent="0.2">
      <c r="A635" s="13">
        <f t="shared" si="205"/>
        <v>40540</v>
      </c>
      <c r="B635" s="8">
        <f>TWK!D366</f>
        <v>483.33333333333331</v>
      </c>
      <c r="C635" s="8">
        <f t="shared" ref="C635" si="697">AVERAGE(B632:B635)</f>
        <v>535.27083333333337</v>
      </c>
      <c r="D635" s="8">
        <f t="shared" ref="D635" si="698">(C479+C531+C583)/3</f>
        <v>408.78472222222223</v>
      </c>
      <c r="E635" s="8">
        <f t="shared" si="153"/>
        <v>52</v>
      </c>
      <c r="F635" s="8">
        <f t="shared" ref="F635" si="699">SUM(D635-B635)</f>
        <v>-74.548611111111086</v>
      </c>
      <c r="G635" s="19">
        <f t="shared" ref="G635" si="700">(B635/B634-1)*100</f>
        <v>-6.602254428341392</v>
      </c>
      <c r="H635" s="19">
        <f t="shared" ref="H635" si="701">(B635/B583-1)*100</f>
        <v>34.259259259259252</v>
      </c>
      <c r="I635" s="19">
        <f t="shared" ref="I635" si="702">(B635/D635-1)*100</f>
        <v>18.236643166567568</v>
      </c>
    </row>
    <row r="636" spans="1:9" x14ac:dyDescent="0.2">
      <c r="A636" s="13">
        <f t="shared" si="205"/>
        <v>40547</v>
      </c>
      <c r="B636" s="8">
        <f>TWK!D367</f>
        <v>412.5</v>
      </c>
      <c r="C636" s="8">
        <f t="shared" ref="C636" si="703">AVERAGE(B633:B636)</f>
        <v>498.64583333333331</v>
      </c>
      <c r="D636" s="8">
        <f t="shared" ref="D636" si="704">(C480+C532+C584)/3</f>
        <v>393.1180555555556</v>
      </c>
      <c r="E636" s="8">
        <v>1</v>
      </c>
      <c r="F636" s="8">
        <f t="shared" ref="F636" si="705">SUM(D636-B636)</f>
        <v>-19.3819444444444</v>
      </c>
      <c r="G636" s="19">
        <f t="shared" ref="G636" si="706">(B636/B635-1)*100</f>
        <v>-14.655172413793105</v>
      </c>
      <c r="H636" s="19">
        <f t="shared" ref="H636" si="707">(B636/B584-1)*100</f>
        <v>8.5526315789473664</v>
      </c>
      <c r="I636" s="19">
        <f t="shared" ref="I636" si="708">(B636/D636-1)*100</f>
        <v>4.930311434577539</v>
      </c>
    </row>
    <row r="637" spans="1:9" x14ac:dyDescent="0.2">
      <c r="A637" s="13">
        <f t="shared" si="205"/>
        <v>40554</v>
      </c>
      <c r="B637" s="8">
        <f>TWK!D368</f>
        <v>450</v>
      </c>
      <c r="C637" s="8">
        <f t="shared" ref="C637" si="709">AVERAGE(B634:B637)</f>
        <v>465.83333333333331</v>
      </c>
      <c r="D637" s="8">
        <f t="shared" ref="D637" si="710">(C481+C533+C585)/3</f>
        <v>397.5</v>
      </c>
      <c r="E637" s="8">
        <f t="shared" si="153"/>
        <v>2</v>
      </c>
      <c r="F637" s="8">
        <f t="shared" ref="F637" si="711">SUM(D637-B637)</f>
        <v>-52.5</v>
      </c>
      <c r="G637" s="19">
        <f t="shared" ref="G637" si="712">(B637/B636-1)*100</f>
        <v>9.0909090909090828</v>
      </c>
      <c r="H637" s="19">
        <f t="shared" ref="H637" si="713">(B637/B585-1)*100</f>
        <v>16.50485436893203</v>
      </c>
      <c r="I637" s="19">
        <f t="shared" ref="I637" si="714">(B637/D637-1)*100</f>
        <v>13.207547169811317</v>
      </c>
    </row>
    <row r="638" spans="1:9" x14ac:dyDescent="0.2">
      <c r="A638" s="13">
        <f t="shared" si="205"/>
        <v>40561</v>
      </c>
      <c r="B638" s="8">
        <f>TWK!D369</f>
        <v>457.5</v>
      </c>
      <c r="C638" s="8">
        <f t="shared" ref="C638" si="715">AVERAGE(B635:B638)</f>
        <v>450.83333333333331</v>
      </c>
      <c r="D638" s="8">
        <f t="shared" ref="D638" si="716">(C482+C534+C586)/3</f>
        <v>408.875</v>
      </c>
      <c r="E638" s="8">
        <f t="shared" si="153"/>
        <v>3</v>
      </c>
      <c r="F638" s="8">
        <f t="shared" ref="F638" si="717">SUM(D638-B638)</f>
        <v>-48.625</v>
      </c>
      <c r="G638" s="19">
        <f t="shared" ref="G638" si="718">(B638/B637-1)*100</f>
        <v>1.6666666666666607</v>
      </c>
      <c r="H638" s="19">
        <f t="shared" ref="H638" si="719">(B638/B586-1)*100</f>
        <v>16.932907348242821</v>
      </c>
      <c r="I638" s="19">
        <f t="shared" ref="I638" si="720">(B638/D638-1)*100</f>
        <v>11.892387649036994</v>
      </c>
    </row>
    <row r="639" spans="1:9" x14ac:dyDescent="0.2">
      <c r="A639" s="13">
        <f t="shared" si="205"/>
        <v>40568</v>
      </c>
      <c r="B639" s="8">
        <f>TWK!D370</f>
        <v>456.25</v>
      </c>
      <c r="C639" s="8">
        <f t="shared" ref="C639" si="721">AVERAGE(B636:B639)</f>
        <v>444.0625</v>
      </c>
      <c r="D639" s="8">
        <f t="shared" ref="D639" si="722">(C483+C535+C587)/3</f>
        <v>430.125</v>
      </c>
      <c r="E639" s="8">
        <f t="shared" si="153"/>
        <v>4</v>
      </c>
      <c r="F639" s="8">
        <f t="shared" ref="F639" si="723">SUM(D639-B639)</f>
        <v>-26.125</v>
      </c>
      <c r="G639" s="19">
        <f t="shared" ref="G639" si="724">(B639/B638-1)*100</f>
        <v>-0.2732240437158473</v>
      </c>
      <c r="H639" s="19">
        <f t="shared" ref="H639" si="725">(B639/B587-1)*100</f>
        <v>11.280487804878048</v>
      </c>
      <c r="I639" s="19">
        <f t="shared" ref="I639" si="726">(B639/D639-1)*100</f>
        <v>6.0738157512351121</v>
      </c>
    </row>
    <row r="640" spans="1:9" x14ac:dyDescent="0.2">
      <c r="A640" s="13">
        <f t="shared" si="205"/>
        <v>40575</v>
      </c>
      <c r="B640" s="8">
        <f>TWK!D371</f>
        <v>550</v>
      </c>
      <c r="C640" s="8">
        <f t="shared" ref="C640" si="727">AVERAGE(B637:B640)</f>
        <v>478.4375</v>
      </c>
      <c r="D640" s="8">
        <f t="shared" ref="D640" si="728">(C484+C536+C588)/3</f>
        <v>451.125</v>
      </c>
      <c r="E640" s="8">
        <f t="shared" si="153"/>
        <v>5</v>
      </c>
      <c r="F640" s="8">
        <f t="shared" ref="F640" si="729">SUM(D640-B640)</f>
        <v>-98.875</v>
      </c>
      <c r="G640" s="19">
        <f t="shared" ref="G640" si="730">(B640/B639-1)*100</f>
        <v>20.547945205479444</v>
      </c>
      <c r="H640" s="19">
        <f t="shared" ref="H640" si="731">(B640/B588-1)*100</f>
        <v>37.5</v>
      </c>
      <c r="I640" s="19">
        <f t="shared" ref="I640" si="732">(B640/D640-1)*100</f>
        <v>21.917428650595738</v>
      </c>
    </row>
    <row r="641" spans="1:9" x14ac:dyDescent="0.2">
      <c r="A641" s="13">
        <f t="shared" si="205"/>
        <v>40582</v>
      </c>
      <c r="B641" s="8">
        <f>TWK!D372</f>
        <v>537.5</v>
      </c>
      <c r="C641" s="8">
        <f t="shared" ref="C641" si="733">AVERAGE(B638:B641)</f>
        <v>500.3125</v>
      </c>
      <c r="D641" s="8">
        <f t="shared" ref="D641" si="734">(C485+C537+C589)/3</f>
        <v>444.6875</v>
      </c>
      <c r="E641" s="8">
        <f t="shared" si="153"/>
        <v>6</v>
      </c>
      <c r="F641" s="8">
        <f t="shared" ref="F641" si="735">SUM(D641-B641)</f>
        <v>-92.8125</v>
      </c>
      <c r="G641" s="19">
        <f t="shared" ref="G641" si="736">(B641/B640-1)*100</f>
        <v>-2.2727272727272707</v>
      </c>
      <c r="H641" s="19">
        <f t="shared" ref="H641" si="737">(B641/B589-1)*100</f>
        <v>50.139664804469277</v>
      </c>
      <c r="I641" s="19">
        <f t="shared" ref="I641" si="738">(B641/D641-1)*100</f>
        <v>20.871398453970478</v>
      </c>
    </row>
    <row r="642" spans="1:9" x14ac:dyDescent="0.2">
      <c r="A642" s="13">
        <f t="shared" si="205"/>
        <v>40589</v>
      </c>
      <c r="B642" s="8">
        <f>TWK!D373</f>
        <v>583.75</v>
      </c>
      <c r="C642" s="8">
        <f t="shared" ref="C642" si="739">AVERAGE(B639:B642)</f>
        <v>531.875</v>
      </c>
      <c r="D642" s="8">
        <f t="shared" ref="D642" si="740">(C486+C538+C590)/3</f>
        <v>422.41666666666669</v>
      </c>
      <c r="E642" s="8">
        <f t="shared" si="153"/>
        <v>7</v>
      </c>
      <c r="F642" s="8">
        <f t="shared" ref="F642" si="741">SUM(D642-B642)</f>
        <v>-161.33333333333331</v>
      </c>
      <c r="G642" s="19">
        <f t="shared" ref="G642" si="742">(B642/B641-1)*100</f>
        <v>8.6046511627906987</v>
      </c>
      <c r="H642" s="19">
        <f t="shared" ref="H642" si="743">(B642/B590-1)*100</f>
        <v>91.393442622950815</v>
      </c>
      <c r="I642" s="19">
        <f t="shared" ref="I642" si="744">(B642/D642-1)*100</f>
        <v>38.192937463010445</v>
      </c>
    </row>
    <row r="643" spans="1:9" x14ac:dyDescent="0.2">
      <c r="A643" s="13">
        <f t="shared" si="205"/>
        <v>40596</v>
      </c>
      <c r="B643" s="8">
        <f>TWK!D374</f>
        <v>537.5</v>
      </c>
      <c r="C643" s="8">
        <f t="shared" ref="C643" si="745">AVERAGE(B640:B643)</f>
        <v>552.1875</v>
      </c>
      <c r="D643" s="8">
        <f t="shared" ref="D643" si="746">(C487+C539+C591)/3</f>
        <v>400.33333333333331</v>
      </c>
      <c r="E643" s="8">
        <f t="shared" si="153"/>
        <v>8</v>
      </c>
      <c r="F643" s="8">
        <f t="shared" ref="F643" si="747">SUM(D643-B643)</f>
        <v>-137.16666666666669</v>
      </c>
      <c r="G643" s="19">
        <f t="shared" ref="G643" si="748">(B643/B642-1)*100</f>
        <v>-7.9229122055674566</v>
      </c>
      <c r="H643" s="19">
        <f t="shared" ref="H643" si="749">(B643/B591-1)*100</f>
        <v>69.558359621451089</v>
      </c>
      <c r="I643" s="19">
        <f t="shared" ref="I643" si="750">(B643/D643-1)*100</f>
        <v>34.263114071607006</v>
      </c>
    </row>
    <row r="644" spans="1:9" x14ac:dyDescent="0.2">
      <c r="A644" s="13">
        <f t="shared" si="205"/>
        <v>40603</v>
      </c>
      <c r="B644" s="8">
        <f>TWK!D375</f>
        <v>497.5</v>
      </c>
      <c r="C644" s="8">
        <f t="shared" ref="C644" si="751">AVERAGE(B641:B644)</f>
        <v>539.0625</v>
      </c>
      <c r="D644" s="8">
        <f t="shared" ref="D644" si="752">(C488+C540+C592)/3</f>
        <v>376.72916666666669</v>
      </c>
      <c r="E644" s="8">
        <f t="shared" si="153"/>
        <v>9</v>
      </c>
      <c r="F644" s="8">
        <f t="shared" ref="F644" si="753">SUM(D644-B644)</f>
        <v>-120.77083333333331</v>
      </c>
      <c r="G644" s="19">
        <f t="shared" ref="G644" si="754">(B644/B643-1)*100</f>
        <v>-7.441860465116279</v>
      </c>
      <c r="H644" s="19">
        <f t="shared" ref="H644" si="755">(B644/B592-1)*100</f>
        <v>44.202898550724633</v>
      </c>
      <c r="I644" s="19">
        <f t="shared" ref="I644" si="756">(B644/D644-1)*100</f>
        <v>32.05773378311121</v>
      </c>
    </row>
    <row r="645" spans="1:9" x14ac:dyDescent="0.2">
      <c r="A645" s="13">
        <f t="shared" si="205"/>
        <v>40610</v>
      </c>
      <c r="B645" s="8">
        <f>TWK!D376</f>
        <v>633.33333333333337</v>
      </c>
      <c r="C645" s="8">
        <f t="shared" ref="C645" si="757">AVERAGE(B642:B645)</f>
        <v>563.02083333333337</v>
      </c>
      <c r="D645" s="8">
        <f t="shared" ref="D645" si="758">(C489+C541+C593)/3</f>
        <v>366.77083333333331</v>
      </c>
      <c r="E645" s="8">
        <f t="shared" si="153"/>
        <v>10</v>
      </c>
      <c r="F645" s="8">
        <f t="shared" ref="F645" si="759">SUM(D645-B645)</f>
        <v>-266.56250000000006</v>
      </c>
      <c r="G645" s="19">
        <f t="shared" ref="G645" si="760">(B645/B644-1)*100</f>
        <v>27.303182579564499</v>
      </c>
      <c r="H645" s="19">
        <f t="shared" ref="H645" si="761">(B645/B593-1)*100</f>
        <v>102.66666666666669</v>
      </c>
      <c r="I645" s="19">
        <f t="shared" ref="I645" si="762">(B645/D645-1)*100</f>
        <v>72.678216415790999</v>
      </c>
    </row>
    <row r="646" spans="1:9" x14ac:dyDescent="0.2">
      <c r="A646" s="13">
        <f t="shared" si="205"/>
        <v>40617</v>
      </c>
      <c r="B646" s="8">
        <f>TWK!D377</f>
        <v>556.25</v>
      </c>
      <c r="C646" s="8">
        <f t="shared" ref="C646" si="763">AVERAGE(B643:B646)</f>
        <v>556.14583333333337</v>
      </c>
      <c r="D646" s="8">
        <f t="shared" ref="D646" si="764">(C490+C542+C594)/3</f>
        <v>355.3125</v>
      </c>
      <c r="E646" s="8">
        <f t="shared" si="153"/>
        <v>11</v>
      </c>
      <c r="F646" s="8">
        <f t="shared" ref="F646" si="765">SUM(D646-B646)</f>
        <v>-200.9375</v>
      </c>
      <c r="G646" s="19">
        <f t="shared" ref="G646" si="766">(B646/B645-1)*100</f>
        <v>-12.171052631578949</v>
      </c>
      <c r="H646" s="19">
        <f t="shared" ref="H646" si="767">(B646/B594-1)*100</f>
        <v>96.902654867256643</v>
      </c>
      <c r="I646" s="19">
        <f t="shared" ref="I646" si="768">(B646/D646-1)*100</f>
        <v>56.552330694810912</v>
      </c>
    </row>
    <row r="647" spans="1:9" x14ac:dyDescent="0.2">
      <c r="A647" s="13">
        <f t="shared" si="205"/>
        <v>40624</v>
      </c>
      <c r="B647" s="8">
        <f>TWK!D378</f>
        <v>491.25</v>
      </c>
      <c r="C647" s="8">
        <f t="shared" ref="C647" si="769">AVERAGE(B644:B647)</f>
        <v>544.58333333333337</v>
      </c>
      <c r="D647" s="8">
        <f t="shared" ref="D647" si="770">(C491+C543+C595)/3</f>
        <v>344.1180555555556</v>
      </c>
      <c r="E647" s="8">
        <f t="shared" si="153"/>
        <v>12</v>
      </c>
      <c r="F647" s="8">
        <f t="shared" ref="F647" si="771">SUM(D647-B647)</f>
        <v>-147.1319444444444</v>
      </c>
      <c r="G647" s="19">
        <f t="shared" ref="G647" si="772">(B647/B646-1)*100</f>
        <v>-11.685393258426968</v>
      </c>
      <c r="H647" s="19">
        <f t="shared" ref="H647" si="773">(B647/B595-1)*100</f>
        <v>77.560240963855406</v>
      </c>
      <c r="I647" s="19">
        <f t="shared" ref="I647" si="774">(B647/D647-1)*100</f>
        <v>42.756240792686604</v>
      </c>
    </row>
    <row r="648" spans="1:9" x14ac:dyDescent="0.2">
      <c r="A648" s="13">
        <f t="shared" si="205"/>
        <v>40631</v>
      </c>
      <c r="B648" s="8">
        <f>TWK!D379</f>
        <v>506.66666666666669</v>
      </c>
      <c r="C648" s="8">
        <f t="shared" ref="C648" si="775">AVERAGE(B645:B648)</f>
        <v>546.875</v>
      </c>
      <c r="D648" s="8">
        <f t="shared" ref="D648" si="776">(C492+C544+C596)/3</f>
        <v>334.8055555555556</v>
      </c>
      <c r="E648" s="8">
        <f t="shared" si="153"/>
        <v>13</v>
      </c>
      <c r="F648" s="8">
        <f t="shared" ref="F648" si="777">SUM(D648-B648)</f>
        <v>-171.86111111111109</v>
      </c>
      <c r="G648" s="19">
        <f t="shared" ref="G648" si="778">(B648/B647-1)*100</f>
        <v>3.1382527565733787</v>
      </c>
      <c r="H648" s="19">
        <f t="shared" ref="H648" si="779">(B648/B596-1)*100</f>
        <v>83.408748114630484</v>
      </c>
      <c r="I648" s="19">
        <f t="shared" ref="I648" si="780">(B648/D648-1)*100</f>
        <v>51.33161868414502</v>
      </c>
    </row>
    <row r="649" spans="1:9" x14ac:dyDescent="0.2">
      <c r="A649" s="13">
        <f t="shared" si="205"/>
        <v>40638</v>
      </c>
      <c r="B649" s="8">
        <f>TWK!D380</f>
        <v>471.66666666666669</v>
      </c>
      <c r="C649" s="8">
        <f t="shared" ref="C649" si="781">AVERAGE(B646:B649)</f>
        <v>506.45833333333337</v>
      </c>
      <c r="D649" s="8">
        <f t="shared" ref="D649" si="782">(C493+C545+C597)/3</f>
        <v>324.78472222222223</v>
      </c>
      <c r="E649" s="8">
        <f t="shared" si="153"/>
        <v>14</v>
      </c>
      <c r="F649" s="8">
        <f t="shared" ref="F649" si="783">SUM(D649-B649)</f>
        <v>-146.88194444444446</v>
      </c>
      <c r="G649" s="19">
        <f t="shared" ref="G649" si="784">(B649/B648-1)*100</f>
        <v>-6.9078947368421018</v>
      </c>
      <c r="H649" s="19">
        <f t="shared" ref="H649" si="785">(B649/B597-1)*100</f>
        <v>71.51515151515153</v>
      </c>
      <c r="I649" s="19">
        <f t="shared" ref="I649" si="786">(B649/D649-1)*100</f>
        <v>45.224400778293329</v>
      </c>
    </row>
    <row r="650" spans="1:9" x14ac:dyDescent="0.2">
      <c r="A650" s="13">
        <f t="shared" si="205"/>
        <v>40645</v>
      </c>
      <c r="B650" s="8">
        <f>TWK!D381</f>
        <v>428.75</v>
      </c>
      <c r="C650" s="8">
        <f t="shared" ref="C650" si="787">AVERAGE(B647:B650)</f>
        <v>474.58333333333337</v>
      </c>
      <c r="D650" s="8">
        <f t="shared" ref="D650" si="788">(C494+C546+C598)/3</f>
        <v>322.07638888888891</v>
      </c>
      <c r="E650" s="8">
        <f t="shared" si="153"/>
        <v>15</v>
      </c>
      <c r="F650" s="8">
        <f t="shared" ref="F650" si="789">SUM(D650-B650)</f>
        <v>-106.67361111111109</v>
      </c>
      <c r="G650" s="19">
        <f t="shared" ref="G650" si="790">(B650/B649-1)*100</f>
        <v>-9.0989399293286315</v>
      </c>
      <c r="H650" s="19">
        <f t="shared" ref="H650" si="791">(B650/B598-1)*100</f>
        <v>55.909090909090907</v>
      </c>
      <c r="I650" s="19">
        <f t="shared" ref="I650" si="792">(B650/D650-1)*100</f>
        <v>33.120593372000243</v>
      </c>
    </row>
    <row r="651" spans="1:9" x14ac:dyDescent="0.2">
      <c r="A651" s="13">
        <f t="shared" si="205"/>
        <v>40652</v>
      </c>
      <c r="B651" s="8">
        <f>TWK!D382</f>
        <v>413.33333333333331</v>
      </c>
      <c r="C651" s="8">
        <f t="shared" ref="C651" si="793">AVERAGE(B648:B651)</f>
        <v>455.10416666666669</v>
      </c>
      <c r="D651" s="8">
        <f t="shared" ref="D651" si="794">(C495+C547+C599)/3</f>
        <v>316.91666666666669</v>
      </c>
      <c r="E651" s="8">
        <f t="shared" si="153"/>
        <v>16</v>
      </c>
      <c r="F651" s="8">
        <f t="shared" ref="F651" si="795">SUM(D651-B651)</f>
        <v>-96.416666666666629</v>
      </c>
      <c r="G651" s="19">
        <f t="shared" ref="G651" si="796">(B651/B650-1)*100</f>
        <v>-3.5957240038872684</v>
      </c>
      <c r="H651" s="19">
        <f t="shared" ref="H651" si="797">(B651/B599-1)*100</f>
        <v>50.303030303030297</v>
      </c>
      <c r="I651" s="19">
        <f t="shared" ref="I651" si="798">(B651/D651-1)*100</f>
        <v>30.423349986852479</v>
      </c>
    </row>
    <row r="652" spans="1:9" x14ac:dyDescent="0.2">
      <c r="A652" s="13">
        <f t="shared" si="205"/>
        <v>40659</v>
      </c>
      <c r="B652" s="8">
        <f>TWK!D383</f>
        <v>402</v>
      </c>
      <c r="C652" s="8">
        <f t="shared" ref="C652" si="799">AVERAGE(B649:B652)</f>
        <v>428.9375</v>
      </c>
      <c r="D652" s="8">
        <f t="shared" ref="D652" si="800">(C496+C548+C600)/3</f>
        <v>315.77777777777777</v>
      </c>
      <c r="E652" s="8">
        <f t="shared" si="153"/>
        <v>17</v>
      </c>
      <c r="F652" s="8">
        <f t="shared" ref="F652" si="801">SUM(D652-B652)</f>
        <v>-86.222222222222229</v>
      </c>
      <c r="G652" s="19">
        <f t="shared" ref="G652" si="802">(B652/B651-1)*100</f>
        <v>-2.7419354838709609</v>
      </c>
      <c r="H652" s="19">
        <f t="shared" ref="H652" si="803">(B652/B600-1)*100</f>
        <v>30.378378378378379</v>
      </c>
      <c r="I652" s="19">
        <f t="shared" ref="I652" si="804">(B652/D652-1)*100</f>
        <v>27.304714989444044</v>
      </c>
    </row>
    <row r="653" spans="1:9" x14ac:dyDescent="0.2">
      <c r="A653" s="13">
        <f t="shared" si="205"/>
        <v>40666</v>
      </c>
      <c r="B653" s="8">
        <f>TWK!D384</f>
        <v>460</v>
      </c>
      <c r="C653" s="8">
        <f t="shared" ref="C653" si="805">AVERAGE(B650:B653)</f>
        <v>426.02083333333331</v>
      </c>
      <c r="D653" s="8">
        <f t="shared" ref="D653" si="806">(C497+C549+C601)/3</f>
        <v>318.09027777777777</v>
      </c>
      <c r="E653" s="8">
        <f t="shared" si="153"/>
        <v>18</v>
      </c>
      <c r="F653" s="8">
        <f t="shared" ref="F653" si="807">SUM(D653-B653)</f>
        <v>-141.90972222222223</v>
      </c>
      <c r="G653" s="19">
        <f t="shared" ref="G653" si="808">(B653/B652-1)*100</f>
        <v>14.427860696517403</v>
      </c>
      <c r="H653" s="19">
        <f t="shared" ref="H653" si="809">(B653/B601-1)*100</f>
        <v>35.294117647058833</v>
      </c>
      <c r="I653" s="19">
        <f t="shared" ref="I653" si="810">(B653/D653-1)*100</f>
        <v>44.613033511625375</v>
      </c>
    </row>
    <row r="654" spans="1:9" x14ac:dyDescent="0.2">
      <c r="A654" s="13">
        <f t="shared" si="205"/>
        <v>40673</v>
      </c>
      <c r="B654" s="8">
        <f>TWK!D385</f>
        <v>425</v>
      </c>
      <c r="C654" s="8">
        <f t="shared" ref="C654" si="811">AVERAGE(B651:B654)</f>
        <v>425.08333333333331</v>
      </c>
      <c r="D654" s="8">
        <f t="shared" ref="D654" si="812">(C498+C550+C602)/3</f>
        <v>325.3819444444444</v>
      </c>
      <c r="E654" s="8">
        <f t="shared" si="153"/>
        <v>19</v>
      </c>
      <c r="F654" s="8">
        <f t="shared" ref="F654" si="813">SUM(D654-B654)</f>
        <v>-99.6180555555556</v>
      </c>
      <c r="G654" s="19">
        <f t="shared" ref="G654" si="814">(B654/B653-1)*100</f>
        <v>-7.608695652173914</v>
      </c>
      <c r="H654" s="19">
        <f t="shared" ref="H654" si="815">(B654/B602-1)*100</f>
        <v>11.111111111111116</v>
      </c>
      <c r="I654" s="19">
        <f t="shared" ref="I654" si="816">(B654/D654-1)*100</f>
        <v>30.615729377867918</v>
      </c>
    </row>
    <row r="655" spans="1:9" x14ac:dyDescent="0.2">
      <c r="A655" s="13">
        <f t="shared" si="205"/>
        <v>40680</v>
      </c>
      <c r="B655" s="8">
        <f>TWK!D386</f>
        <v>421.66666666666669</v>
      </c>
      <c r="C655" s="8">
        <f t="shared" ref="C655" si="817">AVERAGE(B652:B655)</f>
        <v>427.16666666666669</v>
      </c>
      <c r="D655" s="8">
        <f t="shared" ref="D655" si="818">(C499+C551+C603)/3</f>
        <v>334.9305555555556</v>
      </c>
      <c r="E655" s="8">
        <f t="shared" si="153"/>
        <v>20</v>
      </c>
      <c r="F655" s="8">
        <f t="shared" ref="F655" si="819">SUM(D655-B655)</f>
        <v>-86.736111111111086</v>
      </c>
      <c r="G655" s="19">
        <f t="shared" ref="G655" si="820">(B655/B654-1)*100</f>
        <v>-0.78431372549019329</v>
      </c>
      <c r="H655" s="19">
        <f t="shared" ref="H655" si="821">(B655/B603-1)*100</f>
        <v>1.2000000000000011</v>
      </c>
      <c r="I655" s="19">
        <f t="shared" ref="I655" si="822">(B655/D655-1)*100</f>
        <v>25.896744764669279</v>
      </c>
    </row>
    <row r="656" spans="1:9" x14ac:dyDescent="0.2">
      <c r="A656" s="13">
        <f t="shared" si="205"/>
        <v>40687</v>
      </c>
      <c r="B656" s="8">
        <f>TWK!D387</f>
        <v>448.75</v>
      </c>
      <c r="C656" s="8">
        <f t="shared" ref="C656" si="823">AVERAGE(B653:B656)</f>
        <v>438.85416666666669</v>
      </c>
      <c r="D656" s="8">
        <f t="shared" ref="D656" si="824">(C500+C552+C604)/3</f>
        <v>340.63194444444451</v>
      </c>
      <c r="E656" s="8">
        <f t="shared" si="153"/>
        <v>21</v>
      </c>
      <c r="F656" s="8">
        <f t="shared" ref="F656" si="825">SUM(D656-B656)</f>
        <v>-108.11805555555549</v>
      </c>
      <c r="G656" s="19">
        <f t="shared" ref="G656" si="826">(B656/B655-1)*100</f>
        <v>6.422924901185767</v>
      </c>
      <c r="H656" s="19">
        <f t="shared" ref="H656" si="827">(B656/B604-1)*100</f>
        <v>32.962962962962969</v>
      </c>
      <c r="I656" s="19">
        <f t="shared" ref="I656" si="828">(B656/D656-1)*100</f>
        <v>31.74043342643369</v>
      </c>
    </row>
    <row r="657" spans="1:9" x14ac:dyDescent="0.2">
      <c r="A657" s="13">
        <f t="shared" si="205"/>
        <v>40694</v>
      </c>
      <c r="B657" s="8">
        <f>TWK!D388</f>
        <v>463</v>
      </c>
      <c r="C657" s="8">
        <f t="shared" ref="C657" si="829">AVERAGE(B654:B657)</f>
        <v>439.60416666666669</v>
      </c>
      <c r="D657" s="8">
        <f t="shared" ref="D657" si="830">(C501+C553+C605)/3</f>
        <v>343.69444444444451</v>
      </c>
      <c r="E657" s="8">
        <f t="shared" si="153"/>
        <v>22</v>
      </c>
      <c r="F657" s="8">
        <f t="shared" ref="F657" si="831">SUM(D657-B657)</f>
        <v>-119.30555555555549</v>
      </c>
      <c r="G657" s="19">
        <f t="shared" ref="G657" si="832">(B657/B656-1)*100</f>
        <v>3.1754874651810594</v>
      </c>
      <c r="H657" s="19">
        <f t="shared" ref="H657" si="833">(B657/B605-1)*100</f>
        <v>47.452229299363054</v>
      </c>
      <c r="I657" s="19">
        <f t="shared" ref="I657" si="834">(B657/D657-1)*100</f>
        <v>34.712680837307005</v>
      </c>
    </row>
    <row r="658" spans="1:9" x14ac:dyDescent="0.2">
      <c r="A658" s="13">
        <f t="shared" si="205"/>
        <v>40701</v>
      </c>
      <c r="B658" s="8">
        <f>TWK!D389</f>
        <v>446.66666666666669</v>
      </c>
      <c r="C658" s="8">
        <f t="shared" ref="C658" si="835">AVERAGE(B655:B658)</f>
        <v>445.02083333333337</v>
      </c>
      <c r="D658" s="8">
        <f t="shared" ref="D658" si="836">(C502+C554+C606)/3</f>
        <v>348.40972222222223</v>
      </c>
      <c r="E658" s="8">
        <f t="shared" si="153"/>
        <v>23</v>
      </c>
      <c r="F658" s="8">
        <f t="shared" ref="F658" si="837">SUM(D658-B658)</f>
        <v>-98.256944444444457</v>
      </c>
      <c r="G658" s="19">
        <f t="shared" ref="G658" si="838">(B658/B657-1)*100</f>
        <v>-3.5277177825773887</v>
      </c>
      <c r="H658" s="19">
        <f t="shared" ref="H658" si="839">(B658/B606-1)*100</f>
        <v>52.056737588652481</v>
      </c>
      <c r="I658" s="19">
        <f t="shared" ref="I658" si="840">(B658/D658-1)*100</f>
        <v>28.201550696617559</v>
      </c>
    </row>
    <row r="659" spans="1:9" x14ac:dyDescent="0.2">
      <c r="A659" s="13">
        <f t="shared" si="205"/>
        <v>40708</v>
      </c>
      <c r="B659" s="8">
        <f>TWK!D390</f>
        <v>446.25</v>
      </c>
      <c r="C659" s="8">
        <f t="shared" ref="C659" si="841">AVERAGE(B656:B659)</f>
        <v>451.16666666666669</v>
      </c>
      <c r="D659" s="8">
        <f t="shared" ref="D659" si="842">(C503+C555+C607)/3</f>
        <v>362.02777777777777</v>
      </c>
      <c r="E659" s="8">
        <f t="shared" si="153"/>
        <v>24</v>
      </c>
      <c r="F659" s="8">
        <f t="shared" ref="F659" si="843">SUM(D659-B659)</f>
        <v>-84.222222222222229</v>
      </c>
      <c r="G659" s="19">
        <f t="shared" ref="G659" si="844">(B659/B658-1)*100</f>
        <v>-9.3283582089553896E-2</v>
      </c>
      <c r="H659" s="19">
        <f t="shared" ref="H659" si="845">(B659/B607-1)*100</f>
        <v>49.3723849372385</v>
      </c>
      <c r="I659" s="19">
        <f t="shared" ref="I659" si="846">(B659/D659-1)*100</f>
        <v>23.264022097751869</v>
      </c>
    </row>
    <row r="660" spans="1:9" x14ac:dyDescent="0.2">
      <c r="A660" s="13">
        <f t="shared" si="205"/>
        <v>40715</v>
      </c>
      <c r="B660" s="8">
        <f>TWK!D391</f>
        <v>450</v>
      </c>
      <c r="C660" s="8">
        <f t="shared" ref="C660" si="847">AVERAGE(B657:B660)</f>
        <v>451.47916666666669</v>
      </c>
      <c r="D660" s="8">
        <f t="shared" ref="D660" si="848">(C504+C556+C608)/3</f>
        <v>371.93055555555549</v>
      </c>
      <c r="E660" s="8">
        <f t="shared" si="153"/>
        <v>25</v>
      </c>
      <c r="F660" s="8">
        <f t="shared" ref="F660" si="849">SUM(D660-B660)</f>
        <v>-78.069444444444514</v>
      </c>
      <c r="G660" s="19">
        <f t="shared" ref="G660" si="850">(B660/B659-1)*100</f>
        <v>0.84033613445377853</v>
      </c>
      <c r="H660" s="19">
        <f t="shared" ref="H660" si="851">(B660/B608-1)*100</f>
        <v>50.837988826815646</v>
      </c>
      <c r="I660" s="19">
        <f t="shared" ref="I660" si="852">(B660/D660-1)*100</f>
        <v>20.990328242279421</v>
      </c>
    </row>
    <row r="661" spans="1:9" x14ac:dyDescent="0.2">
      <c r="A661" s="13">
        <f t="shared" si="205"/>
        <v>40722</v>
      </c>
      <c r="B661" s="8">
        <f>TWK!D392</f>
        <v>445</v>
      </c>
      <c r="C661" s="8">
        <f t="shared" ref="C661" si="853">AVERAGE(B658:B661)</f>
        <v>446.97916666666669</v>
      </c>
      <c r="D661" s="8">
        <f t="shared" ref="D661" si="854">(C505+C557+C609)/3</f>
        <v>384.78472222222217</v>
      </c>
      <c r="E661" s="8">
        <f t="shared" si="153"/>
        <v>26</v>
      </c>
      <c r="F661" s="8">
        <f t="shared" ref="F661" si="855">SUM(D661-B661)</f>
        <v>-60.215277777777828</v>
      </c>
      <c r="G661" s="19">
        <f t="shared" ref="G661" si="856">(B661/B660-1)*100</f>
        <v>-1.1111111111111072</v>
      </c>
      <c r="H661" s="19">
        <f t="shared" ref="H661" si="857">(B661/B609-1)*100</f>
        <v>50.337837837837832</v>
      </c>
      <c r="I661" s="19">
        <f t="shared" ref="I661" si="858">(B661/D661-1)*100</f>
        <v>15.649082279052152</v>
      </c>
    </row>
    <row r="662" spans="1:9" x14ac:dyDescent="0.2">
      <c r="A662" s="13">
        <f t="shared" si="205"/>
        <v>40729</v>
      </c>
      <c r="B662" s="8">
        <f>TWK!D393</f>
        <v>460</v>
      </c>
      <c r="C662" s="8">
        <f t="shared" ref="C662" si="859">AVERAGE(B659:B662)</f>
        <v>450.3125</v>
      </c>
      <c r="D662" s="8">
        <f t="shared" ref="D662" si="860">(C506+C558+C610)/3</f>
        <v>387.52777777777777</v>
      </c>
      <c r="E662" s="8">
        <f t="shared" si="153"/>
        <v>27</v>
      </c>
      <c r="F662" s="8">
        <f t="shared" ref="F662" si="861">SUM(D662-B662)</f>
        <v>-72.472222222222229</v>
      </c>
      <c r="G662" s="19">
        <f t="shared" ref="G662" si="862">(B662/B661-1)*100</f>
        <v>3.3707865168539408</v>
      </c>
      <c r="H662" s="19">
        <f t="shared" ref="H662" si="863">(B662/B610-1)*100</f>
        <v>41.538461538461547</v>
      </c>
      <c r="I662" s="19">
        <f t="shared" ref="I662" si="864">(B662/D662-1)*100</f>
        <v>18.701168375026889</v>
      </c>
    </row>
    <row r="663" spans="1:9" x14ac:dyDescent="0.2">
      <c r="A663" s="13">
        <f t="shared" si="205"/>
        <v>40736</v>
      </c>
      <c r="B663" s="8">
        <f>TWK!D394</f>
        <v>448.75</v>
      </c>
      <c r="C663" s="8">
        <f t="shared" ref="C663" si="865">AVERAGE(B660:B663)</f>
        <v>450.9375</v>
      </c>
      <c r="D663" s="8">
        <f t="shared" ref="D663" si="866">(C507+C559+C611)/3</f>
        <v>378.42361111111109</v>
      </c>
      <c r="E663" s="8">
        <f t="shared" si="153"/>
        <v>28</v>
      </c>
      <c r="F663" s="8">
        <f t="shared" ref="F663" si="867">SUM(D663-B663)</f>
        <v>-70.326388888888914</v>
      </c>
      <c r="G663" s="19">
        <f t="shared" ref="G663" si="868">(B663/B662-1)*100</f>
        <v>-2.4456521739130488</v>
      </c>
      <c r="H663" s="19">
        <f t="shared" ref="H663" si="869">(B663/B611-1)*100</f>
        <v>15.806451612903217</v>
      </c>
      <c r="I663" s="19">
        <f t="shared" ref="I663" si="870">(B663/D663-1)*100</f>
        <v>18.584038316848051</v>
      </c>
    </row>
    <row r="664" spans="1:9" x14ac:dyDescent="0.2">
      <c r="A664" s="13">
        <f t="shared" si="205"/>
        <v>40743</v>
      </c>
      <c r="B664" s="8">
        <f>TWK!D395</f>
        <v>431</v>
      </c>
      <c r="C664" s="8">
        <f t="shared" ref="C664" si="871">AVERAGE(B661:B664)</f>
        <v>446.1875</v>
      </c>
      <c r="D664" s="8">
        <f t="shared" ref="D664" si="872">(C508+C560+C612)/3</f>
        <v>382.04166666666669</v>
      </c>
      <c r="E664" s="8">
        <f t="shared" si="153"/>
        <v>29</v>
      </c>
      <c r="F664" s="8">
        <f t="shared" ref="F664" si="873">SUM(D664-B664)</f>
        <v>-48.958333333333314</v>
      </c>
      <c r="G664" s="19">
        <f t="shared" ref="G664" si="874">(B664/B663-1)*100</f>
        <v>-3.9554317548746498</v>
      </c>
      <c r="H664" s="19">
        <f t="shared" ref="H664" si="875">(B664/B612-1)*100</f>
        <v>1.4117647058823568</v>
      </c>
      <c r="I664" s="19">
        <f t="shared" ref="I664" si="876">(B664/D664-1)*100</f>
        <v>12.814919838586537</v>
      </c>
    </row>
    <row r="665" spans="1:9" x14ac:dyDescent="0.2">
      <c r="A665" s="13">
        <f t="shared" si="205"/>
        <v>40750</v>
      </c>
      <c r="B665" s="8">
        <f>TWK!D396</f>
        <v>390</v>
      </c>
      <c r="C665" s="8">
        <f t="shared" ref="C665" si="877">AVERAGE(B662:B665)</f>
        <v>432.4375</v>
      </c>
      <c r="D665" s="8">
        <f t="shared" ref="D665" si="878">(C509+C561+C613)/3</f>
        <v>382.4444444444444</v>
      </c>
      <c r="E665" s="8">
        <f t="shared" si="153"/>
        <v>30</v>
      </c>
      <c r="F665" s="8">
        <f t="shared" ref="F665" si="879">SUM(D665-B665)</f>
        <v>-7.5555555555555998</v>
      </c>
      <c r="G665" s="19">
        <f t="shared" ref="G665" si="880">(B665/B664-1)*100</f>
        <v>-9.5127610208816655</v>
      </c>
      <c r="H665" s="19">
        <f t="shared" ref="H665" si="881">(B665/B613-1)*100</f>
        <v>0.42918454935623185</v>
      </c>
      <c r="I665" s="19">
        <f t="shared" ref="I665" si="882">(B665/D665-1)*100</f>
        <v>1.9755955839628303</v>
      </c>
    </row>
    <row r="666" spans="1:9" x14ac:dyDescent="0.2">
      <c r="A666" s="13">
        <f t="shared" si="205"/>
        <v>40757</v>
      </c>
      <c r="B666" s="8">
        <f>TWK!D397</f>
        <v>361.66666666666669</v>
      </c>
      <c r="C666" s="8">
        <f t="shared" ref="C666" si="883">AVERAGE(B663:B666)</f>
        <v>407.85416666666669</v>
      </c>
      <c r="D666" s="8">
        <f t="shared" ref="D666" si="884">(C510+C562+C614)/3</f>
        <v>383.3194444444444</v>
      </c>
      <c r="E666" s="8">
        <f t="shared" si="153"/>
        <v>31</v>
      </c>
      <c r="F666" s="8">
        <f t="shared" ref="F666" si="885">SUM(D666-B666)</f>
        <v>21.652777777777715</v>
      </c>
      <c r="G666" s="19">
        <f t="shared" ref="G666" si="886">(B666/B665-1)*100</f>
        <v>-7.2649572649572614</v>
      </c>
      <c r="H666" s="19">
        <f t="shared" ref="H666" si="887">(B666/B614-1)*100</f>
        <v>-2.5813692480359141</v>
      </c>
      <c r="I666" s="19">
        <f t="shared" ref="I666" si="888">(B666/D666-1)*100</f>
        <v>-5.64875538968802</v>
      </c>
    </row>
    <row r="667" spans="1:9" x14ac:dyDescent="0.2">
      <c r="A667" s="13">
        <f t="shared" si="205"/>
        <v>40764</v>
      </c>
      <c r="B667" s="8">
        <f>TWK!D398</f>
        <v>376.66666666666669</v>
      </c>
      <c r="C667" s="8">
        <f t="shared" ref="C667" si="889">AVERAGE(B664:B667)</f>
        <v>389.83333333333337</v>
      </c>
      <c r="D667" s="8">
        <f t="shared" ref="D667" si="890">(C511+C563+C615)/3</f>
        <v>387.4444444444444</v>
      </c>
      <c r="E667" s="8">
        <f t="shared" si="153"/>
        <v>32</v>
      </c>
      <c r="F667" s="8">
        <f t="shared" ref="F667" si="891">SUM(D667-B667)</f>
        <v>10.777777777777715</v>
      </c>
      <c r="G667" s="19">
        <f t="shared" ref="G667" si="892">(B667/B666-1)*100</f>
        <v>4.1474654377880116</v>
      </c>
      <c r="H667" s="19">
        <f t="shared" ref="H667" si="893">(B667/B615-1)*100</f>
        <v>-13.010007698229398</v>
      </c>
      <c r="I667" s="19">
        <f t="shared" ref="I667" si="894">(B667/D667-1)*100</f>
        <v>-2.7817608259248505</v>
      </c>
    </row>
    <row r="668" spans="1:9" x14ac:dyDescent="0.2">
      <c r="A668" s="13">
        <f t="shared" si="205"/>
        <v>40771</v>
      </c>
      <c r="B668" s="8">
        <f>TWK!D399</f>
        <v>422.5</v>
      </c>
      <c r="C668" s="8">
        <f t="shared" ref="C668" si="895">AVERAGE(B665:B668)</f>
        <v>387.70833333333337</v>
      </c>
      <c r="D668" s="8">
        <f t="shared" ref="D668" si="896">(C512+C564+C616)/3</f>
        <v>395.61111111111109</v>
      </c>
      <c r="E668" s="8">
        <f t="shared" si="153"/>
        <v>33</v>
      </c>
      <c r="F668" s="8">
        <f t="shared" ref="F668" si="897">SUM(D668-B668)</f>
        <v>-26.888888888888914</v>
      </c>
      <c r="G668" s="19">
        <f t="shared" ref="G668" si="898">(B668/B667-1)*100</f>
        <v>12.168141592920346</v>
      </c>
      <c r="H668" s="19">
        <f t="shared" ref="H668" si="899">(B668/B616-1)*100</f>
        <v>-3.3180778032036562</v>
      </c>
      <c r="I668" s="19">
        <f t="shared" ref="I668" si="900">(B668/D668-1)*100</f>
        <v>6.7967982024996543</v>
      </c>
    </row>
    <row r="669" spans="1:9" x14ac:dyDescent="0.2">
      <c r="A669" s="13">
        <f t="shared" si="205"/>
        <v>40778</v>
      </c>
      <c r="B669" s="8">
        <f>TWK!D400</f>
        <v>435</v>
      </c>
      <c r="C669" s="8">
        <f t="shared" ref="C669:C675" si="901">AVERAGE(B666:B669)</f>
        <v>398.95833333333337</v>
      </c>
      <c r="D669" s="8">
        <f t="shared" ref="D669:D675" si="902">(C513+C565+C617)/3</f>
        <v>411.8125</v>
      </c>
      <c r="E669" s="8">
        <f t="shared" ref="E669:E674" si="903">E668+1</f>
        <v>34</v>
      </c>
      <c r="F669" s="8">
        <f t="shared" ref="F669:F674" si="904">SUM(D669-B669)</f>
        <v>-23.1875</v>
      </c>
      <c r="G669" s="19">
        <f t="shared" ref="G669" si="905">(B669/B668-1)*100</f>
        <v>2.9585798816567976</v>
      </c>
      <c r="H669" s="19">
        <f t="shared" ref="H669" si="906">(B669/B617-1)*100</f>
        <v>-4.6575342465753451</v>
      </c>
      <c r="I669" s="19">
        <f t="shared" ref="I669" si="907">(B669/D669-1)*100</f>
        <v>5.6305964486264903</v>
      </c>
    </row>
    <row r="670" spans="1:9" x14ac:dyDescent="0.2">
      <c r="A670" s="13">
        <f t="shared" si="205"/>
        <v>40785</v>
      </c>
      <c r="B670" s="8">
        <f>TWK!D401</f>
        <v>458.33333333333331</v>
      </c>
      <c r="C670" s="8">
        <f t="shared" si="901"/>
        <v>423.125</v>
      </c>
      <c r="D670" s="8">
        <f t="shared" si="902"/>
        <v>438.79166666666669</v>
      </c>
      <c r="E670" s="8">
        <f t="shared" si="903"/>
        <v>35</v>
      </c>
      <c r="F670" s="8">
        <f t="shared" si="904"/>
        <v>-19.541666666666629</v>
      </c>
      <c r="G670" s="19">
        <f t="shared" ref="G670" si="908">(B670/B669-1)*100</f>
        <v>5.3639846743295028</v>
      </c>
      <c r="H670" s="19">
        <f t="shared" ref="H670" si="909">(B670/B618-1)*100</f>
        <v>-9.465020576131689</v>
      </c>
      <c r="I670" s="19">
        <f t="shared" ref="I670" si="910">(B670/D670-1)*100</f>
        <v>4.4535181844079341</v>
      </c>
    </row>
    <row r="671" spans="1:9" x14ac:dyDescent="0.2">
      <c r="A671" s="13">
        <f t="shared" si="205"/>
        <v>40792</v>
      </c>
      <c r="B671" s="8">
        <f>TWK!D402</f>
        <v>460</v>
      </c>
      <c r="C671" s="8">
        <f t="shared" si="901"/>
        <v>443.95833333333331</v>
      </c>
      <c r="D671" s="8">
        <f t="shared" si="902"/>
        <v>461.0625</v>
      </c>
      <c r="E671" s="8">
        <f t="shared" si="903"/>
        <v>36</v>
      </c>
      <c r="F671" s="8">
        <f t="shared" si="904"/>
        <v>1.0625</v>
      </c>
      <c r="G671" s="19">
        <f t="shared" ref="G671" si="911">(B671/B670-1)*100</f>
        <v>0.36363636363636598</v>
      </c>
      <c r="H671" s="19">
        <f t="shared" ref="H671" si="912">(B671/B619-1)*100</f>
        <v>-7.0707070707070718</v>
      </c>
      <c r="I671" s="19">
        <f t="shared" ref="I671" si="913">(B671/D671-1)*100</f>
        <v>-0.23044598075098177</v>
      </c>
    </row>
    <row r="672" spans="1:9" x14ac:dyDescent="0.2">
      <c r="A672" s="13">
        <f t="shared" si="205"/>
        <v>40799</v>
      </c>
      <c r="B672" s="8">
        <f>TWK!D403</f>
        <v>475</v>
      </c>
      <c r="C672" s="8">
        <f t="shared" si="901"/>
        <v>457.08333333333331</v>
      </c>
      <c r="D672" s="8">
        <f t="shared" si="902"/>
        <v>474.125</v>
      </c>
      <c r="E672" s="8">
        <f t="shared" si="903"/>
        <v>37</v>
      </c>
      <c r="F672" s="8">
        <f t="shared" si="904"/>
        <v>-0.875</v>
      </c>
      <c r="G672" s="19">
        <f t="shared" ref="G672" si="914">(B672/B671-1)*100</f>
        <v>3.2608695652173836</v>
      </c>
      <c r="H672" s="19">
        <f t="shared" ref="H672" si="915">(B672/B620-1)*100</f>
        <v>-1.8087855297157618</v>
      </c>
      <c r="I672" s="19">
        <f t="shared" ref="I672" si="916">(B672/D672-1)*100</f>
        <v>0.1845504877405757</v>
      </c>
    </row>
    <row r="673" spans="1:9" x14ac:dyDescent="0.2">
      <c r="A673" s="13">
        <f t="shared" si="205"/>
        <v>40806</v>
      </c>
      <c r="B673" s="8">
        <f>TWK!D404</f>
        <v>518.33333333333337</v>
      </c>
      <c r="C673" s="8">
        <f t="shared" si="901"/>
        <v>477.91666666666663</v>
      </c>
      <c r="D673" s="8">
        <f t="shared" si="902"/>
        <v>488.08333333333331</v>
      </c>
      <c r="E673" s="8">
        <f t="shared" si="903"/>
        <v>38</v>
      </c>
      <c r="F673" s="8">
        <f t="shared" si="904"/>
        <v>-30.250000000000057</v>
      </c>
      <c r="G673" s="19">
        <f t="shared" ref="G673:G678" si="917">(B673/B672-1)*100</f>
        <v>9.1228070175438667</v>
      </c>
      <c r="H673" s="19">
        <f t="shared" ref="H673:H678" si="918">(B673/B621-1)*100</f>
        <v>-4.8929663608562652</v>
      </c>
      <c r="I673" s="19">
        <f t="shared" ref="I673:I678" si="919">(B673/D673-1)*100</f>
        <v>6.197712139320477</v>
      </c>
    </row>
    <row r="674" spans="1:9" x14ac:dyDescent="0.2">
      <c r="A674" s="13">
        <f t="shared" si="205"/>
        <v>40813</v>
      </c>
      <c r="B674" s="8">
        <f>TWK!D405</f>
        <v>563.33333333333337</v>
      </c>
      <c r="C674" s="8">
        <f t="shared" si="901"/>
        <v>504.16666666666674</v>
      </c>
      <c r="D674" s="8">
        <f t="shared" si="902"/>
        <v>502.66666666666669</v>
      </c>
      <c r="E674" s="8">
        <f t="shared" si="903"/>
        <v>39</v>
      </c>
      <c r="F674" s="8">
        <f t="shared" si="904"/>
        <v>-60.666666666666686</v>
      </c>
      <c r="G674" s="19">
        <f t="shared" si="917"/>
        <v>8.6816720257234756</v>
      </c>
      <c r="H674" s="19">
        <f t="shared" si="918"/>
        <v>0.82028337061894607</v>
      </c>
      <c r="I674" s="19">
        <f t="shared" si="919"/>
        <v>12.068965517241391</v>
      </c>
    </row>
    <row r="675" spans="1:9" x14ac:dyDescent="0.2">
      <c r="A675" s="13">
        <f t="shared" si="205"/>
        <v>40820</v>
      </c>
      <c r="B675" s="8">
        <f>TWK!D406</f>
        <v>561.66666666666663</v>
      </c>
      <c r="C675" s="8">
        <f t="shared" si="901"/>
        <v>529.58333333333337</v>
      </c>
      <c r="D675" s="8">
        <f t="shared" si="902"/>
        <v>537.70833333333337</v>
      </c>
      <c r="E675" s="8">
        <f t="shared" ref="E675:E779" si="920">E674+1</f>
        <v>40</v>
      </c>
      <c r="F675" s="8">
        <f t="shared" ref="F675" si="921">SUM(D675-B675)</f>
        <v>-23.958333333333258</v>
      </c>
      <c r="G675" s="19">
        <f t="shared" si="917"/>
        <v>-0.29585798816569309</v>
      </c>
      <c r="H675" s="19">
        <f t="shared" si="918"/>
        <v>-12.750809061488678</v>
      </c>
      <c r="I675" s="19">
        <f t="shared" si="919"/>
        <v>4.4556373498643831</v>
      </c>
    </row>
    <row r="676" spans="1:9" x14ac:dyDescent="0.2">
      <c r="A676" s="13">
        <f t="shared" si="205"/>
        <v>40827</v>
      </c>
      <c r="B676" s="8">
        <f>TWK!D407</f>
        <v>525</v>
      </c>
      <c r="C676" s="8">
        <f t="shared" ref="C676" si="922">AVERAGE(B673:B676)</f>
        <v>542.08333333333337</v>
      </c>
      <c r="D676" s="8">
        <f t="shared" ref="D676" si="923">(C520+C572+C624)/3</f>
        <v>558.54166666666663</v>
      </c>
      <c r="E676" s="8">
        <f t="shared" si="920"/>
        <v>41</v>
      </c>
      <c r="F676" s="8">
        <f t="shared" ref="F676" si="924">SUM(D676-B676)</f>
        <v>33.541666666666629</v>
      </c>
      <c r="G676" s="19">
        <f t="shared" si="917"/>
        <v>-6.5281899109792203</v>
      </c>
      <c r="H676" s="19">
        <f t="shared" si="918"/>
        <v>-11.578947368421055</v>
      </c>
      <c r="I676" s="19">
        <f t="shared" si="919"/>
        <v>-6.0052219321148792</v>
      </c>
    </row>
    <row r="677" spans="1:9" x14ac:dyDescent="0.2">
      <c r="A677" s="13">
        <f t="shared" si="205"/>
        <v>40834</v>
      </c>
      <c r="B677" s="8">
        <f>TWK!D408</f>
        <v>496</v>
      </c>
      <c r="C677" s="8">
        <f t="shared" ref="C677" si="925">AVERAGE(B674:B677)</f>
        <v>536.5</v>
      </c>
      <c r="D677" s="8">
        <f t="shared" ref="D677" si="926">(C521+C573+C625)/3</f>
        <v>562.29166666666663</v>
      </c>
      <c r="E677" s="8">
        <f t="shared" si="920"/>
        <v>42</v>
      </c>
      <c r="F677" s="8">
        <f t="shared" ref="F677" si="927">SUM(D677-B677)</f>
        <v>66.291666666666629</v>
      </c>
      <c r="G677" s="19">
        <f t="shared" si="917"/>
        <v>-5.5238095238095202</v>
      </c>
      <c r="H677" s="19">
        <f t="shared" si="918"/>
        <v>-10.2262443438914</v>
      </c>
      <c r="I677" s="19">
        <f t="shared" si="919"/>
        <v>-11.789551685809553</v>
      </c>
    </row>
    <row r="678" spans="1:9" x14ac:dyDescent="0.2">
      <c r="A678" s="13">
        <f t="shared" si="205"/>
        <v>40841</v>
      </c>
      <c r="B678" s="8">
        <f>TWK!D409</f>
        <v>492.5</v>
      </c>
      <c r="C678" s="8">
        <f t="shared" ref="C678" si="928">AVERAGE(B675:B678)</f>
        <v>518.79166666666663</v>
      </c>
      <c r="D678" s="8">
        <f t="shared" ref="D678" si="929">(C522+C574+C626)/3</f>
        <v>562.9375</v>
      </c>
      <c r="E678" s="8">
        <f t="shared" si="920"/>
        <v>43</v>
      </c>
      <c r="F678" s="8">
        <f t="shared" ref="F678" si="930">SUM(D678-B678)</f>
        <v>70.4375</v>
      </c>
      <c r="G678" s="19">
        <f t="shared" si="917"/>
        <v>-0.70564516129032473</v>
      </c>
      <c r="H678" s="19">
        <f t="shared" si="918"/>
        <v>0.25445292620864812</v>
      </c>
      <c r="I678" s="19">
        <f t="shared" si="919"/>
        <v>-12.512490285333634</v>
      </c>
    </row>
    <row r="679" spans="1:9" x14ac:dyDescent="0.2">
      <c r="A679" s="13">
        <f t="shared" si="205"/>
        <v>40848</v>
      </c>
      <c r="B679" s="8">
        <f>TWK!D410</f>
        <v>485</v>
      </c>
      <c r="C679" s="8">
        <f t="shared" ref="C679" si="931">AVERAGE(B676:B679)</f>
        <v>499.625</v>
      </c>
      <c r="D679" s="8">
        <f t="shared" ref="D679" si="932">(C523+C575+C627)/3</f>
        <v>568.8125</v>
      </c>
      <c r="E679" s="8">
        <f t="shared" si="920"/>
        <v>44</v>
      </c>
      <c r="F679" s="8">
        <f t="shared" ref="F679" si="933">SUM(D679-B679)</f>
        <v>83.8125</v>
      </c>
      <c r="G679" s="19">
        <f t="shared" ref="G679" si="934">(B679/B678-1)*100</f>
        <v>-1.5228426395939132</v>
      </c>
      <c r="H679" s="19">
        <f t="shared" ref="H679" si="935">(B679/B627-1)*100</f>
        <v>9.2957746478873347</v>
      </c>
      <c r="I679" s="19">
        <f t="shared" ref="I679" si="936">(B679/D679-1)*100</f>
        <v>-14.734644544555541</v>
      </c>
    </row>
    <row r="680" spans="1:9" x14ac:dyDescent="0.2">
      <c r="A680" s="13">
        <f t="shared" si="205"/>
        <v>40855</v>
      </c>
      <c r="B680" s="8">
        <f>TWK!D411</f>
        <v>443.33333333333331</v>
      </c>
      <c r="C680" s="8">
        <f t="shared" ref="C680" si="937">AVERAGE(B677:B680)</f>
        <v>479.20833333333331</v>
      </c>
      <c r="D680" s="8">
        <f t="shared" ref="D680" si="938">(C524+C576+C628)/3</f>
        <v>566.94444444444446</v>
      </c>
      <c r="E680" s="8">
        <f t="shared" si="920"/>
        <v>45</v>
      </c>
      <c r="F680" s="8">
        <f t="shared" ref="F680" si="939">SUM(D680-B680)</f>
        <v>123.61111111111114</v>
      </c>
      <c r="G680" s="19">
        <f t="shared" ref="G680" si="940">(B680/B679-1)*100</f>
        <v>-8.5910652920962232</v>
      </c>
      <c r="H680" s="19">
        <f t="shared" ref="H680" si="941">(B680/B628-1)*100</f>
        <v>-3.2727272727272716</v>
      </c>
      <c r="I680" s="19">
        <f t="shared" ref="I680" si="942">(B680/D680-1)*100</f>
        <v>-21.803037726604614</v>
      </c>
    </row>
    <row r="681" spans="1:9" x14ac:dyDescent="0.2">
      <c r="A681" s="13">
        <f t="shared" si="205"/>
        <v>40862</v>
      </c>
      <c r="B681" s="8">
        <f>TWK!D412</f>
        <v>443.33333333333331</v>
      </c>
      <c r="C681" s="8">
        <f t="shared" ref="C681" si="943">AVERAGE(B678:B681)</f>
        <v>466.04166666666663</v>
      </c>
      <c r="D681" s="8">
        <f t="shared" ref="D681" si="944">(C525+C577+C629)/3</f>
        <v>545.31944444444446</v>
      </c>
      <c r="E681" s="8">
        <f t="shared" si="920"/>
        <v>46</v>
      </c>
      <c r="F681" s="8">
        <f t="shared" ref="F681" si="945">SUM(D681-B681)</f>
        <v>101.98611111111114</v>
      </c>
      <c r="G681" s="19">
        <f t="shared" ref="G681" si="946">(B681/B680-1)*100</f>
        <v>0</v>
      </c>
      <c r="H681" s="19">
        <f t="shared" ref="H681" si="947">(B681/B629-1)*100</f>
        <v>8.1300813008130071</v>
      </c>
      <c r="I681" s="19">
        <f t="shared" ref="I681" si="948">(B681/D681-1)*100</f>
        <v>-18.702085933321456</v>
      </c>
    </row>
    <row r="682" spans="1:9" x14ac:dyDescent="0.2">
      <c r="A682" s="13">
        <f t="shared" si="205"/>
        <v>40869</v>
      </c>
      <c r="B682" s="8">
        <f>TWK!D413</f>
        <v>423</v>
      </c>
      <c r="C682" s="8">
        <f t="shared" ref="C682" si="949">AVERAGE(B679:B682)</f>
        <v>448.66666666666663</v>
      </c>
      <c r="D682" s="8">
        <f t="shared" ref="D682" si="950">(C526+C578+C630)/3</f>
        <v>513.63194444444446</v>
      </c>
      <c r="E682" s="8">
        <f t="shared" si="920"/>
        <v>47</v>
      </c>
      <c r="F682" s="8">
        <f t="shared" ref="F682" si="951">SUM(D682-B682)</f>
        <v>90.631944444444457</v>
      </c>
      <c r="G682" s="19">
        <f t="shared" ref="G682" si="952">(B682/B681-1)*100</f>
        <v>-4.5864661654135279</v>
      </c>
      <c r="H682" s="19">
        <f t="shared" ref="H682" si="953">(B682/B630-1)*100</f>
        <v>-8.0434782608695627</v>
      </c>
      <c r="I682" s="19">
        <f t="shared" ref="I682" si="954">(B682/D682-1)*100</f>
        <v>-17.64530914105702</v>
      </c>
    </row>
    <row r="683" spans="1:9" x14ac:dyDescent="0.2">
      <c r="A683" s="13">
        <f t="shared" si="205"/>
        <v>40876</v>
      </c>
      <c r="B683" s="8">
        <f>TWK!D414</f>
        <v>405</v>
      </c>
      <c r="C683" s="8">
        <f t="shared" ref="C683" si="955">AVERAGE(B680:B683)</f>
        <v>428.66666666666663</v>
      </c>
      <c r="D683" s="8">
        <f t="shared" ref="D683" si="956">(C527+C579+C631)/3</f>
        <v>458.21527777777777</v>
      </c>
      <c r="E683" s="8">
        <f t="shared" si="920"/>
        <v>48</v>
      </c>
      <c r="F683" s="8">
        <f t="shared" ref="F683" si="957">SUM(D683-B683)</f>
        <v>53.215277777777771</v>
      </c>
      <c r="G683" s="19">
        <f t="shared" ref="G683" si="958">(B683/B682-1)*100</f>
        <v>-4.2553191489361648</v>
      </c>
      <c r="H683" s="19">
        <f t="shared" ref="H683" si="959">(B683/B631-1)*100</f>
        <v>-13.136729222520104</v>
      </c>
      <c r="I683" s="19">
        <f t="shared" ref="I683" si="960">(B683/D683-1)*100</f>
        <v>-11.6135974417653</v>
      </c>
    </row>
    <row r="684" spans="1:9" x14ac:dyDescent="0.2">
      <c r="A684" s="13">
        <f t="shared" si="205"/>
        <v>40883</v>
      </c>
      <c r="B684" s="8">
        <f>TWK!D415</f>
        <v>420</v>
      </c>
      <c r="C684" s="8">
        <f t="shared" ref="C684" si="961">AVERAGE(B681:B684)</f>
        <v>422.83333333333331</v>
      </c>
      <c r="D684" s="8">
        <f t="shared" ref="D684" si="962">(C528+C580+C632)/3</f>
        <v>440.77083333333331</v>
      </c>
      <c r="E684" s="8">
        <f t="shared" si="920"/>
        <v>49</v>
      </c>
      <c r="F684" s="8">
        <f t="shared" ref="F684" si="963">SUM(D684-B684)</f>
        <v>20.770833333333314</v>
      </c>
      <c r="G684" s="19">
        <f t="shared" ref="G684" si="964">(B684/B683-1)*100</f>
        <v>3.7037037037036979</v>
      </c>
      <c r="H684" s="19">
        <f t="shared" ref="H684" si="965">(B684/B632-1)*100</f>
        <v>-24.865831842576025</v>
      </c>
      <c r="I684" s="19">
        <f t="shared" ref="I684" si="966">(B684/D684-1)*100</f>
        <v>-4.7123883348300755</v>
      </c>
    </row>
    <row r="685" spans="1:9" x14ac:dyDescent="0.2">
      <c r="A685" s="13">
        <f t="shared" si="205"/>
        <v>40890</v>
      </c>
      <c r="B685" s="8">
        <f>TWK!D416</f>
        <v>380</v>
      </c>
      <c r="C685" s="8">
        <f t="shared" ref="C685" si="967">AVERAGE(B682:B685)</f>
        <v>407</v>
      </c>
      <c r="D685" s="8">
        <f t="shared" ref="D685" si="968">(C529+C581+C633)/3</f>
        <v>448.90972222222223</v>
      </c>
      <c r="E685" s="8">
        <f t="shared" si="920"/>
        <v>50</v>
      </c>
      <c r="F685" s="8">
        <f t="shared" ref="F685" si="969">SUM(D685-B685)</f>
        <v>68.909722222222229</v>
      </c>
      <c r="G685" s="19">
        <f t="shared" ref="G685" si="970">(B685/B684-1)*100</f>
        <v>-9.5238095238095237</v>
      </c>
      <c r="H685" s="19">
        <f t="shared" ref="H685" si="971">(B685/B633-1)*100</f>
        <v>-34.623655913978489</v>
      </c>
      <c r="I685" s="19">
        <f t="shared" ref="I685" si="972">(B685/D685-1)*100</f>
        <v>-15.350463313893226</v>
      </c>
    </row>
    <row r="686" spans="1:9" x14ac:dyDescent="0.2">
      <c r="A686" s="13">
        <f t="shared" si="205"/>
        <v>40897</v>
      </c>
      <c r="B686" s="8">
        <f>TWK!D417</f>
        <v>353</v>
      </c>
      <c r="C686" s="8">
        <f t="shared" ref="C686" si="973">AVERAGE(B683:B686)</f>
        <v>389.5</v>
      </c>
      <c r="D686" s="8">
        <f t="shared" ref="D686" si="974">(C530+C582+C634)/3</f>
        <v>460.3680555555556</v>
      </c>
      <c r="E686" s="8">
        <f t="shared" si="920"/>
        <v>51</v>
      </c>
      <c r="F686" s="8">
        <f t="shared" ref="F686" si="975">SUM(D686-B686)</f>
        <v>107.3680555555556</v>
      </c>
      <c r="G686" s="19">
        <f t="shared" ref="G686" si="976">(B686/B685-1)*100</f>
        <v>-7.1052631578947363</v>
      </c>
      <c r="H686" s="19">
        <f t="shared" ref="H686" si="977">(B686/B634-1)*100</f>
        <v>-31.787439613526569</v>
      </c>
      <c r="I686" s="19">
        <f t="shared" ref="I686" si="978">(B686/D686-1)*100</f>
        <v>-23.322221048979543</v>
      </c>
    </row>
    <row r="687" spans="1:9" x14ac:dyDescent="0.2">
      <c r="A687" s="13">
        <f t="shared" si="205"/>
        <v>40904</v>
      </c>
      <c r="B687" s="8">
        <f>TWK!D418</f>
        <v>341.66666666666669</v>
      </c>
      <c r="C687" s="8">
        <f t="shared" ref="C687" si="979">AVERAGE(B684:B687)</f>
        <v>373.66666666666669</v>
      </c>
      <c r="D687" s="8">
        <f t="shared" ref="D687" si="980">(C531+C583+C635)/3</f>
        <v>461.875</v>
      </c>
      <c r="E687" s="8">
        <f t="shared" si="920"/>
        <v>52</v>
      </c>
      <c r="F687" s="8">
        <f t="shared" ref="F687" si="981">SUM(D687-B687)</f>
        <v>120.20833333333331</v>
      </c>
      <c r="G687" s="19">
        <f t="shared" ref="G687" si="982">(B687/B686-1)*100</f>
        <v>-3.2105760151085905</v>
      </c>
      <c r="H687" s="19">
        <f t="shared" ref="H687" si="983">(B687/B635-1)*100</f>
        <v>-29.310344827586199</v>
      </c>
      <c r="I687" s="19">
        <f t="shared" ref="I687" si="984">(B687/D687-1)*100</f>
        <v>-26.026161479476762</v>
      </c>
    </row>
    <row r="688" spans="1:9" x14ac:dyDescent="0.2">
      <c r="A688" s="13">
        <f t="shared" si="205"/>
        <v>40911</v>
      </c>
      <c r="B688" s="8">
        <f>TWK!D419</f>
        <v>343.33333333333331</v>
      </c>
      <c r="C688" s="8">
        <f t="shared" ref="C688" si="985">AVERAGE(B685:B688)</f>
        <v>354.5</v>
      </c>
      <c r="D688" s="8">
        <f t="shared" ref="D688" si="986">(C532+C584+C636)/3</f>
        <v>438.08333333333331</v>
      </c>
      <c r="E688" s="8">
        <v>1</v>
      </c>
      <c r="F688" s="8">
        <f t="shared" ref="F688" si="987">SUM(D688-B688)</f>
        <v>94.75</v>
      </c>
      <c r="G688" s="19">
        <f t="shared" ref="G688" si="988">(B688/B687-1)*100</f>
        <v>0.48780487804875872</v>
      </c>
      <c r="H688" s="19">
        <f t="shared" ref="H688" si="989">(B688/B636-1)*100</f>
        <v>-16.767676767676775</v>
      </c>
      <c r="I688" s="19">
        <f t="shared" ref="I688" si="990">(B688/D688-1)*100</f>
        <v>-21.62830511698688</v>
      </c>
    </row>
    <row r="689" spans="1:9" x14ac:dyDescent="0.2">
      <c r="A689" s="13">
        <f t="shared" si="205"/>
        <v>40918</v>
      </c>
      <c r="B689" s="8">
        <f>TWK!D420</f>
        <v>363.33333333333331</v>
      </c>
      <c r="C689" s="8">
        <f t="shared" ref="C689" si="991">AVERAGE(B686:B689)</f>
        <v>350.33333333333331</v>
      </c>
      <c r="D689" s="8">
        <f t="shared" ref="D689" si="992">(C533+C585+C637)/3</f>
        <v>435.86111111111109</v>
      </c>
      <c r="E689" s="8">
        <f t="shared" si="920"/>
        <v>2</v>
      </c>
      <c r="F689" s="8">
        <f t="shared" ref="F689" si="993">SUM(D689-B689)</f>
        <v>72.527777777777771</v>
      </c>
      <c r="G689" s="19">
        <f t="shared" ref="G689" si="994">(B689/B688-1)*100</f>
        <v>5.8252427184465994</v>
      </c>
      <c r="H689" s="19">
        <f t="shared" ref="H689" si="995">(B689/B637-1)*100</f>
        <v>-19.259259259259267</v>
      </c>
      <c r="I689" s="19">
        <f t="shared" ref="I689" si="996">(B689/D689-1)*100</f>
        <v>-16.640112166209931</v>
      </c>
    </row>
    <row r="690" spans="1:9" x14ac:dyDescent="0.2">
      <c r="A690" s="13">
        <f t="shared" si="205"/>
        <v>40925</v>
      </c>
      <c r="B690" s="8">
        <f>TWK!D421</f>
        <v>361.66666666666669</v>
      </c>
      <c r="C690" s="8">
        <f t="shared" ref="C690" si="997">AVERAGE(B687:B690)</f>
        <v>352.5</v>
      </c>
      <c r="D690" s="8">
        <f t="shared" ref="D690" si="998">(C534+C586+C638)/3</f>
        <v>437.15277777777777</v>
      </c>
      <c r="E690" s="8">
        <f t="shared" si="920"/>
        <v>3</v>
      </c>
      <c r="F690" s="8">
        <f t="shared" ref="F690" si="999">SUM(D690-B690)</f>
        <v>75.486111111111086</v>
      </c>
      <c r="G690" s="19">
        <f t="shared" ref="G690" si="1000">(B690/B689-1)*100</f>
        <v>-0.45871559633026138</v>
      </c>
      <c r="H690" s="19">
        <f t="shared" ref="H690" si="1001">(B690/B638-1)*100</f>
        <v>-20.947176684881597</v>
      </c>
      <c r="I690" s="19">
        <f t="shared" ref="I690" si="1002">(B690/D690-1)*100</f>
        <v>-17.267672756155672</v>
      </c>
    </row>
    <row r="691" spans="1:9" x14ac:dyDescent="0.2">
      <c r="A691" s="13">
        <f t="shared" si="205"/>
        <v>40932</v>
      </c>
      <c r="B691" s="8">
        <f>TWK!D422</f>
        <v>385</v>
      </c>
      <c r="C691" s="8">
        <f t="shared" ref="C691" si="1003">AVERAGE(B688:B691)</f>
        <v>363.33333333333331</v>
      </c>
      <c r="D691" s="8">
        <f t="shared" ref="D691" si="1004">(C535+C587+C639)/3</f>
        <v>448.97916666666669</v>
      </c>
      <c r="E691" s="8">
        <f t="shared" si="920"/>
        <v>4</v>
      </c>
      <c r="F691" s="8">
        <f t="shared" ref="F691" si="1005">SUM(D691-B691)</f>
        <v>63.979166666666686</v>
      </c>
      <c r="G691" s="19">
        <f t="shared" ref="G691" si="1006">(B691/B690-1)*100</f>
        <v>6.4516129032258007</v>
      </c>
      <c r="H691" s="19">
        <f t="shared" ref="H691" si="1007">(B691/B639-1)*100</f>
        <v>-15.616438356164386</v>
      </c>
      <c r="I691" s="19">
        <f t="shared" ref="I691" si="1008">(B691/D691-1)*100</f>
        <v>-14.249918797271588</v>
      </c>
    </row>
    <row r="692" spans="1:9" x14ac:dyDescent="0.2">
      <c r="A692" s="13">
        <f t="shared" si="205"/>
        <v>40939</v>
      </c>
      <c r="B692" s="8">
        <f>TWK!D423</f>
        <v>462</v>
      </c>
      <c r="C692" s="8">
        <f t="shared" ref="C692" si="1009">AVERAGE(B689:B692)</f>
        <v>393</v>
      </c>
      <c r="D692" s="8">
        <f t="shared" ref="D692" si="1010">(C536+C588+C640)/3</f>
        <v>469.1875</v>
      </c>
      <c r="E692" s="8">
        <f t="shared" si="920"/>
        <v>5</v>
      </c>
      <c r="F692" s="8">
        <f t="shared" ref="F692" si="1011">SUM(D692-B692)</f>
        <v>7.1875</v>
      </c>
      <c r="G692" s="19">
        <f t="shared" ref="G692" si="1012">(B692/B691-1)*100</f>
        <v>19.999999999999996</v>
      </c>
      <c r="H692" s="19">
        <f t="shared" ref="H692" si="1013">(B692/B640-1)*100</f>
        <v>-16.000000000000004</v>
      </c>
      <c r="I692" s="19">
        <f t="shared" ref="I692" si="1014">(B692/D692-1)*100</f>
        <v>-1.5319035566804362</v>
      </c>
    </row>
    <row r="693" spans="1:9" x14ac:dyDescent="0.2">
      <c r="A693" s="13">
        <f t="shared" si="205"/>
        <v>40946</v>
      </c>
      <c r="B693" s="8">
        <f>TWK!D424</f>
        <v>395</v>
      </c>
      <c r="C693" s="8">
        <f t="shared" ref="C693" si="1015">AVERAGE(B690:B693)</f>
        <v>400.91666666666669</v>
      </c>
      <c r="D693" s="8">
        <f t="shared" ref="D693" si="1016">(C537+C589+C641)/3</f>
        <v>457.95833333333331</v>
      </c>
      <c r="E693" s="8">
        <f t="shared" si="920"/>
        <v>6</v>
      </c>
      <c r="F693" s="8">
        <f t="shared" ref="F693" si="1017">SUM(D693-B693)</f>
        <v>62.958333333333314</v>
      </c>
      <c r="G693" s="19">
        <f t="shared" ref="G693" si="1018">(B693/B692-1)*100</f>
        <v>-14.502164502164504</v>
      </c>
      <c r="H693" s="19">
        <f t="shared" ref="H693" si="1019">(B693/B641-1)*100</f>
        <v>-26.511627906976742</v>
      </c>
      <c r="I693" s="19">
        <f t="shared" ref="I693" si="1020">(B693/D693-1)*100</f>
        <v>-13.747611682285498</v>
      </c>
    </row>
    <row r="694" spans="1:9" x14ac:dyDescent="0.2">
      <c r="A694" s="13">
        <f t="shared" si="205"/>
        <v>40953</v>
      </c>
      <c r="B694" s="8">
        <f>TWK!D425</f>
        <v>423.33333333333331</v>
      </c>
      <c r="C694" s="8">
        <f t="shared" ref="C694" si="1021">AVERAGE(B691:B694)</f>
        <v>416.33333333333331</v>
      </c>
      <c r="D694" s="8">
        <f t="shared" ref="D694" si="1022">(C538+C590+C642)/3</f>
        <v>440.20833333333331</v>
      </c>
      <c r="E694" s="8">
        <f t="shared" si="920"/>
        <v>7</v>
      </c>
      <c r="F694" s="8">
        <f t="shared" ref="F694" si="1023">SUM(D694-B694)</f>
        <v>16.875</v>
      </c>
      <c r="G694" s="19">
        <f t="shared" ref="G694" si="1024">(B694/B693-1)*100</f>
        <v>7.1729957805907185</v>
      </c>
      <c r="H694" s="19">
        <f t="shared" ref="H694" si="1025">(B694/B642-1)*100</f>
        <v>-27.480371163454677</v>
      </c>
      <c r="I694" s="19">
        <f t="shared" ref="I694" si="1026">(B694/D694-1)*100</f>
        <v>-3.8334122101277845</v>
      </c>
    </row>
    <row r="695" spans="1:9" x14ac:dyDescent="0.2">
      <c r="A695" s="13">
        <f t="shared" si="205"/>
        <v>40960</v>
      </c>
      <c r="B695" s="8">
        <f>TWK!D426</f>
        <v>405</v>
      </c>
      <c r="C695" s="8">
        <f t="shared" ref="C695" si="1027">AVERAGE(B692:B695)</f>
        <v>421.33333333333331</v>
      </c>
      <c r="D695" s="8">
        <f t="shared" ref="D695" si="1028">(C539+C591+C643)/3</f>
        <v>417.97916666666669</v>
      </c>
      <c r="E695" s="8">
        <f t="shared" si="920"/>
        <v>8</v>
      </c>
      <c r="F695" s="8">
        <f t="shared" ref="F695" si="1029">SUM(D695-B695)</f>
        <v>12.979166666666686</v>
      </c>
      <c r="G695" s="19">
        <f t="shared" ref="G695" si="1030">(B695/B694-1)*100</f>
        <v>-4.3307086614173151</v>
      </c>
      <c r="H695" s="19">
        <f t="shared" ref="H695" si="1031">(B695/B643-1)*100</f>
        <v>-24.651162790697679</v>
      </c>
      <c r="I695" s="19">
        <f t="shared" ref="I695" si="1032">(B695/D695-1)*100</f>
        <v>-3.1052185615311867</v>
      </c>
    </row>
    <row r="696" spans="1:9" x14ac:dyDescent="0.2">
      <c r="A696" s="13">
        <f t="shared" si="205"/>
        <v>40967</v>
      </c>
      <c r="B696" s="8">
        <f>TWK!D427</f>
        <v>383</v>
      </c>
      <c r="C696" s="8">
        <f t="shared" ref="C696" si="1033">AVERAGE(B693:B696)</f>
        <v>401.58333333333331</v>
      </c>
      <c r="D696" s="8">
        <f t="shared" ref="D696" si="1034">(C540+C592+C644)/3</f>
        <v>394.52083333333331</v>
      </c>
      <c r="E696" s="8">
        <f t="shared" si="920"/>
        <v>9</v>
      </c>
      <c r="F696" s="8">
        <f t="shared" ref="F696" si="1035">SUM(D696-B696)</f>
        <v>11.520833333333314</v>
      </c>
      <c r="G696" s="19">
        <f t="shared" ref="G696" si="1036">(B696/B695-1)*100</f>
        <v>-5.4320987654321033</v>
      </c>
      <c r="H696" s="19">
        <f t="shared" ref="H696" si="1037">(B696/B644-1)*100</f>
        <v>-23.015075376884418</v>
      </c>
      <c r="I696" s="19">
        <f t="shared" ref="I696" si="1038">(B696/D696-1)*100</f>
        <v>-2.9202091144320597</v>
      </c>
    </row>
    <row r="697" spans="1:9" x14ac:dyDescent="0.2">
      <c r="A697" s="13">
        <f t="shared" si="205"/>
        <v>40974</v>
      </c>
      <c r="B697" s="8">
        <f>TWK!D428</f>
        <v>347</v>
      </c>
      <c r="C697" s="8">
        <f t="shared" ref="C697" si="1039">AVERAGE(B694:B697)</f>
        <v>389.58333333333331</v>
      </c>
      <c r="D697" s="8">
        <f t="shared" ref="D697" si="1040">(C541+C593+C645)/3</f>
        <v>391.29861111111114</v>
      </c>
      <c r="E697" s="8">
        <f t="shared" si="920"/>
        <v>10</v>
      </c>
      <c r="F697" s="8">
        <f t="shared" ref="F697" si="1041">SUM(D697-B697)</f>
        <v>44.298611111111143</v>
      </c>
      <c r="G697" s="19">
        <f t="shared" ref="G697" si="1042">(B697/B696-1)*100</f>
        <v>-9.3994778067885143</v>
      </c>
      <c r="H697" s="19">
        <f t="shared" ref="H697" si="1043">(B697/B645-1)*100</f>
        <v>-45.21052631578948</v>
      </c>
      <c r="I697" s="19">
        <f t="shared" ref="I697" si="1044">(B697/D697-1)*100</f>
        <v>-11.320922143148715</v>
      </c>
    </row>
    <row r="698" spans="1:9" x14ac:dyDescent="0.2">
      <c r="A698" s="13">
        <f t="shared" si="205"/>
        <v>40981</v>
      </c>
      <c r="B698" s="8">
        <f>TWK!D429</f>
        <v>345</v>
      </c>
      <c r="C698" s="8">
        <f t="shared" ref="C698" si="1045">AVERAGE(B695:B698)</f>
        <v>370</v>
      </c>
      <c r="D698" s="8">
        <f t="shared" ref="D698" si="1046">(C542+C594+C646)/3</f>
        <v>383.38194444444451</v>
      </c>
      <c r="E698" s="8">
        <f t="shared" si="920"/>
        <v>11</v>
      </c>
      <c r="F698" s="8">
        <f t="shared" ref="F698" si="1047">SUM(D698-B698)</f>
        <v>38.381944444444514</v>
      </c>
      <c r="G698" s="19">
        <f t="shared" ref="G698" si="1048">(B698/B697-1)*100</f>
        <v>-0.57636887608069065</v>
      </c>
      <c r="H698" s="19">
        <f t="shared" ref="H698" si="1049">(B698/B646-1)*100</f>
        <v>-37.977528089887635</v>
      </c>
      <c r="I698" s="19">
        <f t="shared" ref="I698" si="1050">(B698/D698-1)*100</f>
        <v>-10.011411596355547</v>
      </c>
    </row>
    <row r="699" spans="1:9" x14ac:dyDescent="0.2">
      <c r="A699" s="13">
        <f t="shared" si="205"/>
        <v>40988</v>
      </c>
      <c r="B699" s="8">
        <f>TWK!D430</f>
        <v>362</v>
      </c>
      <c r="C699" s="8">
        <f t="shared" ref="C699" si="1051">AVERAGE(B696:B699)</f>
        <v>359.25</v>
      </c>
      <c r="D699" s="8">
        <f t="shared" ref="D699" si="1052">(C543+C595+C647)/3</f>
        <v>373.33333333333331</v>
      </c>
      <c r="E699" s="8">
        <f t="shared" si="920"/>
        <v>12</v>
      </c>
      <c r="F699" s="8">
        <f t="shared" ref="F699" si="1053">SUM(D699-B699)</f>
        <v>11.333333333333314</v>
      </c>
      <c r="G699" s="19">
        <f t="shared" ref="G699" si="1054">(B699/B698-1)*100</f>
        <v>4.9275362318840665</v>
      </c>
      <c r="H699" s="19">
        <f t="shared" ref="H699" si="1055">(B699/B647-1)*100</f>
        <v>-26.310432569974552</v>
      </c>
      <c r="I699" s="19">
        <f t="shared" ref="I699" si="1056">(B699/D699-1)*100</f>
        <v>-3.035714285714286</v>
      </c>
    </row>
    <row r="700" spans="1:9" x14ac:dyDescent="0.2">
      <c r="A700" s="13">
        <f t="shared" si="205"/>
        <v>40995</v>
      </c>
      <c r="B700" s="8">
        <f>TWK!D431</f>
        <v>353</v>
      </c>
      <c r="C700" s="8">
        <f t="shared" ref="C700" si="1057">AVERAGE(B697:B700)</f>
        <v>351.75</v>
      </c>
      <c r="D700" s="8">
        <f t="shared" ref="D700" si="1058">(C544+C596+C648)/3</f>
        <v>365.59722222222223</v>
      </c>
      <c r="E700" s="8">
        <f t="shared" si="920"/>
        <v>13</v>
      </c>
      <c r="F700" s="8">
        <f t="shared" ref="F700" si="1059">SUM(D700-B700)</f>
        <v>12.597222222222229</v>
      </c>
      <c r="G700" s="19">
        <f t="shared" ref="G700" si="1060">(B700/B699-1)*100</f>
        <v>-2.4861878453038666</v>
      </c>
      <c r="H700" s="19">
        <f t="shared" ref="H700" si="1061">(B700/B648-1)*100</f>
        <v>-30.328947368421055</v>
      </c>
      <c r="I700" s="19">
        <f t="shared" ref="I700" si="1062">(B700/D700-1)*100</f>
        <v>-3.445655890286059</v>
      </c>
    </row>
    <row r="701" spans="1:9" x14ac:dyDescent="0.2">
      <c r="A701" s="13">
        <f t="shared" si="205"/>
        <v>41002</v>
      </c>
      <c r="B701" s="8">
        <f>TWK!D432</f>
        <v>325</v>
      </c>
      <c r="C701" s="8">
        <f t="shared" ref="C701" si="1063">AVERAGE(B698:B701)</f>
        <v>346.25</v>
      </c>
      <c r="D701" s="8">
        <f t="shared" ref="D701" si="1064">(C545+C597+C649)/3</f>
        <v>347.83333333333331</v>
      </c>
      <c r="E701" s="8">
        <f t="shared" si="920"/>
        <v>14</v>
      </c>
      <c r="F701" s="8">
        <f t="shared" ref="F701" si="1065">SUM(D701-B701)</f>
        <v>22.833333333333314</v>
      </c>
      <c r="G701" s="19">
        <f t="shared" ref="G701" si="1066">(B701/B700-1)*100</f>
        <v>-7.9320113314447553</v>
      </c>
      <c r="H701" s="19">
        <f t="shared" ref="H701" si="1067">(B701/B649-1)*100</f>
        <v>-31.095406360424029</v>
      </c>
      <c r="I701" s="19">
        <f t="shared" ref="I701" si="1068">(B701/D701-1)*100</f>
        <v>-6.5644465740297031</v>
      </c>
    </row>
    <row r="702" spans="1:9" x14ac:dyDescent="0.2">
      <c r="A702" s="13">
        <f t="shared" si="205"/>
        <v>41009</v>
      </c>
      <c r="B702" s="8">
        <f>TWK!D433</f>
        <v>320</v>
      </c>
      <c r="C702" s="8">
        <f t="shared" ref="C702" si="1069">AVERAGE(B699:B702)</f>
        <v>340</v>
      </c>
      <c r="D702" s="8">
        <f t="shared" ref="D702" si="1070">(C546+C598+C650)/3</f>
        <v>336.37500000000006</v>
      </c>
      <c r="E702" s="8">
        <f t="shared" si="920"/>
        <v>15</v>
      </c>
      <c r="F702" s="8">
        <f t="shared" ref="F702" si="1071">SUM(D702-B702)</f>
        <v>16.375000000000057</v>
      </c>
      <c r="G702" s="19">
        <f t="shared" ref="G702" si="1072">(B702/B701-1)*100</f>
        <v>-1.538461538461533</v>
      </c>
      <c r="H702" s="19">
        <f t="shared" ref="H702" si="1073">(B702/B650-1)*100</f>
        <v>-25.364431486880466</v>
      </c>
      <c r="I702" s="19">
        <f t="shared" ref="I702" si="1074">(B702/D702-1)*100</f>
        <v>-4.8680787811222759</v>
      </c>
    </row>
    <row r="703" spans="1:9" x14ac:dyDescent="0.2">
      <c r="A703" s="13">
        <f t="shared" si="205"/>
        <v>41016</v>
      </c>
      <c r="B703" s="8">
        <f>TWK!D434</f>
        <v>328</v>
      </c>
      <c r="C703" s="8">
        <f t="shared" ref="C703" si="1075">AVERAGE(B700:B703)</f>
        <v>331.5</v>
      </c>
      <c r="D703" s="8">
        <f t="shared" ref="D703" si="1076">(C547+C599+C651)/3</f>
        <v>328.72222222222223</v>
      </c>
      <c r="E703" s="8">
        <f t="shared" si="920"/>
        <v>16</v>
      </c>
      <c r="F703" s="8">
        <f t="shared" ref="F703" si="1077">SUM(D703-B703)</f>
        <v>0.72222222222222854</v>
      </c>
      <c r="G703" s="19">
        <f t="shared" ref="G703" si="1078">(B703/B702-1)*100</f>
        <v>2.4999999999999911</v>
      </c>
      <c r="H703" s="19">
        <f t="shared" ref="H703" si="1079">(B703/B651-1)*100</f>
        <v>-20.645161290322577</v>
      </c>
      <c r="I703" s="19">
        <f t="shared" ref="I703" si="1080">(B703/D703-1)*100</f>
        <v>-0.21970593206016575</v>
      </c>
    </row>
    <row r="704" spans="1:9" x14ac:dyDescent="0.2">
      <c r="A704" s="13">
        <f t="shared" si="205"/>
        <v>41023</v>
      </c>
      <c r="B704" s="8">
        <f>TWK!D435</f>
        <v>323.33333333333331</v>
      </c>
      <c r="C704" s="8">
        <f t="shared" ref="C704" si="1081">AVERAGE(B701:B704)</f>
        <v>324.08333333333331</v>
      </c>
      <c r="D704" s="8">
        <f t="shared" ref="D704" si="1082">(C548+C600+C652)/3</f>
        <v>322.6944444444444</v>
      </c>
      <c r="E704" s="8">
        <f t="shared" si="920"/>
        <v>17</v>
      </c>
      <c r="F704" s="8">
        <f t="shared" ref="F704" si="1083">SUM(D704-B704)</f>
        <v>-0.63888888888891415</v>
      </c>
      <c r="G704" s="19">
        <f t="shared" ref="G704" si="1084">(B704/B703-1)*100</f>
        <v>-1.4227642276422814</v>
      </c>
      <c r="H704" s="19">
        <f t="shared" ref="H704" si="1085">(B704/B652-1)*100</f>
        <v>-19.568822553897181</v>
      </c>
      <c r="I704" s="19">
        <f t="shared" ref="I704" si="1086">(B704/D704-1)*100</f>
        <v>0.19798571059654879</v>
      </c>
    </row>
    <row r="705" spans="1:9" x14ac:dyDescent="0.2">
      <c r="A705" s="13">
        <f t="shared" si="205"/>
        <v>41030</v>
      </c>
      <c r="B705" s="8">
        <f>TWK!D436</f>
        <v>337</v>
      </c>
      <c r="C705" s="8">
        <f t="shared" ref="C705" si="1087">AVERAGE(B702:B705)</f>
        <v>327.08333333333331</v>
      </c>
      <c r="D705" s="8">
        <f t="shared" ref="D705" si="1088">(C549+C601+C653)/3</f>
        <v>326.80555555555549</v>
      </c>
      <c r="E705" s="8">
        <f t="shared" si="920"/>
        <v>18</v>
      </c>
      <c r="F705" s="8">
        <f t="shared" ref="F705" si="1089">SUM(D705-B705)</f>
        <v>-10.194444444444514</v>
      </c>
      <c r="G705" s="19">
        <f t="shared" ref="G705" si="1090">(B705/B704-1)*100</f>
        <v>4.2268041237113474</v>
      </c>
      <c r="H705" s="19">
        <f t="shared" ref="H705" si="1091">(B705/B653-1)*100</f>
        <v>-26.739130434782609</v>
      </c>
      <c r="I705" s="19">
        <f t="shared" ref="I705" si="1092">(B705/D705-1)*100</f>
        <v>3.1194220144496576</v>
      </c>
    </row>
    <row r="706" spans="1:9" x14ac:dyDescent="0.2">
      <c r="A706" s="13">
        <f t="shared" si="205"/>
        <v>41037</v>
      </c>
      <c r="B706" s="8">
        <f>TWK!D437</f>
        <v>350</v>
      </c>
      <c r="C706" s="8">
        <f t="shared" ref="C706" si="1093">AVERAGE(B703:B706)</f>
        <v>334.58333333333331</v>
      </c>
      <c r="D706" s="8">
        <f t="shared" ref="D706" si="1094">(C550+C602+C654)/3</f>
        <v>336.32638888888886</v>
      </c>
      <c r="E706" s="8">
        <f t="shared" si="920"/>
        <v>19</v>
      </c>
      <c r="F706" s="8">
        <f t="shared" ref="F706" si="1095">SUM(D706-B706)</f>
        <v>-13.673611111111143</v>
      </c>
      <c r="G706" s="19">
        <f t="shared" ref="G706" si="1096">(B706/B705-1)*100</f>
        <v>3.8575667655786461</v>
      </c>
      <c r="H706" s="19">
        <f t="shared" ref="H706" si="1097">(B706/B654-1)*100</f>
        <v>-17.647058823529417</v>
      </c>
      <c r="I706" s="19">
        <f t="shared" ref="I706" si="1098">(B706/D706-1)*100</f>
        <v>4.0655778323801073</v>
      </c>
    </row>
    <row r="707" spans="1:9" x14ac:dyDescent="0.2">
      <c r="A707" s="13">
        <f t="shared" si="205"/>
        <v>41044</v>
      </c>
      <c r="B707" s="8">
        <f>TWK!D438</f>
        <v>343.33333333333331</v>
      </c>
      <c r="C707" s="8">
        <f t="shared" ref="C707" si="1099">AVERAGE(B704:B707)</f>
        <v>338.41666666666663</v>
      </c>
      <c r="D707" s="8">
        <f t="shared" ref="D707" si="1100">(C551+C603+C655)/3</f>
        <v>349.90277777777783</v>
      </c>
      <c r="E707" s="8">
        <f t="shared" si="920"/>
        <v>20</v>
      </c>
      <c r="F707" s="8">
        <f t="shared" ref="F707" si="1101">SUM(D707-B707)</f>
        <v>6.5694444444445139</v>
      </c>
      <c r="G707" s="19">
        <f t="shared" ref="G707" si="1102">(B707/B706-1)*100</f>
        <v>-1.9047619047619091</v>
      </c>
      <c r="H707" s="19">
        <f t="shared" ref="H707" si="1103">(B707/B655-1)*100</f>
        <v>-18.577075098814234</v>
      </c>
      <c r="I707" s="19">
        <f t="shared" ref="I707" si="1104">(B707/D707-1)*100</f>
        <v>-1.8775056563331227</v>
      </c>
    </row>
    <row r="708" spans="1:9" x14ac:dyDescent="0.2">
      <c r="A708" s="13">
        <f t="shared" si="205"/>
        <v>41051</v>
      </c>
      <c r="B708" s="8">
        <f>TWK!D439</f>
        <v>323</v>
      </c>
      <c r="C708" s="8">
        <f t="shared" ref="C708" si="1105">AVERAGE(B705:B708)</f>
        <v>338.33333333333331</v>
      </c>
      <c r="D708" s="8">
        <f t="shared" ref="D708" si="1106">(C552+C604+C656)/3</f>
        <v>358.08333333333331</v>
      </c>
      <c r="E708" s="8">
        <f t="shared" si="920"/>
        <v>21</v>
      </c>
      <c r="F708" s="8">
        <f t="shared" ref="F708" si="1107">SUM(D708-B708)</f>
        <v>35.083333333333314</v>
      </c>
      <c r="G708" s="19">
        <f t="shared" ref="G708" si="1108">(B708/B707-1)*100</f>
        <v>-5.9223300970873698</v>
      </c>
      <c r="H708" s="19">
        <f t="shared" ref="H708" si="1109">(B708/B656-1)*100</f>
        <v>-28.022284122562681</v>
      </c>
      <c r="I708" s="19">
        <f t="shared" ref="I708" si="1110">(B708/D708-1)*100</f>
        <v>-9.7975331626716233</v>
      </c>
    </row>
    <row r="709" spans="1:9" x14ac:dyDescent="0.2">
      <c r="A709" s="13">
        <f t="shared" si="205"/>
        <v>41058</v>
      </c>
      <c r="B709" s="8">
        <f>TWK!D440</f>
        <v>330</v>
      </c>
      <c r="C709" s="8">
        <f t="shared" ref="C709" si="1111">AVERAGE(B706:B709)</f>
        <v>336.58333333333331</v>
      </c>
      <c r="D709" s="8">
        <f t="shared" ref="D709" si="1112">(C553+C605+C657)/3</f>
        <v>357.39583333333331</v>
      </c>
      <c r="E709" s="8">
        <f t="shared" si="920"/>
        <v>22</v>
      </c>
      <c r="F709" s="8">
        <f t="shared" ref="F709" si="1113">SUM(D709-B709)</f>
        <v>27.395833333333314</v>
      </c>
      <c r="G709" s="19">
        <f t="shared" ref="G709" si="1114">(B709/B708-1)*100</f>
        <v>2.1671826625387025</v>
      </c>
      <c r="H709" s="19">
        <f t="shared" ref="H709" si="1115">(B709/B657-1)*100</f>
        <v>-28.725701943844495</v>
      </c>
      <c r="I709" s="19">
        <f t="shared" ref="I709" si="1116">(B709/D709-1)*100</f>
        <v>-7.6654036723987069</v>
      </c>
    </row>
    <row r="710" spans="1:9" x14ac:dyDescent="0.2">
      <c r="A710" s="13">
        <f t="shared" si="205"/>
        <v>41065</v>
      </c>
      <c r="B710" s="8">
        <f>TWK!D441</f>
        <v>285</v>
      </c>
      <c r="C710" s="8">
        <f t="shared" ref="C710" si="1117">AVERAGE(B707:B710)</f>
        <v>320.33333333333331</v>
      </c>
      <c r="D710" s="8">
        <f t="shared" ref="D710" si="1118">(C554+C606+C658)/3</f>
        <v>351.41666666666669</v>
      </c>
      <c r="E710" s="8">
        <f t="shared" si="920"/>
        <v>23</v>
      </c>
      <c r="F710" s="8">
        <f t="shared" ref="F710" si="1119">SUM(D710-B710)</f>
        <v>66.416666666666686</v>
      </c>
      <c r="G710" s="19">
        <f t="shared" ref="G710" si="1120">(B710/B709-1)*100</f>
        <v>-13.636363636363635</v>
      </c>
      <c r="H710" s="19">
        <f t="shared" ref="H710" si="1121">(B710/B658-1)*100</f>
        <v>-36.194029850746269</v>
      </c>
      <c r="I710" s="19">
        <f t="shared" ref="I710" si="1122">(B710/D710-1)*100</f>
        <v>-18.899691723974399</v>
      </c>
    </row>
    <row r="711" spans="1:9" x14ac:dyDescent="0.2">
      <c r="A711" s="13">
        <f t="shared" si="205"/>
        <v>41072</v>
      </c>
      <c r="B711" s="8">
        <f>TWK!D442</f>
        <v>283.75</v>
      </c>
      <c r="C711" s="8">
        <f t="shared" ref="C711" si="1123">AVERAGE(B708:B711)</f>
        <v>305.4375</v>
      </c>
      <c r="D711" s="8">
        <f t="shared" ref="D711" si="1124">(C555+C607+C659)/3</f>
        <v>345.16666666666669</v>
      </c>
      <c r="E711" s="8">
        <f t="shared" si="920"/>
        <v>24</v>
      </c>
      <c r="F711" s="8">
        <f t="shared" ref="F711" si="1125">SUM(D711-B711)</f>
        <v>61.416666666666686</v>
      </c>
      <c r="G711" s="19">
        <f t="shared" ref="G711" si="1126">(B711/B710-1)*100</f>
        <v>-0.43859649122807154</v>
      </c>
      <c r="H711" s="19">
        <f t="shared" ref="H711" si="1127">(B711/B659-1)*100</f>
        <v>-36.414565826330538</v>
      </c>
      <c r="I711" s="19">
        <f t="shared" ref="I711" si="1128">(B711/D711-1)*100</f>
        <v>-17.793336552390148</v>
      </c>
    </row>
    <row r="712" spans="1:9" x14ac:dyDescent="0.2">
      <c r="A712" s="13">
        <f t="shared" si="205"/>
        <v>41079</v>
      </c>
      <c r="B712" s="8">
        <f>TWK!D443</f>
        <v>276.66666666666669</v>
      </c>
      <c r="C712" s="8">
        <f t="shared" ref="C712" si="1129">AVERAGE(B709:B712)</f>
        <v>293.85416666666669</v>
      </c>
      <c r="D712" s="8">
        <f t="shared" ref="D712" si="1130">(C556+C608+C660)/3</f>
        <v>342.42361111111109</v>
      </c>
      <c r="E712" s="8">
        <f t="shared" si="920"/>
        <v>25</v>
      </c>
      <c r="F712" s="8">
        <f t="shared" ref="F712" si="1131">SUM(D712-B712)</f>
        <v>65.7569444444444</v>
      </c>
      <c r="G712" s="19">
        <f t="shared" ref="G712" si="1132">(B712/B711-1)*100</f>
        <v>-2.4963289280469869</v>
      </c>
      <c r="H712" s="19">
        <f t="shared" ref="H712" si="1133">(B712/B660-1)*100</f>
        <v>-38.518518518518519</v>
      </c>
      <c r="I712" s="19">
        <f t="shared" ref="I712" si="1134">(B712/D712-1)*100</f>
        <v>-19.203390861708801</v>
      </c>
    </row>
    <row r="713" spans="1:9" x14ac:dyDescent="0.2">
      <c r="A713" s="13">
        <f t="shared" si="205"/>
        <v>41086</v>
      </c>
      <c r="B713" s="8">
        <f>TWK!D444</f>
        <v>270</v>
      </c>
      <c r="C713" s="8">
        <f t="shared" ref="C713" si="1135">AVERAGE(B710:B713)</f>
        <v>278.85416666666669</v>
      </c>
      <c r="D713" s="8">
        <f t="shared" ref="D713" si="1136">(C557+C609+C661)/3</f>
        <v>339.36111111111109</v>
      </c>
      <c r="E713" s="8">
        <f t="shared" si="920"/>
        <v>26</v>
      </c>
      <c r="F713" s="8">
        <f t="shared" ref="F713" si="1137">SUM(D713-B713)</f>
        <v>69.361111111111086</v>
      </c>
      <c r="G713" s="19">
        <f t="shared" ref="G713" si="1138">(B713/B712-1)*100</f>
        <v>-2.4096385542168752</v>
      </c>
      <c r="H713" s="19">
        <f t="shared" ref="H713" si="1139">(B713/B661-1)*100</f>
        <v>-39.325842696629209</v>
      </c>
      <c r="I713" s="19">
        <f t="shared" ref="I713" si="1140">(B713/D713-1)*100</f>
        <v>-20.4387329131538</v>
      </c>
    </row>
    <row r="714" spans="1:9" x14ac:dyDescent="0.2">
      <c r="A714" s="13">
        <f t="shared" si="205"/>
        <v>41093</v>
      </c>
      <c r="B714" s="8">
        <f>TWK!D445</f>
        <v>320</v>
      </c>
      <c r="C714" s="8">
        <f t="shared" ref="C714" si="1141">AVERAGE(B711:B714)</f>
        <v>287.60416666666669</v>
      </c>
      <c r="D714" s="8">
        <f t="shared" ref="D714" si="1142">(C558+C610+C662)/3</f>
        <v>341.46527777777777</v>
      </c>
      <c r="E714" s="8">
        <f t="shared" si="920"/>
        <v>27</v>
      </c>
      <c r="F714" s="8">
        <f t="shared" ref="F714" si="1143">SUM(D714-B714)</f>
        <v>21.465277777777771</v>
      </c>
      <c r="G714" s="19">
        <f t="shared" ref="G714" si="1144">(B714/B713-1)*100</f>
        <v>18.518518518518512</v>
      </c>
      <c r="H714" s="19">
        <f t="shared" ref="H714" si="1145">(B714/B662-1)*100</f>
        <v>-30.434782608695656</v>
      </c>
      <c r="I714" s="19">
        <f t="shared" ref="I714" si="1146">(B714/D714-1)*100</f>
        <v>-6.2862256207927398</v>
      </c>
    </row>
    <row r="715" spans="1:9" x14ac:dyDescent="0.2">
      <c r="A715" s="13">
        <f t="shared" si="205"/>
        <v>41100</v>
      </c>
      <c r="B715" s="8">
        <f>TWK!D446</f>
        <v>353.33333333333331</v>
      </c>
      <c r="C715" s="8">
        <f t="shared" ref="C715" si="1147">AVERAGE(B712:B715)</f>
        <v>305</v>
      </c>
      <c r="D715" s="8">
        <f t="shared" ref="D715" si="1148">(C559+C611+C663)/3</f>
        <v>347.40277777777777</v>
      </c>
      <c r="E715" s="8">
        <f t="shared" si="920"/>
        <v>28</v>
      </c>
      <c r="F715" s="8">
        <f t="shared" ref="F715" si="1149">SUM(D715-B715)</f>
        <v>-5.9305555555555429</v>
      </c>
      <c r="G715" s="19">
        <f t="shared" ref="G715" si="1150">(B715/B714-1)*100</f>
        <v>10.416666666666652</v>
      </c>
      <c r="H715" s="19">
        <f t="shared" ref="H715" si="1151">(B715/B663-1)*100</f>
        <v>-21.262766945218203</v>
      </c>
      <c r="I715" s="19">
        <f t="shared" ref="I715" si="1152">(B715/D715-1)*100</f>
        <v>1.7071123016031642</v>
      </c>
    </row>
    <row r="716" spans="1:9" x14ac:dyDescent="0.2">
      <c r="A716" s="13">
        <f t="shared" si="205"/>
        <v>41107</v>
      </c>
      <c r="B716" s="8">
        <f>TWK!D447</f>
        <v>408.75</v>
      </c>
      <c r="C716" s="8">
        <f t="shared" ref="C716" si="1153">AVERAGE(B713:B716)</f>
        <v>338.02083333333331</v>
      </c>
      <c r="D716" s="8">
        <f t="shared" ref="D716" si="1154">(C560+C612+C664)/3</f>
        <v>358.1875</v>
      </c>
      <c r="E716" s="8">
        <f t="shared" si="920"/>
        <v>29</v>
      </c>
      <c r="F716" s="8">
        <f t="shared" ref="F716" si="1155">SUM(D716-B716)</f>
        <v>-50.5625</v>
      </c>
      <c r="G716" s="19">
        <f t="shared" ref="G716" si="1156">(B716/B715-1)*100</f>
        <v>15.683962264150942</v>
      </c>
      <c r="H716" s="19">
        <f t="shared" ref="H716" si="1157">(B716/B664-1)*100</f>
        <v>-5.1624129930394442</v>
      </c>
      <c r="I716" s="19">
        <f t="shared" ref="I716" si="1158">(B716/D716-1)*100</f>
        <v>14.116210085499903</v>
      </c>
    </row>
    <row r="717" spans="1:9" x14ac:dyDescent="0.2">
      <c r="A717" s="13">
        <f t="shared" si="205"/>
        <v>41114</v>
      </c>
      <c r="B717" s="8">
        <f>TWK!D448</f>
        <v>356.66666666666669</v>
      </c>
      <c r="C717" s="8">
        <f t="shared" ref="C717" si="1159">AVERAGE(B714:B717)</f>
        <v>359.6875</v>
      </c>
      <c r="D717" s="8">
        <f t="shared" ref="D717" si="1160">(C561+C613+C665)/3</f>
        <v>363.34027777777777</v>
      </c>
      <c r="E717" s="8">
        <f t="shared" si="920"/>
        <v>30</v>
      </c>
      <c r="F717" s="8">
        <f t="shared" ref="F717" si="1161">SUM(D717-B717)</f>
        <v>6.6736111111110858</v>
      </c>
      <c r="G717" s="19">
        <f t="shared" ref="G717" si="1162">(B717/B716-1)*100</f>
        <v>-12.742099898063197</v>
      </c>
      <c r="H717" s="19">
        <f t="shared" ref="H717" si="1163">(B717/B665-1)*100</f>
        <v>-8.547008547008538</v>
      </c>
      <c r="I717" s="19">
        <f t="shared" ref="I717" si="1164">(B717/D717-1)*100</f>
        <v>-1.8367385944458192</v>
      </c>
    </row>
    <row r="718" spans="1:9" x14ac:dyDescent="0.2">
      <c r="A718" s="13">
        <f t="shared" si="205"/>
        <v>41121</v>
      </c>
      <c r="B718" s="8">
        <f>TWK!D449</f>
        <v>355</v>
      </c>
      <c r="C718" s="8">
        <f t="shared" ref="C718" si="1165">AVERAGE(B715:B718)</f>
        <v>368.4375</v>
      </c>
      <c r="D718" s="8">
        <f t="shared" ref="D718" si="1166">(C562+C614+C666)/3</f>
        <v>361.27083333333331</v>
      </c>
      <c r="E718" s="8">
        <f t="shared" si="920"/>
        <v>31</v>
      </c>
      <c r="F718" s="8">
        <f t="shared" ref="F718" si="1167">SUM(D718-B718)</f>
        <v>6.2708333333333144</v>
      </c>
      <c r="G718" s="19">
        <f t="shared" ref="G718" si="1168">(B718/B717-1)*100</f>
        <v>-0.46728971962617383</v>
      </c>
      <c r="H718" s="19">
        <f t="shared" ref="H718" si="1169">(B718/B666-1)*100</f>
        <v>-1.8433179723502335</v>
      </c>
      <c r="I718" s="19">
        <f t="shared" ref="I718" si="1170">(B718/D718-1)*100</f>
        <v>-1.7357707167983349</v>
      </c>
    </row>
    <row r="719" spans="1:9" x14ac:dyDescent="0.2">
      <c r="A719" s="13">
        <f t="shared" si="205"/>
        <v>41128</v>
      </c>
      <c r="B719" s="8">
        <f>TWK!D450</f>
        <v>305</v>
      </c>
      <c r="C719" s="8">
        <f t="shared" ref="C719" si="1171">AVERAGE(B716:B719)</f>
        <v>356.35416666666669</v>
      </c>
      <c r="D719" s="8">
        <f t="shared" ref="D719" si="1172">(C563+C615+C667)/3</f>
        <v>359.88888888888886</v>
      </c>
      <c r="E719" s="8">
        <f t="shared" si="920"/>
        <v>32</v>
      </c>
      <c r="F719" s="8">
        <f t="shared" ref="F719" si="1173">SUM(D719-B719)</f>
        <v>54.888888888888857</v>
      </c>
      <c r="G719" s="19">
        <f t="shared" ref="G719" si="1174">(B719/B718-1)*100</f>
        <v>-14.084507042253524</v>
      </c>
      <c r="H719" s="19">
        <f t="shared" ref="H719" si="1175">(B719/B667-1)*100</f>
        <v>-19.026548672566378</v>
      </c>
      <c r="I719" s="19">
        <f t="shared" ref="I719" si="1176">(B719/D719-1)*100</f>
        <v>-15.251620870639082</v>
      </c>
    </row>
    <row r="720" spans="1:9" x14ac:dyDescent="0.2">
      <c r="A720" s="13">
        <f t="shared" si="205"/>
        <v>41135</v>
      </c>
      <c r="B720" s="8">
        <f>TWK!D451</f>
        <v>365</v>
      </c>
      <c r="C720" s="8">
        <f t="shared" ref="C720" si="1177">AVERAGE(B717:B720)</f>
        <v>345.41666666666669</v>
      </c>
      <c r="D720" s="8">
        <f t="shared" ref="D720" si="1178">(C564+C616+C668)/3</f>
        <v>362.18055555555549</v>
      </c>
      <c r="E720" s="8">
        <f t="shared" si="920"/>
        <v>33</v>
      </c>
      <c r="F720" s="8">
        <f t="shared" ref="F720" si="1179">SUM(D720-B720)</f>
        <v>-2.8194444444445139</v>
      </c>
      <c r="G720" s="19">
        <f t="shared" ref="G720" si="1180">(B720/B719-1)*100</f>
        <v>19.672131147540984</v>
      </c>
      <c r="H720" s="19">
        <f t="shared" ref="H720" si="1181">(B720/B668-1)*100</f>
        <v>-13.609467455621305</v>
      </c>
      <c r="I720" s="19">
        <f t="shared" ref="I720" si="1182">(B720/D720-1)*100</f>
        <v>0.77846378034285291</v>
      </c>
    </row>
    <row r="721" spans="1:9" x14ac:dyDescent="0.2">
      <c r="A721" s="13">
        <f t="shared" si="205"/>
        <v>41142</v>
      </c>
      <c r="B721" s="8">
        <f>TWK!D452</f>
        <v>330</v>
      </c>
      <c r="C721" s="8">
        <f t="shared" ref="C721" si="1183">AVERAGE(B718:B721)</f>
        <v>338.75</v>
      </c>
      <c r="D721" s="8">
        <f t="shared" ref="D721" si="1184">(C565+C617+C669)/3</f>
        <v>375.96527777777783</v>
      </c>
      <c r="E721" s="8">
        <f t="shared" si="920"/>
        <v>34</v>
      </c>
      <c r="F721" s="8">
        <f t="shared" ref="F721" si="1185">SUM(D721-B721)</f>
        <v>45.965277777777828</v>
      </c>
      <c r="G721" s="19">
        <f t="shared" ref="G721" si="1186">(B721/B720-1)*100</f>
        <v>-9.5890410958904155</v>
      </c>
      <c r="H721" s="19">
        <f t="shared" ref="H721" si="1187">(B721/B669-1)*100</f>
        <v>-24.137931034482762</v>
      </c>
      <c r="I721" s="19">
        <f t="shared" ref="I721" si="1188">(B721/D721-1)*100</f>
        <v>-12.225936940098647</v>
      </c>
    </row>
    <row r="722" spans="1:9" x14ac:dyDescent="0.2">
      <c r="A722" s="13">
        <f t="shared" si="205"/>
        <v>41149</v>
      </c>
      <c r="B722" s="8">
        <f>TWK!D453</f>
        <v>437.5</v>
      </c>
      <c r="C722" s="8">
        <f t="shared" ref="C722" si="1189">AVERAGE(B719:B722)</f>
        <v>359.375</v>
      </c>
      <c r="D722" s="8">
        <f t="shared" ref="D722" si="1190">(C566+C618+C670)/3</f>
        <v>401.83333333333331</v>
      </c>
      <c r="E722" s="8">
        <f t="shared" si="920"/>
        <v>35</v>
      </c>
      <c r="F722" s="8">
        <f t="shared" ref="F722" si="1191">SUM(D722-B722)</f>
        <v>-35.666666666666686</v>
      </c>
      <c r="G722" s="19">
        <f t="shared" ref="G722" si="1192">(B722/B721-1)*100</f>
        <v>32.575757575757571</v>
      </c>
      <c r="H722" s="19">
        <f t="shared" ref="H722" si="1193">(B722/B670-1)*100</f>
        <v>-4.5454545454545414</v>
      </c>
      <c r="I722" s="19">
        <f t="shared" ref="I722" si="1194">(B722/D722-1)*100</f>
        <v>8.8759850684363428</v>
      </c>
    </row>
    <row r="723" spans="1:9" x14ac:dyDescent="0.2">
      <c r="A723" s="13">
        <f t="shared" si="205"/>
        <v>41156</v>
      </c>
      <c r="B723" s="8">
        <f>TWK!D454</f>
        <v>500</v>
      </c>
      <c r="C723" s="8">
        <f t="shared" ref="C723" si="1195">AVERAGE(B720:B723)</f>
        <v>408.125</v>
      </c>
      <c r="D723" s="8">
        <f t="shared" ref="D723" si="1196">(C567+C619+C671)/3</f>
        <v>418.6319444444444</v>
      </c>
      <c r="E723" s="8">
        <f t="shared" si="920"/>
        <v>36</v>
      </c>
      <c r="F723" s="8">
        <f t="shared" ref="F723" si="1197">SUM(D723-B723)</f>
        <v>-81.3680555555556</v>
      </c>
      <c r="G723" s="19">
        <f t="shared" ref="G723" si="1198">(B723/B722-1)*100</f>
        <v>14.285714285714279</v>
      </c>
      <c r="H723" s="19">
        <f t="shared" ref="H723" si="1199">(B723/B671-1)*100</f>
        <v>8.6956521739130377</v>
      </c>
      <c r="I723" s="19">
        <f t="shared" ref="I723" si="1200">(B723/D723-1)*100</f>
        <v>19.43665710067517</v>
      </c>
    </row>
    <row r="724" spans="1:9" x14ac:dyDescent="0.2">
      <c r="A724" s="13">
        <f t="shared" si="205"/>
        <v>41163</v>
      </c>
      <c r="B724" s="8">
        <f>TWK!D455</f>
        <v>550</v>
      </c>
      <c r="C724" s="8">
        <f t="shared" ref="C724" si="1201">AVERAGE(B721:B724)</f>
        <v>454.375</v>
      </c>
      <c r="D724" s="8">
        <f t="shared" ref="D724" si="1202">(C568+C620+C672)/3</f>
        <v>427.98611111111109</v>
      </c>
      <c r="E724" s="8">
        <f t="shared" si="920"/>
        <v>37</v>
      </c>
      <c r="F724" s="8">
        <f t="shared" ref="F724" si="1203">SUM(D724-B724)</f>
        <v>-122.01388888888891</v>
      </c>
      <c r="G724" s="19">
        <f t="shared" ref="G724" si="1204">(B724/B723-1)*100</f>
        <v>10.000000000000009</v>
      </c>
      <c r="H724" s="19">
        <f t="shared" ref="H724" si="1205">(B724/B672-1)*100</f>
        <v>15.789473684210531</v>
      </c>
      <c r="I724" s="19">
        <f t="shared" ref="I724" si="1206">(B724/D724-1)*100</f>
        <v>28.508843095894854</v>
      </c>
    </row>
    <row r="725" spans="1:9" x14ac:dyDescent="0.2">
      <c r="A725" s="13">
        <f t="shared" si="205"/>
        <v>41170</v>
      </c>
      <c r="B725" s="8">
        <f>TWK!D456</f>
        <v>625</v>
      </c>
      <c r="C725" s="8">
        <f t="shared" ref="C725" si="1207">AVERAGE(B722:B725)</f>
        <v>528.125</v>
      </c>
      <c r="D725" s="8">
        <f t="shared" ref="D725" si="1208">(C569+C621+C673)/3</f>
        <v>446.38888888888886</v>
      </c>
      <c r="E725" s="8">
        <f t="shared" si="920"/>
        <v>38</v>
      </c>
      <c r="F725" s="8">
        <f t="shared" ref="F725" si="1209">SUM(D725-B725)</f>
        <v>-178.61111111111114</v>
      </c>
      <c r="G725" s="19">
        <f t="shared" ref="G725" si="1210">(B725/B724-1)*100</f>
        <v>13.636363636363647</v>
      </c>
      <c r="H725" s="19">
        <f t="shared" ref="H725" si="1211">(B725/B673-1)*100</f>
        <v>20.578778135048225</v>
      </c>
      <c r="I725" s="19">
        <f t="shared" ref="I725" si="1212">(B725/D725-1)*100</f>
        <v>40.01244555071564</v>
      </c>
    </row>
    <row r="726" spans="1:9" x14ac:dyDescent="0.2">
      <c r="A726" s="13">
        <f t="shared" si="205"/>
        <v>41177</v>
      </c>
      <c r="B726" s="8">
        <f>TWK!D457</f>
        <v>608.33333333333337</v>
      </c>
      <c r="C726" s="8">
        <f t="shared" ref="C726" si="1213">AVERAGE(B723:B726)</f>
        <v>570.83333333333337</v>
      </c>
      <c r="D726" s="8">
        <f t="shared" ref="D726" si="1214">(C570+C622+C674)/3</f>
        <v>467.22222222222223</v>
      </c>
      <c r="E726" s="8">
        <f t="shared" si="920"/>
        <v>39</v>
      </c>
      <c r="F726" s="8">
        <f t="shared" ref="F726" si="1215">SUM(D726-B726)</f>
        <v>-141.11111111111114</v>
      </c>
      <c r="G726" s="19">
        <f t="shared" ref="G726" si="1216">(B726/B725-1)*100</f>
        <v>-2.6666666666666616</v>
      </c>
      <c r="H726" s="19">
        <f t="shared" ref="H726" si="1217">(B726/B674-1)*100</f>
        <v>7.9881656804733803</v>
      </c>
      <c r="I726" s="19">
        <f t="shared" ref="I726" si="1218">(B726/D726-1)*100</f>
        <v>30.20214030915578</v>
      </c>
    </row>
    <row r="727" spans="1:9" x14ac:dyDescent="0.2">
      <c r="A727" s="13">
        <f t="shared" si="205"/>
        <v>41184</v>
      </c>
      <c r="B727" s="8">
        <f>TWK!D458</f>
        <v>633.33333333333337</v>
      </c>
      <c r="C727" s="8">
        <f t="shared" ref="C727" si="1219">AVERAGE(B724:B727)</f>
        <v>604.16666666666674</v>
      </c>
      <c r="D727" s="8">
        <f t="shared" ref="D727" si="1220">(C571+C623+C675)/3</f>
        <v>498.98611111111114</v>
      </c>
      <c r="E727" s="8">
        <f t="shared" si="920"/>
        <v>40</v>
      </c>
      <c r="F727" s="8">
        <f t="shared" ref="F727" si="1221">SUM(D727-B727)</f>
        <v>-134.34722222222223</v>
      </c>
      <c r="G727" s="19">
        <f t="shared" ref="G727" si="1222">(B727/B726-1)*100</f>
        <v>4.1095890410958846</v>
      </c>
      <c r="H727" s="19">
        <f t="shared" ref="H727" si="1223">(B727/B675-1)*100</f>
        <v>12.759643916913955</v>
      </c>
      <c r="I727" s="19">
        <f t="shared" ref="I727" si="1224">(B727/D727-1)*100</f>
        <v>26.924040415286555</v>
      </c>
    </row>
    <row r="728" spans="1:9" x14ac:dyDescent="0.2">
      <c r="A728" s="13">
        <f t="shared" si="205"/>
        <v>41191</v>
      </c>
      <c r="B728" s="8">
        <f>TWK!D459</f>
        <v>512.5</v>
      </c>
      <c r="C728" s="8">
        <f t="shared" ref="C728" si="1225">AVERAGE(B725:B728)</f>
        <v>594.79166666666674</v>
      </c>
      <c r="D728" s="8">
        <f t="shared" ref="D728" si="1226">(C572+C624+C676)/3</f>
        <v>519.9861111111112</v>
      </c>
      <c r="E728" s="8">
        <f t="shared" si="920"/>
        <v>41</v>
      </c>
      <c r="F728" s="8">
        <f t="shared" ref="F728" si="1227">SUM(D728-B728)</f>
        <v>7.4861111111111995</v>
      </c>
      <c r="G728" s="19">
        <f t="shared" ref="G728" si="1228">(B728/B727-1)*100</f>
        <v>-19.078947368421062</v>
      </c>
      <c r="H728" s="19">
        <f t="shared" ref="H728" si="1229">(B728/B676-1)*100</f>
        <v>-2.3809523809523836</v>
      </c>
      <c r="I728" s="19">
        <f t="shared" ref="I728" si="1230">(B728/D728-1)*100</f>
        <v>-1.439675205000146</v>
      </c>
    </row>
    <row r="729" spans="1:9" x14ac:dyDescent="0.2">
      <c r="A729" s="13">
        <f t="shared" si="205"/>
        <v>41198</v>
      </c>
      <c r="B729" s="8">
        <f>TWK!D460</f>
        <v>500</v>
      </c>
      <c r="C729" s="8">
        <f t="shared" ref="C729" si="1231">AVERAGE(B726:B729)</f>
        <v>563.54166666666674</v>
      </c>
      <c r="D729" s="8">
        <f t="shared" ref="D729" si="1232">(C573+C625+C677)/3</f>
        <v>523.95833333333337</v>
      </c>
      <c r="E729" s="8">
        <f t="shared" si="920"/>
        <v>42</v>
      </c>
      <c r="F729" s="8">
        <f t="shared" ref="F729" si="1233">SUM(D729-B729)</f>
        <v>23.958333333333371</v>
      </c>
      <c r="G729" s="19">
        <f t="shared" ref="G729" si="1234">(B729/B728-1)*100</f>
        <v>-2.4390243902439046</v>
      </c>
      <c r="H729" s="19">
        <f t="shared" ref="H729" si="1235">(B729/B677-1)*100</f>
        <v>0.80645161290322509</v>
      </c>
      <c r="I729" s="19">
        <f t="shared" ref="I729" si="1236">(B729/D729-1)*100</f>
        <v>-4.5725646123260466</v>
      </c>
    </row>
    <row r="730" spans="1:9" x14ac:dyDescent="0.2">
      <c r="A730" s="13">
        <f t="shared" si="205"/>
        <v>41205</v>
      </c>
      <c r="B730" s="8">
        <f>TWK!D461</f>
        <v>587.5</v>
      </c>
      <c r="C730" s="8">
        <f t="shared" ref="C730" si="1237">AVERAGE(B727:B730)</f>
        <v>558.33333333333337</v>
      </c>
      <c r="D730" s="8">
        <f t="shared" ref="D730" si="1238">(C574+C626+C678)/3</f>
        <v>512.9513888888888</v>
      </c>
      <c r="E730" s="8">
        <f t="shared" si="920"/>
        <v>43</v>
      </c>
      <c r="F730" s="8">
        <f t="shared" ref="F730" si="1239">SUM(D730-B730)</f>
        <v>-74.5486111111112</v>
      </c>
      <c r="G730" s="19">
        <f t="shared" ref="G730" si="1240">(B730/B729-1)*100</f>
        <v>17.500000000000004</v>
      </c>
      <c r="H730" s="19">
        <f t="shared" ref="H730" si="1241">(B730/B678-1)*100</f>
        <v>19.289340101522832</v>
      </c>
      <c r="I730" s="19">
        <f t="shared" ref="I730" si="1242">(B730/D730-1)*100</f>
        <v>14.533270155012534</v>
      </c>
    </row>
    <row r="731" spans="1:9" x14ac:dyDescent="0.2">
      <c r="A731" s="13">
        <f t="shared" si="205"/>
        <v>41212</v>
      </c>
      <c r="B731" s="8">
        <f>TWK!D462</f>
        <v>546.66666666666663</v>
      </c>
      <c r="C731" s="8">
        <f t="shared" ref="C731" si="1243">AVERAGE(B728:B731)</f>
        <v>536.66666666666663</v>
      </c>
      <c r="D731" s="8">
        <f t="shared" ref="D731" si="1244">(C575+C627+C679)/3</f>
        <v>487.4375</v>
      </c>
      <c r="E731" s="8">
        <f t="shared" si="920"/>
        <v>44</v>
      </c>
      <c r="F731" s="8">
        <f t="shared" ref="F731" si="1245">SUM(D731-B731)</f>
        <v>-59.229166666666629</v>
      </c>
      <c r="G731" s="19">
        <f t="shared" ref="G731" si="1246">(B731/B730-1)*100</f>
        <v>-6.9503546099290876</v>
      </c>
      <c r="H731" s="19">
        <f t="shared" ref="H731" si="1247">(B731/B679-1)*100</f>
        <v>12.714776632302405</v>
      </c>
      <c r="I731" s="19">
        <f t="shared" ref="I731" si="1248">(B731/D731-1)*100</f>
        <v>12.151130486814532</v>
      </c>
    </row>
    <row r="732" spans="1:9" x14ac:dyDescent="0.2">
      <c r="A732" s="13">
        <f t="shared" si="205"/>
        <v>41219</v>
      </c>
      <c r="B732" s="8">
        <f>TWK!D463</f>
        <v>595</v>
      </c>
      <c r="C732" s="8">
        <f t="shared" ref="C732" si="1249">AVERAGE(B729:B732)</f>
        <v>557.29166666666663</v>
      </c>
      <c r="D732" s="8">
        <f t="shared" ref="D732" si="1250">(C576+C628+C680)/3</f>
        <v>487.93055555555549</v>
      </c>
      <c r="E732" s="8">
        <f t="shared" si="920"/>
        <v>45</v>
      </c>
      <c r="F732" s="8">
        <f t="shared" ref="F732" si="1251">SUM(D732-B732)</f>
        <v>-107.06944444444451</v>
      </c>
      <c r="G732" s="19">
        <f t="shared" ref="G732" si="1252">(B732/B731-1)*100</f>
        <v>8.8414634146341431</v>
      </c>
      <c r="H732" s="19">
        <f t="shared" ref="H732" si="1253">(B732/B680-1)*100</f>
        <v>34.210526315789465</v>
      </c>
      <c r="I732" s="19">
        <f t="shared" ref="I732" si="1254">(B732/D732-1)*100</f>
        <v>21.943582590874165</v>
      </c>
    </row>
    <row r="733" spans="1:9" x14ac:dyDescent="0.2">
      <c r="A733" s="13">
        <f t="shared" si="205"/>
        <v>41226</v>
      </c>
      <c r="B733" s="8">
        <f>TWK!D464</f>
        <v>533.33333333333337</v>
      </c>
      <c r="C733" s="8">
        <f t="shared" ref="C733" si="1255">AVERAGE(B730:B733)</f>
        <v>565.625</v>
      </c>
      <c r="D733" s="8">
        <f t="shared" ref="D733" si="1256">(C577+C629+C681)/3</f>
        <v>469.58333333333331</v>
      </c>
      <c r="E733" s="8">
        <f t="shared" si="920"/>
        <v>46</v>
      </c>
      <c r="F733" s="8">
        <f t="shared" ref="F733" si="1257">SUM(D733-B733)</f>
        <v>-63.750000000000057</v>
      </c>
      <c r="G733" s="19">
        <f t="shared" ref="G733" si="1258">(B733/B732-1)*100</f>
        <v>-10.364145658263302</v>
      </c>
      <c r="H733" s="19">
        <f t="shared" ref="H733" si="1259">(B733/B681-1)*100</f>
        <v>20.300751879699263</v>
      </c>
      <c r="I733" s="19">
        <f t="shared" ref="I733" si="1260">(B733/D733-1)*100</f>
        <v>13.57586512866018</v>
      </c>
    </row>
    <row r="734" spans="1:9" x14ac:dyDescent="0.2">
      <c r="A734" s="13">
        <f t="shared" si="205"/>
        <v>41233</v>
      </c>
      <c r="B734" s="8">
        <f>TWK!D465</f>
        <v>600</v>
      </c>
      <c r="C734" s="8">
        <f t="shared" ref="C734" si="1261">AVERAGE(B731:B734)</f>
        <v>568.75</v>
      </c>
      <c r="D734" s="8">
        <f t="shared" ref="D734" si="1262">(C578+C630+C682)/3</f>
        <v>457.02083333333331</v>
      </c>
      <c r="E734" s="8">
        <f t="shared" si="920"/>
        <v>47</v>
      </c>
      <c r="F734" s="8">
        <f t="shared" ref="F734" si="1263">SUM(D734-B734)</f>
        <v>-142.97916666666669</v>
      </c>
      <c r="G734" s="19">
        <f t="shared" ref="G734" si="1264">(B734/B733-1)*100</f>
        <v>12.5</v>
      </c>
      <c r="H734" s="19">
        <f t="shared" ref="H734" si="1265">(B734/B682-1)*100</f>
        <v>41.843971631205676</v>
      </c>
      <c r="I734" s="19">
        <f t="shared" ref="I734" si="1266">(B734/D734-1)*100</f>
        <v>31.285043533755761</v>
      </c>
    </row>
    <row r="735" spans="1:9" x14ac:dyDescent="0.2">
      <c r="A735" s="13">
        <f t="shared" si="205"/>
        <v>41240</v>
      </c>
      <c r="B735" s="8">
        <f>TWK!D466</f>
        <v>613</v>
      </c>
      <c r="C735" s="8">
        <f t="shared" ref="C735" si="1267">AVERAGE(B732:B735)</f>
        <v>585.33333333333337</v>
      </c>
      <c r="D735" s="8">
        <f t="shared" ref="D735" si="1268">(C579+C631+C683)/3</f>
        <v>449.10416666666669</v>
      </c>
      <c r="E735" s="8">
        <f t="shared" si="920"/>
        <v>48</v>
      </c>
      <c r="F735" s="8">
        <f t="shared" ref="F735" si="1269">SUM(D735-B735)</f>
        <v>-163.89583333333331</v>
      </c>
      <c r="G735" s="19">
        <f t="shared" ref="G735" si="1270">(B735/B734-1)*100</f>
        <v>2.1666666666666723</v>
      </c>
      <c r="H735" s="19">
        <f t="shared" ref="H735" si="1271">(B735/B683-1)*100</f>
        <v>51.358024691358018</v>
      </c>
      <c r="I735" s="19">
        <f t="shared" ref="I735" si="1272">(B735/D735-1)*100</f>
        <v>36.493946281950173</v>
      </c>
    </row>
    <row r="736" spans="1:9" x14ac:dyDescent="0.2">
      <c r="A736" s="13">
        <f t="shared" si="205"/>
        <v>41247</v>
      </c>
      <c r="B736" s="8">
        <f>TWK!D467</f>
        <v>575</v>
      </c>
      <c r="C736" s="8">
        <f t="shared" ref="C736" si="1273">AVERAGE(B733:B736)</f>
        <v>580.33333333333337</v>
      </c>
      <c r="D736" s="8">
        <f t="shared" ref="D736" si="1274">(C580+C632+C684)/3</f>
        <v>433.8819444444444</v>
      </c>
      <c r="E736" s="8">
        <f t="shared" si="920"/>
        <v>49</v>
      </c>
      <c r="F736" s="8">
        <f t="shared" ref="F736" si="1275">SUM(D736-B736)</f>
        <v>-141.1180555555556</v>
      </c>
      <c r="G736" s="19">
        <f t="shared" ref="G736" si="1276">(B736/B735-1)*100</f>
        <v>-6.1990212071778128</v>
      </c>
      <c r="H736" s="19">
        <f t="shared" ref="H736" si="1277">(B736/B684-1)*100</f>
        <v>36.904761904761905</v>
      </c>
      <c r="I736" s="19">
        <f t="shared" ref="I736" si="1278">(B736/D736-1)*100</f>
        <v>32.524528241489151</v>
      </c>
    </row>
    <row r="737" spans="1:9" x14ac:dyDescent="0.2">
      <c r="A737" s="13">
        <f t="shared" si="205"/>
        <v>41254</v>
      </c>
      <c r="B737" s="8">
        <f>TWK!D468</f>
        <v>600</v>
      </c>
      <c r="C737" s="8">
        <f t="shared" ref="C737" si="1279">AVERAGE(B734:B737)</f>
        <v>597</v>
      </c>
      <c r="D737" s="8">
        <f t="shared" ref="D737" si="1280">(C581+C633+C685)/3</f>
        <v>437.4930555555556</v>
      </c>
      <c r="E737" s="8">
        <f t="shared" si="920"/>
        <v>50</v>
      </c>
      <c r="F737" s="8">
        <f t="shared" ref="F737" si="1281">SUM(D737-B737)</f>
        <v>-162.5069444444444</v>
      </c>
      <c r="G737" s="19">
        <f t="shared" ref="G737" si="1282">(B737/B736-1)*100</f>
        <v>4.3478260869565188</v>
      </c>
      <c r="H737" s="19">
        <f t="shared" ref="H737" si="1283">(B737/B685-1)*100</f>
        <v>57.894736842105267</v>
      </c>
      <c r="I737" s="19">
        <f t="shared" ref="I737" si="1284">(B737/D737-1)*100</f>
        <v>37.145034048159474</v>
      </c>
    </row>
    <row r="738" spans="1:9" x14ac:dyDescent="0.2">
      <c r="A738" s="13">
        <f t="shared" si="205"/>
        <v>41261</v>
      </c>
      <c r="B738" s="8">
        <f>TWK!D469</f>
        <v>575</v>
      </c>
      <c r="C738" s="8">
        <f t="shared" ref="C738" si="1285">AVERAGE(B735:B738)</f>
        <v>590.75</v>
      </c>
      <c r="D738" s="8">
        <f t="shared" ref="D738" si="1286">(C582+C634+C686)/3</f>
        <v>432.8055555555556</v>
      </c>
      <c r="E738" s="8">
        <f t="shared" si="920"/>
        <v>51</v>
      </c>
      <c r="F738" s="8">
        <f t="shared" ref="F738" si="1287">SUM(D738-B738)</f>
        <v>-142.1944444444444</v>
      </c>
      <c r="G738" s="19">
        <f t="shared" ref="G738" si="1288">(B738/B737-1)*100</f>
        <v>-4.1666666666666625</v>
      </c>
      <c r="H738" s="19">
        <f t="shared" ref="H738" si="1289">(B738/B686-1)*100</f>
        <v>62.889518413597735</v>
      </c>
      <c r="I738" s="19">
        <f t="shared" ref="I738" si="1290">(B738/D738-1)*100</f>
        <v>32.854117194018343</v>
      </c>
    </row>
    <row r="739" spans="1:9" x14ac:dyDescent="0.2">
      <c r="A739" s="13">
        <f t="shared" si="205"/>
        <v>41268</v>
      </c>
      <c r="B739" s="8">
        <f>TWK!D470</f>
        <v>563</v>
      </c>
      <c r="C739" s="8">
        <f t="shared" ref="C739" si="1291">AVERAGE(B736:B739)</f>
        <v>578.25</v>
      </c>
      <c r="D739" s="8">
        <f t="shared" ref="D739" si="1292">(C583+C635+C687)/3</f>
        <v>425.6180555555556</v>
      </c>
      <c r="E739" s="8">
        <f t="shared" si="920"/>
        <v>52</v>
      </c>
      <c r="F739" s="8">
        <f t="shared" ref="F739" si="1293">SUM(D739-B739)</f>
        <v>-137.3819444444444</v>
      </c>
      <c r="G739" s="19">
        <f t="shared" ref="G739" si="1294">(B739/B738-1)*100</f>
        <v>-2.086956521739125</v>
      </c>
      <c r="H739" s="19">
        <f t="shared" ref="H739" si="1295">(B739/B687-1)*100</f>
        <v>64.780487804878035</v>
      </c>
      <c r="I739" s="19">
        <f t="shared" ref="I739" si="1296">(B739/D739-1)*100</f>
        <v>32.278222845861393</v>
      </c>
    </row>
    <row r="740" spans="1:9" x14ac:dyDescent="0.2">
      <c r="A740" s="13">
        <f t="shared" si="205"/>
        <v>41275</v>
      </c>
      <c r="B740" s="8">
        <f>TWK!D471</f>
        <v>500</v>
      </c>
      <c r="C740" s="8">
        <f t="shared" ref="C740" si="1297">AVERAGE(B737:B740)</f>
        <v>559.5</v>
      </c>
      <c r="D740" s="8">
        <f t="shared" ref="D740" si="1298">(C584+C636+C688)/3</f>
        <v>406.1875</v>
      </c>
      <c r="E740" s="8">
        <v>1</v>
      </c>
      <c r="F740" s="8">
        <f t="shared" ref="F740" si="1299">SUM(D740-B740)</f>
        <v>-93.8125</v>
      </c>
      <c r="G740" s="19">
        <f t="shared" ref="G740" si="1300">(B740/B739-1)*100</f>
        <v>-11.190053285968027</v>
      </c>
      <c r="H740" s="19">
        <f t="shared" ref="H740" si="1301">(B740/B688-1)*100</f>
        <v>45.631067961165051</v>
      </c>
      <c r="I740" s="19">
        <f t="shared" ref="I740" si="1302">(B740/D740-1)*100</f>
        <v>23.095860901677192</v>
      </c>
    </row>
    <row r="741" spans="1:9" x14ac:dyDescent="0.2">
      <c r="A741" s="13">
        <f t="shared" si="205"/>
        <v>41282</v>
      </c>
      <c r="B741" s="8">
        <f>TWK!D472</f>
        <v>372.5</v>
      </c>
      <c r="C741" s="8">
        <f t="shared" ref="C741" si="1303">AVERAGE(B738:B741)</f>
        <v>502.625</v>
      </c>
      <c r="D741" s="8">
        <f t="shared" ref="D741" si="1304">(C585+C637+C689)/3</f>
        <v>395.90972222222217</v>
      </c>
      <c r="E741" s="8">
        <f t="shared" si="920"/>
        <v>2</v>
      </c>
      <c r="F741" s="8">
        <f t="shared" ref="F741" si="1305">SUM(D741-B741)</f>
        <v>23.409722222222172</v>
      </c>
      <c r="G741" s="19">
        <f t="shared" ref="G741" si="1306">(B741/B740-1)*100</f>
        <v>-25.5</v>
      </c>
      <c r="H741" s="19">
        <f t="shared" ref="H741" si="1307">(B741/B689-1)*100</f>
        <v>2.5229357798165264</v>
      </c>
      <c r="I741" s="19">
        <f t="shared" ref="I741" si="1308">(B741/D741-1)*100</f>
        <v>-5.9128940029117061</v>
      </c>
    </row>
    <row r="742" spans="1:9" x14ac:dyDescent="0.2">
      <c r="A742" s="13">
        <f t="shared" si="205"/>
        <v>41289</v>
      </c>
      <c r="B742" s="8">
        <f>TWK!D473</f>
        <v>347.5</v>
      </c>
      <c r="C742" s="8">
        <f t="shared" ref="C742" si="1309">AVERAGE(B739:B742)</f>
        <v>445.75</v>
      </c>
      <c r="D742" s="8">
        <f t="shared" ref="D742" si="1310">(C586+C638+C690)/3</f>
        <v>394.23611111111109</v>
      </c>
      <c r="E742" s="8">
        <f t="shared" si="920"/>
        <v>3</v>
      </c>
      <c r="F742" s="8">
        <f t="shared" ref="F742" si="1311">SUM(D742-B742)</f>
        <v>46.736111111111086</v>
      </c>
      <c r="G742" s="19">
        <f t="shared" ref="G742" si="1312">(B742/B741-1)*100</f>
        <v>-6.7114093959731562</v>
      </c>
      <c r="H742" s="19">
        <f t="shared" ref="H742" si="1313">(B742/B690-1)*100</f>
        <v>-3.9170506912442393</v>
      </c>
      <c r="I742" s="19">
        <f t="shared" ref="I742" si="1314">(B742/D742-1)*100</f>
        <v>-11.85485291527214</v>
      </c>
    </row>
    <row r="743" spans="1:9" x14ac:dyDescent="0.2">
      <c r="A743" s="13">
        <f t="shared" si="205"/>
        <v>41296</v>
      </c>
      <c r="B743" s="8">
        <f>TWK!D474</f>
        <v>333</v>
      </c>
      <c r="C743" s="8">
        <f t="shared" ref="C743" si="1315">AVERAGE(B740:B743)</f>
        <v>388.25</v>
      </c>
      <c r="D743" s="8">
        <f t="shared" ref="D743" si="1316">(C587+C639+C691)/3</f>
        <v>399.7569444444444</v>
      </c>
      <c r="E743" s="8">
        <f t="shared" si="920"/>
        <v>4</v>
      </c>
      <c r="F743" s="8">
        <f t="shared" ref="F743" si="1317">SUM(D743-B743)</f>
        <v>66.7569444444444</v>
      </c>
      <c r="G743" s="19">
        <f t="shared" ref="G743" si="1318">(B743/B742-1)*100</f>
        <v>-4.1726618705036023</v>
      </c>
      <c r="H743" s="19">
        <f t="shared" ref="H743" si="1319">(B743/B691-1)*100</f>
        <v>-13.506493506493511</v>
      </c>
      <c r="I743" s="19">
        <f t="shared" ref="I743" si="1320">(B743/D743-1)*100</f>
        <v>-16.699383305828185</v>
      </c>
    </row>
    <row r="744" spans="1:9" x14ac:dyDescent="0.2">
      <c r="A744" s="13">
        <f t="shared" si="205"/>
        <v>41303</v>
      </c>
      <c r="B744" s="8">
        <f>TWK!D475</f>
        <v>330</v>
      </c>
      <c r="C744" s="8">
        <f t="shared" ref="C744" si="1321">AVERAGE(B741:B744)</f>
        <v>345.75</v>
      </c>
      <c r="D744" s="8">
        <f t="shared" ref="D744" si="1322">(C588+C640+C692)/3</f>
        <v>422.77083333333331</v>
      </c>
      <c r="E744" s="8">
        <f t="shared" si="920"/>
        <v>5</v>
      </c>
      <c r="F744" s="8">
        <f t="shared" ref="F744" si="1323">SUM(D744-B744)</f>
        <v>92.770833333333314</v>
      </c>
      <c r="G744" s="19">
        <f t="shared" ref="G744" si="1324">(B744/B743-1)*100</f>
        <v>-0.9009009009009028</v>
      </c>
      <c r="H744" s="19">
        <f t="shared" ref="H744" si="1325">(B744/B692-1)*100</f>
        <v>-28.571428571428569</v>
      </c>
      <c r="I744" s="19">
        <f t="shared" ref="I744" si="1326">(B744/D744-1)*100</f>
        <v>-21.943527324693235</v>
      </c>
    </row>
    <row r="745" spans="1:9" x14ac:dyDescent="0.2">
      <c r="A745" s="13">
        <f t="shared" si="205"/>
        <v>41310</v>
      </c>
      <c r="B745" s="8">
        <f>TWK!D476</f>
        <v>323.33333333333331</v>
      </c>
      <c r="C745" s="8">
        <f t="shared" ref="C745" si="1327">AVERAGE(B742:B745)</f>
        <v>333.45833333333331</v>
      </c>
      <c r="D745" s="8">
        <f t="shared" ref="D745" si="1328">(C589+C641+C693)/3</f>
        <v>430.34722222222223</v>
      </c>
      <c r="E745" s="8">
        <f t="shared" si="920"/>
        <v>6</v>
      </c>
      <c r="F745" s="8">
        <f t="shared" ref="F745" si="1329">SUM(D745-B745)</f>
        <v>107.01388888888891</v>
      </c>
      <c r="G745" s="19">
        <f t="shared" ref="G745" si="1330">(B745/B744-1)*100</f>
        <v>-2.0202020202020221</v>
      </c>
      <c r="H745" s="19">
        <f t="shared" ref="H745" si="1331">(B745/B693-1)*100</f>
        <v>-18.143459915611814</v>
      </c>
      <c r="I745" s="19">
        <f t="shared" ref="I745" si="1332">(B745/D745-1)*100</f>
        <v>-24.866871066645157</v>
      </c>
    </row>
    <row r="746" spans="1:9" x14ac:dyDescent="0.2">
      <c r="A746" s="13">
        <f t="shared" si="205"/>
        <v>41317</v>
      </c>
      <c r="B746" s="8">
        <f>TWK!D477</f>
        <v>325</v>
      </c>
      <c r="C746" s="8">
        <f t="shared" ref="C746" si="1333">AVERAGE(B743:B746)</f>
        <v>327.83333333333331</v>
      </c>
      <c r="D746" s="8">
        <f t="shared" ref="D746" si="1334">(C590+C642+C694)/3</f>
        <v>438.8194444444444</v>
      </c>
      <c r="E746" s="8">
        <f t="shared" si="920"/>
        <v>7</v>
      </c>
      <c r="F746" s="8">
        <f t="shared" ref="F746" si="1335">SUM(D746-B746)</f>
        <v>113.8194444444444</v>
      </c>
      <c r="G746" s="19">
        <f t="shared" ref="G746" si="1336">(B746/B745-1)*100</f>
        <v>0.51546391752577136</v>
      </c>
      <c r="H746" s="19">
        <f t="shared" ref="H746" si="1337">(B746/B694-1)*100</f>
        <v>-23.228346456692904</v>
      </c>
      <c r="I746" s="19">
        <f t="shared" ref="I746" si="1338">(B746/D746-1)*100</f>
        <v>-25.937648362082598</v>
      </c>
    </row>
    <row r="747" spans="1:9" x14ac:dyDescent="0.2">
      <c r="A747" s="13">
        <f t="shared" si="205"/>
        <v>41324</v>
      </c>
      <c r="B747" s="8">
        <f>TWK!D478</f>
        <v>325</v>
      </c>
      <c r="C747" s="8">
        <f t="shared" ref="C747" si="1339">AVERAGE(B744:B747)</f>
        <v>325.83333333333331</v>
      </c>
      <c r="D747" s="8">
        <f t="shared" ref="D747" si="1340">(C591+C643+C695)/3</f>
        <v>439.5069444444444</v>
      </c>
      <c r="E747" s="8">
        <f t="shared" si="920"/>
        <v>8</v>
      </c>
      <c r="F747" s="8">
        <f t="shared" ref="F747" si="1341">SUM(D747-B747)</f>
        <v>114.5069444444444</v>
      </c>
      <c r="G747" s="19">
        <f t="shared" ref="G747" si="1342">(B747/B746-1)*100</f>
        <v>0</v>
      </c>
      <c r="H747" s="19">
        <f t="shared" ref="H747" si="1343">(B747/B695-1)*100</f>
        <v>-19.753086419753085</v>
      </c>
      <c r="I747" s="19">
        <f t="shared" ref="I747" si="1344">(B747/D747-1)*100</f>
        <v>-26.053500608320558</v>
      </c>
    </row>
    <row r="748" spans="1:9" x14ac:dyDescent="0.2">
      <c r="A748" s="13">
        <f t="shared" si="205"/>
        <v>41331</v>
      </c>
      <c r="B748" s="8">
        <f>TWK!D479</f>
        <v>326.66666666666669</v>
      </c>
      <c r="C748" s="8">
        <f t="shared" ref="C748" si="1345">AVERAGE(B745:B748)</f>
        <v>325</v>
      </c>
      <c r="D748" s="8">
        <f t="shared" ref="D748" si="1346">(C592+C644+C696)/3</f>
        <v>423.96527777777777</v>
      </c>
      <c r="E748" s="8">
        <f t="shared" si="920"/>
        <v>9</v>
      </c>
      <c r="F748" s="8">
        <f t="shared" ref="F748" si="1347">SUM(D748-B748)</f>
        <v>97.298611111111086</v>
      </c>
      <c r="G748" s="19">
        <f t="shared" ref="G748" si="1348">(B748/B747-1)*100</f>
        <v>0.512820512820511</v>
      </c>
      <c r="H748" s="19">
        <f t="shared" ref="H748" si="1349">(B748/B696-1)*100</f>
        <v>-14.708442123585719</v>
      </c>
      <c r="I748" s="19">
        <f t="shared" ref="I748" si="1350">(B748/D748-1)*100</f>
        <v>-22.949665034151767</v>
      </c>
    </row>
    <row r="749" spans="1:9" x14ac:dyDescent="0.2">
      <c r="A749" s="13">
        <f t="shared" si="205"/>
        <v>41338</v>
      </c>
      <c r="B749" s="8">
        <f>TWK!D480</f>
        <v>325</v>
      </c>
      <c r="C749" s="8">
        <f t="shared" ref="C749" si="1351">AVERAGE(B746:B749)</f>
        <v>325.41666666666669</v>
      </c>
      <c r="D749" s="8">
        <f t="shared" ref="D749" si="1352">(C593+C645+C697)/3</f>
        <v>424.15972222222223</v>
      </c>
      <c r="E749" s="8">
        <f t="shared" si="920"/>
        <v>10</v>
      </c>
      <c r="F749" s="8">
        <f t="shared" ref="F749" si="1353">SUM(D749-B749)</f>
        <v>99.159722222222229</v>
      </c>
      <c r="G749" s="19">
        <f t="shared" ref="G749" si="1354">(B749/B748-1)*100</f>
        <v>-0.51020408163265918</v>
      </c>
      <c r="H749" s="19">
        <f t="shared" ref="H749" si="1355">(B749/B697-1)*100</f>
        <v>-6.3400576368876083</v>
      </c>
      <c r="I749" s="19">
        <f t="shared" ref="I749" si="1356">(B749/D749-1)*100</f>
        <v>-23.377920398172858</v>
      </c>
    </row>
    <row r="750" spans="1:9" x14ac:dyDescent="0.2">
      <c r="A750" s="13">
        <f t="shared" si="205"/>
        <v>41345</v>
      </c>
      <c r="B750" s="8">
        <f>TWK!D481</f>
        <v>325</v>
      </c>
      <c r="C750" s="8">
        <f t="shared" ref="C750" si="1357">AVERAGE(B747:B750)</f>
        <v>325.41666666666669</v>
      </c>
      <c r="D750" s="8">
        <f t="shared" ref="D750" si="1358">(C594+C646+C698)/3</f>
        <v>413.46527777777783</v>
      </c>
      <c r="E750" s="8">
        <f t="shared" si="920"/>
        <v>11</v>
      </c>
      <c r="F750" s="8">
        <f t="shared" ref="F750" si="1359">SUM(D750-B750)</f>
        <v>88.465277777777828</v>
      </c>
      <c r="G750" s="19">
        <f t="shared" ref="G750" si="1360">(B750/B749-1)*100</f>
        <v>0</v>
      </c>
      <c r="H750" s="19">
        <f t="shared" ref="H750" si="1361">(B750/B698-1)*100</f>
        <v>-5.7971014492753659</v>
      </c>
      <c r="I750" s="19">
        <f t="shared" ref="I750" si="1362">(B750/D750-1)*100</f>
        <v>-21.396059725558047</v>
      </c>
    </row>
    <row r="751" spans="1:9" x14ac:dyDescent="0.2">
      <c r="A751" s="13">
        <f t="shared" si="205"/>
        <v>41352</v>
      </c>
      <c r="B751" s="8">
        <f>TWK!D482</f>
        <v>307</v>
      </c>
      <c r="C751" s="8">
        <f t="shared" ref="C751" si="1363">AVERAGE(B748:B751)</f>
        <v>320.91666666666669</v>
      </c>
      <c r="D751" s="8">
        <f t="shared" ref="D751" si="1364">(C595+C647+C699)/3</f>
        <v>402.66666666666669</v>
      </c>
      <c r="E751" s="8">
        <f t="shared" si="920"/>
        <v>12</v>
      </c>
      <c r="F751" s="8">
        <f t="shared" ref="F751" si="1365">SUM(D751-B751)</f>
        <v>95.666666666666686</v>
      </c>
      <c r="G751" s="19">
        <f t="shared" ref="G751" si="1366">(B751/B750-1)*100</f>
        <v>-5.5384615384615365</v>
      </c>
      <c r="H751" s="19">
        <f t="shared" ref="H751" si="1367">(B751/B699-1)*100</f>
        <v>-15.193370165745856</v>
      </c>
      <c r="I751" s="19">
        <f t="shared" ref="I751" si="1368">(B751/D751-1)*100</f>
        <v>-23.758278145695368</v>
      </c>
    </row>
    <row r="752" spans="1:9" x14ac:dyDescent="0.2">
      <c r="A752" s="13">
        <f t="shared" si="205"/>
        <v>41359</v>
      </c>
      <c r="B752" s="8">
        <f>TWK!D483</f>
        <v>293.33333333333331</v>
      </c>
      <c r="C752" s="8">
        <f t="shared" ref="C752" si="1369">AVERAGE(B749:B752)</f>
        <v>312.58333333333331</v>
      </c>
      <c r="D752" s="8">
        <f t="shared" ref="D752" si="1370">(C596+C648+C700)/3</f>
        <v>395.20138888888891</v>
      </c>
      <c r="E752" s="8">
        <f t="shared" si="920"/>
        <v>13</v>
      </c>
      <c r="F752" s="8">
        <f t="shared" ref="F752" si="1371">SUM(D752-B752)</f>
        <v>101.8680555555556</v>
      </c>
      <c r="G752" s="19">
        <f t="shared" ref="G752" si="1372">(B752/B751-1)*100</f>
        <v>-4.4516829533116198</v>
      </c>
      <c r="H752" s="19">
        <f t="shared" ref="H752" si="1373">(B752/B700-1)*100</f>
        <v>-16.902738432483478</v>
      </c>
      <c r="I752" s="19">
        <f t="shared" ref="I752" si="1374">(B752/D752-1)*100</f>
        <v>-25.776239259168154</v>
      </c>
    </row>
    <row r="753" spans="1:9" x14ac:dyDescent="0.2">
      <c r="A753" s="13">
        <f t="shared" si="205"/>
        <v>41366</v>
      </c>
      <c r="B753" s="8">
        <f>TWK!D484</f>
        <v>262.5</v>
      </c>
      <c r="C753" s="8">
        <f t="shared" ref="C753" si="1375">AVERAGE(B750:B753)</f>
        <v>296.95833333333331</v>
      </c>
      <c r="D753" s="8">
        <f t="shared" ref="D753" si="1376">(C597+C649+C701)/3</f>
        <v>376.77083333333331</v>
      </c>
      <c r="E753" s="8">
        <f t="shared" si="920"/>
        <v>14</v>
      </c>
      <c r="F753" s="8">
        <f t="shared" ref="F753" si="1377">SUM(D753-B753)</f>
        <v>114.27083333333331</v>
      </c>
      <c r="G753" s="19">
        <f t="shared" ref="G753" si="1378">(B753/B752-1)*100</f>
        <v>-10.511363636363635</v>
      </c>
      <c r="H753" s="19">
        <f t="shared" ref="H753" si="1379">(B753/B701-1)*100</f>
        <v>-19.23076923076923</v>
      </c>
      <c r="I753" s="19">
        <f t="shared" ref="I753" si="1380">(B753/D753-1)*100</f>
        <v>-30.329001935305499</v>
      </c>
    </row>
    <row r="754" spans="1:9" x14ac:dyDescent="0.2">
      <c r="A754" s="13">
        <f t="shared" si="205"/>
        <v>41373</v>
      </c>
      <c r="B754" s="8">
        <f>TWK!D485</f>
        <v>285</v>
      </c>
      <c r="C754" s="8">
        <f t="shared" ref="C754" si="1381">AVERAGE(B751:B754)</f>
        <v>286.95833333333331</v>
      </c>
      <c r="D754" s="8">
        <f t="shared" ref="D754" si="1382">(C598+C650+C702)/3</f>
        <v>363.4375</v>
      </c>
      <c r="E754" s="8">
        <f t="shared" si="920"/>
        <v>15</v>
      </c>
      <c r="F754" s="8">
        <f t="shared" ref="F754" si="1383">SUM(D754-B754)</f>
        <v>78.4375</v>
      </c>
      <c r="G754" s="19">
        <f t="shared" ref="G754" si="1384">(B754/B753-1)*100</f>
        <v>8.5714285714285623</v>
      </c>
      <c r="H754" s="19">
        <f t="shared" ref="H754" si="1385">(B754/B702-1)*100</f>
        <v>-10.9375</v>
      </c>
      <c r="I754" s="19">
        <f t="shared" ref="I754" si="1386">(B754/D754-1)*100</f>
        <v>-21.582115219260533</v>
      </c>
    </row>
    <row r="755" spans="1:9" x14ac:dyDescent="0.2">
      <c r="A755" s="13">
        <f t="shared" si="205"/>
        <v>41380</v>
      </c>
      <c r="B755" s="8">
        <f>TWK!D486</f>
        <v>273.33333333333331</v>
      </c>
      <c r="C755" s="8">
        <f t="shared" ref="C755" si="1387">AVERAGE(B752:B755)</f>
        <v>278.54166666666663</v>
      </c>
      <c r="D755" s="8">
        <f t="shared" ref="D755" si="1388">(C599+C651+C703)/3</f>
        <v>353.97222222222223</v>
      </c>
      <c r="E755" s="8">
        <f t="shared" si="920"/>
        <v>16</v>
      </c>
      <c r="F755" s="8">
        <f t="shared" ref="F755" si="1389">SUM(D755-B755)</f>
        <v>80.638888888888914</v>
      </c>
      <c r="G755" s="19">
        <f t="shared" ref="G755" si="1390">(B755/B754-1)*100</f>
        <v>-4.0935672514619936</v>
      </c>
      <c r="H755" s="19">
        <f t="shared" ref="H755" si="1391">(B755/B703-1)*100</f>
        <v>-16.666666666666675</v>
      </c>
      <c r="I755" s="19">
        <f t="shared" ref="I755" si="1392">(B755/D755-1)*100</f>
        <v>-22.781134740641928</v>
      </c>
    </row>
    <row r="756" spans="1:9" x14ac:dyDescent="0.2">
      <c r="A756" s="13">
        <f t="shared" si="205"/>
        <v>41387</v>
      </c>
      <c r="B756" s="122">
        <f>(+B755+B758)/2</f>
        <v>280.41666666666663</v>
      </c>
      <c r="C756" s="8">
        <f t="shared" ref="C756" si="1393">AVERAGE(B753:B756)</f>
        <v>275.3125</v>
      </c>
      <c r="D756" s="8">
        <f t="shared" ref="D756" si="1394">(C600+C652+C704)/3</f>
        <v>345.45138888888886</v>
      </c>
      <c r="E756" s="8">
        <f t="shared" si="920"/>
        <v>17</v>
      </c>
      <c r="F756" s="8">
        <f t="shared" ref="F756" si="1395">SUM(D756-B756)</f>
        <v>65.034722222222229</v>
      </c>
      <c r="G756" s="19"/>
      <c r="H756" s="19">
        <f t="shared" ref="H756" si="1396">(B756/B704-1)*100</f>
        <v>-13.273195876288668</v>
      </c>
      <c r="I756" s="19">
        <f t="shared" ref="I756" si="1397">(B756/D756-1)*100</f>
        <v>-18.82601266458941</v>
      </c>
    </row>
    <row r="757" spans="1:9" x14ac:dyDescent="0.2">
      <c r="A757" s="13">
        <f t="shared" si="205"/>
        <v>41394</v>
      </c>
      <c r="B757" s="122">
        <f>+B756</f>
        <v>280.41666666666663</v>
      </c>
      <c r="C757" s="8">
        <f t="shared" ref="C757" si="1398">AVERAGE(B754:B757)</f>
        <v>279.79166666666663</v>
      </c>
      <c r="D757" s="8">
        <f t="shared" ref="D757" si="1399">(C601+C653+C705)/3</f>
        <v>350.89583333333331</v>
      </c>
      <c r="E757" s="8">
        <f t="shared" si="920"/>
        <v>18</v>
      </c>
      <c r="F757" s="8">
        <f t="shared" ref="F757" si="1400">SUM(D757-B757)</f>
        <v>70.479166666666686</v>
      </c>
      <c r="G757" s="19"/>
      <c r="H757" s="19">
        <f t="shared" ref="H757" si="1401">(B757/B705-1)*100</f>
        <v>-16.790306627101891</v>
      </c>
      <c r="I757" s="19">
        <f t="shared" ref="I757" si="1402">(B757/D757-1)*100</f>
        <v>-20.085495458053792</v>
      </c>
    </row>
    <row r="758" spans="1:9" x14ac:dyDescent="0.2">
      <c r="A758" s="13">
        <f t="shared" si="205"/>
        <v>41401</v>
      </c>
      <c r="B758" s="8">
        <f>TWK!D489</f>
        <v>287.5</v>
      </c>
      <c r="C758" s="8">
        <f t="shared" ref="C758" si="1403">AVERAGE(B755:B758)</f>
        <v>280.41666666666663</v>
      </c>
      <c r="D758" s="8">
        <f t="shared" ref="D758" si="1404">(C602+C654+C706)/3</f>
        <v>362.04166666666669</v>
      </c>
      <c r="E758" s="8">
        <f t="shared" si="920"/>
        <v>19</v>
      </c>
      <c r="F758" s="8">
        <f t="shared" ref="F758" si="1405">SUM(D758-B758)</f>
        <v>74.541666666666686</v>
      </c>
      <c r="G758" s="19"/>
      <c r="H758" s="19">
        <f t="shared" ref="H758" si="1406">(B758/B706-1)*100</f>
        <v>-17.857142857142861</v>
      </c>
      <c r="I758" s="19">
        <f t="shared" ref="I758" si="1407">(B758/D758-1)*100</f>
        <v>-20.589250776844292</v>
      </c>
    </row>
    <row r="759" spans="1:9" x14ac:dyDescent="0.2">
      <c r="A759" s="13">
        <f t="shared" si="205"/>
        <v>41408</v>
      </c>
      <c r="B759" s="8">
        <f>TWK!D490</f>
        <v>277.5</v>
      </c>
      <c r="C759" s="8">
        <f t="shared" ref="C759" si="1408">AVERAGE(B756:B759)</f>
        <v>281.45833333333331</v>
      </c>
      <c r="D759" s="8">
        <f t="shared" ref="D759" si="1409">(C603+C655+C707)/3</f>
        <v>375.81944444444451</v>
      </c>
      <c r="E759" s="8">
        <f t="shared" si="920"/>
        <v>20</v>
      </c>
      <c r="F759" s="8">
        <f t="shared" ref="F759" si="1410">SUM(D759-B759)</f>
        <v>98.319444444444514</v>
      </c>
      <c r="G759" s="19">
        <f t="shared" ref="G759" si="1411">(B759/B758-1)*100</f>
        <v>-3.4782608695652195</v>
      </c>
      <c r="H759" s="19">
        <f t="shared" ref="H759" si="1412">(B759/B707-1)*100</f>
        <v>-19.17475728155339</v>
      </c>
      <c r="I759" s="19">
        <f t="shared" ref="I759" si="1413">(B759/D759-1)*100</f>
        <v>-26.161351121623134</v>
      </c>
    </row>
    <row r="760" spans="1:9" x14ac:dyDescent="0.2">
      <c r="A760" s="13">
        <f t="shared" si="205"/>
        <v>41415</v>
      </c>
      <c r="B760" s="8">
        <f>TWK!D491</f>
        <v>273.33333333333331</v>
      </c>
      <c r="C760" s="8">
        <f t="shared" ref="C760" si="1414">AVERAGE(B757:B760)</f>
        <v>279.6875</v>
      </c>
      <c r="D760" s="8">
        <f t="shared" ref="D760" si="1415">(C604+C656+C708)/3</f>
        <v>382.1180555555556</v>
      </c>
      <c r="E760" s="8">
        <f t="shared" si="920"/>
        <v>21</v>
      </c>
      <c r="F760" s="8">
        <f t="shared" ref="F760" si="1416">SUM(D760-B760)</f>
        <v>108.78472222222229</v>
      </c>
      <c r="G760" s="19">
        <f t="shared" ref="G760" si="1417">(B760/B759-1)*100</f>
        <v>-1.5015015015015121</v>
      </c>
      <c r="H760" s="19">
        <f t="shared" ref="H760" si="1418">(B760/B708-1)*100</f>
        <v>-15.376676986584116</v>
      </c>
      <c r="I760" s="19">
        <f t="shared" ref="I760" si="1419">(B760/D760-1)*100</f>
        <v>-28.468877782825995</v>
      </c>
    </row>
    <row r="761" spans="1:9" x14ac:dyDescent="0.2">
      <c r="A761" s="13">
        <f t="shared" si="205"/>
        <v>41422</v>
      </c>
      <c r="B761" s="8">
        <f>TWK!D492</f>
        <v>310</v>
      </c>
      <c r="C761" s="8">
        <f t="shared" ref="C761" si="1420">AVERAGE(B758:B761)</f>
        <v>287.08333333333331</v>
      </c>
      <c r="D761" s="8">
        <f t="shared" ref="D761" si="1421">(C605+C657+C709)/3</f>
        <v>379.6180555555556</v>
      </c>
      <c r="E761" s="8">
        <f t="shared" si="920"/>
        <v>22</v>
      </c>
      <c r="F761" s="8">
        <f t="shared" ref="F761" si="1422">SUM(D761-B761)</f>
        <v>69.6180555555556</v>
      </c>
      <c r="G761" s="19">
        <f t="shared" ref="G761" si="1423">(B761/B760-1)*100</f>
        <v>13.414634146341475</v>
      </c>
      <c r="H761" s="19">
        <f t="shared" ref="H761" si="1424">(B761/B709-1)*100</f>
        <v>-6.0606060606060552</v>
      </c>
      <c r="I761" s="19">
        <f t="shared" ref="I761" si="1425">(B761/D761-1)*100</f>
        <v>-18.338973749199681</v>
      </c>
    </row>
    <row r="762" spans="1:9" x14ac:dyDescent="0.2">
      <c r="A762" s="13">
        <f t="shared" si="205"/>
        <v>41429</v>
      </c>
      <c r="B762" s="8">
        <f>TWK!D493</f>
        <v>315</v>
      </c>
      <c r="C762" s="8">
        <f t="shared" ref="C762" si="1426">AVERAGE(B759:B762)</f>
        <v>293.95833333333331</v>
      </c>
      <c r="D762" s="8">
        <f t="shared" ref="D762" si="1427">(C606+C658+C710)/3</f>
        <v>368.61111111111109</v>
      </c>
      <c r="E762" s="8">
        <f t="shared" si="920"/>
        <v>23</v>
      </c>
      <c r="F762" s="8">
        <f t="shared" ref="F762" si="1428">SUM(D762-B762)</f>
        <v>53.611111111111086</v>
      </c>
      <c r="G762" s="19">
        <f t="shared" ref="G762" si="1429">(B762/B761-1)*100</f>
        <v>1.6129032258064502</v>
      </c>
      <c r="H762" s="19">
        <f t="shared" ref="H762" si="1430">(B762/B710-1)*100</f>
        <v>10.526315789473696</v>
      </c>
      <c r="I762" s="19">
        <f t="shared" ref="I762" si="1431">(B762/D762-1)*100</f>
        <v>-14.544084400904289</v>
      </c>
    </row>
    <row r="763" spans="1:9" x14ac:dyDescent="0.2">
      <c r="A763" s="13">
        <f t="shared" si="205"/>
        <v>41436</v>
      </c>
      <c r="B763" s="8">
        <f>TWK!D494</f>
        <v>292.5</v>
      </c>
      <c r="C763" s="8">
        <f t="shared" ref="C763" si="1432">AVERAGE(B760:B763)</f>
        <v>297.70833333333331</v>
      </c>
      <c r="D763" s="8">
        <f t="shared" ref="D763" si="1433">(C607+C659+C711)/3</f>
        <v>355.8680555555556</v>
      </c>
      <c r="E763" s="8">
        <f t="shared" si="920"/>
        <v>24</v>
      </c>
      <c r="F763" s="8">
        <f t="shared" ref="F763" si="1434">SUM(D763-B763)</f>
        <v>63.3680555555556</v>
      </c>
      <c r="G763" s="19">
        <f t="shared" ref="G763" si="1435">(B763/B762-1)*100</f>
        <v>-7.1428571428571397</v>
      </c>
      <c r="H763" s="19">
        <f t="shared" ref="H763" si="1436">(B763/B711-1)*100</f>
        <v>3.0837004405286361</v>
      </c>
      <c r="I763" s="19">
        <f t="shared" ref="I763" si="1437">(B763/D763-1)*100</f>
        <v>-17.806615279539471</v>
      </c>
    </row>
    <row r="764" spans="1:9" x14ac:dyDescent="0.2">
      <c r="A764" s="13">
        <f t="shared" si="205"/>
        <v>41443</v>
      </c>
      <c r="B764" s="8">
        <f>TWK!D495</f>
        <v>295</v>
      </c>
      <c r="C764" s="8">
        <f t="shared" ref="C764" si="1438">AVERAGE(B761:B764)</f>
        <v>303.125</v>
      </c>
      <c r="D764" s="8">
        <f t="shared" ref="D764" si="1439">(C608+C660+C712)/3</f>
        <v>348.84722222222223</v>
      </c>
      <c r="E764" s="8">
        <f t="shared" si="920"/>
        <v>25</v>
      </c>
      <c r="F764" s="8">
        <f t="shared" ref="F764" si="1440">SUM(D764-B764)</f>
        <v>53.847222222222229</v>
      </c>
      <c r="G764" s="19">
        <f t="shared" ref="G764" si="1441">(B764/B763-1)*100</f>
        <v>0.85470085470085166</v>
      </c>
      <c r="H764" s="19">
        <f t="shared" ref="H764" si="1442">(B764/B712-1)*100</f>
        <v>6.6265060240963791</v>
      </c>
      <c r="I764" s="19">
        <f t="shared" ref="I764" si="1443">(B764/D764-1)*100</f>
        <v>-15.435760640203844</v>
      </c>
    </row>
    <row r="765" spans="1:9" x14ac:dyDescent="0.2">
      <c r="A765" s="13">
        <f t="shared" si="205"/>
        <v>41450</v>
      </c>
      <c r="B765" s="8">
        <f>TWK!D496</f>
        <v>323.33333333333331</v>
      </c>
      <c r="C765" s="8">
        <f t="shared" ref="C765" si="1444">AVERAGE(B762:B765)</f>
        <v>306.45833333333331</v>
      </c>
      <c r="D765" s="8">
        <f t="shared" ref="D765" si="1445">(C609+C661+C713)/3</f>
        <v>340.84722222222223</v>
      </c>
      <c r="E765" s="8">
        <f t="shared" si="920"/>
        <v>26</v>
      </c>
      <c r="F765" s="8">
        <f t="shared" ref="F765" si="1446">SUM(D765-B765)</f>
        <v>17.513888888888914</v>
      </c>
      <c r="G765" s="19">
        <f t="shared" ref="G765" si="1447">(B765/B764-1)*100</f>
        <v>9.6045197740112886</v>
      </c>
      <c r="H765" s="19">
        <f t="shared" ref="H765" si="1448">(B765/B713-1)*100</f>
        <v>19.753086419753085</v>
      </c>
      <c r="I765" s="19">
        <f t="shared" ref="I765" si="1449">(B765/D765-1)*100</f>
        <v>-5.1383399209486207</v>
      </c>
    </row>
    <row r="766" spans="1:9" x14ac:dyDescent="0.2">
      <c r="A766" s="13">
        <f t="shared" si="205"/>
        <v>41457</v>
      </c>
      <c r="B766" s="8">
        <f>TWK!D497</f>
        <v>306.66666666666669</v>
      </c>
      <c r="C766" s="8">
        <f t="shared" ref="C766" si="1450">AVERAGE(B763:B766)</f>
        <v>304.375</v>
      </c>
      <c r="D766" s="8">
        <f t="shared" ref="D766" si="1451">(C610+C662+C714)/3</f>
        <v>347.47916666666669</v>
      </c>
      <c r="E766" s="8">
        <f t="shared" si="920"/>
        <v>27</v>
      </c>
      <c r="F766" s="8">
        <f t="shared" ref="F766" si="1452">SUM(D766-B766)</f>
        <v>40.8125</v>
      </c>
      <c r="G766" s="19">
        <f t="shared" ref="G766" si="1453">(B766/B765-1)*100</f>
        <v>-5.1546391752577243</v>
      </c>
      <c r="H766" s="19">
        <f t="shared" ref="H766" si="1454">(B766/B714-1)*100</f>
        <v>-4.1666666666666625</v>
      </c>
      <c r="I766" s="19">
        <f t="shared" ref="I766" si="1455">(B766/D766-1)*100</f>
        <v>-11.745308471730919</v>
      </c>
    </row>
    <row r="767" spans="1:9" x14ac:dyDescent="0.2">
      <c r="A767" s="13">
        <f t="shared" si="205"/>
        <v>41464</v>
      </c>
      <c r="B767" s="8">
        <f>TWK!D498</f>
        <v>288.33333333333331</v>
      </c>
      <c r="C767" s="8">
        <f t="shared" ref="C767" si="1456">AVERAGE(B764:B767)</f>
        <v>303.33333333333331</v>
      </c>
      <c r="D767" s="8">
        <f t="shared" ref="D767" si="1457">(C611+C663+C715)/3</f>
        <v>360.8819444444444</v>
      </c>
      <c r="E767" s="8">
        <f t="shared" si="920"/>
        <v>28</v>
      </c>
      <c r="F767" s="8">
        <f t="shared" ref="F767" si="1458">SUM(D767-B767)</f>
        <v>72.548611111111086</v>
      </c>
      <c r="G767" s="19">
        <f t="shared" ref="G767" si="1459">(B767/B766-1)*100</f>
        <v>-5.9782608695652328</v>
      </c>
      <c r="H767" s="19">
        <f t="shared" ref="H767" si="1460">(B767/B715-1)*100</f>
        <v>-18.39622641509434</v>
      </c>
      <c r="I767" s="19">
        <f t="shared" ref="I767" si="1461">(B767/D767-1)*100</f>
        <v>-20.103142378817317</v>
      </c>
    </row>
    <row r="768" spans="1:9" x14ac:dyDescent="0.2">
      <c r="A768" s="13">
        <f t="shared" si="205"/>
        <v>41471</v>
      </c>
      <c r="B768" s="8">
        <f>TWK!D499</f>
        <v>281.66666666666669</v>
      </c>
      <c r="C768" s="8">
        <f t="shared" ref="C768" si="1462">AVERAGE(B765:B768)</f>
        <v>300</v>
      </c>
      <c r="D768" s="8">
        <f t="shared" ref="D768" si="1463">(C612+C664+C716)/3</f>
        <v>380.86111111111109</v>
      </c>
      <c r="E768" s="8">
        <f t="shared" si="920"/>
        <v>29</v>
      </c>
      <c r="F768" s="8">
        <f t="shared" ref="F768" si="1464">SUM(D768-B768)</f>
        <v>99.1944444444444</v>
      </c>
      <c r="G768" s="19">
        <f t="shared" ref="G768" si="1465">(B768/B767-1)*100</f>
        <v>-2.3121387283236872</v>
      </c>
      <c r="H768" s="19">
        <f t="shared" ref="H768" si="1466">(B768/B716-1)*100</f>
        <v>-31.090723751274208</v>
      </c>
      <c r="I768" s="19">
        <f t="shared" ref="I768" si="1467">(B768/D768-1)*100</f>
        <v>-26.044781562249277</v>
      </c>
    </row>
    <row r="769" spans="1:9" x14ac:dyDescent="0.2">
      <c r="A769" s="13">
        <f t="shared" si="205"/>
        <v>41478</v>
      </c>
      <c r="B769" s="8">
        <f>TWK!D500</f>
        <v>265</v>
      </c>
      <c r="C769" s="8">
        <f t="shared" ref="C769" si="1468">AVERAGE(B766:B769)</f>
        <v>285.41666666666669</v>
      </c>
      <c r="D769" s="8">
        <f t="shared" ref="D769" si="1469">(C613+C665+C717)/3</f>
        <v>391.1944444444444</v>
      </c>
      <c r="E769" s="8">
        <f t="shared" si="920"/>
        <v>30</v>
      </c>
      <c r="F769" s="8">
        <f t="shared" ref="F769" si="1470">SUM(D769-B769)</f>
        <v>126.1944444444444</v>
      </c>
      <c r="G769" s="19">
        <f t="shared" ref="G769" si="1471">(B769/B768-1)*100</f>
        <v>-5.9171597633136175</v>
      </c>
      <c r="H769" s="19">
        <f t="shared" ref="H769" si="1472">(B769/B717-1)*100</f>
        <v>-25.700934579439259</v>
      </c>
      <c r="I769" s="19">
        <f t="shared" ref="I769" si="1473">(B769/D769-1)*100</f>
        <v>-32.258751686430443</v>
      </c>
    </row>
    <row r="770" spans="1:9" x14ac:dyDescent="0.2">
      <c r="A770" s="13">
        <f t="shared" si="205"/>
        <v>41485</v>
      </c>
      <c r="B770" s="8">
        <f>TWK!D501</f>
        <v>258.33333333333331</v>
      </c>
      <c r="C770" s="8">
        <f t="shared" ref="C770" si="1474">AVERAGE(B767:B770)</f>
        <v>273.33333333333331</v>
      </c>
      <c r="D770" s="8">
        <f t="shared" ref="D770" si="1475">(C614+C666+C718)/3</f>
        <v>389.77083333333331</v>
      </c>
      <c r="E770" s="8">
        <f t="shared" si="920"/>
        <v>31</v>
      </c>
      <c r="F770" s="8">
        <f t="shared" ref="F770" si="1476">SUM(D770-B770)</f>
        <v>131.4375</v>
      </c>
      <c r="G770" s="19">
        <f t="shared" ref="G770" si="1477">(B770/B769-1)*100</f>
        <v>-2.5157232704402621</v>
      </c>
      <c r="H770" s="19">
        <f t="shared" ref="H770" si="1478">(B770/B718-1)*100</f>
        <v>-27.230046948356811</v>
      </c>
      <c r="I770" s="19">
        <f t="shared" ref="I770" si="1479">(B770/D770-1)*100</f>
        <v>-33.721738200865893</v>
      </c>
    </row>
    <row r="771" spans="1:9" x14ac:dyDescent="0.2">
      <c r="A771" s="13">
        <f t="shared" si="205"/>
        <v>41492</v>
      </c>
      <c r="B771" s="8">
        <f>TWK!D502</f>
        <v>285</v>
      </c>
      <c r="C771" s="8">
        <f t="shared" ref="C771" si="1480">AVERAGE(B768:B771)</f>
        <v>272.5</v>
      </c>
      <c r="D771" s="8">
        <f t="shared" ref="D771" si="1481">(C615+C667+C719)/3</f>
        <v>383.52777777777783</v>
      </c>
      <c r="E771" s="8">
        <f t="shared" si="920"/>
        <v>32</v>
      </c>
      <c r="F771" s="8">
        <f t="shared" ref="F771" si="1482">SUM(D771-B771)</f>
        <v>98.527777777777828</v>
      </c>
      <c r="G771" s="19">
        <f t="shared" ref="G771" si="1483">(B771/B770-1)*100</f>
        <v>10.322580645161295</v>
      </c>
      <c r="H771" s="19">
        <f t="shared" ref="H771" si="1484">(B771/B719-1)*100</f>
        <v>-6.5573770491803245</v>
      </c>
      <c r="I771" s="19">
        <f t="shared" ref="I771" si="1485">(B771/D771-1)*100</f>
        <v>-25.689867458535531</v>
      </c>
    </row>
    <row r="772" spans="1:9" x14ac:dyDescent="0.2">
      <c r="A772" s="13">
        <f t="shared" si="205"/>
        <v>41499</v>
      </c>
      <c r="B772" s="8">
        <f>TWK!D503</f>
        <v>351.66666666666669</v>
      </c>
      <c r="C772" s="8">
        <f t="shared" ref="C772" si="1486">AVERAGE(B769:B772)</f>
        <v>290</v>
      </c>
      <c r="D772" s="8">
        <f t="shared" ref="D772" si="1487">(C616+C668+C720)/3</f>
        <v>380.17361111111114</v>
      </c>
      <c r="E772" s="8">
        <f t="shared" si="920"/>
        <v>33</v>
      </c>
      <c r="F772" s="8">
        <f t="shared" ref="F772" si="1488">SUM(D772-B772)</f>
        <v>28.506944444444457</v>
      </c>
      <c r="G772" s="19">
        <f t="shared" ref="G772" si="1489">(B772/B771-1)*100</f>
        <v>23.391812865497073</v>
      </c>
      <c r="H772" s="19">
        <f t="shared" ref="H772" si="1490">(B772/B720-1)*100</f>
        <v>-3.6529680365296802</v>
      </c>
      <c r="I772" s="19">
        <f t="shared" ref="I772" si="1491">(B772/D772-1)*100</f>
        <v>-7.4984016805187732</v>
      </c>
    </row>
    <row r="773" spans="1:9" x14ac:dyDescent="0.2">
      <c r="A773" s="13">
        <f t="shared" si="205"/>
        <v>41506</v>
      </c>
      <c r="B773" s="8">
        <f>TWK!D504</f>
        <v>355</v>
      </c>
      <c r="C773" s="8">
        <f t="shared" ref="C773" si="1492">AVERAGE(B770:B773)</f>
        <v>312.5</v>
      </c>
      <c r="D773" s="8">
        <f t="shared" ref="D773" si="1493">(C617+C669+C721)/3</f>
        <v>387.36111111111114</v>
      </c>
      <c r="E773" s="8">
        <f t="shared" si="920"/>
        <v>34</v>
      </c>
      <c r="F773" s="8">
        <f t="shared" ref="F773" si="1494">SUM(D773-B773)</f>
        <v>32.361111111111143</v>
      </c>
      <c r="G773" s="19">
        <f t="shared" ref="G773" si="1495">(B773/B772-1)*100</f>
        <v>0.94786729857818663</v>
      </c>
      <c r="H773" s="19">
        <f t="shared" ref="H773" si="1496">(B773/B721-1)*100</f>
        <v>7.575757575757569</v>
      </c>
      <c r="I773" s="19">
        <f t="shared" ref="I773" si="1497">(B773/D773-1)*100</f>
        <v>-8.3542488347077892</v>
      </c>
    </row>
    <row r="774" spans="1:9" x14ac:dyDescent="0.2">
      <c r="A774" s="13">
        <f t="shared" si="205"/>
        <v>41513</v>
      </c>
      <c r="B774" s="8">
        <f>TWK!D505</f>
        <v>391.66666666666669</v>
      </c>
      <c r="C774" s="8">
        <f t="shared" ref="C774" si="1498">AVERAGE(B771:B774)</f>
        <v>345.83333333333337</v>
      </c>
      <c r="D774" s="8">
        <f t="shared" ref="D774" si="1499">(C618+C670+C722)/3</f>
        <v>413.54166666666669</v>
      </c>
      <c r="E774" s="8">
        <f t="shared" si="920"/>
        <v>35</v>
      </c>
      <c r="F774" s="8">
        <f t="shared" ref="F774" si="1500">SUM(D774-B774)</f>
        <v>21.875</v>
      </c>
      <c r="G774" s="19">
        <f t="shared" ref="G774" si="1501">(B774/B773-1)*100</f>
        <v>10.328638497652598</v>
      </c>
      <c r="H774" s="19">
        <f t="shared" ref="H774" si="1502">(B774/B722-1)*100</f>
        <v>-10.476190476190473</v>
      </c>
      <c r="I774" s="19">
        <f t="shared" ref="I774" si="1503">(B774/D774-1)*100</f>
        <v>-5.2896725440806041</v>
      </c>
    </row>
    <row r="775" spans="1:9" x14ac:dyDescent="0.2">
      <c r="A775" s="13">
        <f t="shared" si="205"/>
        <v>41520</v>
      </c>
      <c r="B775" s="8">
        <f>TWK!D506</f>
        <v>425</v>
      </c>
      <c r="C775" s="8">
        <f t="shared" ref="C775" si="1504">AVERAGE(B772:B775)</f>
        <v>380.83333333333337</v>
      </c>
      <c r="D775" s="8">
        <f t="shared" ref="D775" si="1505">(C619+C671+C723)/3</f>
        <v>441.90277777777777</v>
      </c>
      <c r="E775" s="8">
        <f t="shared" si="920"/>
        <v>36</v>
      </c>
      <c r="F775" s="8">
        <f t="shared" ref="F775" si="1506">SUM(D775-B775)</f>
        <v>16.902777777777771</v>
      </c>
      <c r="G775" s="19">
        <f t="shared" ref="G775" si="1507">(B775/B774-1)*100</f>
        <v>8.5106382978723296</v>
      </c>
      <c r="H775" s="19">
        <f t="shared" ref="H775" si="1508">(B775/B723-1)*100</f>
        <v>-15.000000000000002</v>
      </c>
      <c r="I775" s="19">
        <f t="shared" ref="I775" si="1509">(B775/D775-1)*100</f>
        <v>-3.8249992142565303</v>
      </c>
    </row>
    <row r="776" spans="1:9" x14ac:dyDescent="0.2">
      <c r="A776" s="13">
        <f t="shared" si="205"/>
        <v>41527</v>
      </c>
      <c r="B776" s="8">
        <f>TWK!D507</f>
        <v>453.33333333333331</v>
      </c>
      <c r="C776" s="8">
        <f t="shared" ref="C776" si="1510">AVERAGE(B773:B776)</f>
        <v>406.25</v>
      </c>
      <c r="D776" s="8">
        <f t="shared" ref="D776" si="1511">(C620+C672+C724)/3</f>
        <v>465.59027777777777</v>
      </c>
      <c r="E776" s="8">
        <f t="shared" si="920"/>
        <v>37</v>
      </c>
      <c r="F776" s="8">
        <f t="shared" ref="F776" si="1512">SUM(D776-B776)</f>
        <v>12.256944444444457</v>
      </c>
      <c r="G776" s="19">
        <f t="shared" ref="G776" si="1513">(B776/B775-1)*100</f>
        <v>6.6666666666666652</v>
      </c>
      <c r="H776" s="19">
        <f t="shared" ref="H776" si="1514">(B776/B724-1)*100</f>
        <v>-17.575757575757578</v>
      </c>
      <c r="I776" s="19">
        <f t="shared" ref="I776" si="1515">(B776/D776-1)*100</f>
        <v>-2.6325602207472598</v>
      </c>
    </row>
    <row r="777" spans="1:9" x14ac:dyDescent="0.2">
      <c r="A777" s="13">
        <f t="shared" si="205"/>
        <v>41534</v>
      </c>
      <c r="B777" s="8">
        <f>TWK!D508</f>
        <v>550</v>
      </c>
      <c r="C777" s="8">
        <f t="shared" ref="C777" si="1516">AVERAGE(B774:B777)</f>
        <v>455</v>
      </c>
      <c r="D777" s="8">
        <f t="shared" ref="D777" si="1517">(C621+C673+C725)/3</f>
        <v>504.51388888888886</v>
      </c>
      <c r="E777" s="8">
        <f t="shared" si="920"/>
        <v>38</v>
      </c>
      <c r="F777" s="8">
        <f t="shared" ref="F777" si="1518">SUM(D777-B777)</f>
        <v>-45.486111111111143</v>
      </c>
      <c r="G777" s="19">
        <f t="shared" ref="G777" si="1519">(B777/B776-1)*100</f>
        <v>21.323529411764717</v>
      </c>
      <c r="H777" s="19">
        <f t="shared" ref="H777" si="1520">(B777/B725-1)*100</f>
        <v>-12</v>
      </c>
      <c r="I777" s="19">
        <f t="shared" ref="I777" si="1521">(B777/D777-1)*100</f>
        <v>9.0158293186510807</v>
      </c>
    </row>
    <row r="778" spans="1:9" x14ac:dyDescent="0.2">
      <c r="A778" s="13">
        <f t="shared" si="205"/>
        <v>41541</v>
      </c>
      <c r="B778" s="8">
        <f>TWK!D509</f>
        <v>558.33333333333337</v>
      </c>
      <c r="C778" s="8">
        <f t="shared" ref="C778" si="1522">AVERAGE(B775:B778)</f>
        <v>496.66666666666663</v>
      </c>
      <c r="D778" s="8">
        <f t="shared" ref="D778" si="1523">(C622+C674+C726)/3</f>
        <v>531.875</v>
      </c>
      <c r="E778" s="8">
        <f t="shared" si="920"/>
        <v>39</v>
      </c>
      <c r="F778" s="8">
        <f t="shared" ref="F778" si="1524">SUM(D778-B778)</f>
        <v>-26.458333333333371</v>
      </c>
      <c r="G778" s="19">
        <f t="shared" ref="G778" si="1525">(B778/B777-1)*100</f>
        <v>1.5151515151515138</v>
      </c>
      <c r="H778" s="19">
        <f t="shared" ref="H778" si="1526">(B778/B726-1)*100</f>
        <v>-8.2191780821917799</v>
      </c>
      <c r="I778" s="19">
        <f t="shared" ref="I778" si="1527">(B778/D778-1)*100</f>
        <v>4.9745397571484551</v>
      </c>
    </row>
    <row r="779" spans="1:9" x14ac:dyDescent="0.2">
      <c r="A779" s="13">
        <f t="shared" si="205"/>
        <v>41548</v>
      </c>
      <c r="B779" s="8">
        <f>TWK!D510</f>
        <v>595</v>
      </c>
      <c r="C779" s="8">
        <f t="shared" ref="C779:C782" si="1528">AVERAGE(B776:B779)</f>
        <v>539.16666666666663</v>
      </c>
      <c r="D779" s="8">
        <f t="shared" ref="D779:D782" si="1529">(C623+C675+C727)/3</f>
        <v>563.85416666666674</v>
      </c>
      <c r="E779" s="8">
        <f t="shared" si="920"/>
        <v>40</v>
      </c>
      <c r="F779" s="8">
        <f t="shared" ref="F779:F782" si="1530">SUM(D779-B779)</f>
        <v>-31.145833333333258</v>
      </c>
      <c r="G779" s="19">
        <f t="shared" ref="G779:G782" si="1531">(B779/B778-1)*100</f>
        <v>6.5671641791044788</v>
      </c>
      <c r="H779" s="19">
        <f t="shared" ref="H779:H782" si="1532">(B779/B727-1)*100</f>
        <v>-6.0526315789473761</v>
      </c>
      <c r="I779" s="19">
        <f t="shared" ref="I779:I782" si="1533">(B779/D779-1)*100</f>
        <v>5.5237391464991514</v>
      </c>
    </row>
    <row r="780" spans="1:9" x14ac:dyDescent="0.2">
      <c r="A780" s="13">
        <f t="shared" ref="A780:A878" si="1534">7+A779</f>
        <v>41555</v>
      </c>
      <c r="B780" s="8">
        <f>TWK!D511</f>
        <v>550</v>
      </c>
      <c r="C780" s="8">
        <f t="shared" si="1528"/>
        <v>563.33333333333337</v>
      </c>
      <c r="D780" s="8">
        <f t="shared" si="1529"/>
        <v>574.06250000000011</v>
      </c>
      <c r="E780" s="8">
        <f t="shared" ref="E780:E878" si="1535">E779+1</f>
        <v>41</v>
      </c>
      <c r="F780" s="8">
        <f t="shared" si="1530"/>
        <v>24.062500000000114</v>
      </c>
      <c r="G780" s="19">
        <f t="shared" si="1531"/>
        <v>-7.5630252100840289</v>
      </c>
      <c r="H780" s="19">
        <f t="shared" si="1532"/>
        <v>7.3170731707317138</v>
      </c>
      <c r="I780" s="19">
        <f t="shared" si="1533"/>
        <v>-4.1916167664670878</v>
      </c>
    </row>
    <row r="781" spans="1:9" x14ac:dyDescent="0.2">
      <c r="A781" s="13">
        <f t="shared" si="1534"/>
        <v>41562</v>
      </c>
      <c r="B781" s="8">
        <f>TWK!D512</f>
        <v>625</v>
      </c>
      <c r="C781" s="8">
        <f t="shared" si="1528"/>
        <v>582.08333333333337</v>
      </c>
      <c r="D781" s="8">
        <f t="shared" si="1529"/>
        <v>562.40972222222229</v>
      </c>
      <c r="E781" s="8">
        <f t="shared" si="1535"/>
        <v>42</v>
      </c>
      <c r="F781" s="8">
        <f t="shared" si="1530"/>
        <v>-62.590277777777715</v>
      </c>
      <c r="G781" s="19">
        <f t="shared" si="1531"/>
        <v>13.636363636363647</v>
      </c>
      <c r="H781" s="19">
        <f t="shared" si="1532"/>
        <v>25</v>
      </c>
      <c r="I781" s="19">
        <f t="shared" si="1533"/>
        <v>11.12894662106263</v>
      </c>
    </row>
    <row r="782" spans="1:9" x14ac:dyDescent="0.2">
      <c r="A782" s="13">
        <f t="shared" si="1534"/>
        <v>41569</v>
      </c>
      <c r="B782" s="8">
        <f>TWK!D513</f>
        <v>640.66666666666663</v>
      </c>
      <c r="C782" s="8">
        <f t="shared" si="1528"/>
        <v>602.66666666666663</v>
      </c>
      <c r="D782" s="8">
        <f t="shared" si="1529"/>
        <v>549.14583333333337</v>
      </c>
      <c r="E782" s="8">
        <f t="shared" si="1535"/>
        <v>43</v>
      </c>
      <c r="F782" s="8">
        <f t="shared" si="1530"/>
        <v>-91.520833333333258</v>
      </c>
      <c r="G782" s="19">
        <f t="shared" si="1531"/>
        <v>2.5066666666666571</v>
      </c>
      <c r="H782" s="19">
        <f t="shared" si="1532"/>
        <v>9.0496453900709142</v>
      </c>
      <c r="I782" s="19">
        <f t="shared" si="1533"/>
        <v>16.666034371561889</v>
      </c>
    </row>
    <row r="783" spans="1:9" x14ac:dyDescent="0.2">
      <c r="A783" s="13">
        <f t="shared" si="1534"/>
        <v>41576</v>
      </c>
      <c r="B783" s="8">
        <f>TWK!D514</f>
        <v>618.33333333333337</v>
      </c>
      <c r="C783" s="8">
        <f t="shared" ref="C783" si="1536">AVERAGE(B780:B783)</f>
        <v>608.5</v>
      </c>
      <c r="D783" s="8">
        <f t="shared" ref="D783" si="1537">(C627+C679+C731)/3</f>
        <v>518.86805555555554</v>
      </c>
      <c r="E783" s="8">
        <f t="shared" si="1535"/>
        <v>44</v>
      </c>
      <c r="F783" s="8">
        <f t="shared" ref="F783" si="1538">SUM(D783-B783)</f>
        <v>-99.465277777777828</v>
      </c>
      <c r="G783" s="19">
        <f t="shared" ref="G783" si="1539">(B783/B782-1)*100</f>
        <v>-3.4859521331945809</v>
      </c>
      <c r="H783" s="19">
        <f t="shared" ref="H783" si="1540">(B783/B731-1)*100</f>
        <v>13.109756097560998</v>
      </c>
      <c r="I783" s="19">
        <f t="shared" ref="I783" si="1541">(B783/D783-1)*100</f>
        <v>19.16966687634676</v>
      </c>
    </row>
    <row r="784" spans="1:9" x14ac:dyDescent="0.2">
      <c r="A784" s="13">
        <f t="shared" si="1534"/>
        <v>41583</v>
      </c>
      <c r="B784" s="8">
        <f>TWK!D515</f>
        <v>583.33333333333337</v>
      </c>
      <c r="C784" s="8">
        <f t="shared" ref="C784" si="1542">AVERAGE(B781:B784)</f>
        <v>616.83333333333337</v>
      </c>
      <c r="D784" s="8">
        <f t="shared" ref="D784" si="1543">(C628+C680+C732)/3</f>
        <v>507.65277777777777</v>
      </c>
      <c r="E784" s="8">
        <f t="shared" si="1535"/>
        <v>45</v>
      </c>
      <c r="F784" s="8">
        <f t="shared" ref="F784" si="1544">SUM(D784-B784)</f>
        <v>-75.6805555555556</v>
      </c>
      <c r="G784" s="19">
        <f t="shared" ref="G784" si="1545">(B784/B783-1)*100</f>
        <v>-5.6603773584905648</v>
      </c>
      <c r="H784" s="19">
        <f t="shared" ref="H784" si="1546">(B784/B732-1)*100</f>
        <v>-1.9607843137254832</v>
      </c>
      <c r="I784" s="19">
        <f t="shared" ref="I784" si="1547">(B784/D784-1)*100</f>
        <v>14.90793685535281</v>
      </c>
    </row>
    <row r="785" spans="1:9" x14ac:dyDescent="0.2">
      <c r="A785" s="13">
        <f t="shared" si="1534"/>
        <v>41590</v>
      </c>
      <c r="B785" s="8">
        <f>TWK!D516</f>
        <v>691.66666666666663</v>
      </c>
      <c r="C785" s="8">
        <f t="shared" ref="C785" si="1548">AVERAGE(B782:B785)</f>
        <v>633.5</v>
      </c>
      <c r="D785" s="8">
        <f t="shared" ref="D785" si="1549">(C629+C681+C733)/3</f>
        <v>494.16666666666669</v>
      </c>
      <c r="E785" s="8">
        <f t="shared" si="1535"/>
        <v>46</v>
      </c>
      <c r="F785" s="8">
        <f t="shared" ref="F785" si="1550">SUM(D785-B785)</f>
        <v>-197.49999999999994</v>
      </c>
      <c r="G785" s="19">
        <f t="shared" ref="G785" si="1551">(B785/B784-1)*100</f>
        <v>18.571428571428548</v>
      </c>
      <c r="H785" s="19">
        <f t="shared" ref="H785" si="1552">(B785/B733-1)*100</f>
        <v>29.687499999999979</v>
      </c>
      <c r="I785" s="19">
        <f t="shared" ref="I785" si="1553">(B785/D785-1)*100</f>
        <v>39.966273187183802</v>
      </c>
    </row>
    <row r="786" spans="1:9" x14ac:dyDescent="0.2">
      <c r="A786" s="13">
        <f t="shared" si="1534"/>
        <v>41597</v>
      </c>
      <c r="B786" s="8">
        <f>TWK!D517</f>
        <v>650</v>
      </c>
      <c r="C786" s="8">
        <f t="shared" ref="C786" si="1554">AVERAGE(B783:B786)</f>
        <v>635.83333333333337</v>
      </c>
      <c r="D786" s="8">
        <f t="shared" ref="D786" si="1555">(C630+C682+C734)/3</f>
        <v>486.8125</v>
      </c>
      <c r="E786" s="8">
        <f t="shared" si="1535"/>
        <v>47</v>
      </c>
      <c r="F786" s="8">
        <f t="shared" ref="F786" si="1556">SUM(D786-B786)</f>
        <v>-163.1875</v>
      </c>
      <c r="G786" s="19">
        <f t="shared" ref="G786" si="1557">(B786/B785-1)*100</f>
        <v>-6.0240963855421654</v>
      </c>
      <c r="H786" s="19">
        <f t="shared" ref="H786" si="1558">(B786/B734-1)*100</f>
        <v>8.333333333333325</v>
      </c>
      <c r="I786" s="19">
        <f t="shared" ref="I786" si="1559">(B786/D786-1)*100</f>
        <v>33.521633072281418</v>
      </c>
    </row>
    <row r="787" spans="1:9" x14ac:dyDescent="0.2">
      <c r="A787" s="13">
        <f t="shared" si="1534"/>
        <v>41604</v>
      </c>
      <c r="B787" s="8">
        <f>TWK!D518</f>
        <v>530</v>
      </c>
      <c r="C787" s="8">
        <f t="shared" ref="C787" si="1560">AVERAGE(B784:B787)</f>
        <v>613.75</v>
      </c>
      <c r="D787" s="8">
        <f t="shared" ref="D787" si="1561">(C631+C683+C735)/3</f>
        <v>487.54861111111114</v>
      </c>
      <c r="E787" s="8">
        <f t="shared" si="1535"/>
        <v>48</v>
      </c>
      <c r="F787" s="8">
        <f t="shared" ref="F787" si="1562">SUM(D787-B787)</f>
        <v>-42.451388888888857</v>
      </c>
      <c r="G787" s="19">
        <f t="shared" ref="G787" si="1563">(B787/B786-1)*100</f>
        <v>-18.461538461538463</v>
      </c>
      <c r="H787" s="19">
        <f t="shared" ref="H787" si="1564">(B787/B735-1)*100</f>
        <v>-13.539967373572592</v>
      </c>
      <c r="I787" s="19">
        <f t="shared" ref="I787" si="1565">(B787/D787-1)*100</f>
        <v>8.7071089777372546</v>
      </c>
    </row>
    <row r="788" spans="1:9" x14ac:dyDescent="0.2">
      <c r="A788" s="13">
        <f t="shared" si="1534"/>
        <v>41611</v>
      </c>
      <c r="B788" s="8">
        <f>TWK!D519</f>
        <v>541.66666666666663</v>
      </c>
      <c r="C788" s="8">
        <f t="shared" ref="C788" si="1566">AVERAGE(B785:B788)</f>
        <v>603.33333333333326</v>
      </c>
      <c r="D788" s="8">
        <f t="shared" ref="D788" si="1567">(C632+C684+C736)/3</f>
        <v>492.32638888888886</v>
      </c>
      <c r="E788" s="8">
        <f t="shared" si="1535"/>
        <v>49</v>
      </c>
      <c r="F788" s="8">
        <f t="shared" ref="F788" si="1568">SUM(D788-B788)</f>
        <v>-49.340277777777771</v>
      </c>
      <c r="G788" s="19">
        <f t="shared" ref="G788" si="1569">(B788/B787-1)*100</f>
        <v>2.2012578616352085</v>
      </c>
      <c r="H788" s="19">
        <f t="shared" ref="H788" si="1570">(B788/B736-1)*100</f>
        <v>-5.7971014492753659</v>
      </c>
      <c r="I788" s="19">
        <f t="shared" ref="I788" si="1571">(B788/D788-1)*100</f>
        <v>10.021863318992885</v>
      </c>
    </row>
    <row r="789" spans="1:9" x14ac:dyDescent="0.2">
      <c r="A789" s="13">
        <f t="shared" si="1534"/>
        <v>41618</v>
      </c>
      <c r="B789" s="8">
        <f>TWK!D520</f>
        <v>538.33333333333337</v>
      </c>
      <c r="C789" s="8">
        <f t="shared" ref="C789" si="1572">AVERAGE(B786:B789)</f>
        <v>565</v>
      </c>
      <c r="D789" s="8">
        <f t="shared" ref="D789" si="1573">(C633+C685+C737)/3</f>
        <v>506.875</v>
      </c>
      <c r="E789" s="8">
        <f t="shared" si="1535"/>
        <v>50</v>
      </c>
      <c r="F789" s="8">
        <f t="shared" ref="F789" si="1574">SUM(D789-B789)</f>
        <v>-31.458333333333371</v>
      </c>
      <c r="G789" s="19">
        <f t="shared" ref="G789" si="1575">(B789/B788-1)*100</f>
        <v>-0.61538461538460654</v>
      </c>
      <c r="H789" s="19">
        <f t="shared" ref="H789" si="1576">(B789/B737-1)*100</f>
        <v>-10.277777777777775</v>
      </c>
      <c r="I789" s="19">
        <f t="shared" ref="I789" si="1577">(B789/D789-1)*100</f>
        <v>6.2063296341964724</v>
      </c>
    </row>
    <row r="790" spans="1:9" x14ac:dyDescent="0.2">
      <c r="A790" s="13">
        <f t="shared" si="1534"/>
        <v>41625</v>
      </c>
      <c r="B790" s="8">
        <f>TWK!D521</f>
        <v>576.66666666666663</v>
      </c>
      <c r="C790" s="8">
        <f t="shared" ref="C790" si="1578">AVERAGE(B787:B790)</f>
        <v>546.66666666666663</v>
      </c>
      <c r="D790" s="8">
        <f t="shared" ref="D790" si="1579">(C634+C686+C738)/3</f>
        <v>503.75</v>
      </c>
      <c r="E790" s="8">
        <f t="shared" si="1535"/>
        <v>51</v>
      </c>
      <c r="F790" s="8">
        <f t="shared" ref="F790" si="1580">SUM(D790-B790)</f>
        <v>-72.916666666666629</v>
      </c>
      <c r="G790" s="19">
        <f t="shared" ref="G790" si="1581">(B790/B789-1)*100</f>
        <v>7.120743034055721</v>
      </c>
      <c r="H790" s="19">
        <f t="shared" ref="H790" si="1582">(B790/B738-1)*100</f>
        <v>0.28985507246375164</v>
      </c>
      <c r="I790" s="19">
        <f t="shared" ref="I790" si="1583">(B790/D790-1)*100</f>
        <v>14.474772539288661</v>
      </c>
    </row>
    <row r="791" spans="1:9" x14ac:dyDescent="0.2">
      <c r="A791" s="13">
        <f t="shared" si="1534"/>
        <v>41632</v>
      </c>
      <c r="B791" s="8">
        <f>TWK!D522</f>
        <v>590</v>
      </c>
      <c r="C791" s="8">
        <f t="shared" ref="C791" si="1584">AVERAGE(B788:B791)</f>
        <v>561.66666666666663</v>
      </c>
      <c r="D791" s="8">
        <f t="shared" ref="D791" si="1585">(C635+C687+C739)/3</f>
        <v>495.72916666666669</v>
      </c>
      <c r="E791" s="8">
        <f t="shared" si="1535"/>
        <v>52</v>
      </c>
      <c r="F791" s="8">
        <f t="shared" ref="F791" si="1586">SUM(D791-B791)</f>
        <v>-94.270833333333314</v>
      </c>
      <c r="G791" s="19">
        <f t="shared" ref="G791" si="1587">(B791/B790-1)*100</f>
        <v>2.3121387283236983</v>
      </c>
      <c r="H791" s="19">
        <f t="shared" ref="H791" si="1588">(B791/B739-1)*100</f>
        <v>4.7957371225577194</v>
      </c>
      <c r="I791" s="19">
        <f t="shared" ref="I791" si="1589">(B791/D791-1)*100</f>
        <v>19.016600126076909</v>
      </c>
    </row>
    <row r="792" spans="1:9" x14ac:dyDescent="0.2">
      <c r="A792" s="13">
        <f t="shared" si="1534"/>
        <v>41639</v>
      </c>
      <c r="B792" s="8">
        <f>TWK!D523</f>
        <v>586.66666666666663</v>
      </c>
      <c r="C792" s="8">
        <f t="shared" ref="C792" si="1590">AVERAGE(B789:B792)</f>
        <v>572.91666666666663</v>
      </c>
      <c r="D792" s="8">
        <f t="shared" ref="D792" si="1591">(C636+C688+C740)/3</f>
        <v>470.8819444444444</v>
      </c>
      <c r="E792" s="8">
        <v>1</v>
      </c>
      <c r="F792" s="8">
        <f t="shared" ref="F792" si="1592">SUM(D792-B792)</f>
        <v>-115.78472222222223</v>
      </c>
      <c r="G792" s="19">
        <f t="shared" ref="G792" si="1593">(B792/B791-1)*100</f>
        <v>-0.56497175141243527</v>
      </c>
      <c r="H792" s="19">
        <f t="shared" ref="H792" si="1594">(B792/B740-1)*100</f>
        <v>17.333333333333336</v>
      </c>
      <c r="I792" s="19">
        <f t="shared" ref="I792" si="1595">(B792/D792-1)*100</f>
        <v>24.58890675004055</v>
      </c>
    </row>
    <row r="793" spans="1:9" x14ac:dyDescent="0.2">
      <c r="A793" s="13">
        <f t="shared" si="1534"/>
        <v>41646</v>
      </c>
      <c r="B793" s="8">
        <f>TWK!D524</f>
        <v>567.5</v>
      </c>
      <c r="C793" s="8">
        <f t="shared" ref="C793" si="1596">AVERAGE(B790:B793)</f>
        <v>580.20833333333326</v>
      </c>
      <c r="D793" s="8">
        <f t="shared" ref="D793" si="1597">(C637+C689+C741)/3</f>
        <v>439.59722222222217</v>
      </c>
      <c r="E793" s="8">
        <f t="shared" si="1535"/>
        <v>2</v>
      </c>
      <c r="F793" s="8">
        <f t="shared" ref="F793" si="1598">SUM(D793-B793)</f>
        <v>-127.90277777777783</v>
      </c>
      <c r="G793" s="19">
        <f t="shared" ref="G793" si="1599">(B793/B792-1)*100</f>
        <v>-3.2670454545454475</v>
      </c>
      <c r="H793" s="19">
        <f t="shared" ref="H793" si="1600">(B793/B741-1)*100</f>
        <v>52.348993288590592</v>
      </c>
      <c r="I793" s="19">
        <f t="shared" ref="I793" si="1601">(B793/D793-1)*100</f>
        <v>29.095447221256855</v>
      </c>
    </row>
    <row r="794" spans="1:9" x14ac:dyDescent="0.2">
      <c r="A794" s="13">
        <f t="shared" si="1534"/>
        <v>41653</v>
      </c>
      <c r="B794" s="8">
        <f>TWK!D525</f>
        <v>560</v>
      </c>
      <c r="C794" s="8">
        <f t="shared" ref="C794" si="1602">AVERAGE(B791:B794)</f>
        <v>576.04166666666663</v>
      </c>
      <c r="D794" s="8">
        <f t="shared" ref="D794" si="1603">(C638+C690+C742)/3</f>
        <v>416.36111111111109</v>
      </c>
      <c r="E794" s="8">
        <f t="shared" si="1535"/>
        <v>3</v>
      </c>
      <c r="F794" s="8">
        <f t="shared" ref="F794" si="1604">SUM(D794-B794)</f>
        <v>-143.63888888888891</v>
      </c>
      <c r="G794" s="19">
        <f t="shared" ref="G794" si="1605">(B794/B793-1)*100</f>
        <v>-1.3215859030836996</v>
      </c>
      <c r="H794" s="19">
        <f t="shared" ref="H794" si="1606">(B794/B742-1)*100</f>
        <v>61.151079136690647</v>
      </c>
      <c r="I794" s="19">
        <f t="shared" ref="I794" si="1607">(B794/D794-1)*100</f>
        <v>34.498632330375621</v>
      </c>
    </row>
    <row r="795" spans="1:9" x14ac:dyDescent="0.2">
      <c r="A795" s="13">
        <f t="shared" si="1534"/>
        <v>41660</v>
      </c>
      <c r="B795" s="8">
        <f>TWK!D526</f>
        <v>555</v>
      </c>
      <c r="C795" s="8">
        <f t="shared" ref="C795" si="1608">AVERAGE(B792:B795)</f>
        <v>567.29166666666663</v>
      </c>
      <c r="D795" s="8">
        <f t="shared" ref="D795" si="1609">(C639+C691+C743)/3</f>
        <v>398.54861111111109</v>
      </c>
      <c r="E795" s="8">
        <f t="shared" si="1535"/>
        <v>4</v>
      </c>
      <c r="F795" s="8">
        <f t="shared" ref="F795" si="1610">SUM(D795-B795)</f>
        <v>-156.45138888888891</v>
      </c>
      <c r="G795" s="19">
        <f t="shared" ref="G795" si="1611">(B795/B794-1)*100</f>
        <v>-0.89285714285713969</v>
      </c>
      <c r="H795" s="19">
        <f t="shared" ref="H795" si="1612">(B795/B743-1)*100</f>
        <v>66.666666666666671</v>
      </c>
      <c r="I795" s="19">
        <f t="shared" ref="I795" si="1613">(B795/D795-1)*100</f>
        <v>39.255283929535992</v>
      </c>
    </row>
    <row r="796" spans="1:9" x14ac:dyDescent="0.2">
      <c r="A796" s="13">
        <f t="shared" si="1534"/>
        <v>41667</v>
      </c>
      <c r="B796" s="8">
        <f>TWK!D527</f>
        <v>590</v>
      </c>
      <c r="C796" s="8">
        <f t="shared" ref="C796" si="1614">AVERAGE(B793:B796)</f>
        <v>568.125</v>
      </c>
      <c r="D796" s="8">
        <f t="shared" ref="D796" si="1615">(C640+C692+C744)/3</f>
        <v>405.72916666666669</v>
      </c>
      <c r="E796" s="8">
        <f t="shared" si="1535"/>
        <v>5</v>
      </c>
      <c r="F796" s="8">
        <f t="shared" ref="F796" si="1616">SUM(D796-B796)</f>
        <v>-184.27083333333331</v>
      </c>
      <c r="G796" s="19">
        <f t="shared" ref="G796" si="1617">(B796/B795-1)*100</f>
        <v>6.3063063063063085</v>
      </c>
      <c r="H796" s="19">
        <f t="shared" ref="H796" si="1618">(B796/B744-1)*100</f>
        <v>78.787878787878782</v>
      </c>
      <c r="I796" s="19">
        <f t="shared" ref="I796" si="1619">(B796/D796-1)*100</f>
        <v>45.417201540436444</v>
      </c>
    </row>
    <row r="797" spans="1:9" x14ac:dyDescent="0.2">
      <c r="A797" s="13">
        <f t="shared" si="1534"/>
        <v>41674</v>
      </c>
      <c r="B797" s="8">
        <f>TWK!D528</f>
        <v>0</v>
      </c>
      <c r="C797" s="8">
        <f t="shared" ref="C797" si="1620">AVERAGE(B794:B797)</f>
        <v>426.25</v>
      </c>
      <c r="D797" s="8">
        <f t="shared" ref="D797" si="1621">(C641+C693+C745)/3</f>
        <v>411.5625</v>
      </c>
      <c r="E797" s="8">
        <f t="shared" si="1535"/>
        <v>6</v>
      </c>
      <c r="F797" s="8">
        <f t="shared" ref="F797" si="1622">SUM(D797-B797)</f>
        <v>411.5625</v>
      </c>
      <c r="G797" s="19">
        <f t="shared" ref="G797" si="1623">(B797/B796-1)*100</f>
        <v>-100</v>
      </c>
      <c r="H797" s="19">
        <f t="shared" ref="H797" si="1624">(B797/B745-1)*100</f>
        <v>-100</v>
      </c>
      <c r="I797" s="19">
        <f t="shared" ref="I797" si="1625">(B797/D797-1)*100</f>
        <v>-100</v>
      </c>
    </row>
    <row r="798" spans="1:9" x14ac:dyDescent="0.2">
      <c r="A798" s="13">
        <f t="shared" si="1534"/>
        <v>41681</v>
      </c>
      <c r="B798" s="8">
        <f>TWK!D529</f>
        <v>597</v>
      </c>
      <c r="C798" s="8">
        <f t="shared" ref="C798" si="1626">AVERAGE(B795:B798)</f>
        <v>435.5</v>
      </c>
      <c r="D798" s="8">
        <f t="shared" ref="D798" si="1627">(C642+C694+C746)/3</f>
        <v>425.34722222222217</v>
      </c>
      <c r="E798" s="8">
        <f t="shared" si="1535"/>
        <v>7</v>
      </c>
      <c r="F798" s="8">
        <f t="shared" ref="F798" si="1628">SUM(D798-B798)</f>
        <v>-171.65277777777783</v>
      </c>
      <c r="G798" s="19" t="e">
        <f t="shared" ref="G798" si="1629">(B798/B797-1)*100</f>
        <v>#DIV/0!</v>
      </c>
      <c r="H798" s="19">
        <f t="shared" ref="H798" si="1630">(B798/B746-1)*100</f>
        <v>83.692307692307693</v>
      </c>
      <c r="I798" s="19">
        <f t="shared" ref="I798" si="1631">(B798/D798-1)*100</f>
        <v>40.355918367346952</v>
      </c>
    </row>
    <row r="799" spans="1:9" x14ac:dyDescent="0.2">
      <c r="A799" s="13">
        <f t="shared" si="1534"/>
        <v>41688</v>
      </c>
      <c r="B799" s="8">
        <f>TWK!D530</f>
        <v>600</v>
      </c>
      <c r="C799" s="8">
        <f t="shared" ref="C799" si="1632">AVERAGE(B796:B799)</f>
        <v>446.75</v>
      </c>
      <c r="D799" s="8">
        <f t="shared" ref="D799" si="1633">(C643+C695+C747)/3</f>
        <v>433.11805555555549</v>
      </c>
      <c r="E799" s="8">
        <f t="shared" si="1535"/>
        <v>8</v>
      </c>
      <c r="F799" s="8">
        <f t="shared" ref="F799" si="1634">SUM(D799-B799)</f>
        <v>-166.88194444444451</v>
      </c>
      <c r="G799" s="19">
        <f t="shared" ref="G799" si="1635">(B799/B798-1)*100</f>
        <v>0.50251256281406143</v>
      </c>
      <c r="H799" s="19">
        <f t="shared" ref="H799" si="1636">(B799/B747-1)*100</f>
        <v>84.615384615384627</v>
      </c>
      <c r="I799" s="19">
        <f t="shared" ref="I799" si="1637">(B799/D799-1)*100</f>
        <v>38.530359633792457</v>
      </c>
    </row>
    <row r="800" spans="1:9" x14ac:dyDescent="0.2">
      <c r="A800" s="13">
        <f t="shared" si="1534"/>
        <v>41695</v>
      </c>
      <c r="B800" s="8">
        <f>TWK!D531</f>
        <v>591.66666666666663</v>
      </c>
      <c r="C800" s="8">
        <f t="shared" ref="C800" si="1638">AVERAGE(B797:B800)</f>
        <v>447.16666666666663</v>
      </c>
      <c r="D800" s="8">
        <f t="shared" ref="D800" si="1639">(C644+C696+C748)/3</f>
        <v>421.8819444444444</v>
      </c>
      <c r="E800" s="8">
        <f t="shared" si="1535"/>
        <v>9</v>
      </c>
      <c r="F800" s="8">
        <f t="shared" ref="F800" si="1640">SUM(D800-B800)</f>
        <v>-169.78472222222223</v>
      </c>
      <c r="G800" s="19">
        <f t="shared" ref="G800" si="1641">(B800/B799-1)*100</f>
        <v>-1.3888888888888951</v>
      </c>
      <c r="H800" s="19">
        <f t="shared" ref="H800" si="1642">(B800/B748-1)*100</f>
        <v>81.122448979591823</v>
      </c>
      <c r="I800" s="19">
        <f t="shared" ref="I800" si="1643">(B800/D800-1)*100</f>
        <v>40.244605027077739</v>
      </c>
    </row>
    <row r="801" spans="1:11" x14ac:dyDescent="0.2">
      <c r="A801" s="13">
        <f t="shared" si="1534"/>
        <v>41702</v>
      </c>
      <c r="B801" s="8">
        <f>TWK!D532</f>
        <v>620</v>
      </c>
      <c r="C801" s="8">
        <f t="shared" ref="C801" si="1644">AVERAGE(B798:B801)</f>
        <v>602.16666666666663</v>
      </c>
      <c r="D801" s="8">
        <f t="shared" ref="D801" si="1645">(C645+C697+C749)/3</f>
        <v>426.00694444444451</v>
      </c>
      <c r="E801" s="8">
        <f t="shared" si="1535"/>
        <v>10</v>
      </c>
      <c r="F801" s="8">
        <f t="shared" ref="F801" si="1646">SUM(D801-B801)</f>
        <v>-193.99305555555549</v>
      </c>
      <c r="G801" s="19">
        <f t="shared" ref="G801" si="1647">(B801/B800-1)*100</f>
        <v>4.788732394366213</v>
      </c>
      <c r="H801" s="19">
        <f t="shared" ref="H801" si="1648">(B801/B749-1)*100</f>
        <v>90.769230769230774</v>
      </c>
      <c r="I801" s="19">
        <f t="shared" ref="I801" si="1649">(B801/D801-1)*100</f>
        <v>45.537533621321998</v>
      </c>
    </row>
    <row r="802" spans="1:11" x14ac:dyDescent="0.2">
      <c r="A802" s="13">
        <f t="shared" si="1534"/>
        <v>41709</v>
      </c>
      <c r="B802" s="8">
        <f>TWK!D533</f>
        <v>625</v>
      </c>
      <c r="C802" s="8">
        <f t="shared" ref="C802" si="1650">AVERAGE(B799:B802)</f>
        <v>609.16666666666663</v>
      </c>
      <c r="D802" s="8">
        <f t="shared" ref="D802" si="1651">(C646+C698+C750)/3</f>
        <v>417.1875</v>
      </c>
      <c r="E802" s="8">
        <f t="shared" si="1535"/>
        <v>11</v>
      </c>
      <c r="F802" s="8">
        <f t="shared" ref="F802" si="1652">SUM(D802-B802)</f>
        <v>-207.8125</v>
      </c>
      <c r="G802" s="19">
        <f t="shared" ref="G802" si="1653">(B802/B801-1)*100</f>
        <v>0.80645161290322509</v>
      </c>
      <c r="H802" s="19">
        <f t="shared" ref="H802" si="1654">(B802/B750-1)*100</f>
        <v>92.307692307692307</v>
      </c>
      <c r="I802" s="19">
        <f t="shared" ref="I802" si="1655">(B802/D802-1)*100</f>
        <v>49.812734082397014</v>
      </c>
    </row>
    <row r="803" spans="1:11" x14ac:dyDescent="0.2">
      <c r="A803" s="13">
        <f t="shared" si="1534"/>
        <v>41716</v>
      </c>
      <c r="B803" s="8">
        <f>TWK!D534</f>
        <v>578.33333333333337</v>
      </c>
      <c r="C803" s="8">
        <f t="shared" ref="C803" si="1656">AVERAGE(B800:B803)</f>
        <v>603.75</v>
      </c>
      <c r="D803" s="8">
        <f t="shared" ref="D803" si="1657">(C647+C699+C751)/3</f>
        <v>408.25</v>
      </c>
      <c r="E803" s="8">
        <f t="shared" si="1535"/>
        <v>12</v>
      </c>
      <c r="F803" s="8">
        <f t="shared" ref="F803" si="1658">SUM(D803-B803)</f>
        <v>-170.08333333333337</v>
      </c>
      <c r="G803" s="19">
        <f t="shared" ref="G803" si="1659">(B803/B802-1)*100</f>
        <v>-7.4666666666666659</v>
      </c>
      <c r="H803" s="19">
        <f t="shared" ref="H803" si="1660">(B803/B751-1)*100</f>
        <v>88.382193268186768</v>
      </c>
      <c r="I803" s="19">
        <f t="shared" ref="I803" si="1661">(B803/D803-1)*100</f>
        <v>41.661563584404981</v>
      </c>
    </row>
    <row r="804" spans="1:11" x14ac:dyDescent="0.2">
      <c r="A804" s="13">
        <f t="shared" si="1534"/>
        <v>41723</v>
      </c>
      <c r="B804" s="8">
        <f>TWK!D535</f>
        <v>468.75</v>
      </c>
      <c r="C804" s="8">
        <f t="shared" ref="C804" si="1662">AVERAGE(B801:B804)</f>
        <v>573.02083333333337</v>
      </c>
      <c r="D804" s="8">
        <f t="shared" ref="D804" si="1663">(C648+C700+C752)/3</f>
        <v>403.73611111111109</v>
      </c>
      <c r="E804" s="8">
        <f t="shared" si="1535"/>
        <v>13</v>
      </c>
      <c r="F804" s="8">
        <f t="shared" ref="F804" si="1664">SUM(D804-B804)</f>
        <v>-65.013888888888914</v>
      </c>
      <c r="G804" s="19">
        <f t="shared" ref="G804" si="1665">(B804/B803-1)*100</f>
        <v>-18.948126801152743</v>
      </c>
      <c r="H804" s="19">
        <f t="shared" ref="H804" si="1666">(B804/B752-1)*100</f>
        <v>59.801136363636374</v>
      </c>
      <c r="I804" s="19">
        <f t="shared" ref="I804" si="1667">(B804/D804-1)*100</f>
        <v>16.10306512091919</v>
      </c>
    </row>
    <row r="805" spans="1:11" x14ac:dyDescent="0.2">
      <c r="A805" s="13">
        <f t="shared" si="1534"/>
        <v>41730</v>
      </c>
      <c r="B805" s="8">
        <f>TWK!D536</f>
        <v>416.25</v>
      </c>
      <c r="C805" s="8">
        <f t="shared" ref="C805" si="1668">AVERAGE(B802:B805)</f>
        <v>522.08333333333337</v>
      </c>
      <c r="D805" s="8">
        <f t="shared" ref="D805" si="1669">(C649+C701+C753)/3</f>
        <v>383.22222222222223</v>
      </c>
      <c r="E805" s="8">
        <f t="shared" si="1535"/>
        <v>14</v>
      </c>
      <c r="F805" s="8">
        <f t="shared" ref="F805" si="1670">SUM(D805-B805)</f>
        <v>-33.027777777777771</v>
      </c>
      <c r="G805" s="19">
        <f t="shared" ref="G805" si="1671">(B805/B804-1)*100</f>
        <v>-11.2</v>
      </c>
      <c r="H805" s="19">
        <f t="shared" ref="H805" si="1672">(B805/B753-1)*100</f>
        <v>58.571428571428562</v>
      </c>
      <c r="I805" s="19">
        <f t="shared" ref="I805" si="1673">(B805/D805-1)*100</f>
        <v>8.6184401275732014</v>
      </c>
    </row>
    <row r="806" spans="1:11" x14ac:dyDescent="0.2">
      <c r="A806" s="13">
        <f t="shared" si="1534"/>
        <v>41737</v>
      </c>
      <c r="B806" s="8">
        <f>TWK!D537</f>
        <v>370</v>
      </c>
      <c r="C806" s="8">
        <f t="shared" ref="C806" si="1674">AVERAGE(B803:B806)</f>
        <v>458.33333333333337</v>
      </c>
      <c r="D806" s="8">
        <f t="shared" ref="D806" si="1675">(C650+C702+C754)/3</f>
        <v>367.1805555555556</v>
      </c>
      <c r="E806" s="8">
        <f t="shared" si="1535"/>
        <v>15</v>
      </c>
      <c r="F806" s="8">
        <f t="shared" ref="F806" si="1676">SUM(D806-B806)</f>
        <v>-2.8194444444444002</v>
      </c>
      <c r="G806" s="19">
        <f t="shared" ref="G806" si="1677">(B806/B805-1)*100</f>
        <v>-11.111111111111116</v>
      </c>
      <c r="H806" s="19">
        <f t="shared" ref="H806" si="1678">(B806/B754-1)*100</f>
        <v>29.824561403508774</v>
      </c>
      <c r="I806" s="19">
        <f t="shared" ref="I806" si="1679">(B806/D806-1)*100</f>
        <v>0.76786322199946522</v>
      </c>
    </row>
    <row r="807" spans="1:11" x14ac:dyDescent="0.2">
      <c r="A807" s="13">
        <f t="shared" si="1534"/>
        <v>41744</v>
      </c>
      <c r="B807" s="8">
        <f>TWK!D538</f>
        <v>383.75</v>
      </c>
      <c r="C807" s="8">
        <f t="shared" ref="C807" si="1680">AVERAGE(B804:B807)</f>
        <v>409.6875</v>
      </c>
      <c r="D807" s="8">
        <f t="shared" ref="D807:D808" si="1681">(C651+C703+C755)/3</f>
        <v>355.04861111111114</v>
      </c>
      <c r="E807" s="8">
        <f t="shared" si="1535"/>
        <v>16</v>
      </c>
      <c r="F807" s="8">
        <f t="shared" ref="F807" si="1682">SUM(D807-B807)</f>
        <v>-28.701388888888857</v>
      </c>
      <c r="G807" s="19">
        <f t="shared" ref="G807" si="1683">(B807/B806-1)*100</f>
        <v>3.716216216216206</v>
      </c>
      <c r="H807" s="19">
        <f t="shared" ref="H807" si="1684">(B807/B755-1)*100</f>
        <v>40.396341463414643</v>
      </c>
      <c r="I807" s="19">
        <f t="shared" ref="I807" si="1685">(B807/D807-1)*100</f>
        <v>8.0837913431259345</v>
      </c>
    </row>
    <row r="808" spans="1:11" x14ac:dyDescent="0.2">
      <c r="A808" s="13">
        <f t="shared" si="1534"/>
        <v>41751</v>
      </c>
      <c r="B808" s="8">
        <f>TWK!D539</f>
        <v>377</v>
      </c>
      <c r="C808" s="8">
        <f t="shared" ref="C808" si="1686">AVERAGE(B805:B808)</f>
        <v>386.75</v>
      </c>
      <c r="D808" s="8">
        <f t="shared" si="1681"/>
        <v>342.77777777777777</v>
      </c>
      <c r="E808" s="8">
        <f t="shared" si="1535"/>
        <v>17</v>
      </c>
      <c r="F808" s="8">
        <f t="shared" ref="F808" si="1687">SUM(D808-B808)</f>
        <v>-34.222222222222229</v>
      </c>
      <c r="G808" s="19">
        <f t="shared" ref="G808" si="1688">(B808/B807-1)*100</f>
        <v>-1.7589576547231256</v>
      </c>
      <c r="H808" s="121">
        <f t="shared" ref="H808" si="1689">(B808/B756-1)*100</f>
        <v>34.442793462109968</v>
      </c>
      <c r="I808" s="19">
        <f t="shared" ref="I808" si="1690">(B808/D808-1)*100</f>
        <v>9.9837925445705125</v>
      </c>
      <c r="K808" s="7" t="s">
        <v>51</v>
      </c>
    </row>
    <row r="809" spans="1:11" x14ac:dyDescent="0.2">
      <c r="A809" s="13">
        <f t="shared" si="1534"/>
        <v>41758</v>
      </c>
      <c r="B809" s="8">
        <f>TWK!D540</f>
        <v>360</v>
      </c>
      <c r="C809" s="8">
        <f t="shared" ref="C809" si="1691">AVERAGE(B806:B809)</f>
        <v>372.6875</v>
      </c>
      <c r="D809" s="8">
        <f t="shared" ref="D809:D814" si="1692">(C653+C705+C757)/3</f>
        <v>344.29861111111109</v>
      </c>
      <c r="E809" s="8">
        <f t="shared" si="1535"/>
        <v>18</v>
      </c>
      <c r="F809" s="8">
        <f t="shared" ref="F809" si="1693">SUM(D809-B809)</f>
        <v>-15.701388888888914</v>
      </c>
      <c r="G809" s="19">
        <f t="shared" ref="G809" si="1694">(B809/B808-1)*100</f>
        <v>-4.5092838196286511</v>
      </c>
      <c r="H809" s="123">
        <f t="shared" ref="H809:H814" si="1695">(B809/B757-1)*100</f>
        <v>28.38038632986628</v>
      </c>
      <c r="I809" s="19">
        <f t="shared" ref="I809" si="1696">(B809/D809-1)*100</f>
        <v>4.5603985558401838</v>
      </c>
    </row>
    <row r="810" spans="1:11" x14ac:dyDescent="0.2">
      <c r="A810" s="13">
        <f t="shared" si="1534"/>
        <v>41765</v>
      </c>
      <c r="B810" s="8">
        <f>TWK!D541</f>
        <v>365</v>
      </c>
      <c r="C810" s="8">
        <f t="shared" ref="C810" si="1697">AVERAGE(B807:B810)</f>
        <v>371.4375</v>
      </c>
      <c r="D810" s="8">
        <f t="shared" si="1692"/>
        <v>346.6944444444444</v>
      </c>
      <c r="E810" s="8">
        <f t="shared" si="1535"/>
        <v>19</v>
      </c>
      <c r="F810" s="8">
        <f t="shared" ref="F810" si="1698">SUM(D810-B810)</f>
        <v>-18.3055555555556</v>
      </c>
      <c r="G810" s="19">
        <f t="shared" ref="G810" si="1699">(B810/B809-1)*100</f>
        <v>1.388888888888884</v>
      </c>
      <c r="H810" s="123">
        <f t="shared" si="1695"/>
        <v>26.956521739130434</v>
      </c>
      <c r="I810" s="19">
        <f t="shared" ref="I810" si="1700">(B810/D810-1)*100</f>
        <v>5.280025638971253</v>
      </c>
    </row>
    <row r="811" spans="1:11" x14ac:dyDescent="0.2">
      <c r="A811" s="13">
        <f t="shared" si="1534"/>
        <v>41772</v>
      </c>
      <c r="B811" s="8">
        <f>TWK!D542</f>
        <v>355</v>
      </c>
      <c r="C811" s="8">
        <f t="shared" ref="C811" si="1701">AVERAGE(B808:B811)</f>
        <v>364.25</v>
      </c>
      <c r="D811" s="8">
        <f t="shared" si="1692"/>
        <v>349.01388888888886</v>
      </c>
      <c r="E811" s="8">
        <f t="shared" si="1535"/>
        <v>20</v>
      </c>
      <c r="F811" s="8">
        <f t="shared" ref="F811" si="1702">SUM(D811-B811)</f>
        <v>-5.9861111111111427</v>
      </c>
      <c r="G811" s="19">
        <f t="shared" ref="G811" si="1703">(B811/B810-1)*100</f>
        <v>-2.7397260273972601</v>
      </c>
      <c r="H811" s="123">
        <f t="shared" si="1695"/>
        <v>27.927927927927932</v>
      </c>
      <c r="I811" s="19">
        <f t="shared" ref="I811" si="1704">(B811/D811-1)*100</f>
        <v>1.7151498268932475</v>
      </c>
    </row>
    <row r="812" spans="1:11" x14ac:dyDescent="0.2">
      <c r="A812" s="13">
        <f t="shared" si="1534"/>
        <v>41779</v>
      </c>
      <c r="B812" s="8">
        <f>TWK!D543</f>
        <v>372.5</v>
      </c>
      <c r="C812" s="8">
        <f t="shared" ref="C812" si="1705">AVERAGE(B809:B812)</f>
        <v>363.125</v>
      </c>
      <c r="D812" s="8">
        <f t="shared" si="1692"/>
        <v>352.29166666666669</v>
      </c>
      <c r="E812" s="8">
        <f t="shared" si="1535"/>
        <v>21</v>
      </c>
      <c r="F812" s="8">
        <f t="shared" ref="F812" si="1706">SUM(D812-B812)</f>
        <v>-20.208333333333314</v>
      </c>
      <c r="G812" s="19">
        <f t="shared" ref="G812" si="1707">(B812/B811-1)*100</f>
        <v>4.9295774647887258</v>
      </c>
      <c r="H812" s="123">
        <f t="shared" si="1695"/>
        <v>36.280487804878049</v>
      </c>
      <c r="I812" s="19">
        <f t="shared" ref="I812" si="1708">(B812/D812-1)*100</f>
        <v>5.7362507392075601</v>
      </c>
    </row>
    <row r="813" spans="1:11" x14ac:dyDescent="0.2">
      <c r="A813" s="13">
        <f t="shared" si="1534"/>
        <v>41786</v>
      </c>
      <c r="B813" s="8">
        <f>TWK!D544</f>
        <v>360</v>
      </c>
      <c r="C813" s="8">
        <f t="shared" ref="C813" si="1709">AVERAGE(B810:B813)</f>
        <v>363.125</v>
      </c>
      <c r="D813" s="8">
        <f t="shared" si="1692"/>
        <v>354.42361111111109</v>
      </c>
      <c r="E813" s="8">
        <f t="shared" si="1535"/>
        <v>22</v>
      </c>
      <c r="F813" s="8">
        <f t="shared" ref="F813" si="1710">SUM(D813-B813)</f>
        <v>-5.5763888888889142</v>
      </c>
      <c r="G813" s="19">
        <f t="shared" ref="G813" si="1711">(B813/B812-1)*100</f>
        <v>-3.3557046979865723</v>
      </c>
      <c r="H813" s="123">
        <f t="shared" si="1695"/>
        <v>16.129032258064523</v>
      </c>
      <c r="I813" s="19">
        <f t="shared" ref="I813" si="1712">(B813/D813-1)*100</f>
        <v>1.5733683406156329</v>
      </c>
    </row>
    <row r="814" spans="1:11" x14ac:dyDescent="0.2">
      <c r="A814" s="13">
        <f t="shared" si="1534"/>
        <v>41793</v>
      </c>
      <c r="B814" s="8">
        <f>TWK!D545</f>
        <v>353.33333333333331</v>
      </c>
      <c r="C814" s="8">
        <f t="shared" ref="C814" si="1713">AVERAGE(B811:B814)</f>
        <v>360.20833333333331</v>
      </c>
      <c r="D814" s="8">
        <f t="shared" si="1692"/>
        <v>353.10416666666669</v>
      </c>
      <c r="E814" s="8">
        <f t="shared" si="1535"/>
        <v>23</v>
      </c>
      <c r="F814" s="8">
        <f t="shared" ref="F814" si="1714">SUM(D814-B814)</f>
        <v>-0.22916666666662877</v>
      </c>
      <c r="G814" s="19">
        <f t="shared" ref="G814" si="1715">(B814/B813-1)*100</f>
        <v>-1.8518518518518601</v>
      </c>
      <c r="H814" s="123">
        <f t="shared" si="1695"/>
        <v>12.169312169312164</v>
      </c>
      <c r="I814" s="19">
        <f t="shared" ref="I814" si="1716">(B814/D814-1)*100</f>
        <v>6.490058410524302E-2</v>
      </c>
    </row>
    <row r="815" spans="1:11" x14ac:dyDescent="0.2">
      <c r="A815" s="13">
        <f t="shared" si="1534"/>
        <v>41800</v>
      </c>
      <c r="B815" s="8">
        <f>TWK!D546</f>
        <v>373.33333333333331</v>
      </c>
      <c r="C815" s="8">
        <f t="shared" ref="C815" si="1717">AVERAGE(B812:B815)</f>
        <v>364.79166666666663</v>
      </c>
      <c r="D815" s="8">
        <f t="shared" ref="D815" si="1718">(C659+C711+C763)/3</f>
        <v>351.4375</v>
      </c>
      <c r="E815" s="8">
        <f t="shared" si="1535"/>
        <v>24</v>
      </c>
      <c r="F815" s="8">
        <f t="shared" ref="F815" si="1719">SUM(D815-B815)</f>
        <v>-21.895833333333314</v>
      </c>
      <c r="G815" s="19">
        <f t="shared" ref="G815" si="1720">(B815/B814-1)*100</f>
        <v>5.6603773584905648</v>
      </c>
      <c r="H815" s="123">
        <f t="shared" ref="H815" si="1721">(B815/B763-1)*100</f>
        <v>27.635327635327634</v>
      </c>
      <c r="I815" s="19">
        <f t="shared" ref="I815" si="1722">(B815/D815-1)*100</f>
        <v>6.230363388464033</v>
      </c>
    </row>
    <row r="816" spans="1:11" x14ac:dyDescent="0.2">
      <c r="A816" s="13">
        <f t="shared" si="1534"/>
        <v>41807</v>
      </c>
      <c r="B816" s="8">
        <f>TWK!D547</f>
        <v>366.66666666666669</v>
      </c>
      <c r="C816" s="8">
        <f t="shared" ref="C816" si="1723">AVERAGE(B813:B816)</f>
        <v>363.33333333333331</v>
      </c>
      <c r="D816" s="8">
        <f t="shared" ref="D816" si="1724">(C660+C712+C764)/3</f>
        <v>349.48611111111114</v>
      </c>
      <c r="E816" s="8">
        <f t="shared" si="1535"/>
        <v>25</v>
      </c>
      <c r="F816" s="8">
        <f t="shared" ref="F816" si="1725">SUM(D816-B816)</f>
        <v>-17.180555555555543</v>
      </c>
      <c r="G816" s="19">
        <f t="shared" ref="G816" si="1726">(B816/B815-1)*100</f>
        <v>-1.7857142857142794</v>
      </c>
      <c r="H816" s="123">
        <f t="shared" ref="H816" si="1727">(B816/B764-1)*100</f>
        <v>24.293785310734471</v>
      </c>
      <c r="I816" s="19">
        <f t="shared" ref="I816" si="1728">(B816/D816-1)*100</f>
        <v>4.9159480189166604</v>
      </c>
    </row>
    <row r="817" spans="1:9" x14ac:dyDescent="0.2">
      <c r="A817" s="13">
        <f t="shared" si="1534"/>
        <v>41814</v>
      </c>
      <c r="B817" s="8">
        <f>TWK!D548</f>
        <v>368.75</v>
      </c>
      <c r="C817" s="8">
        <f t="shared" ref="C817" si="1729">AVERAGE(B814:B817)</f>
        <v>365.52083333333331</v>
      </c>
      <c r="D817" s="8">
        <f t="shared" ref="D817" si="1730">(C661+C713+C765)/3</f>
        <v>344.09722222222223</v>
      </c>
      <c r="E817" s="8">
        <f t="shared" si="1535"/>
        <v>26</v>
      </c>
      <c r="F817" s="8">
        <f t="shared" ref="F817" si="1731">SUM(D817-B817)</f>
        <v>-24.652777777777771</v>
      </c>
      <c r="G817" s="19">
        <f t="shared" ref="G817" si="1732">(B817/B816-1)*100</f>
        <v>0.56818181818181213</v>
      </c>
      <c r="H817" s="123">
        <f t="shared" ref="H817" si="1733">(B817/B765-1)*100</f>
        <v>14.046391752577335</v>
      </c>
      <c r="I817" s="19">
        <f t="shared" ref="I817" si="1734">(B817/D817-1)*100</f>
        <v>7.1644803229061527</v>
      </c>
    </row>
    <row r="818" spans="1:9" x14ac:dyDescent="0.2">
      <c r="A818" s="13">
        <f t="shared" si="1534"/>
        <v>41821</v>
      </c>
      <c r="B818" s="8">
        <f>TWK!D549</f>
        <v>378.33333333333331</v>
      </c>
      <c r="C818" s="8">
        <f t="shared" ref="C818" si="1735">AVERAGE(B815:B818)</f>
        <v>371.77083333333331</v>
      </c>
      <c r="D818" s="8">
        <f t="shared" ref="D818" si="1736">(C662+C714+C766)/3</f>
        <v>347.4305555555556</v>
      </c>
      <c r="E818" s="8">
        <f t="shared" si="1535"/>
        <v>27</v>
      </c>
      <c r="F818" s="8">
        <f t="shared" ref="F818" si="1737">SUM(D818-B818)</f>
        <v>-30.902777777777715</v>
      </c>
      <c r="G818" s="19">
        <f t="shared" ref="G818" si="1738">(B818/B817-1)*100</f>
        <v>2.5988700564971712</v>
      </c>
      <c r="H818" s="123">
        <f t="shared" ref="H818" si="1739">(B818/B766-1)*100</f>
        <v>23.369565217391287</v>
      </c>
      <c r="I818" s="19">
        <f t="shared" ref="I818" si="1740">(B818/D818-1)*100</f>
        <v>8.8946632020787231</v>
      </c>
    </row>
    <row r="819" spans="1:9" x14ac:dyDescent="0.2">
      <c r="A819" s="13">
        <f t="shared" si="1534"/>
        <v>41828</v>
      </c>
      <c r="B819" s="8">
        <f>TWK!D550</f>
        <v>345</v>
      </c>
      <c r="C819" s="8">
        <f t="shared" ref="C819" si="1741">AVERAGE(B816:B819)</f>
        <v>364.6875</v>
      </c>
      <c r="D819" s="8">
        <f t="shared" ref="D819" si="1742">(C663+C715+C767)/3</f>
        <v>353.09027777777777</v>
      </c>
      <c r="E819" s="8">
        <f t="shared" si="1535"/>
        <v>28</v>
      </c>
      <c r="F819" s="8">
        <f t="shared" ref="F819" si="1743">SUM(D819-B819)</f>
        <v>8.0902777777777715</v>
      </c>
      <c r="G819" s="19">
        <f t="shared" ref="G819" si="1744">(B819/B818-1)*100</f>
        <v>-8.8105726872246599</v>
      </c>
      <c r="H819" s="123">
        <f t="shared" ref="H819" si="1745">(B819/B767-1)*100</f>
        <v>19.653179190751445</v>
      </c>
      <c r="I819" s="19">
        <f t="shared" ref="I819" si="1746">(B819/D819-1)*100</f>
        <v>-2.2912774117415657</v>
      </c>
    </row>
    <row r="820" spans="1:9" x14ac:dyDescent="0.2">
      <c r="A820" s="13">
        <f t="shared" si="1534"/>
        <v>41835</v>
      </c>
      <c r="B820" s="8">
        <f>TWK!D551</f>
        <v>405</v>
      </c>
      <c r="C820" s="8">
        <f t="shared" ref="C820" si="1747">AVERAGE(B817:B820)</f>
        <v>374.27083333333331</v>
      </c>
      <c r="D820" s="8">
        <f t="shared" ref="D820" si="1748">(C664+C716+C768)/3</f>
        <v>361.40277777777777</v>
      </c>
      <c r="E820" s="8">
        <f t="shared" si="1535"/>
        <v>29</v>
      </c>
      <c r="F820" s="8">
        <f t="shared" ref="F820" si="1749">SUM(D820-B820)</f>
        <v>-43.597222222222229</v>
      </c>
      <c r="G820" s="19">
        <f t="shared" ref="G820" si="1750">(B820/B819-1)*100</f>
        <v>17.391304347826097</v>
      </c>
      <c r="H820" s="123">
        <f t="shared" ref="H820" si="1751">(B820/B768-1)*100</f>
        <v>43.786982248520687</v>
      </c>
      <c r="I820" s="19">
        <f t="shared" ref="I820" si="1752">(B820/D820-1)*100</f>
        <v>12.063333461435001</v>
      </c>
    </row>
    <row r="821" spans="1:9" x14ac:dyDescent="0.2">
      <c r="A821" s="13">
        <f t="shared" si="1534"/>
        <v>41842</v>
      </c>
      <c r="B821" s="8">
        <f>TWK!D552</f>
        <v>546.66666666666663</v>
      </c>
      <c r="C821" s="8">
        <f t="shared" ref="C821" si="1753">AVERAGE(B818:B821)</f>
        <v>418.75</v>
      </c>
      <c r="D821" s="8">
        <f t="shared" ref="D821" si="1754">(C665+C717+C769)/3</f>
        <v>359.1805555555556</v>
      </c>
      <c r="E821" s="8">
        <f t="shared" si="1535"/>
        <v>30</v>
      </c>
      <c r="F821" s="8">
        <f t="shared" ref="F821" si="1755">SUM(D821-B821)</f>
        <v>-187.48611111111103</v>
      </c>
      <c r="G821" s="19">
        <f t="shared" ref="G821" si="1756">(B821/B820-1)*100</f>
        <v>34.979423868312743</v>
      </c>
      <c r="H821" s="123">
        <f t="shared" ref="H821" si="1757">(B821/B769-1)*100</f>
        <v>106.28930817610063</v>
      </c>
      <c r="I821" s="19">
        <f t="shared" ref="I821" si="1758">(B821/D821-1)*100</f>
        <v>52.198290862688964</v>
      </c>
    </row>
    <row r="822" spans="1:9" x14ac:dyDescent="0.2">
      <c r="A822" s="13">
        <f t="shared" si="1534"/>
        <v>41849</v>
      </c>
      <c r="B822" s="8">
        <f>TWK!D553</f>
        <v>560</v>
      </c>
      <c r="C822" s="8">
        <f t="shared" ref="C822" si="1759">AVERAGE(B819:B822)</f>
        <v>464.16666666666663</v>
      </c>
      <c r="D822" s="8">
        <f t="shared" ref="D822" si="1760">(C666+C718+C770)/3</f>
        <v>349.875</v>
      </c>
      <c r="E822" s="8">
        <f t="shared" si="1535"/>
        <v>31</v>
      </c>
      <c r="F822" s="8">
        <f t="shared" ref="F822" si="1761">SUM(D822-B822)</f>
        <v>-210.125</v>
      </c>
      <c r="G822" s="19">
        <f t="shared" ref="G822" si="1762">(B822/B821-1)*100</f>
        <v>2.4390243902439046</v>
      </c>
      <c r="H822" s="123">
        <f t="shared" ref="H822" si="1763">(B822/B770-1)*100</f>
        <v>116.77419354838712</v>
      </c>
      <c r="I822" s="19">
        <f t="shared" ref="I822" si="1764">(B822/D822-1)*100</f>
        <v>60.057163272597357</v>
      </c>
    </row>
    <row r="823" spans="1:9" x14ac:dyDescent="0.2">
      <c r="A823" s="13">
        <f t="shared" si="1534"/>
        <v>41856</v>
      </c>
      <c r="B823" s="8">
        <f>TWK!D554</f>
        <v>467.5</v>
      </c>
      <c r="C823" s="8">
        <f t="shared" ref="C823" si="1765">AVERAGE(B820:B823)</f>
        <v>494.79166666666663</v>
      </c>
      <c r="D823" s="8">
        <f t="shared" ref="D823" si="1766">(C667+C719+C771)/3</f>
        <v>339.5625</v>
      </c>
      <c r="E823" s="8">
        <f t="shared" si="1535"/>
        <v>32</v>
      </c>
      <c r="F823" s="8">
        <f t="shared" ref="F823" si="1767">SUM(D823-B823)</f>
        <v>-127.9375</v>
      </c>
      <c r="G823" s="19">
        <f t="shared" ref="G823" si="1768">(B823/B822-1)*100</f>
        <v>-16.517857142857139</v>
      </c>
      <c r="H823" s="123">
        <f t="shared" ref="H823" si="1769">(B823/B771-1)*100</f>
        <v>64.035087719298247</v>
      </c>
      <c r="I823" s="19">
        <f t="shared" ref="I823" si="1770">(B823/D823-1)*100</f>
        <v>37.677158107859384</v>
      </c>
    </row>
    <row r="824" spans="1:9" x14ac:dyDescent="0.2">
      <c r="A824" s="13">
        <f t="shared" si="1534"/>
        <v>41863</v>
      </c>
      <c r="B824" s="8">
        <f>TWK!D555</f>
        <v>441.66666666666669</v>
      </c>
      <c r="C824" s="8">
        <f t="shared" ref="C824" si="1771">AVERAGE(B821:B824)</f>
        <v>503.95833333333331</v>
      </c>
      <c r="D824" s="8">
        <f t="shared" ref="D824" si="1772">(C668+C720+C772)/3</f>
        <v>341.04166666666669</v>
      </c>
      <c r="E824" s="8">
        <f t="shared" si="1535"/>
        <v>33</v>
      </c>
      <c r="F824" s="8">
        <f t="shared" ref="F824" si="1773">SUM(D824-B824)</f>
        <v>-100.625</v>
      </c>
      <c r="G824" s="19">
        <f t="shared" ref="G824" si="1774">(B824/B823-1)*100</f>
        <v>-5.525846702317283</v>
      </c>
      <c r="H824" s="123">
        <f t="shared" ref="H824" si="1775">(B824/B772-1)*100</f>
        <v>25.592417061611371</v>
      </c>
      <c r="I824" s="19">
        <f t="shared" ref="I824" si="1776">(B824/D824-1)*100</f>
        <v>29.50519242516798</v>
      </c>
    </row>
    <row r="825" spans="1:9" x14ac:dyDescent="0.2">
      <c r="A825" s="13">
        <f t="shared" si="1534"/>
        <v>41870</v>
      </c>
      <c r="B825" s="8">
        <f>TWK!D556</f>
        <v>466.66666666666669</v>
      </c>
      <c r="C825" s="8">
        <f t="shared" ref="C825" si="1777">AVERAGE(B822:B825)</f>
        <v>483.95833333333337</v>
      </c>
      <c r="D825" s="8">
        <f t="shared" ref="D825" si="1778">(C669+C721+C773)/3</f>
        <v>350.06944444444451</v>
      </c>
      <c r="E825" s="8">
        <f t="shared" si="1535"/>
        <v>34</v>
      </c>
      <c r="F825" s="8">
        <f t="shared" ref="F825" si="1779">SUM(D825-B825)</f>
        <v>-116.59722222222217</v>
      </c>
      <c r="G825" s="19">
        <f t="shared" ref="G825" si="1780">(B825/B824-1)*100</f>
        <v>5.6603773584905648</v>
      </c>
      <c r="H825" s="123">
        <f t="shared" ref="H825" si="1781">(B825/B773-1)*100</f>
        <v>31.455399061032875</v>
      </c>
      <c r="I825" s="19">
        <f t="shared" ref="I825" si="1782">(B825/D825-1)*100</f>
        <v>33.306883554850209</v>
      </c>
    </row>
    <row r="826" spans="1:9" x14ac:dyDescent="0.2">
      <c r="A826" s="13">
        <f t="shared" si="1534"/>
        <v>41877</v>
      </c>
      <c r="B826" s="8">
        <f>TWK!D557</f>
        <v>468.75</v>
      </c>
      <c r="C826" s="8">
        <f t="shared" ref="C826" si="1783">AVERAGE(B823:B826)</f>
        <v>461.14583333333337</v>
      </c>
      <c r="D826" s="8">
        <f t="shared" ref="D826" si="1784">(C670+C722+C774)/3</f>
        <v>376.11111111111114</v>
      </c>
      <c r="E826" s="8">
        <f t="shared" si="1535"/>
        <v>35</v>
      </c>
      <c r="F826" s="8">
        <f t="shared" ref="F826" si="1785">SUM(D826-B826)</f>
        <v>-92.638888888888857</v>
      </c>
      <c r="G826" s="19">
        <f t="shared" ref="G826" si="1786">(B826/B825-1)*100</f>
        <v>0.44642857142855874</v>
      </c>
      <c r="H826" s="123">
        <f t="shared" ref="H826" si="1787">(B826/B774-1)*100</f>
        <v>19.680851063829774</v>
      </c>
      <c r="I826" s="19">
        <f t="shared" ref="I826" si="1788">(B826/D826-1)*100</f>
        <v>24.630723781388465</v>
      </c>
    </row>
    <row r="827" spans="1:9" x14ac:dyDescent="0.2">
      <c r="A827" s="13">
        <f t="shared" si="1534"/>
        <v>41884</v>
      </c>
      <c r="B827" s="8">
        <f>TWK!D558</f>
        <v>596.25</v>
      </c>
      <c r="C827" s="8">
        <f t="shared" ref="C827" si="1789">AVERAGE(B824:B827)</f>
        <v>493.33333333333337</v>
      </c>
      <c r="D827" s="8">
        <f t="shared" ref="D827" si="1790">(C671+C723+C775)/3</f>
        <v>410.97222222222217</v>
      </c>
      <c r="E827" s="8">
        <f t="shared" si="1535"/>
        <v>36</v>
      </c>
      <c r="F827" s="8">
        <f t="shared" ref="F827" si="1791">SUM(D827-B827)</f>
        <v>-185.27777777777783</v>
      </c>
      <c r="G827" s="19">
        <f t="shared" ref="G827" si="1792">(B827/B826-1)*100</f>
        <v>27.200000000000003</v>
      </c>
      <c r="H827" s="123">
        <f t="shared" ref="H827" si="1793">(B827/B775-1)*100</f>
        <v>40.294117647058812</v>
      </c>
      <c r="I827" s="19">
        <f t="shared" ref="I827" si="1794">(B827/D827-1)*100</f>
        <v>45.082798242649559</v>
      </c>
    </row>
    <row r="828" spans="1:9" x14ac:dyDescent="0.2">
      <c r="A828" s="13">
        <f t="shared" si="1534"/>
        <v>41891</v>
      </c>
      <c r="B828" s="8">
        <f>TWK!D559</f>
        <v>666.66666666666663</v>
      </c>
      <c r="C828" s="8">
        <f t="shared" ref="C828" si="1795">AVERAGE(B825:B828)</f>
        <v>549.58333333333337</v>
      </c>
      <c r="D828" s="8">
        <f t="shared" ref="D828" si="1796">(C672+C724+C776)/3</f>
        <v>439.23611111111109</v>
      </c>
      <c r="E828" s="8">
        <f t="shared" si="1535"/>
        <v>37</v>
      </c>
      <c r="F828" s="8">
        <f t="shared" ref="F828" si="1797">SUM(D828-B828)</f>
        <v>-227.43055555555554</v>
      </c>
      <c r="G828" s="19">
        <f t="shared" ref="G828" si="1798">(B828/B827-1)*100</f>
        <v>11.809923130677834</v>
      </c>
      <c r="H828" s="123">
        <f t="shared" ref="H828" si="1799">(B828/B776-1)*100</f>
        <v>47.058823529411754</v>
      </c>
      <c r="I828" s="19">
        <f t="shared" ref="I828" si="1800">(B828/D828-1)*100</f>
        <v>51.778656126482204</v>
      </c>
    </row>
    <row r="829" spans="1:9" x14ac:dyDescent="0.2">
      <c r="A829" s="13">
        <f t="shared" si="1534"/>
        <v>41898</v>
      </c>
      <c r="B829" s="8">
        <f>TWK!D560</f>
        <v>633.33333333333337</v>
      </c>
      <c r="C829" s="8">
        <f t="shared" ref="C829" si="1801">AVERAGE(B826:B829)</f>
        <v>591.25</v>
      </c>
      <c r="D829" s="8">
        <f t="shared" ref="D829" si="1802">(C673+C725+C777)/3</f>
        <v>487.01388888888886</v>
      </c>
      <c r="E829" s="8">
        <f t="shared" si="1535"/>
        <v>38</v>
      </c>
      <c r="F829" s="8">
        <f t="shared" ref="F829" si="1803">SUM(D829-B829)</f>
        <v>-146.31944444444451</v>
      </c>
      <c r="G829" s="19">
        <f t="shared" ref="G829" si="1804">(B829/B828-1)*100</f>
        <v>-4.9999999999999929</v>
      </c>
      <c r="H829" s="123">
        <f t="shared" ref="H829" si="1805">(B829/B777-1)*100</f>
        <v>15.151515151515159</v>
      </c>
      <c r="I829" s="19">
        <f t="shared" ref="I829" si="1806">(B829/D829-1)*100</f>
        <v>30.044203621845167</v>
      </c>
    </row>
    <row r="830" spans="1:9" x14ac:dyDescent="0.2">
      <c r="A830" s="13">
        <f t="shared" si="1534"/>
        <v>41905</v>
      </c>
      <c r="B830" s="8">
        <f>TWK!D561</f>
        <v>825</v>
      </c>
      <c r="C830" s="8">
        <f t="shared" ref="C830" si="1807">AVERAGE(B827:B830)</f>
        <v>680.3125</v>
      </c>
      <c r="D830" s="8">
        <f t="shared" ref="D830" si="1808">(C674+C726+C778)/3</f>
        <v>523.8888888888888</v>
      </c>
      <c r="E830" s="8">
        <f t="shared" si="1535"/>
        <v>39</v>
      </c>
      <c r="F830" s="8">
        <f t="shared" ref="F830" si="1809">SUM(D830-B830)</f>
        <v>-301.1111111111112</v>
      </c>
      <c r="G830" s="19">
        <f t="shared" ref="G830" si="1810">(B830/B829-1)*100</f>
        <v>30.263157894736835</v>
      </c>
      <c r="H830" s="123">
        <f t="shared" ref="H830" si="1811">(B830/B778-1)*100</f>
        <v>47.761194029850728</v>
      </c>
      <c r="I830" s="19">
        <f t="shared" ref="I830" si="1812">(B830/D830-1)*100</f>
        <v>57.476139978791132</v>
      </c>
    </row>
    <row r="831" spans="1:9" x14ac:dyDescent="0.2">
      <c r="A831" s="13">
        <f t="shared" si="1534"/>
        <v>41912</v>
      </c>
      <c r="B831" s="8">
        <f>TWK!D562</f>
        <v>1066.6666666666667</v>
      </c>
      <c r="C831" s="8">
        <f t="shared" ref="C831" si="1813">AVERAGE(B828:B831)</f>
        <v>797.91666666666674</v>
      </c>
      <c r="D831" s="8">
        <f t="shared" ref="D831" si="1814">(C675+C727+C779)/3</f>
        <v>557.6388888888888</v>
      </c>
      <c r="E831" s="8">
        <f t="shared" si="1535"/>
        <v>40</v>
      </c>
      <c r="F831" s="8">
        <f t="shared" ref="F831" si="1815">SUM(D831-B831)</f>
        <v>-509.02777777777794</v>
      </c>
      <c r="G831" s="19">
        <f t="shared" ref="G831" si="1816">(B831/B830-1)*100</f>
        <v>29.292929292929305</v>
      </c>
      <c r="H831" s="123">
        <f t="shared" ref="H831" si="1817">(B831/B779-1)*100</f>
        <v>79.271708683473392</v>
      </c>
      <c r="I831" s="19">
        <f t="shared" ref="I831" si="1818">(B831/D831-1)*100</f>
        <v>91.282689912826953</v>
      </c>
    </row>
    <row r="832" spans="1:9" x14ac:dyDescent="0.2">
      <c r="A832" s="13">
        <f t="shared" si="1534"/>
        <v>41919</v>
      </c>
      <c r="B832" s="8">
        <f>TWK!D563</f>
        <v>891.66666666666663</v>
      </c>
      <c r="C832" s="8">
        <f t="shared" ref="C832" si="1819">AVERAGE(B829:B832)</f>
        <v>854.16666666666663</v>
      </c>
      <c r="D832" s="8">
        <f t="shared" ref="D832" si="1820">(C676+C728+C780)/3</f>
        <v>566.7361111111112</v>
      </c>
      <c r="E832" s="8">
        <f t="shared" si="1535"/>
        <v>41</v>
      </c>
      <c r="F832" s="8">
        <f t="shared" ref="F832" si="1821">SUM(D832-B832)</f>
        <v>-324.93055555555543</v>
      </c>
      <c r="G832" s="19">
        <f t="shared" ref="G832" si="1822">(B832/B831-1)*100</f>
        <v>-16.406250000000011</v>
      </c>
      <c r="H832" s="123">
        <f t="shared" ref="H832" si="1823">(B832/B780-1)*100</f>
        <v>62.12121212121211</v>
      </c>
      <c r="I832" s="19">
        <f t="shared" ref="I832" si="1824">(B832/D832-1)*100</f>
        <v>57.333660090675131</v>
      </c>
    </row>
    <row r="833" spans="1:9" x14ac:dyDescent="0.2">
      <c r="A833" s="13">
        <f t="shared" si="1534"/>
        <v>41926</v>
      </c>
      <c r="B833" s="8">
        <f>TWK!D564</f>
        <v>833.33333333333337</v>
      </c>
      <c r="C833" s="8">
        <f t="shared" ref="C833" si="1825">AVERAGE(B830:B833)</f>
        <v>904.16666666666674</v>
      </c>
      <c r="D833" s="8">
        <f t="shared" ref="D833" si="1826">(C677+C729+C781)/3</f>
        <v>560.70833333333337</v>
      </c>
      <c r="E833" s="8">
        <f t="shared" si="1535"/>
        <v>42</v>
      </c>
      <c r="F833" s="8">
        <f t="shared" ref="F833" si="1827">SUM(D833-B833)</f>
        <v>-272.625</v>
      </c>
      <c r="G833" s="19">
        <f t="shared" ref="G833" si="1828">(B833/B832-1)*100</f>
        <v>-6.5420560747663448</v>
      </c>
      <c r="H833" s="123">
        <f t="shared" ref="H833" si="1829">(B833/B781-1)*100</f>
        <v>33.33333333333335</v>
      </c>
      <c r="I833" s="19">
        <f t="shared" ref="I833" si="1830">(B833/D833-1)*100</f>
        <v>48.621535260459247</v>
      </c>
    </row>
    <row r="834" spans="1:9" x14ac:dyDescent="0.2">
      <c r="A834" s="13">
        <f t="shared" si="1534"/>
        <v>41933</v>
      </c>
      <c r="B834" s="8">
        <f>TWK!D565</f>
        <v>872.5</v>
      </c>
      <c r="C834" s="8">
        <f t="shared" ref="C834" si="1831">AVERAGE(B831:B834)</f>
        <v>916.04166666666674</v>
      </c>
      <c r="D834" s="8">
        <f t="shared" ref="D834" si="1832">(C678+C730+C782)/3</f>
        <v>559.93055555555554</v>
      </c>
      <c r="E834" s="8">
        <f t="shared" si="1535"/>
        <v>43</v>
      </c>
      <c r="F834" s="8">
        <f t="shared" ref="F834" si="1833">SUM(D834-B834)</f>
        <v>-312.56944444444446</v>
      </c>
      <c r="G834" s="19">
        <f t="shared" ref="G834" si="1834">(B834/B833-1)*100</f>
        <v>4.6999999999999931</v>
      </c>
      <c r="H834" s="123">
        <f t="shared" ref="H834" si="1835">(B834/B782-1)*100</f>
        <v>36.186264308012504</v>
      </c>
      <c r="I834" s="19">
        <f t="shared" ref="I834" si="1836">(B834/D834-1)*100</f>
        <v>55.822894704204387</v>
      </c>
    </row>
    <row r="835" spans="1:9" x14ac:dyDescent="0.2">
      <c r="A835" s="13">
        <f t="shared" si="1534"/>
        <v>41940</v>
      </c>
      <c r="B835" s="8">
        <f>TWK!D566</f>
        <v>875</v>
      </c>
      <c r="C835" s="8">
        <f t="shared" ref="C835" si="1837">AVERAGE(B832:B835)</f>
        <v>868.125</v>
      </c>
      <c r="D835" s="8">
        <f t="shared" ref="D835" si="1838">(C679+C731+C783)/3</f>
        <v>548.2638888888888</v>
      </c>
      <c r="E835" s="8">
        <f t="shared" si="1535"/>
        <v>44</v>
      </c>
      <c r="F835" s="8">
        <f t="shared" ref="F835" si="1839">SUM(D835-B835)</f>
        <v>-326.7361111111112</v>
      </c>
      <c r="G835" s="19">
        <f t="shared" ref="G835" si="1840">(B835/B834-1)*100</f>
        <v>0.28653295128939771</v>
      </c>
      <c r="H835" s="123">
        <f t="shared" ref="H835" si="1841">(B835/B783-1)*100</f>
        <v>41.50943396226414</v>
      </c>
      <c r="I835" s="19">
        <f t="shared" ref="I835" si="1842">(B835/D835-1)*100</f>
        <v>59.594680177327454</v>
      </c>
    </row>
    <row r="836" spans="1:9" x14ac:dyDescent="0.2">
      <c r="A836" s="13">
        <f t="shared" si="1534"/>
        <v>41947</v>
      </c>
      <c r="B836" s="8">
        <f>TWK!D567</f>
        <v>850</v>
      </c>
      <c r="C836" s="8">
        <f t="shared" ref="C836" si="1843">AVERAGE(B833:B836)</f>
        <v>857.70833333333337</v>
      </c>
      <c r="D836" s="8">
        <f t="shared" ref="D836" si="1844">(C680+C732+C784)/3</f>
        <v>551.1111111111112</v>
      </c>
      <c r="E836" s="8">
        <f t="shared" si="1535"/>
        <v>45</v>
      </c>
      <c r="F836" s="8">
        <f t="shared" ref="F836" si="1845">SUM(D836-B836)</f>
        <v>-298.8888888888888</v>
      </c>
      <c r="G836" s="19">
        <f t="shared" ref="G836" si="1846">(B836/B835-1)*100</f>
        <v>-2.8571428571428581</v>
      </c>
      <c r="H836" s="123">
        <f t="shared" ref="H836" si="1847">(B836/B784-1)*100</f>
        <v>45.714285714285708</v>
      </c>
      <c r="I836" s="19">
        <f t="shared" ref="I836" si="1848">(B836/D836-1)*100</f>
        <v>54.233870967741908</v>
      </c>
    </row>
    <row r="837" spans="1:9" x14ac:dyDescent="0.2">
      <c r="A837" s="13">
        <f t="shared" si="1534"/>
        <v>41954</v>
      </c>
      <c r="B837" s="8">
        <f>TWK!D568</f>
        <v>766.66666666666663</v>
      </c>
      <c r="C837" s="8">
        <f t="shared" ref="C837" si="1849">AVERAGE(B834:B837)</f>
        <v>841.04166666666663</v>
      </c>
      <c r="D837" s="8">
        <f t="shared" ref="D837" si="1850">(C681+C733+C785)/3</f>
        <v>555.05555555555554</v>
      </c>
      <c r="E837" s="8">
        <f t="shared" si="1535"/>
        <v>46</v>
      </c>
      <c r="F837" s="8">
        <f t="shared" ref="F837" si="1851">SUM(D837-B837)</f>
        <v>-211.61111111111109</v>
      </c>
      <c r="G837" s="19">
        <f t="shared" ref="G837" si="1852">(B837/B836-1)*100</f>
        <v>-9.8039215686274606</v>
      </c>
      <c r="H837" s="123">
        <f t="shared" ref="H837" si="1853">(B837/B785-1)*100</f>
        <v>10.843373493975905</v>
      </c>
      <c r="I837" s="19">
        <f t="shared" ref="I837" si="1854">(B837/D837-1)*100</f>
        <v>38.12431188069263</v>
      </c>
    </row>
    <row r="838" spans="1:9" x14ac:dyDescent="0.2">
      <c r="A838" s="13">
        <f t="shared" si="1534"/>
        <v>41961</v>
      </c>
      <c r="B838" s="8">
        <f>TWK!D569</f>
        <v>668.75</v>
      </c>
      <c r="C838" s="8">
        <f t="shared" ref="C838" si="1855">AVERAGE(B835:B838)</f>
        <v>790.10416666666663</v>
      </c>
      <c r="D838" s="8">
        <f t="shared" ref="D838" si="1856">(C682+C734+C786)/3</f>
        <v>551.08333333333337</v>
      </c>
      <c r="E838" s="8">
        <f t="shared" si="1535"/>
        <v>47</v>
      </c>
      <c r="F838" s="8">
        <f t="shared" ref="F838" si="1857">SUM(D838-B838)</f>
        <v>-117.66666666666663</v>
      </c>
      <c r="G838" s="19">
        <f t="shared" ref="G838" si="1858">(B838/B837-1)*100</f>
        <v>-12.771739130434778</v>
      </c>
      <c r="H838" s="123">
        <f t="shared" ref="H838" si="1859">(B838/B786-1)*100</f>
        <v>2.8846153846153744</v>
      </c>
      <c r="I838" s="19">
        <f t="shared" ref="I838" si="1860">(B838/D838-1)*100</f>
        <v>21.351882655375775</v>
      </c>
    </row>
    <row r="839" spans="1:9" x14ac:dyDescent="0.2">
      <c r="A839" s="13">
        <f t="shared" si="1534"/>
        <v>41968</v>
      </c>
      <c r="B839" s="8">
        <f>TWK!D570</f>
        <v>550</v>
      </c>
      <c r="C839" s="8">
        <f t="shared" ref="C839" si="1861">AVERAGE(B836:B839)</f>
        <v>708.85416666666663</v>
      </c>
      <c r="D839" s="8">
        <f t="shared" ref="D839" si="1862">(C683+C735+C787)/3</f>
        <v>542.58333333333337</v>
      </c>
      <c r="E839" s="8">
        <f t="shared" si="1535"/>
        <v>48</v>
      </c>
      <c r="F839" s="8">
        <f t="shared" ref="F839" si="1863">SUM(D839-B839)</f>
        <v>-7.4166666666666288</v>
      </c>
      <c r="G839" s="19">
        <f t="shared" ref="G839" si="1864">(B839/B838-1)*100</f>
        <v>-17.757009345794394</v>
      </c>
      <c r="H839" s="123">
        <f t="shared" ref="H839" si="1865">(B839/B787-1)*100</f>
        <v>3.7735849056603765</v>
      </c>
      <c r="I839" s="19">
        <f t="shared" ref="I839" si="1866">(B839/D839-1)*100</f>
        <v>1.3669175241898257</v>
      </c>
    </row>
    <row r="840" spans="1:9" x14ac:dyDescent="0.2">
      <c r="A840" s="13">
        <f t="shared" si="1534"/>
        <v>41975</v>
      </c>
      <c r="B840" s="8">
        <f>TWK!D571</f>
        <v>575</v>
      </c>
      <c r="C840" s="8">
        <f t="shared" ref="C840" si="1867">AVERAGE(B837:B840)</f>
        <v>640.10416666666663</v>
      </c>
      <c r="D840" s="8">
        <f t="shared" ref="D840" si="1868">(C684+C736+C788)/3</f>
        <v>535.5</v>
      </c>
      <c r="E840" s="8">
        <f t="shared" si="1535"/>
        <v>49</v>
      </c>
      <c r="F840" s="8">
        <f t="shared" ref="F840" si="1869">SUM(D840-B840)</f>
        <v>-39.5</v>
      </c>
      <c r="G840" s="19">
        <f t="shared" ref="G840" si="1870">(B840/B839-1)*100</f>
        <v>4.5454545454545414</v>
      </c>
      <c r="H840" s="123">
        <f t="shared" ref="H840" si="1871">(B840/B788-1)*100</f>
        <v>6.1538461538461542</v>
      </c>
      <c r="I840" s="19">
        <f t="shared" ref="I840" si="1872">(B840/D840-1)*100</f>
        <v>7.3762838468720782</v>
      </c>
    </row>
    <row r="841" spans="1:9" x14ac:dyDescent="0.2">
      <c r="A841" s="13">
        <f t="shared" si="1534"/>
        <v>41982</v>
      </c>
      <c r="B841" s="8">
        <f>TWK!D572</f>
        <v>503.33333333333331</v>
      </c>
      <c r="C841" s="8">
        <f t="shared" ref="C841" si="1873">AVERAGE(B838:B841)</f>
        <v>574.27083333333337</v>
      </c>
      <c r="D841" s="8">
        <f t="shared" ref="D841" si="1874">(C685+C737+C789)/3</f>
        <v>523</v>
      </c>
      <c r="E841" s="8">
        <f t="shared" si="1535"/>
        <v>50</v>
      </c>
      <c r="F841" s="8">
        <f t="shared" ref="F841" si="1875">SUM(D841-B841)</f>
        <v>19.666666666666686</v>
      </c>
      <c r="G841" s="19">
        <f t="shared" ref="G841" si="1876">(B841/B840-1)*100</f>
        <v>-12.463768115942031</v>
      </c>
      <c r="H841" s="123">
        <f t="shared" ref="H841" si="1877">(B841/B789-1)*100</f>
        <v>-6.5015479876161075</v>
      </c>
      <c r="I841" s="19">
        <f t="shared" ref="I841" si="1878">(B841/D841-1)*100</f>
        <v>-3.7603569152326322</v>
      </c>
    </row>
    <row r="842" spans="1:9" x14ac:dyDescent="0.2">
      <c r="A842" s="13">
        <f t="shared" si="1534"/>
        <v>41989</v>
      </c>
      <c r="B842" s="8">
        <f>TWK!D573</f>
        <v>495</v>
      </c>
      <c r="C842" s="8">
        <f t="shared" ref="C842" si="1879">AVERAGE(B839:B842)</f>
        <v>530.83333333333326</v>
      </c>
      <c r="D842" s="8">
        <f t="shared" ref="D842" si="1880">(C686+C738+C790)/3</f>
        <v>508.97222222222217</v>
      </c>
      <c r="E842" s="8">
        <f t="shared" si="1535"/>
        <v>51</v>
      </c>
      <c r="F842" s="8">
        <f t="shared" ref="F842" si="1881">SUM(D842-B842)</f>
        <v>13.972222222222172</v>
      </c>
      <c r="G842" s="19">
        <f t="shared" ref="G842" si="1882">(B842/B841-1)*100</f>
        <v>-1.655629139072845</v>
      </c>
      <c r="H842" s="123">
        <f t="shared" ref="H842" si="1883">(B842/B790-1)*100</f>
        <v>-14.161849710982654</v>
      </c>
      <c r="I842" s="19">
        <f t="shared" ref="I842" si="1884">(B842/D842-1)*100</f>
        <v>-2.7451836489657766</v>
      </c>
    </row>
    <row r="843" spans="1:9" x14ac:dyDescent="0.2">
      <c r="A843" s="13">
        <f t="shared" si="1534"/>
        <v>41996</v>
      </c>
      <c r="B843" s="8">
        <f>TWK!D574</f>
        <v>446.66666666666669</v>
      </c>
      <c r="C843" s="8">
        <f t="shared" ref="C843" si="1885">AVERAGE(B840:B843)</f>
        <v>505</v>
      </c>
      <c r="D843" s="8">
        <f t="shared" ref="D843" si="1886">(C687+C739+C791)/3</f>
        <v>504.52777777777783</v>
      </c>
      <c r="E843" s="8">
        <f t="shared" si="1535"/>
        <v>52</v>
      </c>
      <c r="F843" s="8">
        <f t="shared" ref="F843" si="1887">SUM(D843-B843)</f>
        <v>57.861111111111143</v>
      </c>
      <c r="G843" s="19">
        <f t="shared" ref="G843" si="1888">(B843/B842-1)*100</f>
        <v>-9.7643097643097647</v>
      </c>
      <c r="H843" s="123">
        <f t="shared" ref="H843" si="1889">(B843/B791-1)*100</f>
        <v>-24.29378531073446</v>
      </c>
      <c r="I843" s="19">
        <f t="shared" ref="I843" si="1890">(B843/D843-1)*100</f>
        <v>-11.4683697627044</v>
      </c>
    </row>
    <row r="844" spans="1:9" x14ac:dyDescent="0.2">
      <c r="A844" s="13">
        <f t="shared" si="1534"/>
        <v>42003</v>
      </c>
      <c r="B844" s="8">
        <f>TWK!D575</f>
        <v>390</v>
      </c>
      <c r="C844" s="8">
        <f t="shared" ref="C844" si="1891">AVERAGE(B841:B844)</f>
        <v>458.75</v>
      </c>
      <c r="D844" s="8">
        <f t="shared" ref="D844" si="1892">(C688+C740+C792)/3</f>
        <v>495.63888888888886</v>
      </c>
      <c r="E844" s="8">
        <v>53</v>
      </c>
      <c r="F844" s="8">
        <f t="shared" ref="F844" si="1893">SUM(D844-B844)</f>
        <v>105.63888888888886</v>
      </c>
      <c r="G844" s="19">
        <f t="shared" ref="G844" si="1894">(B844/B843-1)*100</f>
        <v>-12.686567164179108</v>
      </c>
      <c r="H844" s="123">
        <f t="shared" ref="H844" si="1895">(B844/B792-1)*100</f>
        <v>-33.522727272727273</v>
      </c>
      <c r="I844" s="19">
        <f t="shared" ref="I844" si="1896">(B844/D844-1)*100</f>
        <v>-21.313680434904438</v>
      </c>
    </row>
    <row r="845" spans="1:9" x14ac:dyDescent="0.2">
      <c r="A845" s="13">
        <f t="shared" si="1534"/>
        <v>42010</v>
      </c>
      <c r="B845" s="8">
        <f>TWK!D576</f>
        <v>400</v>
      </c>
      <c r="C845" s="8">
        <f t="shared" ref="C845" si="1897">AVERAGE(B842:B845)</f>
        <v>432.91666666666669</v>
      </c>
      <c r="D845" s="8">
        <f t="shared" ref="D845" si="1898">(C689+C741+C793)/3</f>
        <v>477.72222222222217</v>
      </c>
      <c r="E845" s="8">
        <v>1</v>
      </c>
      <c r="F845" s="8">
        <f t="shared" ref="F845" si="1899">SUM(D845-B845)</f>
        <v>77.722222222222172</v>
      </c>
      <c r="G845" s="19">
        <f t="shared" ref="G845" si="1900">(B845/B844-1)*100</f>
        <v>2.564102564102555</v>
      </c>
      <c r="H845" s="123">
        <f t="shared" ref="H845" si="1901">(B845/B793-1)*100</f>
        <v>-29.515418502202639</v>
      </c>
      <c r="I845" s="19">
        <f t="shared" ref="I845" si="1902">(B845/D845-1)*100</f>
        <v>-16.269333643446902</v>
      </c>
    </row>
    <row r="846" spans="1:9" x14ac:dyDescent="0.2">
      <c r="A846" s="13">
        <f t="shared" si="1534"/>
        <v>42017</v>
      </c>
      <c r="B846" s="8">
        <f>TWK!D577</f>
        <v>471.66666666666669</v>
      </c>
      <c r="C846" s="8">
        <f t="shared" ref="C846" si="1903">AVERAGE(B843:B846)</f>
        <v>427.08333333333337</v>
      </c>
      <c r="D846" s="8">
        <f t="shared" ref="D846" si="1904">(C690+C742+C794)/3</f>
        <v>458.09722222222217</v>
      </c>
      <c r="E846" s="8">
        <f t="shared" si="1535"/>
        <v>2</v>
      </c>
      <c r="F846" s="8">
        <f t="shared" ref="F846" si="1905">SUM(D846-B846)</f>
        <v>-13.569444444444514</v>
      </c>
      <c r="G846" s="19">
        <f t="shared" ref="G846" si="1906">(B846/B845-1)*100</f>
        <v>17.916666666666671</v>
      </c>
      <c r="H846" s="123">
        <f t="shared" ref="H846" si="1907">(B846/B794-1)*100</f>
        <v>-15.773809523809524</v>
      </c>
      <c r="I846" s="19">
        <f t="shared" ref="I846" si="1908">(B846/D846-1)*100</f>
        <v>2.9621320073977664</v>
      </c>
    </row>
    <row r="847" spans="1:9" x14ac:dyDescent="0.2">
      <c r="A847" s="13">
        <f t="shared" si="1534"/>
        <v>42024</v>
      </c>
      <c r="B847" s="8">
        <f>TWK!D578</f>
        <v>500</v>
      </c>
      <c r="C847" s="8">
        <f t="shared" ref="C847" si="1909">AVERAGE(B844:B847)</f>
        <v>440.41666666666669</v>
      </c>
      <c r="D847" s="8">
        <f t="shared" ref="D847" si="1910">(C691+C743+C795)/3</f>
        <v>439.625</v>
      </c>
      <c r="E847" s="8">
        <f t="shared" si="1535"/>
        <v>3</v>
      </c>
      <c r="F847" s="8">
        <f t="shared" ref="F847" si="1911">SUM(D847-B847)</f>
        <v>-60.375</v>
      </c>
      <c r="G847" s="19">
        <f t="shared" ref="G847" si="1912">(B847/B846-1)*100</f>
        <v>6.0070671378091856</v>
      </c>
      <c r="H847" s="123">
        <f t="shared" ref="H847" si="1913">(B847/B795-1)*100</f>
        <v>-9.9099099099099082</v>
      </c>
      <c r="I847" s="19">
        <f t="shared" ref="I847" si="1914">(B847/D847-1)*100</f>
        <v>13.733295422234871</v>
      </c>
    </row>
    <row r="848" spans="1:9" x14ac:dyDescent="0.2">
      <c r="A848" s="13">
        <f t="shared" si="1534"/>
        <v>42031</v>
      </c>
      <c r="B848" s="8">
        <f>TWK!D579</f>
        <v>470</v>
      </c>
      <c r="C848" s="8">
        <f t="shared" ref="C848" si="1915">AVERAGE(B845:B848)</f>
        <v>460.41666666666669</v>
      </c>
      <c r="D848" s="8">
        <f t="shared" ref="D848" si="1916">(C692+C744+C796)/3</f>
        <v>435.625</v>
      </c>
      <c r="E848" s="8">
        <f t="shared" si="1535"/>
        <v>4</v>
      </c>
      <c r="F848" s="8">
        <f t="shared" ref="F848" si="1917">SUM(D848-B848)</f>
        <v>-34.375</v>
      </c>
      <c r="G848" s="19">
        <f t="shared" ref="G848" si="1918">(B848/B847-1)*100</f>
        <v>-6.0000000000000053</v>
      </c>
      <c r="H848" s="123">
        <f t="shared" ref="H848" si="1919">(B848/B796-1)*100</f>
        <v>-20.33898305084746</v>
      </c>
      <c r="I848" s="19">
        <f t="shared" ref="I848" si="1920">(B848/D848-1)*100</f>
        <v>7.8909612625537973</v>
      </c>
    </row>
    <row r="849" spans="1:9" x14ac:dyDescent="0.2">
      <c r="A849" s="13">
        <f t="shared" si="1534"/>
        <v>42038</v>
      </c>
      <c r="B849" s="8">
        <f>TWK!D580</f>
        <v>440</v>
      </c>
      <c r="C849" s="8">
        <f t="shared" ref="C849" si="1921">AVERAGE(B846:B849)</f>
        <v>470.41666666666669</v>
      </c>
      <c r="D849" s="8">
        <f t="shared" ref="D849" si="1922">(C693+C745+C797)/3</f>
        <v>386.875</v>
      </c>
      <c r="E849" s="8">
        <f t="shared" si="1535"/>
        <v>5</v>
      </c>
      <c r="F849" s="8">
        <f t="shared" ref="F849" si="1923">SUM(D849-B849)</f>
        <v>-53.125</v>
      </c>
      <c r="G849" s="19">
        <f t="shared" ref="G849" si="1924">(B849/B848-1)*100</f>
        <v>-6.3829787234042534</v>
      </c>
      <c r="H849" s="123" t="e">
        <f t="shared" ref="H849" si="1925">(B849/B797-1)*100</f>
        <v>#DIV/0!</v>
      </c>
      <c r="I849" s="19">
        <f t="shared" ref="I849" si="1926">(B849/D849-1)*100</f>
        <v>13.731825525040398</v>
      </c>
    </row>
    <row r="850" spans="1:9" x14ac:dyDescent="0.2">
      <c r="A850" s="13">
        <f t="shared" si="1534"/>
        <v>42045</v>
      </c>
      <c r="B850" s="8">
        <f>TWK!D581</f>
        <v>410</v>
      </c>
      <c r="C850" s="8">
        <f t="shared" ref="C850" si="1927">AVERAGE(B847:B850)</f>
        <v>455</v>
      </c>
      <c r="D850" s="8">
        <f t="shared" ref="D850" si="1928">(C694+C746+C798)/3</f>
        <v>393.22222222222217</v>
      </c>
      <c r="E850" s="8">
        <f t="shared" si="1535"/>
        <v>6</v>
      </c>
      <c r="F850" s="8">
        <f t="shared" ref="F850" si="1929">SUM(D850-B850)</f>
        <v>-16.777777777777828</v>
      </c>
      <c r="G850" s="19">
        <f t="shared" ref="G850" si="1930">(B850/B849-1)*100</f>
        <v>-6.8181818181818237</v>
      </c>
      <c r="H850" s="123">
        <f t="shared" ref="H850" si="1931">(B850/B798-1)*100</f>
        <v>-31.323283082077047</v>
      </c>
      <c r="I850" s="19">
        <f t="shared" ref="I850" si="1932">(B850/D850-1)*100</f>
        <v>4.2667420175190873</v>
      </c>
    </row>
    <row r="851" spans="1:9" x14ac:dyDescent="0.2">
      <c r="A851" s="13">
        <f t="shared" si="1534"/>
        <v>42052</v>
      </c>
      <c r="B851" s="8">
        <f>TWK!D582</f>
        <v>420</v>
      </c>
      <c r="C851" s="8">
        <f t="shared" ref="C851" si="1933">AVERAGE(B848:B851)</f>
        <v>435</v>
      </c>
      <c r="D851" s="8">
        <f t="shared" ref="D851" si="1934">(C695+C747+C799)/3</f>
        <v>397.97222222222217</v>
      </c>
      <c r="E851" s="8">
        <f t="shared" si="1535"/>
        <v>7</v>
      </c>
      <c r="F851" s="8">
        <f t="shared" ref="F851" si="1935">SUM(D851-B851)</f>
        <v>-22.027777777777828</v>
      </c>
      <c r="G851" s="19">
        <f t="shared" ref="G851" si="1936">(B851/B850-1)*100</f>
        <v>2.4390243902439046</v>
      </c>
      <c r="H851" s="123">
        <f t="shared" ref="H851" si="1937">(B851/B799-1)*100</f>
        <v>-30.000000000000004</v>
      </c>
      <c r="I851" s="19">
        <f t="shared" ref="I851" si="1938">(B851/D851-1)*100</f>
        <v>5.5350038389055722</v>
      </c>
    </row>
    <row r="852" spans="1:9" x14ac:dyDescent="0.2">
      <c r="A852" s="13">
        <f t="shared" si="1534"/>
        <v>42059</v>
      </c>
      <c r="B852" s="8">
        <f>TWK!D583</f>
        <v>450</v>
      </c>
      <c r="C852" s="8">
        <f t="shared" ref="C852" si="1939">AVERAGE(B849:B852)</f>
        <v>430</v>
      </c>
      <c r="D852" s="8">
        <f t="shared" ref="D852" si="1940">(C696+C748+C800)/3</f>
        <v>391.25</v>
      </c>
      <c r="E852" s="8">
        <f t="shared" si="1535"/>
        <v>8</v>
      </c>
      <c r="F852" s="8">
        <f t="shared" ref="F852" si="1941">SUM(D852-B852)</f>
        <v>-58.75</v>
      </c>
      <c r="G852" s="19">
        <f t="shared" ref="G852" si="1942">(B852/B851-1)*100</f>
        <v>7.1428571428571397</v>
      </c>
      <c r="H852" s="123">
        <f t="shared" ref="H852" si="1943">(B852/B800-1)*100</f>
        <v>-23.943661971830977</v>
      </c>
      <c r="I852" s="19">
        <f t="shared" ref="I852" si="1944">(B852/D852-1)*100</f>
        <v>15.015974440894574</v>
      </c>
    </row>
    <row r="853" spans="1:9" x14ac:dyDescent="0.2">
      <c r="A853" s="13">
        <f t="shared" si="1534"/>
        <v>42066</v>
      </c>
      <c r="B853" s="8">
        <f>TWK!D584</f>
        <v>393.33333333333331</v>
      </c>
      <c r="C853" s="8">
        <f t="shared" ref="C853" si="1945">AVERAGE(B850:B853)</f>
        <v>418.33333333333331</v>
      </c>
      <c r="D853" s="8">
        <f t="shared" ref="D853" si="1946">(C697+C749+C801)/3</f>
        <v>439.05555555555549</v>
      </c>
      <c r="E853" s="8">
        <f t="shared" si="1535"/>
        <v>9</v>
      </c>
      <c r="F853" s="8">
        <f t="shared" ref="F853" si="1947">SUM(D853-B853)</f>
        <v>45.722222222222172</v>
      </c>
      <c r="G853" s="19">
        <f t="shared" ref="G853" si="1948">(B853/B852-1)*100</f>
        <v>-12.592592592592599</v>
      </c>
      <c r="H853" s="123">
        <f t="shared" ref="H853" si="1949">(B853/B801-1)*100</f>
        <v>-36.55913978494624</v>
      </c>
      <c r="I853" s="19">
        <f t="shared" ref="I853" si="1950">(B853/D853-1)*100</f>
        <v>-10.413766923952917</v>
      </c>
    </row>
    <row r="854" spans="1:9" x14ac:dyDescent="0.2">
      <c r="A854" s="13">
        <f t="shared" si="1534"/>
        <v>42073</v>
      </c>
      <c r="B854" s="8">
        <f>TWK!D585</f>
        <v>365</v>
      </c>
      <c r="C854" s="8">
        <f t="shared" ref="C854" si="1951">AVERAGE(B851:B854)</f>
        <v>407.08333333333331</v>
      </c>
      <c r="D854" s="8">
        <f t="shared" ref="D854" si="1952">(C698+C750+C802)/3</f>
        <v>434.86111111111114</v>
      </c>
      <c r="E854" s="8">
        <f t="shared" si="1535"/>
        <v>10</v>
      </c>
      <c r="F854" s="8">
        <f t="shared" ref="F854" si="1953">SUM(D854-B854)</f>
        <v>69.861111111111143</v>
      </c>
      <c r="G854" s="19">
        <f t="shared" ref="G854" si="1954">(B854/B853-1)*100</f>
        <v>-7.2033898305084669</v>
      </c>
      <c r="H854" s="123">
        <f t="shared" ref="H854" si="1955">(B854/B802-1)*100</f>
        <v>-41.6</v>
      </c>
      <c r="I854" s="19">
        <f t="shared" ref="I854" si="1956">(B854/D854-1)*100</f>
        <v>-16.065154902587043</v>
      </c>
    </row>
    <row r="855" spans="1:9" x14ac:dyDescent="0.2">
      <c r="A855" s="13">
        <f t="shared" si="1534"/>
        <v>42080</v>
      </c>
      <c r="B855" s="8">
        <f>TWK!D586</f>
        <v>396.66666666666669</v>
      </c>
      <c r="C855" s="8">
        <f t="shared" ref="C855" si="1957">AVERAGE(B852:B855)</f>
        <v>401.25</v>
      </c>
      <c r="D855" s="8">
        <f t="shared" ref="D855" si="1958">(C699+C751+C803)/3</f>
        <v>427.97222222222223</v>
      </c>
      <c r="E855" s="8">
        <f t="shared" si="1535"/>
        <v>11</v>
      </c>
      <c r="F855" s="8">
        <f t="shared" ref="F855" si="1959">SUM(D855-B855)</f>
        <v>31.305555555555543</v>
      </c>
      <c r="G855" s="19">
        <f t="shared" ref="G855" si="1960">(B855/B854-1)*100</f>
        <v>8.6757990867579959</v>
      </c>
      <c r="H855" s="123">
        <f t="shared" ref="H855" si="1961">(B855/B803-1)*100</f>
        <v>-31.41210374639769</v>
      </c>
      <c r="I855" s="19">
        <f t="shared" ref="I855" si="1962">(B855/D855-1)*100</f>
        <v>-7.3148568832348886</v>
      </c>
    </row>
    <row r="856" spans="1:9" x14ac:dyDescent="0.2">
      <c r="A856" s="13">
        <f t="shared" si="1534"/>
        <v>42087</v>
      </c>
      <c r="B856" s="8">
        <f>TWK!D587</f>
        <v>435</v>
      </c>
      <c r="C856" s="8">
        <f t="shared" ref="C856" si="1963">AVERAGE(B853:B856)</f>
        <v>397.5</v>
      </c>
      <c r="D856" s="8">
        <f t="shared" ref="D856" si="1964">(C700+C752+C804)/3</f>
        <v>412.45138888888886</v>
      </c>
      <c r="E856" s="8">
        <f t="shared" si="1535"/>
        <v>12</v>
      </c>
      <c r="F856" s="8">
        <f t="shared" ref="F856" si="1965">SUM(D856-B856)</f>
        <v>-22.548611111111143</v>
      </c>
      <c r="G856" s="19">
        <f t="shared" ref="G856" si="1966">(B856/B855-1)*100</f>
        <v>9.6638655462184744</v>
      </c>
      <c r="H856" s="123">
        <f t="shared" ref="H856" si="1967">(B856/B804-1)*100</f>
        <v>-7.1999999999999957</v>
      </c>
      <c r="I856" s="19">
        <f t="shared" ref="I856" si="1968">(B856/D856-1)*100</f>
        <v>5.4669742225514906</v>
      </c>
    </row>
    <row r="857" spans="1:9" x14ac:dyDescent="0.2">
      <c r="A857" s="13">
        <f t="shared" si="1534"/>
        <v>42094</v>
      </c>
      <c r="B857" s="8">
        <f>TWK!D588</f>
        <v>422.5</v>
      </c>
      <c r="C857" s="8">
        <f t="shared" ref="C857" si="1969">AVERAGE(B854:B857)</f>
        <v>404.79166666666669</v>
      </c>
      <c r="D857" s="8">
        <f t="shared" ref="D857" si="1970">(C701+C753+C805)/3</f>
        <v>388.43055555555549</v>
      </c>
      <c r="E857" s="8">
        <f t="shared" si="1535"/>
        <v>13</v>
      </c>
      <c r="F857" s="8">
        <f t="shared" ref="F857" si="1971">SUM(D857-B857)</f>
        <v>-34.069444444444514</v>
      </c>
      <c r="G857" s="19">
        <f t="shared" ref="G857" si="1972">(B857/B856-1)*100</f>
        <v>-2.8735632183908066</v>
      </c>
      <c r="H857" s="123">
        <f t="shared" ref="H857" si="1973">(B857/B805-1)*100</f>
        <v>1.501501501501501</v>
      </c>
      <c r="I857" s="19">
        <f t="shared" ref="I857" si="1974">(B857/D857-1)*100</f>
        <v>8.7710515965244937</v>
      </c>
    </row>
    <row r="858" spans="1:9" x14ac:dyDescent="0.2">
      <c r="A858" s="13">
        <f t="shared" si="1534"/>
        <v>42101</v>
      </c>
      <c r="B858" s="8">
        <f>TWK!D589</f>
        <v>440</v>
      </c>
      <c r="C858" s="8">
        <f t="shared" ref="C858" si="1975">AVERAGE(B855:B858)</f>
        <v>423.54166666666669</v>
      </c>
      <c r="D858" s="8">
        <f t="shared" ref="D858" si="1976">(C702+C754+C806)/3</f>
        <v>361.76388888888886</v>
      </c>
      <c r="E858" s="8">
        <f t="shared" si="1535"/>
        <v>14</v>
      </c>
      <c r="F858" s="8">
        <f t="shared" ref="F858" si="1977">SUM(D858-B858)</f>
        <v>-78.236111111111143</v>
      </c>
      <c r="G858" s="19">
        <f t="shared" ref="G858" si="1978">(B858/B857-1)*100</f>
        <v>4.1420118343195256</v>
      </c>
      <c r="H858" s="123">
        <f t="shared" ref="H858" si="1979">(B858/B806-1)*100</f>
        <v>18.918918918918926</v>
      </c>
      <c r="I858" s="19">
        <f t="shared" ref="I858:I863" si="1980">(B858/D858-1)*100</f>
        <v>21.626290935616389</v>
      </c>
    </row>
    <row r="859" spans="1:9" x14ac:dyDescent="0.2">
      <c r="A859" s="13">
        <f t="shared" si="1534"/>
        <v>42108</v>
      </c>
      <c r="B859" s="8">
        <f>TWK!D590</f>
        <v>466.66666666666669</v>
      </c>
      <c r="C859" s="8">
        <f t="shared" ref="C859" si="1981">AVERAGE(B856:B859)</f>
        <v>441.04166666666669</v>
      </c>
      <c r="D859" s="8">
        <f t="shared" ref="D859" si="1982">(C703+C755+C807)/3</f>
        <v>339.90972222222223</v>
      </c>
      <c r="E859" s="8">
        <f t="shared" si="1535"/>
        <v>15</v>
      </c>
      <c r="F859" s="8">
        <f t="shared" ref="F859" si="1983">SUM(D859-B859)</f>
        <v>-126.75694444444446</v>
      </c>
      <c r="G859" s="19">
        <f t="shared" ref="G859" si="1984">(B859/B858-1)*100</f>
        <v>6.0606060606060552</v>
      </c>
      <c r="H859" s="123">
        <f t="shared" ref="H859" si="1985">(B859/B807-1)*100</f>
        <v>21.606948968512498</v>
      </c>
      <c r="I859" s="19">
        <f t="shared" si="1980"/>
        <v>37.291355956442686</v>
      </c>
    </row>
    <row r="860" spans="1:9" x14ac:dyDescent="0.2">
      <c r="A860" s="13">
        <f t="shared" si="1534"/>
        <v>42115</v>
      </c>
      <c r="B860" s="8">
        <f>TWK!D591</f>
        <v>405</v>
      </c>
      <c r="C860" s="8">
        <f t="shared" ref="C860" si="1986">AVERAGE(B857:B860)</f>
        <v>433.54166666666669</v>
      </c>
      <c r="D860" s="8">
        <f t="shared" ref="D860" si="1987">(C704+C756+C808)/3</f>
        <v>328.71527777777777</v>
      </c>
      <c r="E860" s="8">
        <f t="shared" si="1535"/>
        <v>16</v>
      </c>
      <c r="F860" s="8">
        <f t="shared" ref="F860" si="1988">SUM(D860-B860)</f>
        <v>-76.284722222222229</v>
      </c>
      <c r="G860" s="19">
        <f t="shared" ref="G860" si="1989">(B860/B859-1)*100</f>
        <v>-13.214285714285722</v>
      </c>
      <c r="H860" s="123">
        <f t="shared" ref="H860" si="1990">(B860/B808-1)*100</f>
        <v>7.4270557029177731</v>
      </c>
      <c r="I860" s="19">
        <f t="shared" si="1980"/>
        <v>23.206929333474168</v>
      </c>
    </row>
    <row r="861" spans="1:9" x14ac:dyDescent="0.2">
      <c r="A861" s="13">
        <f t="shared" si="1534"/>
        <v>42122</v>
      </c>
      <c r="B861" s="8">
        <f>TWK!D592</f>
        <v>405</v>
      </c>
      <c r="C861" s="8">
        <f t="shared" ref="C861" si="1991">AVERAGE(B858:B861)</f>
        <v>429.16666666666669</v>
      </c>
      <c r="D861" s="8">
        <f t="shared" ref="D861" si="1992">(C705+C757+C809)/3</f>
        <v>326.52083333333331</v>
      </c>
      <c r="E861" s="8">
        <f t="shared" si="1535"/>
        <v>17</v>
      </c>
      <c r="F861" s="8">
        <f t="shared" ref="F861" si="1993">SUM(D861-B861)</f>
        <v>-78.479166666666686</v>
      </c>
      <c r="G861" s="19">
        <f t="shared" ref="G861" si="1994">(B861/B860-1)*100</f>
        <v>0</v>
      </c>
      <c r="H861" s="123">
        <f t="shared" ref="H861" si="1995">(B861/B809-1)*100</f>
        <v>12.5</v>
      </c>
      <c r="I861" s="19">
        <f t="shared" si="1980"/>
        <v>24.034964588783268</v>
      </c>
    </row>
    <row r="862" spans="1:9" x14ac:dyDescent="0.2">
      <c r="A862" s="13">
        <f t="shared" si="1534"/>
        <v>42129</v>
      </c>
      <c r="B862" s="8">
        <f>TWK!D593</f>
        <v>395</v>
      </c>
      <c r="C862" s="8">
        <f t="shared" ref="C862" si="1996">AVERAGE(B859:B862)</f>
        <v>417.91666666666669</v>
      </c>
      <c r="D862" s="8">
        <f t="shared" ref="D862" si="1997">(C706+C758+C810)/3</f>
        <v>328.8125</v>
      </c>
      <c r="E862" s="8">
        <f t="shared" si="1535"/>
        <v>18</v>
      </c>
      <c r="F862" s="8">
        <f t="shared" ref="F862" si="1998">SUM(D862-B862)</f>
        <v>-66.1875</v>
      </c>
      <c r="G862" s="19">
        <f t="shared" ref="G862" si="1999">(B862/B861-1)*100</f>
        <v>-2.4691358024691357</v>
      </c>
      <c r="H862" s="123">
        <f t="shared" ref="H862" si="2000">(B862/B810-1)*100</f>
        <v>8.2191780821917924</v>
      </c>
      <c r="I862" s="19">
        <f t="shared" si="1980"/>
        <v>20.12925299372743</v>
      </c>
    </row>
    <row r="863" spans="1:9" x14ac:dyDescent="0.2">
      <c r="A863" s="13">
        <f t="shared" si="1534"/>
        <v>42136</v>
      </c>
      <c r="B863" s="8">
        <f>TWK!D594</f>
        <v>407.5</v>
      </c>
      <c r="C863" s="8">
        <f t="shared" ref="C863" si="2001">AVERAGE(B860:B863)</f>
        <v>403.125</v>
      </c>
      <c r="D863" s="8">
        <f t="shared" ref="D863" si="2002">(C707+C759+C811)/3</f>
        <v>328.04166666666669</v>
      </c>
      <c r="E863" s="8">
        <f t="shared" si="1535"/>
        <v>19</v>
      </c>
      <c r="F863" s="8">
        <f t="shared" ref="F863" si="2003">SUM(D863-B863)</f>
        <v>-79.458333333333314</v>
      </c>
      <c r="G863" s="19">
        <f t="shared" ref="G863" si="2004">(B863/B862-1)*100</f>
        <v>3.1645569620253111</v>
      </c>
      <c r="H863" s="123">
        <f t="shared" ref="H863" si="2005">(B863/B811-1)*100</f>
        <v>14.7887323943662</v>
      </c>
      <c r="I863" s="19">
        <f t="shared" si="1980"/>
        <v>24.222024641178706</v>
      </c>
    </row>
    <row r="864" spans="1:9" x14ac:dyDescent="0.2">
      <c r="A864" s="13">
        <f t="shared" si="1534"/>
        <v>42143</v>
      </c>
      <c r="B864" s="8">
        <f>TWK!D595</f>
        <v>380</v>
      </c>
      <c r="C864" s="8">
        <f t="shared" ref="C864" si="2006">AVERAGE(B861:B864)</f>
        <v>396.875</v>
      </c>
      <c r="D864" s="8">
        <f t="shared" ref="D864" si="2007">(C708+C760+C812)/3</f>
        <v>327.04861111111109</v>
      </c>
      <c r="E864" s="8">
        <f t="shared" si="1535"/>
        <v>20</v>
      </c>
      <c r="F864" s="8">
        <f t="shared" ref="F864" si="2008">SUM(D864-B864)</f>
        <v>-52.951388888888914</v>
      </c>
      <c r="G864" s="19">
        <f t="shared" ref="G864" si="2009">(B864/B863-1)*100</f>
        <v>-6.7484662576687171</v>
      </c>
      <c r="H864" s="123">
        <f t="shared" ref="H864" si="2010">(B864/B812-1)*100</f>
        <v>2.0134228187919545</v>
      </c>
      <c r="I864" s="19">
        <f t="shared" ref="I864" si="2011">(B864/D864-1)*100</f>
        <v>16.190678415967731</v>
      </c>
    </row>
    <row r="865" spans="1:9" x14ac:dyDescent="0.2">
      <c r="A865" s="13">
        <f t="shared" si="1534"/>
        <v>42150</v>
      </c>
      <c r="B865" s="8">
        <f>TWK!D596</f>
        <v>368.33333333333331</v>
      </c>
      <c r="C865" s="8">
        <f t="shared" ref="C865" si="2012">AVERAGE(B862:B865)</f>
        <v>387.70833333333331</v>
      </c>
      <c r="D865" s="8">
        <f t="shared" ref="D865" si="2013">(C709+C761+C813)/3</f>
        <v>328.93055555555554</v>
      </c>
      <c r="E865" s="8">
        <f t="shared" si="1535"/>
        <v>21</v>
      </c>
      <c r="F865" s="8">
        <f t="shared" ref="F865" si="2014">SUM(D865-B865)</f>
        <v>-39.402777777777771</v>
      </c>
      <c r="G865" s="19">
        <f t="shared" ref="G865" si="2015">(B865/B864-1)*100</f>
        <v>-3.0701754385965008</v>
      </c>
      <c r="H865" s="123">
        <f t="shared" ref="H865" si="2016">(B865/B813-1)*100</f>
        <v>2.314814814814814</v>
      </c>
      <c r="I865" s="19">
        <f t="shared" ref="I865" si="2017">(B865/D865-1)*100</f>
        <v>11.979056707342828</v>
      </c>
    </row>
    <row r="866" spans="1:9" x14ac:dyDescent="0.2">
      <c r="A866" s="13">
        <f t="shared" si="1534"/>
        <v>42157</v>
      </c>
      <c r="B866" s="8">
        <f>TWK!D597</f>
        <v>372.5</v>
      </c>
      <c r="C866" s="8">
        <f t="shared" ref="C866" si="2018">AVERAGE(B863:B866)</f>
        <v>382.08333333333331</v>
      </c>
      <c r="D866" s="8">
        <f t="shared" ref="D866" si="2019">(C710+C762+C814)/3</f>
        <v>324.83333333333331</v>
      </c>
      <c r="E866" s="8">
        <f t="shared" si="1535"/>
        <v>22</v>
      </c>
      <c r="F866" s="8">
        <f t="shared" ref="F866" si="2020">SUM(D866-B866)</f>
        <v>-47.666666666666686</v>
      </c>
      <c r="G866" s="19">
        <f t="shared" ref="G866" si="2021">(B866/B865-1)*100</f>
        <v>1.1312217194570096</v>
      </c>
      <c r="H866" s="123">
        <f t="shared" ref="H866" si="2022">(B866/B814-1)*100</f>
        <v>5.4245283018867996</v>
      </c>
      <c r="I866" s="19">
        <f t="shared" ref="I866" si="2023">(B866/D866-1)*100</f>
        <v>14.674191893278611</v>
      </c>
    </row>
    <row r="867" spans="1:9" x14ac:dyDescent="0.2">
      <c r="A867" s="13">
        <f t="shared" si="1534"/>
        <v>42164</v>
      </c>
      <c r="B867" s="8">
        <f>TWK!D598</f>
        <v>370</v>
      </c>
      <c r="C867" s="8">
        <f t="shared" ref="C867" si="2024">AVERAGE(B864:B867)</f>
        <v>372.70833333333331</v>
      </c>
      <c r="D867" s="8">
        <f t="shared" ref="D867" si="2025">(C711+C763+C815)/3</f>
        <v>322.64583333333331</v>
      </c>
      <c r="E867" s="8">
        <f t="shared" si="1535"/>
        <v>23</v>
      </c>
      <c r="F867" s="8">
        <f t="shared" ref="F867" si="2026">SUM(D867-B867)</f>
        <v>-47.354166666666686</v>
      </c>
      <c r="G867" s="19">
        <f t="shared" ref="G867" si="2027">(B867/B866-1)*100</f>
        <v>-0.67114093959731447</v>
      </c>
      <c r="H867" s="123">
        <f t="shared" ref="H867" si="2028">(B867/B815-1)*100</f>
        <v>-0.89285714285713969</v>
      </c>
      <c r="I867" s="19">
        <f t="shared" ref="I867" si="2029">(B867/D867-1)*100</f>
        <v>14.676825724801446</v>
      </c>
    </row>
    <row r="868" spans="1:9" x14ac:dyDescent="0.2">
      <c r="A868" s="13">
        <f t="shared" si="1534"/>
        <v>42171</v>
      </c>
      <c r="B868" s="8">
        <f>TWK!D599</f>
        <v>395</v>
      </c>
      <c r="C868" s="8">
        <f t="shared" ref="C868" si="2030">AVERAGE(B865:B868)</f>
        <v>376.45833333333331</v>
      </c>
      <c r="D868" s="8">
        <f t="shared" ref="D868" si="2031">(C712+C764+C816)/3</f>
        <v>320.10416666666669</v>
      </c>
      <c r="E868" s="8">
        <f t="shared" si="1535"/>
        <v>24</v>
      </c>
      <c r="F868" s="8">
        <f t="shared" ref="F868" si="2032">SUM(D868-B868)</f>
        <v>-74.895833333333314</v>
      </c>
      <c r="G868" s="19">
        <f t="shared" ref="G868" si="2033">(B868/B867-1)*100</f>
        <v>6.7567567567567544</v>
      </c>
      <c r="H868" s="123">
        <f t="shared" ref="H868" si="2034">(B868/B816-1)*100</f>
        <v>7.727272727272716</v>
      </c>
      <c r="I868" s="19">
        <f t="shared" ref="I868" si="2035">(B868/D868-1)*100</f>
        <v>23.397331597787165</v>
      </c>
    </row>
    <row r="869" spans="1:9" x14ac:dyDescent="0.2">
      <c r="A869" s="13">
        <f t="shared" si="1534"/>
        <v>42178</v>
      </c>
      <c r="B869" s="8">
        <f>TWK!D600</f>
        <v>0</v>
      </c>
      <c r="C869" s="8">
        <f>AVERAGE(B866:B869)</f>
        <v>284.375</v>
      </c>
      <c r="D869" s="8">
        <f t="shared" ref="D869" si="2036">(C713+C765+C817)/3</f>
        <v>316.9444444444444</v>
      </c>
      <c r="E869" s="8">
        <f t="shared" si="1535"/>
        <v>25</v>
      </c>
      <c r="F869" s="8">
        <f t="shared" ref="F869" si="2037">SUM(D869-B869)</f>
        <v>316.9444444444444</v>
      </c>
      <c r="G869" s="19">
        <f t="shared" ref="G869" si="2038">(B869/B868-1)*100</f>
        <v>-100</v>
      </c>
      <c r="H869" s="123">
        <f t="shared" ref="H869" si="2039">(B869/B817-1)*100</f>
        <v>-100</v>
      </c>
      <c r="I869" s="19">
        <f t="shared" ref="I869" si="2040">(B869/D869-1)*100</f>
        <v>-100</v>
      </c>
    </row>
    <row r="870" spans="1:9" x14ac:dyDescent="0.2">
      <c r="A870" s="13">
        <f t="shared" si="1534"/>
        <v>42185</v>
      </c>
      <c r="B870" s="8">
        <f>TWK!D601</f>
        <v>0</v>
      </c>
      <c r="C870" s="8">
        <f>AVERAGE(B866,B867,B868,B869)</f>
        <v>284.375</v>
      </c>
      <c r="D870" s="8">
        <f t="shared" ref="D870" si="2041">(C714+C766+C818)/3</f>
        <v>321.25</v>
      </c>
      <c r="E870" s="8">
        <f t="shared" si="1535"/>
        <v>26</v>
      </c>
      <c r="F870" s="8">
        <f t="shared" ref="F870" si="2042">SUM(D870-B870)</f>
        <v>321.25</v>
      </c>
      <c r="G870" s="19" t="e">
        <f t="shared" ref="G870" si="2043">(B870/B869-1)*100</f>
        <v>#DIV/0!</v>
      </c>
      <c r="H870" s="123">
        <f t="shared" ref="H870" si="2044">(B870/B818-1)*100</f>
        <v>-100</v>
      </c>
      <c r="I870" s="19">
        <f t="shared" ref="I870" si="2045">(B870/D870-1)*100</f>
        <v>-100</v>
      </c>
    </row>
    <row r="871" spans="1:9" x14ac:dyDescent="0.2">
      <c r="A871" s="13">
        <f t="shared" si="1534"/>
        <v>42192</v>
      </c>
      <c r="B871" s="8">
        <f>TWK!D602</f>
        <v>425</v>
      </c>
      <c r="C871" s="8">
        <f t="shared" ref="C871" si="2046">AVERAGE(B868:B871)</f>
        <v>205</v>
      </c>
      <c r="D871" s="8">
        <f t="shared" ref="D871" si="2047">(C715+C767+C819)/3</f>
        <v>324.34027777777777</v>
      </c>
      <c r="E871" s="8">
        <f t="shared" si="1535"/>
        <v>27</v>
      </c>
      <c r="F871" s="8">
        <f t="shared" ref="F871" si="2048">SUM(D871-B871)</f>
        <v>-100.65972222222223</v>
      </c>
      <c r="G871" s="19" t="e">
        <f t="shared" ref="G871" si="2049">(B871/B870-1)*100</f>
        <v>#DIV/0!</v>
      </c>
      <c r="H871" s="123">
        <f t="shared" ref="H871" si="2050">(B871/B819-1)*100</f>
        <v>23.188405797101442</v>
      </c>
      <c r="I871" s="19">
        <f t="shared" ref="I871" si="2051">(B871/D871-1)*100</f>
        <v>31.035221068408102</v>
      </c>
    </row>
    <row r="872" spans="1:9" x14ac:dyDescent="0.2">
      <c r="A872" s="13">
        <f t="shared" si="1534"/>
        <v>42199</v>
      </c>
      <c r="B872" s="8">
        <f>TWK!D603</f>
        <v>381.66666666666669</v>
      </c>
      <c r="C872" s="8">
        <f t="shared" ref="C872" si="2052">AVERAGE(B869:B872)</f>
        <v>201.66666666666669</v>
      </c>
      <c r="D872" s="8">
        <f t="shared" ref="D872" si="2053">(C716+C768+C820)/3</f>
        <v>337.43055555555549</v>
      </c>
      <c r="E872" s="8">
        <f t="shared" si="1535"/>
        <v>28</v>
      </c>
      <c r="F872" s="8">
        <f t="shared" ref="F872" si="2054">SUM(D872-B872)</f>
        <v>-44.2361111111112</v>
      </c>
      <c r="G872" s="19">
        <f t="shared" ref="G872" si="2055">(B872/B871-1)*100</f>
        <v>-10.196078431372547</v>
      </c>
      <c r="H872" s="123">
        <f t="shared" ref="H872" si="2056">(B872/B820-1)*100</f>
        <v>-5.7613168724279795</v>
      </c>
      <c r="I872" s="19">
        <f t="shared" ref="I872" si="2057">(B872/D872-1)*100</f>
        <v>13.109693352541708</v>
      </c>
    </row>
    <row r="873" spans="1:9" x14ac:dyDescent="0.2">
      <c r="A873" s="13">
        <f t="shared" si="1534"/>
        <v>42206</v>
      </c>
      <c r="B873" s="8">
        <f>TWK!D604</f>
        <v>375</v>
      </c>
      <c r="C873" s="8">
        <f t="shared" ref="C873" si="2058">AVERAGE(B870:B873)</f>
        <v>295.41666666666669</v>
      </c>
      <c r="D873" s="8">
        <f t="shared" ref="D873" si="2059">(C717+C769+C821)/3</f>
        <v>354.6180555555556</v>
      </c>
      <c r="E873" s="8">
        <f t="shared" si="1535"/>
        <v>29</v>
      </c>
      <c r="F873" s="8">
        <f t="shared" ref="F873" si="2060">SUM(D873-B873)</f>
        <v>-20.3819444444444</v>
      </c>
      <c r="G873" s="19">
        <f t="shared" ref="G873" si="2061">(B873/B872-1)*100</f>
        <v>-1.7467248908296984</v>
      </c>
      <c r="H873" s="123">
        <f t="shared" ref="H873" si="2062">(B873/B821-1)*100</f>
        <v>-31.40243902439024</v>
      </c>
      <c r="I873" s="19">
        <f t="shared" ref="I873" si="2063">(B873/D873-1)*100</f>
        <v>5.7475766180358212</v>
      </c>
    </row>
    <row r="874" spans="1:9" x14ac:dyDescent="0.2">
      <c r="A874" s="13">
        <f t="shared" si="1534"/>
        <v>42213</v>
      </c>
      <c r="B874" s="8">
        <f>TWK!D605</f>
        <v>350</v>
      </c>
      <c r="C874" s="8">
        <f t="shared" ref="C874" si="2064">AVERAGE(B871:B874)</f>
        <v>382.91666666666669</v>
      </c>
      <c r="D874" s="8">
        <f t="shared" ref="D874" si="2065">(C718+C770+C822)/3</f>
        <v>368.64583333333331</v>
      </c>
      <c r="E874" s="8">
        <f t="shared" si="1535"/>
        <v>30</v>
      </c>
      <c r="F874" s="8">
        <f t="shared" ref="F874" si="2066">SUM(D874-B874)</f>
        <v>18.645833333333314</v>
      </c>
      <c r="G874" s="19">
        <f t="shared" ref="G874" si="2067">(B874/B873-1)*100</f>
        <v>-6.6666666666666652</v>
      </c>
      <c r="H874" s="123">
        <f t="shared" ref="H874" si="2068">(B874/B822-1)*100</f>
        <v>-37.5</v>
      </c>
      <c r="I874" s="19">
        <f t="shared" ref="I874" si="2069">(B874/D874-1)*100</f>
        <v>-5.0579259677875026</v>
      </c>
    </row>
    <row r="875" spans="1:9" x14ac:dyDescent="0.2">
      <c r="A875" s="13">
        <f t="shared" si="1534"/>
        <v>42220</v>
      </c>
      <c r="B875" s="8">
        <f>TWK!D606</f>
        <v>328.33333333333331</v>
      </c>
      <c r="C875" s="8">
        <f t="shared" ref="C875" si="2070">AVERAGE(B872:B875)</f>
        <v>358.75</v>
      </c>
      <c r="D875" s="8">
        <f t="shared" ref="D875" si="2071">(C719+C771+C823)/3</f>
        <v>374.54861111111114</v>
      </c>
      <c r="E875" s="8">
        <f t="shared" si="1535"/>
        <v>31</v>
      </c>
      <c r="F875" s="8">
        <f t="shared" ref="F875" si="2072">SUM(D875-B875)</f>
        <v>46.215277777777828</v>
      </c>
      <c r="G875" s="19">
        <f t="shared" ref="G875" si="2073">(B875/B874-1)*100</f>
        <v>-6.1904761904761907</v>
      </c>
      <c r="H875" s="123">
        <f t="shared" ref="H875" si="2074">(B875/B823-1)*100</f>
        <v>-29.768270944741538</v>
      </c>
      <c r="I875" s="19">
        <f t="shared" ref="I875" si="2075">(B875/D875-1)*100</f>
        <v>-12.338926485584512</v>
      </c>
    </row>
    <row r="876" spans="1:9" x14ac:dyDescent="0.2">
      <c r="A876" s="13">
        <f t="shared" si="1534"/>
        <v>42227</v>
      </c>
      <c r="B876" s="8">
        <f>TWK!D607</f>
        <v>336.66666666666669</v>
      </c>
      <c r="C876" s="8">
        <f t="shared" ref="C876" si="2076">AVERAGE(B873:B876)</f>
        <v>347.5</v>
      </c>
      <c r="D876" s="8">
        <f t="shared" ref="D876" si="2077">(C720+C772+C824)/3</f>
        <v>379.79166666666669</v>
      </c>
      <c r="E876" s="8">
        <f t="shared" si="1535"/>
        <v>32</v>
      </c>
      <c r="F876" s="8">
        <f t="shared" ref="F876" si="2078">SUM(D876-B876)</f>
        <v>43.125</v>
      </c>
      <c r="G876" s="19">
        <f t="shared" ref="G876" si="2079">(B876/B875-1)*100</f>
        <v>2.5380710659898664</v>
      </c>
      <c r="H876" s="123">
        <f t="shared" ref="H876" si="2080">(B876/B824-1)*100</f>
        <v>-23.773584905660371</v>
      </c>
      <c r="I876" s="19">
        <f t="shared" ref="I876" si="2081">(B876/D876-1)*100</f>
        <v>-11.354909489851895</v>
      </c>
    </row>
    <row r="877" spans="1:9" x14ac:dyDescent="0.2">
      <c r="A877" s="13">
        <f t="shared" si="1534"/>
        <v>42234</v>
      </c>
      <c r="B877" s="8">
        <f>TWK!D608</f>
        <v>316.66666666666669</v>
      </c>
      <c r="C877" s="8">
        <f t="shared" ref="C877" si="2082">AVERAGE(B874:B877)</f>
        <v>332.91666666666669</v>
      </c>
      <c r="D877" s="8">
        <f t="shared" ref="D877" si="2083">(C721+C773+C825)/3</f>
        <v>378.40277777777783</v>
      </c>
      <c r="E877" s="8">
        <f t="shared" si="1535"/>
        <v>33</v>
      </c>
      <c r="F877" s="8">
        <f t="shared" ref="F877" si="2084">SUM(D877-B877)</f>
        <v>61.736111111111143</v>
      </c>
      <c r="G877" s="19">
        <f t="shared" ref="G877" si="2085">(B877/B876-1)*100</f>
        <v>-5.9405940594059352</v>
      </c>
      <c r="H877" s="123">
        <f t="shared" ref="H877" si="2086">(B877/B825-1)*100</f>
        <v>-32.142857142857139</v>
      </c>
      <c r="I877" s="19">
        <f t="shared" ref="I877" si="2087">(B877/D877-1)*100</f>
        <v>-16.31492016883832</v>
      </c>
    </row>
    <row r="878" spans="1:9" x14ac:dyDescent="0.2">
      <c r="A878" s="13">
        <f t="shared" si="1534"/>
        <v>42241</v>
      </c>
      <c r="B878" s="8">
        <f>TWK!D609</f>
        <v>340</v>
      </c>
      <c r="C878" s="8">
        <f t="shared" ref="C878" si="2088">AVERAGE(B875:B878)</f>
        <v>330.41666666666669</v>
      </c>
      <c r="D878" s="8">
        <f t="shared" ref="D878" si="2089">(C722+C774+C826)/3</f>
        <v>388.78472222222223</v>
      </c>
      <c r="E878" s="8">
        <f t="shared" si="1535"/>
        <v>34</v>
      </c>
      <c r="F878" s="8">
        <f t="shared" ref="F878" si="2090">SUM(D878-B878)</f>
        <v>48.784722222222229</v>
      </c>
      <c r="G878" s="19">
        <f t="shared" ref="G878" si="2091">(B878/B877-1)*100</f>
        <v>7.3684210526315796</v>
      </c>
      <c r="H878" s="123">
        <f t="shared" ref="H878" si="2092">(B878/B826-1)*100</f>
        <v>-27.466666666666661</v>
      </c>
      <c r="I878" s="19">
        <f t="shared" ref="I878" si="2093">(B878/D878-1)*100</f>
        <v>-12.548003929624008</v>
      </c>
    </row>
    <row r="879" spans="1:9" x14ac:dyDescent="0.2">
      <c r="A879" s="13">
        <f t="shared" ref="A879:A915" si="2094">7+A878</f>
        <v>42248</v>
      </c>
      <c r="B879" s="8">
        <f>TWK!D610</f>
        <v>400</v>
      </c>
      <c r="C879" s="8">
        <f t="shared" ref="C879:C884" si="2095">AVERAGE(B876:B879)</f>
        <v>348.33333333333337</v>
      </c>
      <c r="D879" s="8">
        <f t="shared" ref="D879:D884" si="2096">(C723+C775+C827)/3</f>
        <v>427.4305555555556</v>
      </c>
      <c r="E879" s="8">
        <f t="shared" ref="E879:E915" si="2097">E878+1</f>
        <v>35</v>
      </c>
      <c r="F879" s="8">
        <f t="shared" ref="F879" si="2098">SUM(D879-B879)</f>
        <v>27.4305555555556</v>
      </c>
      <c r="G879" s="19">
        <f t="shared" ref="G879:G884" si="2099">(B879/B878-1)*100</f>
        <v>17.647058823529417</v>
      </c>
      <c r="H879" s="123">
        <f t="shared" ref="H879:H884" si="2100">(B879/B827-1)*100</f>
        <v>-32.914046121593287</v>
      </c>
      <c r="I879" s="19">
        <f t="shared" ref="I879" si="2101">(B879/D879-1)*100</f>
        <v>-6.4175467099918837</v>
      </c>
    </row>
    <row r="880" spans="1:9" x14ac:dyDescent="0.2">
      <c r="A880" s="13">
        <f t="shared" si="2094"/>
        <v>42255</v>
      </c>
      <c r="B880" s="8">
        <f>TWK!D611</f>
        <v>442.5</v>
      </c>
      <c r="C880" s="8">
        <f t="shared" si="2095"/>
        <v>374.79166666666669</v>
      </c>
      <c r="D880" s="8">
        <f t="shared" si="2096"/>
        <v>470.06944444444451</v>
      </c>
      <c r="E880" s="8">
        <f t="shared" si="2097"/>
        <v>36</v>
      </c>
      <c r="F880" s="8">
        <f t="shared" ref="F880" si="2102">SUM(D880-B880)</f>
        <v>27.569444444444514</v>
      </c>
      <c r="G880" s="19">
        <f t="shared" si="2099"/>
        <v>10.624999999999996</v>
      </c>
      <c r="H880" s="123">
        <f t="shared" si="2100"/>
        <v>-33.624999999999993</v>
      </c>
      <c r="I880" s="19">
        <f t="shared" ref="I880" si="2103">(B880/D880-1)*100</f>
        <v>-5.8649726695228388</v>
      </c>
    </row>
    <row r="881" spans="1:9" x14ac:dyDescent="0.2">
      <c r="A881" s="13">
        <f t="shared" si="2094"/>
        <v>42262</v>
      </c>
      <c r="B881" s="8">
        <f>TWK!D612</f>
        <v>500</v>
      </c>
      <c r="C881" s="8">
        <f t="shared" si="2095"/>
        <v>420.625</v>
      </c>
      <c r="D881" s="8">
        <f t="shared" si="2096"/>
        <v>524.79166666666663</v>
      </c>
      <c r="E881" s="8">
        <f t="shared" si="2097"/>
        <v>37</v>
      </c>
      <c r="F881" s="8">
        <f t="shared" ref="F881" si="2104">SUM(D881-B881)</f>
        <v>24.791666666666629</v>
      </c>
      <c r="G881" s="19">
        <f t="shared" si="2099"/>
        <v>12.994350282485879</v>
      </c>
      <c r="H881" s="123">
        <f t="shared" si="2100"/>
        <v>-21.052631578947377</v>
      </c>
      <c r="I881" s="19">
        <f t="shared" ref="I881" si="2105">(B881/D881-1)*100</f>
        <v>-4.7240968638348484</v>
      </c>
    </row>
    <row r="882" spans="1:9" x14ac:dyDescent="0.2">
      <c r="A882" s="13">
        <f t="shared" si="2094"/>
        <v>42269</v>
      </c>
      <c r="B882" s="8">
        <f>TWK!D613</f>
        <v>602.5</v>
      </c>
      <c r="C882" s="8">
        <f t="shared" si="2095"/>
        <v>486.25</v>
      </c>
      <c r="D882" s="8">
        <f t="shared" si="2096"/>
        <v>582.60416666666663</v>
      </c>
      <c r="E882" s="8">
        <f t="shared" si="2097"/>
        <v>38</v>
      </c>
      <c r="F882" s="8">
        <f t="shared" ref="F882" si="2106">SUM(D882-B882)</f>
        <v>-19.895833333333371</v>
      </c>
      <c r="G882" s="19">
        <f t="shared" si="2099"/>
        <v>20.500000000000007</v>
      </c>
      <c r="H882" s="123">
        <f t="shared" si="2100"/>
        <v>-26.969696969696965</v>
      </c>
      <c r="I882" s="19">
        <f t="shared" ref="I882" si="2107">(B882/D882-1)*100</f>
        <v>3.4149830144823978</v>
      </c>
    </row>
    <row r="883" spans="1:9" x14ac:dyDescent="0.2">
      <c r="A883" s="13">
        <f t="shared" si="2094"/>
        <v>42276</v>
      </c>
      <c r="B883" s="8">
        <f>TWK!D614</f>
        <v>646.66666666666663</v>
      </c>
      <c r="C883" s="8">
        <f t="shared" si="2095"/>
        <v>547.91666666666663</v>
      </c>
      <c r="D883" s="8">
        <f t="shared" si="2096"/>
        <v>647.08333333333337</v>
      </c>
      <c r="E883" s="8">
        <f t="shared" si="2097"/>
        <v>39</v>
      </c>
      <c r="F883" s="8">
        <f t="shared" ref="F883" si="2108">SUM(D883-B883)</f>
        <v>0.41666666666674246</v>
      </c>
      <c r="G883" s="19">
        <f t="shared" si="2099"/>
        <v>7.3305670816044222</v>
      </c>
      <c r="H883" s="123">
        <f t="shared" si="2100"/>
        <v>-39.375000000000007</v>
      </c>
      <c r="I883" s="19">
        <f t="shared" ref="I883" si="2109">(B883/D883-1)*100</f>
        <v>-6.4391500321969719E-2</v>
      </c>
    </row>
    <row r="884" spans="1:9" x14ac:dyDescent="0.2">
      <c r="A884" s="13">
        <f t="shared" si="2094"/>
        <v>42283</v>
      </c>
      <c r="B884" s="8">
        <f>TWK!D615</f>
        <v>591.66666666666663</v>
      </c>
      <c r="C884" s="8">
        <f t="shared" si="2095"/>
        <v>585.20833333333326</v>
      </c>
      <c r="D884" s="8">
        <f t="shared" si="2096"/>
        <v>670.7638888888888</v>
      </c>
      <c r="E884" s="8">
        <f t="shared" si="2097"/>
        <v>40</v>
      </c>
      <c r="F884" s="8">
        <f t="shared" ref="F884" si="2110">SUM(D884-B884)</f>
        <v>79.097222222222172</v>
      </c>
      <c r="G884" s="19">
        <f t="shared" si="2099"/>
        <v>-8.5051546391752613</v>
      </c>
      <c r="H884" s="123">
        <f t="shared" si="2100"/>
        <v>-33.644859813084118</v>
      </c>
      <c r="I884" s="19">
        <f t="shared" ref="I884" si="2111">(B884/D884-1)*100</f>
        <v>-11.792110984573966</v>
      </c>
    </row>
    <row r="885" spans="1:9" x14ac:dyDescent="0.2">
      <c r="A885" s="13">
        <f t="shared" si="2094"/>
        <v>42290</v>
      </c>
      <c r="B885" s="8">
        <f>TWK!D616</f>
        <v>500</v>
      </c>
      <c r="C885" s="8">
        <f t="shared" ref="C885" si="2112">AVERAGE(B882:B885)</f>
        <v>585.20833333333326</v>
      </c>
      <c r="D885" s="8">
        <f t="shared" ref="D885" si="2113">(C729+C781+C833)/3</f>
        <v>683.26388888888903</v>
      </c>
      <c r="E885" s="8">
        <f t="shared" si="2097"/>
        <v>41</v>
      </c>
      <c r="F885" s="8">
        <f t="shared" ref="F885" si="2114">SUM(D885-B885)</f>
        <v>183.26388888888903</v>
      </c>
      <c r="G885" s="19">
        <f t="shared" ref="G885" si="2115">(B885/B884-1)*100</f>
        <v>-15.492957746478863</v>
      </c>
      <c r="H885" s="123">
        <f t="shared" ref="H885" si="2116">(B885/B833-1)*100</f>
        <v>-40</v>
      </c>
      <c r="I885" s="19">
        <f t="shared" ref="I885" si="2117">(B885/D885-1)*100</f>
        <v>-26.82183148693974</v>
      </c>
    </row>
    <row r="886" spans="1:9" x14ac:dyDescent="0.2">
      <c r="A886" s="13">
        <f t="shared" si="2094"/>
        <v>42297</v>
      </c>
      <c r="B886" s="8">
        <f>TWK!D617</f>
        <v>516.66666666666663</v>
      </c>
      <c r="C886" s="8">
        <f t="shared" ref="C886" si="2118">AVERAGE(B883:B886)</f>
        <v>563.75</v>
      </c>
      <c r="D886" s="8">
        <f t="shared" ref="D886" si="2119">(C730+C782+C834)/3</f>
        <v>692.34722222222229</v>
      </c>
      <c r="E886" s="8">
        <f t="shared" si="2097"/>
        <v>42</v>
      </c>
      <c r="F886" s="8">
        <f t="shared" ref="F886" si="2120">SUM(D886-B886)</f>
        <v>175.68055555555566</v>
      </c>
      <c r="G886" s="19">
        <f t="shared" ref="G886" si="2121">(B886/B885-1)*100</f>
        <v>3.3333333333333215</v>
      </c>
      <c r="H886" s="123">
        <f t="shared" ref="H886" si="2122">(B886/B834-1)*100</f>
        <v>-40.783190066857685</v>
      </c>
      <c r="I886" s="19">
        <f t="shared" ref="I886" si="2123">(B886/D886-1)*100</f>
        <v>-25.374631386788117</v>
      </c>
    </row>
    <row r="887" spans="1:9" x14ac:dyDescent="0.2">
      <c r="A887" s="13">
        <f t="shared" si="2094"/>
        <v>42304</v>
      </c>
      <c r="B887" s="8">
        <f>TWK!D618</f>
        <v>420</v>
      </c>
      <c r="C887" s="8">
        <f t="shared" ref="C887" si="2124">AVERAGE(B884:B887)</f>
        <v>507.08333333333326</v>
      </c>
      <c r="D887" s="8">
        <f t="shared" ref="D887" si="2125">(C731+C783+C835)/3</f>
        <v>671.09722222222217</v>
      </c>
      <c r="E887" s="8">
        <f t="shared" si="2097"/>
        <v>43</v>
      </c>
      <c r="F887" s="8">
        <f t="shared" ref="F887" si="2126">SUM(D887-B887)</f>
        <v>251.09722222222217</v>
      </c>
      <c r="G887" s="19">
        <f t="shared" ref="G887" si="2127">(B887/B886-1)*100</f>
        <v>-18.709677419354833</v>
      </c>
      <c r="H887" s="123">
        <f t="shared" ref="H887" si="2128">(B887/B835-1)*100</f>
        <v>-52</v>
      </c>
      <c r="I887" s="19">
        <f t="shared" ref="I887" si="2129">(B887/D887-1)*100</f>
        <v>-37.41592334278441</v>
      </c>
    </row>
    <row r="888" spans="1:9" x14ac:dyDescent="0.2">
      <c r="A888" s="13">
        <f t="shared" si="2094"/>
        <v>42311</v>
      </c>
      <c r="B888" s="8">
        <f>TWK!D619</f>
        <v>361.66666666666669</v>
      </c>
      <c r="C888" s="8">
        <f t="shared" ref="C888" si="2130">AVERAGE(B885:B888)</f>
        <v>449.58333333333331</v>
      </c>
      <c r="D888" s="8">
        <f t="shared" ref="D888" si="2131">(C732+C784+C836)/3</f>
        <v>677.27777777777783</v>
      </c>
      <c r="E888" s="8">
        <f t="shared" si="2097"/>
        <v>44</v>
      </c>
      <c r="F888" s="8">
        <f t="shared" ref="F888" si="2132">SUM(D888-B888)</f>
        <v>315.61111111111114</v>
      </c>
      <c r="G888" s="19">
        <f t="shared" ref="G888" si="2133">(B888/B887-1)*100</f>
        <v>-13.888888888888884</v>
      </c>
      <c r="H888" s="123">
        <f t="shared" ref="H888" si="2134">(B888/B836-1)*100</f>
        <v>-57.450980392156858</v>
      </c>
      <c r="I888" s="19">
        <f t="shared" ref="I888" si="2135">(B888/D888-1)*100</f>
        <v>-46.599950783364775</v>
      </c>
    </row>
    <row r="889" spans="1:9" x14ac:dyDescent="0.2">
      <c r="A889" s="13">
        <f t="shared" si="2094"/>
        <v>42318</v>
      </c>
      <c r="B889" s="8">
        <f>TWK!D620</f>
        <v>312.5</v>
      </c>
      <c r="C889" s="8">
        <f t="shared" ref="C889" si="2136">AVERAGE(B886:B889)</f>
        <v>402.70833333333331</v>
      </c>
      <c r="D889" s="8">
        <f t="shared" ref="D889" si="2137">(C733+C785+C837)/3</f>
        <v>680.05555555555554</v>
      </c>
      <c r="E889" s="8">
        <f t="shared" si="2097"/>
        <v>45</v>
      </c>
      <c r="F889" s="8">
        <f t="shared" ref="F889" si="2138">SUM(D889-B889)</f>
        <v>367.55555555555554</v>
      </c>
      <c r="G889" s="19">
        <f t="shared" ref="G889" si="2139">(B889/B888-1)*100</f>
        <v>-13.594470046082952</v>
      </c>
      <c r="H889" s="123">
        <f t="shared" ref="H889" si="2140">(B889/B837-1)*100</f>
        <v>-59.239130434782602</v>
      </c>
      <c r="I889" s="19">
        <f t="shared" ref="I889" si="2141">(B889/D889-1)*100</f>
        <v>-54.047871905890041</v>
      </c>
    </row>
    <row r="890" spans="1:9" x14ac:dyDescent="0.2">
      <c r="A890" s="13">
        <f t="shared" si="2094"/>
        <v>42325</v>
      </c>
      <c r="B890" s="8">
        <f>TWK!D621</f>
        <v>340</v>
      </c>
      <c r="C890" s="8">
        <f t="shared" ref="C890" si="2142">AVERAGE(B887:B890)</f>
        <v>358.54166666666669</v>
      </c>
      <c r="D890" s="8">
        <f t="shared" ref="D890" si="2143">(C734+C786+C838)/3</f>
        <v>664.89583333333337</v>
      </c>
      <c r="E890" s="8">
        <f t="shared" si="2097"/>
        <v>46</v>
      </c>
      <c r="F890" s="8">
        <f t="shared" ref="F890" si="2144">SUM(D890-B890)</f>
        <v>324.89583333333337</v>
      </c>
      <c r="G890" s="19">
        <f t="shared" ref="G890" si="2145">(B890/B889-1)*100</f>
        <v>8.8000000000000078</v>
      </c>
      <c r="H890" s="123">
        <f t="shared" ref="H890" si="2146">(B890/B838-1)*100</f>
        <v>-49.158878504672899</v>
      </c>
      <c r="I890" s="19">
        <f t="shared" ref="I890" si="2147">(B890/D890-1)*100</f>
        <v>-48.864170452765165</v>
      </c>
    </row>
    <row r="891" spans="1:9" x14ac:dyDescent="0.2">
      <c r="A891" s="13">
        <f t="shared" si="2094"/>
        <v>42332</v>
      </c>
      <c r="B891" s="8">
        <f>TWK!D622</f>
        <v>275</v>
      </c>
      <c r="C891" s="8">
        <f t="shared" ref="C891" si="2148">AVERAGE(B888:B891)</f>
        <v>322.29166666666669</v>
      </c>
      <c r="D891" s="8">
        <f t="shared" ref="D891" si="2149">(C735+C787+C839)/3</f>
        <v>635.97916666666663</v>
      </c>
      <c r="E891" s="8">
        <f t="shared" si="2097"/>
        <v>47</v>
      </c>
      <c r="F891" s="8">
        <f t="shared" ref="F891" si="2150">SUM(D891-B891)</f>
        <v>360.97916666666663</v>
      </c>
      <c r="G891" s="19">
        <f t="shared" ref="G891" si="2151">(B891/B890-1)*100</f>
        <v>-19.117647058823529</v>
      </c>
      <c r="H891" s="123">
        <f t="shared" ref="H891" si="2152">(B891/B839-1)*100</f>
        <v>-50</v>
      </c>
      <c r="I891" s="19">
        <f t="shared" ref="I891" si="2153">(B891/D891-1)*100</f>
        <v>-56.759589871261504</v>
      </c>
    </row>
    <row r="892" spans="1:9" x14ac:dyDescent="0.2">
      <c r="A892" s="13">
        <f t="shared" si="2094"/>
        <v>42339</v>
      </c>
      <c r="B892" s="8">
        <f>TWK!D623</f>
        <v>280</v>
      </c>
      <c r="C892" s="8">
        <f t="shared" ref="C892" si="2154">AVERAGE(B889:B892)</f>
        <v>301.875</v>
      </c>
      <c r="D892" s="8">
        <f t="shared" ref="D892" si="2155">(C736+C788+C840)/3</f>
        <v>607.92361111111097</v>
      </c>
      <c r="E892" s="8">
        <f t="shared" si="2097"/>
        <v>48</v>
      </c>
      <c r="F892" s="8">
        <f t="shared" ref="F892" si="2156">SUM(D892-B892)</f>
        <v>327.92361111111097</v>
      </c>
      <c r="G892" s="19">
        <f t="shared" ref="G892" si="2157">(B892/B891-1)*100</f>
        <v>1.8181818181818077</v>
      </c>
      <c r="H892" s="123">
        <f t="shared" ref="H892" si="2158">(B892/B840-1)*100</f>
        <v>-51.304347826086946</v>
      </c>
      <c r="I892" s="19">
        <f t="shared" ref="I892" si="2159">(B892/D892-1)*100</f>
        <v>-53.941581658879834</v>
      </c>
    </row>
    <row r="893" spans="1:9" x14ac:dyDescent="0.2">
      <c r="A893" s="13">
        <f t="shared" si="2094"/>
        <v>42346</v>
      </c>
      <c r="B893" s="8">
        <f>TWK!D624</f>
        <v>280</v>
      </c>
      <c r="C893" s="8">
        <f t="shared" ref="C893" si="2160">AVERAGE(B890:B893)</f>
        <v>293.75</v>
      </c>
      <c r="D893" s="8">
        <f t="shared" ref="D893" si="2161">(C737+C789+C841)/3</f>
        <v>578.75694444444446</v>
      </c>
      <c r="E893" s="8">
        <f t="shared" si="2097"/>
        <v>49</v>
      </c>
      <c r="F893" s="8">
        <f t="shared" ref="F893" si="2162">SUM(D893-B893)</f>
        <v>298.75694444444446</v>
      </c>
      <c r="G893" s="19">
        <f t="shared" ref="G893" si="2163">(B893/B892-1)*100</f>
        <v>0</v>
      </c>
      <c r="H893" s="123">
        <f t="shared" ref="H893" si="2164">(B893/B841-1)*100</f>
        <v>-44.370860927152314</v>
      </c>
      <c r="I893" s="19">
        <f t="shared" ref="I893" si="2165">(B893/D893-1)*100</f>
        <v>-51.620450918515502</v>
      </c>
    </row>
    <row r="894" spans="1:9" x14ac:dyDescent="0.2">
      <c r="A894" s="13">
        <f t="shared" si="2094"/>
        <v>42353</v>
      </c>
      <c r="B894" s="8">
        <f>TWK!D625</f>
        <v>290</v>
      </c>
      <c r="C894" s="8">
        <f t="shared" ref="C894" si="2166">AVERAGE(B891:B894)</f>
        <v>281.25</v>
      </c>
      <c r="D894" s="8">
        <f t="shared" ref="D894" si="2167">(C738+C790+C842)/3</f>
        <v>556.08333333333326</v>
      </c>
      <c r="E894" s="8">
        <f t="shared" si="2097"/>
        <v>50</v>
      </c>
      <c r="F894" s="8">
        <f t="shared" ref="F894" si="2168">SUM(D894-B894)</f>
        <v>266.08333333333326</v>
      </c>
      <c r="G894" s="19">
        <f t="shared" ref="G894" si="2169">(B894/B893-1)*100</f>
        <v>3.5714285714285809</v>
      </c>
      <c r="H894" s="123">
        <f t="shared" ref="H894" si="2170">(B894/B842-1)*100</f>
        <v>-41.414141414141412</v>
      </c>
      <c r="I894" s="19">
        <f t="shared" ref="I894" si="2171">(B894/D894-1)*100</f>
        <v>-47.849542934212487</v>
      </c>
    </row>
    <row r="895" spans="1:9" x14ac:dyDescent="0.2">
      <c r="A895" s="13">
        <f t="shared" si="2094"/>
        <v>42360</v>
      </c>
      <c r="B895" s="8">
        <f>TWK!D626</f>
        <v>275</v>
      </c>
      <c r="C895" s="8">
        <f t="shared" ref="C895" si="2172">AVERAGE(B892:B895)</f>
        <v>281.25</v>
      </c>
      <c r="D895" s="8">
        <f t="shared" ref="D895" si="2173">(C739+C791+C843)/3</f>
        <v>548.30555555555554</v>
      </c>
      <c r="E895" s="8">
        <f t="shared" si="2097"/>
        <v>51</v>
      </c>
      <c r="F895" s="8">
        <f t="shared" ref="F895" si="2174">SUM(D895-B895)</f>
        <v>273.30555555555554</v>
      </c>
      <c r="G895" s="19">
        <f t="shared" ref="G895" si="2175">(B895/B894-1)*100</f>
        <v>-5.1724137931034475</v>
      </c>
      <c r="H895" s="123">
        <f t="shared" ref="H895" si="2176">(B895/B843-1)*100</f>
        <v>-38.432835820895527</v>
      </c>
      <c r="I895" s="19">
        <f t="shared" ref="I895" si="2177">(B895/D895-1)*100</f>
        <v>-49.845483560464054</v>
      </c>
    </row>
    <row r="896" spans="1:9" x14ac:dyDescent="0.2">
      <c r="A896" s="13">
        <f t="shared" si="2094"/>
        <v>42367</v>
      </c>
      <c r="B896" s="8">
        <f>TWK!D627</f>
        <v>283</v>
      </c>
      <c r="C896" s="8">
        <f t="shared" ref="C896" si="2178">AVERAGE(B893:B896)</f>
        <v>282</v>
      </c>
      <c r="D896" s="8">
        <f t="shared" ref="D896" si="2179">(C740+C792+C844)/3</f>
        <v>530.3888888888888</v>
      </c>
      <c r="E896" s="8">
        <v>52</v>
      </c>
      <c r="F896" s="8">
        <f t="shared" ref="F896" si="2180">SUM(D896-B896)</f>
        <v>247.3888888888888</v>
      </c>
      <c r="G896" s="19">
        <f t="shared" ref="G896" si="2181">(B896/B895-1)*100</f>
        <v>2.9090909090909056</v>
      </c>
      <c r="H896" s="123">
        <f t="shared" ref="H896" si="2182">(B896/B844-1)*100</f>
        <v>-27.435897435897438</v>
      </c>
      <c r="I896" s="19">
        <f t="shared" ref="I896" si="2183">(B896/D896-1)*100</f>
        <v>-46.642924478893889</v>
      </c>
    </row>
    <row r="897" spans="1:9" x14ac:dyDescent="0.2">
      <c r="A897" s="13">
        <f t="shared" si="2094"/>
        <v>42374</v>
      </c>
      <c r="B897" s="8">
        <f>TWK!D628</f>
        <v>300</v>
      </c>
      <c r="C897" s="8">
        <f t="shared" ref="C897" si="2184">AVERAGE(B894:B897)</f>
        <v>287</v>
      </c>
      <c r="D897" s="8">
        <f t="shared" ref="D897" si="2185">(C741+C793+C845)/3</f>
        <v>505.25</v>
      </c>
      <c r="E897" s="8">
        <v>1</v>
      </c>
      <c r="F897" s="8">
        <f t="shared" ref="F897" si="2186">SUM(D897-B897)</f>
        <v>205.25</v>
      </c>
      <c r="G897" s="19">
        <f t="shared" ref="G897" si="2187">(B897/B896-1)*100</f>
        <v>6.0070671378091856</v>
      </c>
      <c r="H897" s="123">
        <f t="shared" ref="H897" si="2188">(B897/B845-1)*100</f>
        <v>-25</v>
      </c>
      <c r="I897" s="19">
        <f t="shared" ref="I897" si="2189">(B897/D897-1)*100</f>
        <v>-40.623453735774376</v>
      </c>
    </row>
    <row r="898" spans="1:9" x14ac:dyDescent="0.2">
      <c r="A898" s="13">
        <f t="shared" si="2094"/>
        <v>42381</v>
      </c>
      <c r="B898" s="8">
        <f>TWK!D629</f>
        <v>285</v>
      </c>
      <c r="C898" s="8">
        <f t="shared" ref="C898" si="2190">AVERAGE(B895:B898)</f>
        <v>285.75</v>
      </c>
      <c r="D898" s="8">
        <f t="shared" ref="D898" si="2191">(C742+C794+C846)/3</f>
        <v>482.95833333333331</v>
      </c>
      <c r="E898" s="8">
        <f t="shared" si="2097"/>
        <v>2</v>
      </c>
      <c r="F898" s="8">
        <f t="shared" ref="F898" si="2192">SUM(D898-B898)</f>
        <v>197.95833333333331</v>
      </c>
      <c r="G898" s="19">
        <f t="shared" ref="G898" si="2193">(B898/B897-1)*100</f>
        <v>-5.0000000000000044</v>
      </c>
      <c r="H898" s="123">
        <f t="shared" ref="H898" si="2194">(B898/B846-1)*100</f>
        <v>-39.575971731448767</v>
      </c>
      <c r="I898" s="19">
        <f t="shared" ref="I898" si="2195">(B898/D898-1)*100</f>
        <v>-40.988698127857816</v>
      </c>
    </row>
    <row r="899" spans="1:9" x14ac:dyDescent="0.2">
      <c r="A899" s="13">
        <f t="shared" si="2094"/>
        <v>42388</v>
      </c>
      <c r="B899" s="8">
        <f>TWK!D630</f>
        <v>280</v>
      </c>
      <c r="C899" s="8">
        <f t="shared" ref="C899" si="2196">AVERAGE(B896:B899)</f>
        <v>287</v>
      </c>
      <c r="D899" s="8">
        <f t="shared" ref="D899" si="2197">(C743+C795+C847)/3</f>
        <v>465.3194444444444</v>
      </c>
      <c r="E899" s="8">
        <f t="shared" si="2097"/>
        <v>3</v>
      </c>
      <c r="F899" s="8">
        <f t="shared" ref="F899" si="2198">SUM(D899-B899)</f>
        <v>185.3194444444444</v>
      </c>
      <c r="G899" s="19">
        <f t="shared" ref="G899" si="2199">(B899/B898-1)*100</f>
        <v>-1.7543859649122862</v>
      </c>
      <c r="H899" s="123">
        <f t="shared" ref="H899" si="2200">(B899/B847-1)*100</f>
        <v>-43.999999999999993</v>
      </c>
      <c r="I899" s="19">
        <f t="shared" ref="I899" si="2201">(B899/D899-1)*100</f>
        <v>-39.826284213354022</v>
      </c>
    </row>
    <row r="900" spans="1:9" x14ac:dyDescent="0.2">
      <c r="A900" s="13">
        <f t="shared" si="2094"/>
        <v>42395</v>
      </c>
      <c r="B900" s="8">
        <f>TWK!D631</f>
        <v>305</v>
      </c>
      <c r="C900" s="8">
        <f t="shared" ref="C900" si="2202">AVERAGE(B897:B900)</f>
        <v>292.5</v>
      </c>
      <c r="D900" s="8">
        <f t="shared" ref="D900" si="2203">(C744+C796+C848)/3</f>
        <v>458.09722222222223</v>
      </c>
      <c r="E900" s="8">
        <f t="shared" si="2097"/>
        <v>4</v>
      </c>
      <c r="F900" s="8">
        <f t="shared" ref="F900" si="2204">SUM(D900-B900)</f>
        <v>153.09722222222223</v>
      </c>
      <c r="G900" s="19">
        <f t="shared" ref="G900" si="2205">(B900/B899-1)*100</f>
        <v>8.9285714285714199</v>
      </c>
      <c r="H900" s="123">
        <f t="shared" ref="H900" si="2206">(B900/B848-1)*100</f>
        <v>-35.106382978723403</v>
      </c>
      <c r="I900" s="19">
        <f t="shared" ref="I900" si="2207">(B900/D900-1)*100</f>
        <v>-33.420246793802868</v>
      </c>
    </row>
    <row r="901" spans="1:9" x14ac:dyDescent="0.2">
      <c r="A901" s="13">
        <f t="shared" si="2094"/>
        <v>42402</v>
      </c>
      <c r="B901" s="8">
        <f>TWK!D632</f>
        <v>296.25</v>
      </c>
      <c r="C901" s="8">
        <f t="shared" ref="C901" si="2208">AVERAGE(B898:B901)</f>
        <v>291.5625</v>
      </c>
      <c r="D901" s="8">
        <f t="shared" ref="D901" si="2209">(C745+C797+C849)/3</f>
        <v>410.04166666666669</v>
      </c>
      <c r="E901" s="8">
        <f t="shared" si="2097"/>
        <v>5</v>
      </c>
      <c r="F901" s="8">
        <f t="shared" ref="F901" si="2210">SUM(D901-B901)</f>
        <v>113.79166666666669</v>
      </c>
      <c r="G901" s="19">
        <f t="shared" ref="G901" si="2211">(B901/B900-1)*100</f>
        <v>-2.8688524590163911</v>
      </c>
      <c r="H901" s="123">
        <f t="shared" ref="H901" si="2212">(B901/B849-1)*100</f>
        <v>-32.67045454545454</v>
      </c>
      <c r="I901" s="19">
        <f t="shared" ref="I901" si="2213">(B901/D901-1)*100</f>
        <v>-27.751244792195916</v>
      </c>
    </row>
    <row r="902" spans="1:9" x14ac:dyDescent="0.2">
      <c r="A902" s="13">
        <f t="shared" si="2094"/>
        <v>42409</v>
      </c>
      <c r="B902" s="8">
        <f>TWK!D633</f>
        <v>276.66666666666669</v>
      </c>
      <c r="C902" s="8">
        <f t="shared" ref="C902" si="2214">AVERAGE(B899:B902)</f>
        <v>289.47916666666669</v>
      </c>
      <c r="D902" s="8">
        <f t="shared" ref="D902" si="2215">(C746+C798+C850)/3</f>
        <v>406.11111111111109</v>
      </c>
      <c r="E902" s="8">
        <f t="shared" si="2097"/>
        <v>6</v>
      </c>
      <c r="F902" s="8">
        <f t="shared" ref="F902" si="2216">SUM(D902-B902)</f>
        <v>129.4444444444444</v>
      </c>
      <c r="G902" s="19">
        <f t="shared" ref="G902" si="2217">(B902/B901-1)*100</f>
        <v>-6.6104078762306511</v>
      </c>
      <c r="H902" s="123">
        <f t="shared" ref="H902" si="2218">(B902/B850-1)*100</f>
        <v>-32.520325203252028</v>
      </c>
      <c r="I902" s="19">
        <f t="shared" ref="I902" si="2219">(B902/D902-1)*100</f>
        <v>-31.874145006839939</v>
      </c>
    </row>
    <row r="903" spans="1:9" x14ac:dyDescent="0.2">
      <c r="A903" s="13">
        <f t="shared" si="2094"/>
        <v>42416</v>
      </c>
      <c r="B903" s="8">
        <f>TWK!D634</f>
        <v>257.5</v>
      </c>
      <c r="C903" s="8">
        <f t="shared" ref="C903" si="2220">AVERAGE(B900:B903)</f>
        <v>283.85416666666669</v>
      </c>
      <c r="D903" s="8">
        <f t="shared" ref="D903" si="2221">(C747+C799+C851)/3</f>
        <v>402.52777777777777</v>
      </c>
      <c r="E903" s="8">
        <f t="shared" si="2097"/>
        <v>7</v>
      </c>
      <c r="F903" s="8">
        <f t="shared" ref="F903" si="2222">SUM(D903-B903)</f>
        <v>145.02777777777777</v>
      </c>
      <c r="G903" s="19">
        <f t="shared" ref="G903" si="2223">(B903/B902-1)*100</f>
        <v>-6.927710843373502</v>
      </c>
      <c r="H903" s="123">
        <f t="shared" ref="H903" si="2224">(B903/B851-1)*100</f>
        <v>-38.69047619047619</v>
      </c>
      <c r="I903" s="19">
        <f t="shared" ref="I903" si="2225">(B903/D903-1)*100</f>
        <v>-36.029259540404389</v>
      </c>
    </row>
    <row r="904" spans="1:9" x14ac:dyDescent="0.2">
      <c r="A904" s="13">
        <f t="shared" si="2094"/>
        <v>42423</v>
      </c>
      <c r="B904" s="8">
        <f>TWK!D635</f>
        <v>255</v>
      </c>
      <c r="C904" s="8">
        <f t="shared" ref="C904" si="2226">AVERAGE(B901:B904)</f>
        <v>271.35416666666669</v>
      </c>
      <c r="D904" s="8">
        <f t="shared" ref="D904" si="2227">(C748+C800+C852)/3</f>
        <v>400.72222222222217</v>
      </c>
      <c r="E904" s="8">
        <f t="shared" si="2097"/>
        <v>8</v>
      </c>
      <c r="F904" s="8">
        <f t="shared" ref="F904" si="2228">SUM(D904-B904)</f>
        <v>145.72222222222217</v>
      </c>
      <c r="G904" s="19">
        <f t="shared" ref="G904" si="2229">(B904/B903-1)*100</f>
        <v>-0.97087378640776656</v>
      </c>
      <c r="H904" s="123">
        <f t="shared" ref="H904" si="2230">(B904/B852-1)*100</f>
        <v>-43.333333333333336</v>
      </c>
      <c r="I904" s="19">
        <f t="shared" ref="I904" si="2231">(B904/D904-1)*100</f>
        <v>-36.364896714265903</v>
      </c>
    </row>
    <row r="905" spans="1:9" x14ac:dyDescent="0.2">
      <c r="A905" s="13">
        <f t="shared" si="2094"/>
        <v>42430</v>
      </c>
      <c r="B905" s="8">
        <f>TWK!D636</f>
        <v>230</v>
      </c>
      <c r="C905" s="8">
        <f t="shared" ref="C905" si="2232">AVERAGE(B902:B905)</f>
        <v>254.79166666666669</v>
      </c>
      <c r="D905" s="8">
        <f t="shared" ref="D905" si="2233">(C749+C801+C853)/3</f>
        <v>448.63888888888886</v>
      </c>
      <c r="E905" s="8">
        <f t="shared" si="2097"/>
        <v>9</v>
      </c>
      <c r="F905" s="8">
        <f t="shared" ref="F905" si="2234">SUM(D905-B905)</f>
        <v>218.63888888888886</v>
      </c>
      <c r="G905" s="19">
        <f t="shared" ref="G905" si="2235">(B905/B904-1)*100</f>
        <v>-9.8039215686274499</v>
      </c>
      <c r="H905" s="123">
        <f t="shared" ref="H905" si="2236">(B905/B853-1)*100</f>
        <v>-41.525423728813557</v>
      </c>
      <c r="I905" s="19">
        <f t="shared" ref="I905" si="2237">(B905/D905-1)*100</f>
        <v>-48.733824530988791</v>
      </c>
    </row>
    <row r="906" spans="1:9" x14ac:dyDescent="0.2">
      <c r="A906" s="13">
        <f t="shared" si="2094"/>
        <v>42437</v>
      </c>
      <c r="B906" s="8">
        <f>TWK!D637</f>
        <v>225</v>
      </c>
      <c r="C906" s="8">
        <f t="shared" ref="C906" si="2238">AVERAGE(B903:B906)</f>
        <v>241.875</v>
      </c>
      <c r="D906" s="8">
        <f t="shared" ref="D906" si="2239">(C750+C802+C854)/3</f>
        <v>447.22222222222217</v>
      </c>
      <c r="E906" s="8">
        <f t="shared" si="2097"/>
        <v>10</v>
      </c>
      <c r="F906" s="8">
        <f t="shared" ref="F906" si="2240">SUM(D906-B906)</f>
        <v>222.22222222222217</v>
      </c>
      <c r="G906" s="19">
        <f t="shared" ref="G906" si="2241">(B906/B905-1)*100</f>
        <v>-2.1739130434782594</v>
      </c>
      <c r="H906" s="123">
        <f t="shared" ref="H906" si="2242">(B906/B854-1)*100</f>
        <v>-38.356164383561641</v>
      </c>
      <c r="I906" s="19">
        <f t="shared" ref="I906" si="2243">(B906/D906-1)*100</f>
        <v>-49.689440993788814</v>
      </c>
    </row>
    <row r="907" spans="1:9" x14ac:dyDescent="0.2">
      <c r="A907" s="13">
        <f t="shared" si="2094"/>
        <v>42444</v>
      </c>
      <c r="B907" s="8">
        <f>TWK!D638</f>
        <v>232.5</v>
      </c>
      <c r="C907" s="8">
        <f t="shared" ref="C907" si="2244">AVERAGE(B904:B907)</f>
        <v>235.625</v>
      </c>
      <c r="D907" s="8">
        <f t="shared" ref="D907" si="2245">(C751+C803+C855)/3</f>
        <v>441.97222222222223</v>
      </c>
      <c r="E907" s="8">
        <f t="shared" si="2097"/>
        <v>11</v>
      </c>
      <c r="F907" s="8">
        <f t="shared" ref="F907" si="2246">SUM(D907-B907)</f>
        <v>209.47222222222223</v>
      </c>
      <c r="G907" s="19">
        <f t="shared" ref="G907" si="2247">(B907/B906-1)*100</f>
        <v>3.3333333333333437</v>
      </c>
      <c r="H907" s="123">
        <f t="shared" ref="H907" si="2248">(B907/B855-1)*100</f>
        <v>-41.386554621848738</v>
      </c>
      <c r="I907" s="19">
        <f t="shared" ref="I907" si="2249">(B907/D907-1)*100</f>
        <v>-47.394884042486332</v>
      </c>
    </row>
    <row r="908" spans="1:9" x14ac:dyDescent="0.2">
      <c r="A908" s="13">
        <f t="shared" si="2094"/>
        <v>42451</v>
      </c>
      <c r="B908" s="8">
        <f>TWK!D639</f>
        <v>248</v>
      </c>
      <c r="C908" s="8">
        <f t="shared" ref="C908" si="2250">AVERAGE(B905:B908)</f>
        <v>233.875</v>
      </c>
      <c r="D908" s="8">
        <f t="shared" ref="D908" si="2251">(C752+C804+C856)/3</f>
        <v>427.70138888888891</v>
      </c>
      <c r="E908" s="8">
        <f t="shared" si="2097"/>
        <v>12</v>
      </c>
      <c r="F908" s="8">
        <f t="shared" ref="F908" si="2252">SUM(D908-B908)</f>
        <v>179.70138888888891</v>
      </c>
      <c r="G908" s="19">
        <f t="shared" ref="G908" si="2253">(B908/B907-1)*100</f>
        <v>6.6666666666666652</v>
      </c>
      <c r="H908" s="123">
        <f t="shared" ref="H908" si="2254">(B908/B856-1)*100</f>
        <v>-42.988505747126439</v>
      </c>
      <c r="I908" s="19">
        <f t="shared" ref="I908" si="2255">(B908/D908-1)*100</f>
        <v>-42.015619672344094</v>
      </c>
    </row>
    <row r="909" spans="1:9" x14ac:dyDescent="0.2">
      <c r="A909" s="13">
        <f t="shared" si="2094"/>
        <v>42458</v>
      </c>
      <c r="B909" s="8">
        <f>TWK!D640</f>
        <v>280</v>
      </c>
      <c r="C909" s="8">
        <f t="shared" ref="C909" si="2256">AVERAGE(B906:B909)</f>
        <v>246.375</v>
      </c>
      <c r="D909" s="8">
        <f t="shared" ref="D909" si="2257">(C753+C805+C857)/3</f>
        <v>407.94444444444451</v>
      </c>
      <c r="E909" s="8">
        <f t="shared" si="2097"/>
        <v>13</v>
      </c>
      <c r="F909" s="8">
        <f t="shared" ref="F909" si="2258">SUM(D909-B909)</f>
        <v>127.94444444444451</v>
      </c>
      <c r="G909" s="19">
        <f t="shared" ref="G909" si="2259">(B909/B908-1)*100</f>
        <v>12.903225806451623</v>
      </c>
      <c r="H909" s="123">
        <f t="shared" ref="H909" si="2260">(B909/B857-1)*100</f>
        <v>-33.727810650887569</v>
      </c>
      <c r="I909" s="19">
        <f t="shared" ref="I909" si="2261">(B909/D909-1)*100</f>
        <v>-31.363203050524323</v>
      </c>
    </row>
    <row r="910" spans="1:9" x14ac:dyDescent="0.2">
      <c r="A910" s="13">
        <f t="shared" si="2094"/>
        <v>42465</v>
      </c>
      <c r="B910" s="8">
        <f>TWK!D641</f>
        <v>280</v>
      </c>
      <c r="C910" s="8">
        <f t="shared" ref="C910" si="2262">AVERAGE(B907:B910)</f>
        <v>260.125</v>
      </c>
      <c r="D910" s="8">
        <f t="shared" ref="D910" si="2263">(C754+C806+C858)/3</f>
        <v>389.61111111111114</v>
      </c>
      <c r="E910" s="8">
        <f t="shared" si="2097"/>
        <v>14</v>
      </c>
      <c r="F910" s="8">
        <f t="shared" ref="F910" si="2264">SUM(D910-B910)</f>
        <v>109.61111111111114</v>
      </c>
      <c r="G910" s="19">
        <f t="shared" ref="G910" si="2265">(B910/B909-1)*100</f>
        <v>0</v>
      </c>
      <c r="H910" s="123">
        <f t="shared" ref="H910" si="2266">(B910/B858-1)*100</f>
        <v>-36.363636363636367</v>
      </c>
      <c r="I910" s="19">
        <f t="shared" ref="I910" si="2267">(B910/D910-1)*100</f>
        <v>-28.133466419506636</v>
      </c>
    </row>
    <row r="911" spans="1:9" x14ac:dyDescent="0.2">
      <c r="A911" s="13">
        <f t="shared" si="2094"/>
        <v>42472</v>
      </c>
      <c r="B911" s="8">
        <f>TWK!D642</f>
        <v>277.5</v>
      </c>
      <c r="C911" s="8">
        <f t="shared" ref="C911" si="2268">AVERAGE(B908:B911)</f>
        <v>271.375</v>
      </c>
      <c r="D911" s="8">
        <f t="shared" ref="D911" si="2269">(C755+C807+C859)/3</f>
        <v>376.42361111111109</v>
      </c>
      <c r="E911" s="8">
        <f t="shared" si="2097"/>
        <v>15</v>
      </c>
      <c r="F911" s="8">
        <f t="shared" ref="F911" si="2270">SUM(D911-B911)</f>
        <v>98.923611111111086</v>
      </c>
      <c r="G911" s="19">
        <f t="shared" ref="G911" si="2271">(B911/B910-1)*100</f>
        <v>-0.89285714285713969</v>
      </c>
      <c r="H911" s="123">
        <f t="shared" ref="H911" si="2272">(B911/B859-1)*100</f>
        <v>-40.535714285714285</v>
      </c>
      <c r="I911" s="19">
        <f t="shared" ref="I911" si="2273">(B911/D911-1)*100</f>
        <v>-26.279863481228659</v>
      </c>
    </row>
    <row r="912" spans="1:9" x14ac:dyDescent="0.2">
      <c r="A912" s="13">
        <f t="shared" si="2094"/>
        <v>42479</v>
      </c>
      <c r="B912" s="8">
        <f>TWK!D643</f>
        <v>287.5</v>
      </c>
      <c r="C912" s="8">
        <f t="shared" ref="C912" si="2274">AVERAGE(B909:B912)</f>
        <v>281.25</v>
      </c>
      <c r="D912" s="8">
        <f t="shared" ref="D912" si="2275">(C756+C808+C860)/3</f>
        <v>365.20138888888891</v>
      </c>
      <c r="E912" s="8">
        <f t="shared" si="2097"/>
        <v>16</v>
      </c>
      <c r="F912" s="8">
        <f t="shared" ref="F912" si="2276">SUM(D912-B912)</f>
        <v>77.701388888888914</v>
      </c>
      <c r="G912" s="19">
        <f t="shared" ref="G912" si="2277">(B912/B911-1)*100</f>
        <v>3.6036036036036112</v>
      </c>
      <c r="H912" s="123">
        <f t="shared" ref="H912" si="2278">(B912/B860-1)*100</f>
        <v>-29.012345679012341</v>
      </c>
      <c r="I912" s="19">
        <f t="shared" ref="I912" si="2279">(B912/D912-1)*100</f>
        <v>-21.276312536842312</v>
      </c>
    </row>
    <row r="913" spans="1:9" x14ac:dyDescent="0.2">
      <c r="A913" s="13">
        <f t="shared" si="2094"/>
        <v>42486</v>
      </c>
      <c r="B913" s="8">
        <f>TWK!D644</f>
        <v>267.5</v>
      </c>
      <c r="C913" s="8">
        <f t="shared" ref="C913" si="2280">AVERAGE(B910:B913)</f>
        <v>278.125</v>
      </c>
      <c r="D913" s="8">
        <f t="shared" ref="D913" si="2281">(C757+C809+C861)/3</f>
        <v>360.54861111111109</v>
      </c>
      <c r="E913" s="8">
        <f t="shared" si="2097"/>
        <v>17</v>
      </c>
      <c r="F913" s="8">
        <f t="shared" ref="F913" si="2282">SUM(D913-B913)</f>
        <v>93.048611111111086</v>
      </c>
      <c r="G913" s="19">
        <f t="shared" ref="G913" si="2283">(B913/B912-1)*100</f>
        <v>-6.956521739130439</v>
      </c>
      <c r="H913" s="123">
        <f t="shared" ref="H913" si="2284">(B913/B861-1)*100</f>
        <v>-33.950617283950614</v>
      </c>
      <c r="I913" s="19">
        <f t="shared" ref="I913" si="2285">(B913/D913-1)*100</f>
        <v>-25.807507848764423</v>
      </c>
    </row>
    <row r="914" spans="1:9" x14ac:dyDescent="0.2">
      <c r="A914" s="13">
        <f t="shared" si="2094"/>
        <v>42493</v>
      </c>
      <c r="B914" s="8">
        <f>TWK!D645</f>
        <v>262.5</v>
      </c>
      <c r="C914" s="8">
        <f t="shared" ref="C914" si="2286">AVERAGE(B911:B914)</f>
        <v>273.75</v>
      </c>
      <c r="D914" s="8">
        <f t="shared" ref="D914" si="2287">(C758+C810+C862)/3</f>
        <v>356.59027777777777</v>
      </c>
      <c r="E914" s="8">
        <f t="shared" si="2097"/>
        <v>18</v>
      </c>
      <c r="F914" s="8">
        <f t="shared" ref="F914" si="2288">SUM(D914-B914)</f>
        <v>94.090277777777771</v>
      </c>
      <c r="G914" s="19">
        <f t="shared" ref="G914" si="2289">(B914/B913-1)*100</f>
        <v>-1.8691588785046731</v>
      </c>
      <c r="H914" s="123">
        <f t="shared" ref="H914" si="2290">(B914/B862-1)*100</f>
        <v>-33.544303797468359</v>
      </c>
      <c r="I914" s="19">
        <f t="shared" ref="I914" si="2291">(B914/D914-1)*100</f>
        <v>-26.386102942608424</v>
      </c>
    </row>
    <row r="915" spans="1:9" x14ac:dyDescent="0.2">
      <c r="A915" s="13">
        <f t="shared" si="2094"/>
        <v>42500</v>
      </c>
      <c r="B915" s="8">
        <f>TWK!D646</f>
        <v>260</v>
      </c>
      <c r="C915" s="8">
        <f t="shared" ref="C915" si="2292">AVERAGE(B912:B915)</f>
        <v>269.375</v>
      </c>
      <c r="D915" s="8">
        <f t="shared" ref="D915" si="2293">(C759+C811+C863)/3</f>
        <v>349.61111111111109</v>
      </c>
      <c r="E915" s="8">
        <f t="shared" si="2097"/>
        <v>19</v>
      </c>
      <c r="F915" s="8">
        <f t="shared" ref="F915" si="2294">SUM(D915-B915)</f>
        <v>89.611111111111086</v>
      </c>
      <c r="G915" s="19">
        <f t="shared" ref="G915" si="2295">(B915/B914-1)*100</f>
        <v>-0.952380952380949</v>
      </c>
      <c r="H915" s="123">
        <f t="shared" ref="H915" si="2296">(B915/B863-1)*100</f>
        <v>-36.196319018404907</v>
      </c>
      <c r="I915" s="19">
        <f t="shared" ref="I915" si="2297">(B915/D915-1)*100</f>
        <v>-25.631654218973456</v>
      </c>
    </row>
    <row r="916" spans="1:9" x14ac:dyDescent="0.2">
      <c r="A916" s="13">
        <f t="shared" ref="A916:A1052" si="2298">7+A915</f>
        <v>42507</v>
      </c>
      <c r="B916" s="8">
        <f>TWK!D647</f>
        <v>258.33333333333331</v>
      </c>
      <c r="C916" s="8">
        <f t="shared" ref="C916:C921" si="2299">AVERAGE(B913:B916)</f>
        <v>262.08333333333331</v>
      </c>
      <c r="D916" s="8">
        <f>(C760+C812+C864)/3</f>
        <v>346.5625</v>
      </c>
      <c r="E916" s="8">
        <f t="shared" ref="E916:E1051" si="2300">E915+1</f>
        <v>20</v>
      </c>
      <c r="F916" s="8">
        <f t="shared" ref="F916" si="2301">SUM(D916-B916)</f>
        <v>88.229166666666686</v>
      </c>
      <c r="G916" s="19">
        <f t="shared" ref="G916:G921" si="2302">(B916/B915-1)*100</f>
        <v>-0.64102564102564985</v>
      </c>
      <c r="H916" s="123">
        <f t="shared" ref="H916:H921" si="2303">(B916/B864-1)*100</f>
        <v>-32.017543859649123</v>
      </c>
      <c r="I916" s="19">
        <f t="shared" ref="I916" si="2304">(B916/D916-1)*100</f>
        <v>-25.458370904718976</v>
      </c>
    </row>
    <row r="917" spans="1:9" x14ac:dyDescent="0.2">
      <c r="A917" s="13">
        <f t="shared" si="2298"/>
        <v>42514</v>
      </c>
      <c r="B917" s="8">
        <f>TWK!D648</f>
        <v>235</v>
      </c>
      <c r="C917" s="8">
        <f t="shared" si="2299"/>
        <v>253.95833333333331</v>
      </c>
      <c r="D917" s="8">
        <f>(C761+C813+C865)/3</f>
        <v>345.97222222222217</v>
      </c>
      <c r="E917" s="8">
        <f t="shared" si="2300"/>
        <v>21</v>
      </c>
      <c r="F917" s="8">
        <f t="shared" ref="F917" si="2305">SUM(D917-B917)</f>
        <v>110.97222222222217</v>
      </c>
      <c r="G917" s="19">
        <f t="shared" si="2302"/>
        <v>-9.0322580645161192</v>
      </c>
      <c r="H917" s="123">
        <f t="shared" si="2303"/>
        <v>-36.199095022624427</v>
      </c>
      <c r="I917" s="19">
        <f t="shared" ref="I917" si="2306">(B917/D917-1)*100</f>
        <v>-32.075471698113198</v>
      </c>
    </row>
    <row r="918" spans="1:9" x14ac:dyDescent="0.2">
      <c r="A918" s="13">
        <f t="shared" si="2298"/>
        <v>42521</v>
      </c>
      <c r="B918" s="8">
        <f>TWK!D649</f>
        <v>241.66666666666666</v>
      </c>
      <c r="C918" s="8">
        <f t="shared" si="2299"/>
        <v>248.74999999999997</v>
      </c>
      <c r="D918" s="8">
        <f>(C762+C814+C866)/3</f>
        <v>345.41666666666669</v>
      </c>
      <c r="E918" s="8">
        <f t="shared" si="2300"/>
        <v>22</v>
      </c>
      <c r="F918" s="8">
        <f t="shared" ref="F918" si="2307">SUM(D918-B918)</f>
        <v>103.75000000000003</v>
      </c>
      <c r="G918" s="19">
        <f t="shared" si="2302"/>
        <v>2.8368794326241176</v>
      </c>
      <c r="H918" s="123">
        <f t="shared" si="2303"/>
        <v>-35.123042505592835</v>
      </c>
      <c r="I918" s="19">
        <f t="shared" ref="I918" si="2308">(B918/D918-1)*100</f>
        <v>-30.036188178528356</v>
      </c>
    </row>
    <row r="919" spans="1:9" x14ac:dyDescent="0.2">
      <c r="A919" s="13">
        <f t="shared" si="2298"/>
        <v>42528</v>
      </c>
      <c r="B919" s="8">
        <f>TWK!D650</f>
        <v>273.33333333333331</v>
      </c>
      <c r="C919" s="8">
        <f t="shared" si="2299"/>
        <v>252.08333333333331</v>
      </c>
      <c r="D919" s="8">
        <f>(C763+C815+C867)/3</f>
        <v>345.0694444444444</v>
      </c>
      <c r="E919" s="8">
        <f t="shared" si="2300"/>
        <v>23</v>
      </c>
      <c r="F919" s="8">
        <f t="shared" ref="F919" si="2309">SUM(D919-B919)</f>
        <v>71.736111111111086</v>
      </c>
      <c r="G919" s="19">
        <f t="shared" si="2302"/>
        <v>13.103448275862073</v>
      </c>
      <c r="H919" s="123">
        <f t="shared" si="2303"/>
        <v>-26.126126126126124</v>
      </c>
      <c r="I919" s="19">
        <f t="shared" ref="I919" si="2310">(B919/D919-1)*100</f>
        <v>-20.788891124974839</v>
      </c>
    </row>
    <row r="920" spans="1:9" x14ac:dyDescent="0.2">
      <c r="A920" s="13">
        <f t="shared" si="2298"/>
        <v>42535</v>
      </c>
      <c r="B920" s="8">
        <f>TWK!D651</f>
        <v>312.5</v>
      </c>
      <c r="C920" s="8">
        <f t="shared" si="2299"/>
        <v>265.625</v>
      </c>
      <c r="D920" s="8">
        <f>(C764+C816+C868)/3</f>
        <v>347.63888888888886</v>
      </c>
      <c r="E920" s="8">
        <f t="shared" si="2300"/>
        <v>24</v>
      </c>
      <c r="F920" s="8">
        <f t="shared" ref="F920" si="2311">SUM(D920-B920)</f>
        <v>35.138888888888857</v>
      </c>
      <c r="G920" s="19">
        <f t="shared" si="2302"/>
        <v>14.329268292682929</v>
      </c>
      <c r="H920" s="123">
        <f t="shared" si="2303"/>
        <v>-20.88607594936709</v>
      </c>
      <c r="I920" s="19">
        <f t="shared" ref="I920" si="2312">(B920/D920-1)*100</f>
        <v>-10.107870555333587</v>
      </c>
    </row>
    <row r="921" spans="1:9" x14ac:dyDescent="0.2">
      <c r="A921" s="13">
        <f t="shared" si="2298"/>
        <v>42542</v>
      </c>
      <c r="B921" s="8">
        <f>TWK!D652</f>
        <v>405</v>
      </c>
      <c r="C921" s="8">
        <f t="shared" si="2299"/>
        <v>308.125</v>
      </c>
      <c r="D921" s="8">
        <f t="shared" ref="D921:D927" si="2313">AVERAGE(C765,C817,C869)</f>
        <v>318.78472222222223</v>
      </c>
      <c r="E921" s="8">
        <f t="shared" si="2300"/>
        <v>25</v>
      </c>
      <c r="F921" s="8">
        <f t="shared" ref="F921" si="2314">SUM(D921-B921)</f>
        <v>-86.215277777777771</v>
      </c>
      <c r="G921" s="19">
        <f t="shared" si="2302"/>
        <v>29.600000000000005</v>
      </c>
      <c r="H921" s="123" t="e">
        <f t="shared" si="2303"/>
        <v>#DIV/0!</v>
      </c>
      <c r="I921" s="19">
        <f t="shared" ref="I921:I926" si="2315">(B921/D921-1)*100</f>
        <v>27.044984206513444</v>
      </c>
    </row>
    <row r="922" spans="1:9" x14ac:dyDescent="0.2">
      <c r="A922" s="13">
        <f t="shared" si="2298"/>
        <v>42549</v>
      </c>
      <c r="B922" s="8">
        <f>TWK!D653</f>
        <v>400</v>
      </c>
      <c r="C922" s="8">
        <f t="shared" ref="C922" si="2316">AVERAGE(B919:B922)</f>
        <v>347.70833333333331</v>
      </c>
      <c r="D922" s="8">
        <f t="shared" si="2313"/>
        <v>320.17361111111109</v>
      </c>
      <c r="E922" s="8">
        <f t="shared" si="2300"/>
        <v>26</v>
      </c>
      <c r="F922" s="8">
        <f t="shared" ref="F922" si="2317">SUM(D922-B922)</f>
        <v>-79.826388888888914</v>
      </c>
      <c r="G922" s="19">
        <f t="shared" ref="G922" si="2318">(B922/B921-1)*100</f>
        <v>-1.2345679012345734</v>
      </c>
      <c r="H922" s="123" t="e">
        <f t="shared" ref="H922" si="2319">(B922/B870-1)*100</f>
        <v>#DIV/0!</v>
      </c>
      <c r="I922" s="19">
        <f t="shared" si="2315"/>
        <v>24.93221993276218</v>
      </c>
    </row>
    <row r="923" spans="1:9" x14ac:dyDescent="0.2">
      <c r="A923" s="13">
        <f t="shared" si="2298"/>
        <v>42556</v>
      </c>
      <c r="B923" s="8">
        <f>TWK!D654</f>
        <v>452.5</v>
      </c>
      <c r="C923" s="8">
        <f t="shared" ref="C923" si="2320">AVERAGE(B920:B923)</f>
        <v>392.5</v>
      </c>
      <c r="D923" s="8">
        <f t="shared" si="2313"/>
        <v>291.0069444444444</v>
      </c>
      <c r="E923" s="8">
        <f t="shared" si="2300"/>
        <v>27</v>
      </c>
      <c r="F923" s="8">
        <f t="shared" ref="F923" si="2321">SUM(D923-B923)</f>
        <v>-161.4930555555556</v>
      </c>
      <c r="G923" s="19">
        <f t="shared" ref="G923" si="2322">(B923/B922-1)*100</f>
        <v>13.125000000000009</v>
      </c>
      <c r="H923" s="123">
        <f t="shared" ref="H923" si="2323">(B923/B871-1)*100</f>
        <v>6.4705882352941169</v>
      </c>
      <c r="I923" s="19">
        <f t="shared" si="2315"/>
        <v>55.49457105357358</v>
      </c>
    </row>
    <row r="924" spans="1:9" x14ac:dyDescent="0.2">
      <c r="A924" s="13">
        <f t="shared" si="2298"/>
        <v>42563</v>
      </c>
      <c r="B924" s="8">
        <f>TWK!D655</f>
        <v>387.5</v>
      </c>
      <c r="C924" s="8">
        <f t="shared" ref="C924" si="2324">AVERAGE(B921:B924)</f>
        <v>411.25</v>
      </c>
      <c r="D924" s="8">
        <f t="shared" si="2313"/>
        <v>291.97916666666669</v>
      </c>
      <c r="E924" s="8">
        <f t="shared" si="2300"/>
        <v>28</v>
      </c>
      <c r="F924" s="8">
        <f t="shared" ref="F924" si="2325">SUM(D924-B924)</f>
        <v>-95.520833333333314</v>
      </c>
      <c r="G924" s="19">
        <f t="shared" ref="G924" si="2326">(B924/B923-1)*100</f>
        <v>-14.364640883977897</v>
      </c>
      <c r="H924" s="123">
        <f t="shared" ref="H924" si="2327">(B924/B872-1)*100</f>
        <v>1.5283842794759694</v>
      </c>
      <c r="I924" s="19">
        <f t="shared" si="2315"/>
        <v>32.714948269711016</v>
      </c>
    </row>
    <row r="925" spans="1:9" x14ac:dyDescent="0.2">
      <c r="A925" s="13">
        <f t="shared" si="2298"/>
        <v>42570</v>
      </c>
      <c r="B925" s="8">
        <f>TWK!D656</f>
        <v>421.83333333333331</v>
      </c>
      <c r="C925" s="8">
        <f t="shared" ref="C925" si="2328">AVERAGE(B922:B925)</f>
        <v>415.45833333333331</v>
      </c>
      <c r="D925" s="8">
        <f t="shared" si="2313"/>
        <v>333.19444444444451</v>
      </c>
      <c r="E925" s="8">
        <f t="shared" si="2300"/>
        <v>29</v>
      </c>
      <c r="F925" s="8">
        <f t="shared" ref="F925" si="2329">SUM(D925-B925)</f>
        <v>-88.6388888888888</v>
      </c>
      <c r="G925" s="19">
        <f t="shared" ref="G925" si="2330">(B925/B924-1)*100</f>
        <v>8.8602150537634436</v>
      </c>
      <c r="H925" s="123">
        <f t="shared" ref="H925" si="2331">(B925/B873-1)*100</f>
        <v>12.488888888888884</v>
      </c>
      <c r="I925" s="19">
        <f t="shared" si="2315"/>
        <v>26.602751146310922</v>
      </c>
    </row>
    <row r="926" spans="1:9" x14ac:dyDescent="0.2">
      <c r="A926" s="13">
        <f t="shared" si="2298"/>
        <v>42577</v>
      </c>
      <c r="B926" s="8">
        <f>TWK!D657</f>
        <v>395</v>
      </c>
      <c r="C926" s="8">
        <f t="shared" ref="C926" si="2332">AVERAGE(B923:B926)</f>
        <v>414.20833333333331</v>
      </c>
      <c r="D926" s="8">
        <f t="shared" si="2313"/>
        <v>373.47222222222223</v>
      </c>
      <c r="E926" s="8">
        <f t="shared" si="2300"/>
        <v>30</v>
      </c>
      <c r="F926" s="8">
        <f t="shared" ref="F926" si="2333">SUM(D926-B926)</f>
        <v>-21.527777777777771</v>
      </c>
      <c r="G926" s="19">
        <f t="shared" ref="G926" si="2334">(B926/B925-1)*100</f>
        <v>-6.361122086131954</v>
      </c>
      <c r="H926" s="123">
        <f t="shared" ref="H926" si="2335">(B926/B874-1)*100</f>
        <v>12.857142857142856</v>
      </c>
      <c r="I926" s="19">
        <f t="shared" si="2315"/>
        <v>5.764224618817404</v>
      </c>
    </row>
    <row r="927" spans="1:9" x14ac:dyDescent="0.2">
      <c r="A927" s="13">
        <f t="shared" si="2298"/>
        <v>42584</v>
      </c>
      <c r="B927" s="8">
        <f>TWK!D658</f>
        <v>392.5</v>
      </c>
      <c r="C927" s="8">
        <f t="shared" ref="C927" si="2336">AVERAGE(B924:B927)</f>
        <v>399.20833333333331</v>
      </c>
      <c r="D927" s="8">
        <f t="shared" si="2313"/>
        <v>375.34722222222217</v>
      </c>
      <c r="E927" s="8">
        <f t="shared" si="2300"/>
        <v>31</v>
      </c>
      <c r="F927" s="8">
        <f t="shared" ref="F927" si="2337">SUM(D927-B927)</f>
        <v>-17.152777777777828</v>
      </c>
      <c r="G927" s="19">
        <f t="shared" ref="G927" si="2338">(B927/B926-1)*100</f>
        <v>-0.63291139240506666</v>
      </c>
      <c r="H927" s="123">
        <f t="shared" ref="H927" si="2339">(B927/B875-1)*100</f>
        <v>19.543147208121823</v>
      </c>
      <c r="I927" s="19">
        <f t="shared" ref="I927" si="2340">(B927/D927-1)*100</f>
        <v>4.5698427382053763</v>
      </c>
    </row>
    <row r="928" spans="1:9" x14ac:dyDescent="0.2">
      <c r="A928" s="13">
        <f t="shared" si="2298"/>
        <v>42591</v>
      </c>
      <c r="B928" s="8">
        <f>TWK!D659</f>
        <v>362.5</v>
      </c>
      <c r="C928" s="8">
        <f t="shared" ref="C928" si="2341">AVERAGE(B925:B928)</f>
        <v>392.95833333333331</v>
      </c>
      <c r="D928" s="8">
        <f t="shared" ref="D928" si="2342">AVERAGE(C772,C824,C876)</f>
        <v>380.48611111111109</v>
      </c>
      <c r="E928" s="8">
        <f t="shared" si="2300"/>
        <v>32</v>
      </c>
      <c r="F928" s="8">
        <f t="shared" ref="F928" si="2343">SUM(D928-B928)</f>
        <v>17.986111111111086</v>
      </c>
      <c r="G928" s="19">
        <f t="shared" ref="G928" si="2344">(B928/B927-1)*100</f>
        <v>-7.6433121019108263</v>
      </c>
      <c r="H928" s="123">
        <f t="shared" ref="H928" si="2345">(B928/B876-1)*100</f>
        <v>7.6732673267326579</v>
      </c>
      <c r="I928" s="19">
        <f t="shared" ref="I928" si="2346">(B928/D928-1)*100</f>
        <v>-4.7271399890490891</v>
      </c>
    </row>
    <row r="929" spans="1:9" x14ac:dyDescent="0.2">
      <c r="A929" s="13">
        <f t="shared" si="2298"/>
        <v>42598</v>
      </c>
      <c r="B929" s="8">
        <f>TWK!D660</f>
        <v>390</v>
      </c>
      <c r="C929" s="8">
        <f t="shared" ref="C929" si="2347">AVERAGE(B926:B929)</f>
        <v>385</v>
      </c>
      <c r="D929" s="8">
        <f t="shared" ref="D929" si="2348">AVERAGE(C773,C825,C877)</f>
        <v>376.45833333333331</v>
      </c>
      <c r="E929" s="8">
        <f t="shared" si="2300"/>
        <v>33</v>
      </c>
      <c r="F929" s="8">
        <f t="shared" ref="F929" si="2349">SUM(D929-B929)</f>
        <v>-13.541666666666686</v>
      </c>
      <c r="G929" s="19">
        <f t="shared" ref="G929" si="2350">(B929/B928-1)*100</f>
        <v>7.5862068965517171</v>
      </c>
      <c r="H929" s="123">
        <f t="shared" ref="H929" si="2351">(B929/B877-1)*100</f>
        <v>23.157894736842088</v>
      </c>
      <c r="I929" s="19">
        <f t="shared" ref="I929" si="2352">(B929/D929-1)*100</f>
        <v>3.5971223021582732</v>
      </c>
    </row>
    <row r="930" spans="1:9" x14ac:dyDescent="0.2">
      <c r="A930" s="13">
        <f t="shared" si="2298"/>
        <v>42605</v>
      </c>
      <c r="B930" s="8">
        <f>TWK!D661</f>
        <v>390</v>
      </c>
      <c r="C930" s="8">
        <f t="shared" ref="C930" si="2353">AVERAGE(B927:B930)</f>
        <v>383.75</v>
      </c>
      <c r="D930" s="8">
        <f t="shared" ref="D930" si="2354">AVERAGE(C774,C826,C878)</f>
        <v>379.13194444444451</v>
      </c>
      <c r="E930" s="8">
        <f t="shared" si="2300"/>
        <v>34</v>
      </c>
      <c r="F930" s="8">
        <f t="shared" ref="F930" si="2355">SUM(D930-B930)</f>
        <v>-10.868055555555486</v>
      </c>
      <c r="G930" s="19">
        <f t="shared" ref="G930" si="2356">(B930/B929-1)*100</f>
        <v>0</v>
      </c>
      <c r="H930" s="123">
        <f t="shared" ref="H930" si="2357">(B930/B878-1)*100</f>
        <v>14.705882352941169</v>
      </c>
      <c r="I930" s="19">
        <f t="shared" ref="I930" si="2358">(B930/D930-1)*100</f>
        <v>2.8665628720578651</v>
      </c>
    </row>
    <row r="931" spans="1:9" ht="15" x14ac:dyDescent="0.25">
      <c r="A931" s="60">
        <f t="shared" si="2298"/>
        <v>42612</v>
      </c>
      <c r="B931" s="8">
        <f>TWK!D662</f>
        <v>385</v>
      </c>
      <c r="C931" s="8">
        <f t="shared" ref="C931" si="2359">AVERAGE(B928:B931)</f>
        <v>381.875</v>
      </c>
      <c r="D931" s="8">
        <f t="shared" ref="D931" si="2360">AVERAGE(C775,C827,C879)</f>
        <v>407.5</v>
      </c>
      <c r="E931" s="8">
        <f t="shared" si="2300"/>
        <v>35</v>
      </c>
      <c r="F931" s="8">
        <f t="shared" ref="F931" si="2361">SUM(D931-B931)</f>
        <v>22.5</v>
      </c>
      <c r="G931" s="19">
        <f t="shared" ref="G931" si="2362">(B931/B930-1)*100</f>
        <v>-1.2820512820512775</v>
      </c>
      <c r="H931" s="123">
        <f t="shared" ref="H931" si="2363">(B931/B879-1)*100</f>
        <v>-3.7499999999999978</v>
      </c>
      <c r="I931" s="19">
        <f t="shared" ref="I931" si="2364">(B931/D931-1)*100</f>
        <v>-5.5214723926380387</v>
      </c>
    </row>
    <row r="932" spans="1:9" ht="15" x14ac:dyDescent="0.25">
      <c r="A932" s="60">
        <f t="shared" si="2298"/>
        <v>42619</v>
      </c>
      <c r="B932" s="8">
        <f>TWK!D663</f>
        <v>405</v>
      </c>
      <c r="C932" s="8">
        <f t="shared" ref="C932" si="2365">AVERAGE(B929:B932)</f>
        <v>392.5</v>
      </c>
      <c r="D932" s="8">
        <f t="shared" ref="D932" si="2366">AVERAGE(C776,C828,C880)</f>
        <v>443.54166666666669</v>
      </c>
      <c r="E932" s="8">
        <f t="shared" si="2300"/>
        <v>36</v>
      </c>
      <c r="F932" s="8">
        <f t="shared" ref="F932" si="2367">SUM(D932-B932)</f>
        <v>38.541666666666686</v>
      </c>
      <c r="G932" s="19">
        <f t="shared" ref="G932" si="2368">(B932/B931-1)*100</f>
        <v>5.1948051948051965</v>
      </c>
      <c r="H932" s="123">
        <f t="shared" ref="H932" si="2369">(B932/B880-1)*100</f>
        <v>-8.4745762711864394</v>
      </c>
      <c r="I932" s="19">
        <f t="shared" ref="I932" si="2370">(B932/D932-1)*100</f>
        <v>-8.6895255988727165</v>
      </c>
    </row>
    <row r="933" spans="1:9" ht="15" x14ac:dyDescent="0.25">
      <c r="A933" s="60">
        <f t="shared" si="2298"/>
        <v>42626</v>
      </c>
      <c r="B933" s="8">
        <f>TWK!D664</f>
        <v>433.33333333333331</v>
      </c>
      <c r="C933" s="8">
        <f t="shared" ref="C933" si="2371">AVERAGE(B930:B933)</f>
        <v>403.33333333333331</v>
      </c>
      <c r="D933" s="8">
        <f t="shared" ref="D933" si="2372">AVERAGE(C777,C829,C881)</f>
        <v>488.95833333333331</v>
      </c>
      <c r="E933" s="8">
        <f t="shared" si="2300"/>
        <v>37</v>
      </c>
      <c r="F933" s="8">
        <f t="shared" ref="F933" si="2373">SUM(D933-B933)</f>
        <v>55.625</v>
      </c>
      <c r="G933" s="19">
        <f t="shared" ref="G933" si="2374">(B933/B932-1)*100</f>
        <v>6.9958847736625529</v>
      </c>
      <c r="H933" s="123">
        <f t="shared" ref="H933" si="2375">(B933/B881-1)*100</f>
        <v>-13.333333333333341</v>
      </c>
      <c r="I933" s="19">
        <f t="shared" ref="I933" si="2376">(B933/D933-1)*100</f>
        <v>-11.376224968044312</v>
      </c>
    </row>
    <row r="934" spans="1:9" ht="15" x14ac:dyDescent="0.25">
      <c r="A934" s="60">
        <f t="shared" si="2298"/>
        <v>42633</v>
      </c>
      <c r="B934" s="8">
        <f>TWK!D665</f>
        <v>417.5</v>
      </c>
      <c r="C934" s="8">
        <f t="shared" ref="C934" si="2377">AVERAGE(B931:B934)</f>
        <v>410.20833333333331</v>
      </c>
      <c r="D934" s="8">
        <f t="shared" ref="D934" si="2378">AVERAGE(C778,C830,C882)</f>
        <v>554.40972222222217</v>
      </c>
      <c r="E934" s="8">
        <f t="shared" si="2300"/>
        <v>38</v>
      </c>
      <c r="F934" s="8">
        <f t="shared" ref="F934" si="2379">SUM(D934-B934)</f>
        <v>136.90972222222217</v>
      </c>
      <c r="G934" s="19">
        <f t="shared" ref="G934" si="2380">(B934/B933-1)*100</f>
        <v>-3.653846153846152</v>
      </c>
      <c r="H934" s="123">
        <f t="shared" ref="H934" si="2381">(B934/B882-1)*100</f>
        <v>-30.70539419087137</v>
      </c>
      <c r="I934" s="19">
        <f t="shared" ref="I934" si="2382">(B934/D934-1)*100</f>
        <v>-24.694682783240431</v>
      </c>
    </row>
    <row r="935" spans="1:9" ht="15" x14ac:dyDescent="0.25">
      <c r="A935" s="60">
        <f t="shared" si="2298"/>
        <v>42640</v>
      </c>
      <c r="B935" s="8">
        <f>TWK!D666</f>
        <v>535</v>
      </c>
      <c r="C935" s="8">
        <f t="shared" ref="C935" si="2383">AVERAGE(B932:B935)</f>
        <v>447.70833333333331</v>
      </c>
      <c r="D935" s="8">
        <f t="shared" ref="D935" si="2384">AVERAGE(C779,C831,C883)</f>
        <v>628.33333333333337</v>
      </c>
      <c r="E935" s="8">
        <f t="shared" si="2300"/>
        <v>39</v>
      </c>
      <c r="F935" s="8">
        <f t="shared" ref="F935" si="2385">SUM(D935-B935)</f>
        <v>93.333333333333371</v>
      </c>
      <c r="G935" s="19">
        <f t="shared" ref="G935" si="2386">(B935/B934-1)*100</f>
        <v>28.143712574850312</v>
      </c>
      <c r="H935" s="123">
        <f t="shared" ref="H935" si="2387">(B935/B883-1)*100</f>
        <v>-17.268041237113398</v>
      </c>
      <c r="I935" s="19">
        <f t="shared" ref="I935" si="2388">(B935/D935-1)*100</f>
        <v>-14.854111405835546</v>
      </c>
    </row>
    <row r="936" spans="1:9" ht="15" x14ac:dyDescent="0.25">
      <c r="A936" s="60">
        <f t="shared" si="2298"/>
        <v>42647</v>
      </c>
      <c r="B936" s="8">
        <f>TWK!D667</f>
        <v>438</v>
      </c>
      <c r="C936" s="8">
        <f t="shared" ref="C936" si="2389">AVERAGE(B933:B936)</f>
        <v>455.95833333333331</v>
      </c>
      <c r="D936" s="8">
        <f t="shared" ref="D936" si="2390">AVERAGE(C780,C832,C884)</f>
        <v>667.56944444444446</v>
      </c>
      <c r="E936" s="8">
        <f t="shared" si="2300"/>
        <v>40</v>
      </c>
      <c r="F936" s="8">
        <f t="shared" ref="F936" si="2391">SUM(D936-B936)</f>
        <v>229.56944444444446</v>
      </c>
      <c r="G936" s="19">
        <f t="shared" ref="G936" si="2392">(B936/B935-1)*100</f>
        <v>-18.130841121495322</v>
      </c>
      <c r="H936" s="123">
        <f t="shared" ref="H936" si="2393">(B936/B884-1)*100</f>
        <v>-25.971830985915489</v>
      </c>
      <c r="I936" s="19">
        <f t="shared" ref="I936" si="2394">(B936/D936-1)*100</f>
        <v>-34.388848434411734</v>
      </c>
    </row>
    <row r="937" spans="1:9" ht="15" x14ac:dyDescent="0.25">
      <c r="A937" s="60">
        <f t="shared" si="2298"/>
        <v>42654</v>
      </c>
      <c r="B937" s="8">
        <f>TWK!D668</f>
        <v>345</v>
      </c>
      <c r="C937" s="8">
        <f t="shared" ref="C937" si="2395">AVERAGE(B934:B937)</f>
        <v>433.875</v>
      </c>
      <c r="D937" s="8">
        <f t="shared" ref="D937" si="2396">AVERAGE(C781,C833,C885)</f>
        <v>690.48611111111097</v>
      </c>
      <c r="E937" s="8">
        <f t="shared" si="2300"/>
        <v>41</v>
      </c>
      <c r="F937" s="8">
        <f t="shared" ref="F937" si="2397">SUM(D937-B937)</f>
        <v>345.48611111111097</v>
      </c>
      <c r="G937" s="19">
        <f t="shared" ref="G937" si="2398">(B937/B936-1)*100</f>
        <v>-21.232876712328764</v>
      </c>
      <c r="H937" s="123">
        <f t="shared" ref="H937" si="2399">(B937/B885-1)*100</f>
        <v>-31.000000000000007</v>
      </c>
      <c r="I937" s="19">
        <f t="shared" ref="I937" si="2400">(B937/D937-1)*100</f>
        <v>-50.035200643668908</v>
      </c>
    </row>
    <row r="938" spans="1:9" ht="15" x14ac:dyDescent="0.25">
      <c r="A938" s="60">
        <f t="shared" si="2298"/>
        <v>42661</v>
      </c>
      <c r="B938" s="8">
        <f>TWK!D669</f>
        <v>367.5</v>
      </c>
      <c r="C938" s="8">
        <f t="shared" ref="C938" si="2401">AVERAGE(B935:B938)</f>
        <v>421.375</v>
      </c>
      <c r="D938" s="8">
        <f t="shared" ref="D938" si="2402">AVERAGE(C782,C834,C886)</f>
        <v>694.15277777777783</v>
      </c>
      <c r="E938" s="8">
        <f t="shared" si="2300"/>
        <v>42</v>
      </c>
      <c r="F938" s="8">
        <f t="shared" ref="F938" si="2403">SUM(D938-B938)</f>
        <v>326.65277777777783</v>
      </c>
      <c r="G938" s="19">
        <f t="shared" ref="G938" si="2404">(B938/B937-1)*100</f>
        <v>6.5217391304347894</v>
      </c>
      <c r="H938" s="123">
        <f t="shared" ref="H938" si="2405">(B938/B886-1)*100</f>
        <v>-28.870967741935484</v>
      </c>
      <c r="I938" s="19">
        <f t="shared" ref="I938" si="2406">(B938/D938-1)*100</f>
        <v>-47.057764260989622</v>
      </c>
    </row>
    <row r="939" spans="1:9" ht="15" x14ac:dyDescent="0.25">
      <c r="A939" s="60">
        <f t="shared" si="2298"/>
        <v>42668</v>
      </c>
      <c r="B939" s="8">
        <f>TWK!D670</f>
        <v>512.5</v>
      </c>
      <c r="C939" s="8">
        <f t="shared" ref="C939" si="2407">AVERAGE(B936:B939)</f>
        <v>415.75</v>
      </c>
      <c r="D939" s="8">
        <f t="shared" ref="D939" si="2408">AVERAGE(C783,C835,C887)</f>
        <v>661.23611111111109</v>
      </c>
      <c r="E939" s="8">
        <f t="shared" si="2300"/>
        <v>43</v>
      </c>
      <c r="F939" s="8">
        <f t="shared" ref="F939" si="2409">SUM(D939-B939)</f>
        <v>148.73611111111109</v>
      </c>
      <c r="G939" s="19">
        <f t="shared" ref="G939" si="2410">(B939/B938-1)*100</f>
        <v>39.455782312925166</v>
      </c>
      <c r="H939" s="123">
        <f t="shared" ref="H939" si="2411">(B939/B887-1)*100</f>
        <v>22.023809523809533</v>
      </c>
      <c r="I939" s="19">
        <f t="shared" ref="I939" si="2412">(B939/D939-1)*100</f>
        <v>-22.493646159339619</v>
      </c>
    </row>
    <row r="940" spans="1:9" ht="15" x14ac:dyDescent="0.25">
      <c r="A940" s="60">
        <f t="shared" si="2298"/>
        <v>42675</v>
      </c>
      <c r="B940" s="8">
        <f>TWK!D671</f>
        <v>450</v>
      </c>
      <c r="C940" s="8">
        <f t="shared" ref="C940" si="2413">AVERAGE(B937:B940)</f>
        <v>418.75</v>
      </c>
      <c r="D940" s="8">
        <f t="shared" ref="D940" si="2414">AVERAGE(C784,C836,C888)</f>
        <v>641.375</v>
      </c>
      <c r="E940" s="8">
        <f t="shared" si="2300"/>
        <v>44</v>
      </c>
      <c r="F940" s="8">
        <f t="shared" ref="F940" si="2415">SUM(D940-B940)</f>
        <v>191.375</v>
      </c>
      <c r="G940" s="19">
        <f t="shared" ref="G940" si="2416">(B940/B939-1)*100</f>
        <v>-12.195121951219512</v>
      </c>
      <c r="H940" s="123">
        <f t="shared" ref="H940" si="2417">(B940/B888-1)*100</f>
        <v>24.423963133640548</v>
      </c>
      <c r="I940" s="19">
        <f t="shared" ref="I940" si="2418">(B940/D940-1)*100</f>
        <v>-29.838238160202689</v>
      </c>
    </row>
    <row r="941" spans="1:9" ht="15" x14ac:dyDescent="0.25">
      <c r="A941" s="60">
        <f t="shared" si="2298"/>
        <v>42682</v>
      </c>
      <c r="B941" s="8">
        <f>TWK!D672</f>
        <v>300</v>
      </c>
      <c r="C941" s="8">
        <f t="shared" ref="C941" si="2419">AVERAGE(B938:B941)</f>
        <v>407.5</v>
      </c>
      <c r="D941" s="8">
        <f t="shared" ref="D941" si="2420">AVERAGE(C785,C837,C889)</f>
        <v>625.74999999999989</v>
      </c>
      <c r="E941" s="8">
        <f t="shared" si="2300"/>
        <v>45</v>
      </c>
      <c r="F941" s="8">
        <f t="shared" ref="F941" si="2421">SUM(D941-B941)</f>
        <v>325.74999999999989</v>
      </c>
      <c r="G941" s="19">
        <f t="shared" ref="G941" si="2422">(B941/B940-1)*100</f>
        <v>-33.333333333333336</v>
      </c>
      <c r="H941" s="123">
        <f t="shared" ref="H941" si="2423">(B941/B889-1)*100</f>
        <v>-4.0000000000000036</v>
      </c>
      <c r="I941" s="19">
        <f t="shared" ref="I941" si="2424">(B941/D941-1)*100</f>
        <v>-52.057530962844581</v>
      </c>
    </row>
    <row r="942" spans="1:9" ht="15" x14ac:dyDescent="0.25">
      <c r="A942" s="60">
        <f t="shared" si="2298"/>
        <v>42689</v>
      </c>
      <c r="B942" s="8">
        <f>TWK!D673</f>
        <v>257.5</v>
      </c>
      <c r="C942" s="8">
        <f t="shared" ref="C942" si="2425">AVERAGE(B939:B942)</f>
        <v>380</v>
      </c>
      <c r="D942" s="8">
        <f t="shared" ref="D942" si="2426">AVERAGE(C786,C838,C890)</f>
        <v>594.82638888888891</v>
      </c>
      <c r="E942" s="8">
        <f t="shared" si="2300"/>
        <v>46</v>
      </c>
      <c r="F942" s="8">
        <f t="shared" ref="F942" si="2427">SUM(D942-B942)</f>
        <v>337.32638888888891</v>
      </c>
      <c r="G942" s="19">
        <f t="shared" ref="G942" si="2428">(B942/B941-1)*100</f>
        <v>-14.166666666666671</v>
      </c>
      <c r="H942" s="123">
        <f t="shared" ref="H942" si="2429">(B942/B890-1)*100</f>
        <v>-24.264705882352942</v>
      </c>
      <c r="I942" s="19">
        <f t="shared" ref="I942" si="2430">(B942/D942-1)*100</f>
        <v>-56.710057789971401</v>
      </c>
    </row>
    <row r="943" spans="1:9" ht="15" x14ac:dyDescent="0.25">
      <c r="A943" s="60">
        <f t="shared" si="2298"/>
        <v>42696</v>
      </c>
      <c r="B943" s="8">
        <f>TWK!D674</f>
        <v>245</v>
      </c>
      <c r="C943" s="8">
        <f t="shared" ref="C943" si="2431">AVERAGE(B940:B943)</f>
        <v>313.125</v>
      </c>
      <c r="D943" s="8">
        <f t="shared" ref="D943" si="2432">AVERAGE(C787,C839,C891)</f>
        <v>548.29861111111109</v>
      </c>
      <c r="E943" s="8">
        <f t="shared" si="2300"/>
        <v>47</v>
      </c>
      <c r="F943" s="8">
        <f t="shared" ref="F943" si="2433">SUM(D943-B943)</f>
        <v>303.29861111111109</v>
      </c>
      <c r="G943" s="19">
        <f t="shared" ref="G943" si="2434">(B943/B942-1)*100</f>
        <v>-4.8543689320388328</v>
      </c>
      <c r="H943" s="123">
        <f t="shared" ref="H943" si="2435">(B943/B891-1)*100</f>
        <v>-10.909090909090914</v>
      </c>
      <c r="I943" s="19">
        <f t="shared" ref="I943" si="2436">(B943/D943-1)*100</f>
        <v>-55.316319422455827</v>
      </c>
    </row>
    <row r="944" spans="1:9" ht="15" x14ac:dyDescent="0.25">
      <c r="A944" s="60">
        <f t="shared" si="2298"/>
        <v>42703</v>
      </c>
      <c r="B944" s="8">
        <f>TWK!D675</f>
        <v>240</v>
      </c>
      <c r="C944" s="8">
        <f t="shared" ref="C944" si="2437">AVERAGE(B941:B944)</f>
        <v>260.625</v>
      </c>
      <c r="D944" s="8">
        <f t="shared" ref="D944" si="2438">AVERAGE(C788,C840,C892)</f>
        <v>515.10416666666663</v>
      </c>
      <c r="E944" s="8">
        <f t="shared" si="2300"/>
        <v>48</v>
      </c>
      <c r="F944" s="8">
        <f t="shared" ref="F944" si="2439">SUM(D944-B944)</f>
        <v>275.10416666666663</v>
      </c>
      <c r="G944" s="19">
        <f t="shared" ref="G944" si="2440">(B944/B943-1)*100</f>
        <v>-2.0408163265306145</v>
      </c>
      <c r="H944" s="123">
        <f t="shared" ref="H944" si="2441">(B944/B892-1)*100</f>
        <v>-14.28571428571429</v>
      </c>
      <c r="I944" s="19">
        <f t="shared" ref="I944" si="2442">(B944/D944-1)*100</f>
        <v>-53.407482305358947</v>
      </c>
    </row>
    <row r="945" spans="1:9" ht="15" x14ac:dyDescent="0.25">
      <c r="A945" s="60">
        <f t="shared" si="2298"/>
        <v>42710</v>
      </c>
      <c r="B945" s="8">
        <f>TWK!D676</f>
        <v>232.5</v>
      </c>
      <c r="C945" s="8">
        <f t="shared" ref="C945" si="2443">AVERAGE(B942:B945)</f>
        <v>243.75</v>
      </c>
      <c r="D945" s="8">
        <f t="shared" ref="D945" si="2444">AVERAGE(C789,C841,C893)</f>
        <v>477.67361111111114</v>
      </c>
      <c r="E945" s="8">
        <f t="shared" si="2300"/>
        <v>49</v>
      </c>
      <c r="F945" s="8">
        <f t="shared" ref="F945" si="2445">SUM(D945-B945)</f>
        <v>245.17361111111114</v>
      </c>
      <c r="G945" s="19">
        <f t="shared" ref="G945" si="2446">(B945/B944-1)*100</f>
        <v>-3.125</v>
      </c>
      <c r="H945" s="123">
        <f t="shared" ref="H945" si="2447">(B945/B893-1)*100</f>
        <v>-16.964285714285708</v>
      </c>
      <c r="I945" s="19">
        <f t="shared" ref="I945" si="2448">(B945/D945-1)*100</f>
        <v>-51.326597368612347</v>
      </c>
    </row>
    <row r="946" spans="1:9" ht="15" x14ac:dyDescent="0.25">
      <c r="A946" s="60">
        <f t="shared" si="2298"/>
        <v>42717</v>
      </c>
      <c r="B946" s="8">
        <f>TWK!D677</f>
        <v>260</v>
      </c>
      <c r="C946" s="8">
        <f t="shared" ref="C946" si="2449">AVERAGE(B943:B946)</f>
        <v>244.375</v>
      </c>
      <c r="D946" s="8">
        <f t="shared" ref="D946" si="2450">AVERAGE(C790,C842,C894)</f>
        <v>452.91666666666669</v>
      </c>
      <c r="E946" s="8">
        <f t="shared" si="2300"/>
        <v>50</v>
      </c>
      <c r="F946" s="8">
        <f t="shared" ref="F946" si="2451">SUM(D946-B946)</f>
        <v>192.91666666666669</v>
      </c>
      <c r="G946" s="19">
        <f t="shared" ref="G946" si="2452">(B946/B945-1)*100</f>
        <v>11.827956989247301</v>
      </c>
      <c r="H946" s="123">
        <f t="shared" ref="H946" si="2453">(B946/B894-1)*100</f>
        <v>-10.344827586206895</v>
      </c>
      <c r="I946" s="19">
        <f t="shared" ref="I946" si="2454">(B946/D946-1)*100</f>
        <v>-42.594296228150874</v>
      </c>
    </row>
    <row r="947" spans="1:9" ht="15" x14ac:dyDescent="0.25">
      <c r="A947" s="60">
        <f t="shared" si="2298"/>
        <v>42724</v>
      </c>
      <c r="B947" s="8">
        <f>TWK!D678</f>
        <v>277.5</v>
      </c>
      <c r="C947" s="8">
        <f t="shared" ref="C947" si="2455">AVERAGE(B944:B947)</f>
        <v>252.5</v>
      </c>
      <c r="D947" s="8">
        <f t="shared" ref="D947" si="2456">AVERAGE(C791,C843,C895)</f>
        <v>449.30555555555549</v>
      </c>
      <c r="E947" s="8">
        <f t="shared" si="2300"/>
        <v>51</v>
      </c>
      <c r="F947" s="8">
        <f t="shared" ref="F947" si="2457">SUM(D947-B947)</f>
        <v>171.80555555555549</v>
      </c>
      <c r="G947" s="19">
        <f t="shared" ref="G947" si="2458">(B947/B946-1)*100</f>
        <v>6.7307692307692291</v>
      </c>
      <c r="H947" s="123">
        <f t="shared" ref="H947" si="2459">(B947/B895-1)*100</f>
        <v>0.90909090909090384</v>
      </c>
      <c r="I947" s="19">
        <f t="shared" ref="I947" si="2460">(B947/D947-1)*100</f>
        <v>-38.238021638330743</v>
      </c>
    </row>
    <row r="948" spans="1:9" ht="15" x14ac:dyDescent="0.25">
      <c r="A948" s="60">
        <f t="shared" si="2298"/>
        <v>42731</v>
      </c>
      <c r="B948" s="8">
        <f>TWK!D679</f>
        <v>272.5</v>
      </c>
      <c r="C948" s="8">
        <f t="shared" ref="C948" si="2461">AVERAGE(B945:B948)</f>
        <v>260.625</v>
      </c>
      <c r="D948" s="8">
        <f t="shared" ref="D948" si="2462">AVERAGE(C792,C844,C896)</f>
        <v>437.88888888888886</v>
      </c>
      <c r="E948" s="8">
        <v>52</v>
      </c>
      <c r="F948" s="8">
        <f t="shared" ref="F948" si="2463">SUM(D948-B948)</f>
        <v>165.38888888888886</v>
      </c>
      <c r="G948" s="19">
        <f t="shared" ref="G948" si="2464">(B948/B947-1)*100</f>
        <v>-1.8018018018018056</v>
      </c>
      <c r="H948" s="123">
        <f t="shared" ref="H948" si="2465">(B948/B896-1)*100</f>
        <v>-3.7102473498233257</v>
      </c>
      <c r="I948" s="19">
        <f t="shared" ref="I948" si="2466">(B948/D948-1)*100</f>
        <v>-37.769601623953307</v>
      </c>
    </row>
    <row r="949" spans="1:9" ht="15" x14ac:dyDescent="0.25">
      <c r="A949" s="60">
        <f t="shared" si="2298"/>
        <v>42738</v>
      </c>
      <c r="B949" s="8">
        <f>TWK!D680</f>
        <v>267.5</v>
      </c>
      <c r="C949" s="8">
        <f t="shared" ref="C949" si="2467">AVERAGE(B946:B949)</f>
        <v>269.375</v>
      </c>
      <c r="D949" s="8">
        <f t="shared" ref="D949" si="2468">AVERAGE(C793,C845,C897)</f>
        <v>433.375</v>
      </c>
      <c r="E949" s="8">
        <v>1</v>
      </c>
      <c r="F949" s="8">
        <f t="shared" ref="F949" si="2469">SUM(D949-B949)</f>
        <v>165.875</v>
      </c>
      <c r="G949" s="19">
        <f t="shared" ref="G949" si="2470">(B949/B948-1)*100</f>
        <v>-1.834862385321101</v>
      </c>
      <c r="H949" s="123">
        <f t="shared" ref="H949" si="2471">(B949/B897-1)*100</f>
        <v>-10.833333333333329</v>
      </c>
      <c r="I949" s="19">
        <f t="shared" ref="I949" si="2472">(B949/D949-1)*100</f>
        <v>-38.275165849437556</v>
      </c>
    </row>
    <row r="950" spans="1:9" ht="15" x14ac:dyDescent="0.25">
      <c r="A950" s="60">
        <f t="shared" si="2298"/>
        <v>42745</v>
      </c>
      <c r="B950" s="8">
        <f>TWK!D681</f>
        <v>320</v>
      </c>
      <c r="C950" s="8">
        <f t="shared" ref="C950" si="2473">AVERAGE(B947:B950)</f>
        <v>284.375</v>
      </c>
      <c r="D950" s="8">
        <f t="shared" ref="D950" si="2474">AVERAGE(C794,C846,C898)</f>
        <v>429.625</v>
      </c>
      <c r="E950" s="8">
        <f t="shared" si="2300"/>
        <v>2</v>
      </c>
      <c r="F950" s="8">
        <f t="shared" ref="F950" si="2475">SUM(D950-B950)</f>
        <v>109.625</v>
      </c>
      <c r="G950" s="19">
        <f t="shared" ref="G950" si="2476">(B950/B949-1)*100</f>
        <v>19.626168224299057</v>
      </c>
      <c r="H950" s="123">
        <f t="shared" ref="H950" si="2477">(B950/B898-1)*100</f>
        <v>12.280701754385959</v>
      </c>
      <c r="I950" s="19">
        <f t="shared" ref="I950" si="2478">(B950/D950-1)*100</f>
        <v>-25.516438754727965</v>
      </c>
    </row>
    <row r="951" spans="1:9" ht="15" x14ac:dyDescent="0.25">
      <c r="A951" s="60">
        <f t="shared" si="2298"/>
        <v>42752</v>
      </c>
      <c r="B951" s="8">
        <f>TWK!D682</f>
        <v>345</v>
      </c>
      <c r="C951" s="8">
        <f t="shared" ref="C951" si="2479">AVERAGE(B948:B951)</f>
        <v>301.25</v>
      </c>
      <c r="D951" s="8">
        <f t="shared" ref="D951" si="2480">AVERAGE(C795,C847,C899)</f>
        <v>431.5694444444444</v>
      </c>
      <c r="E951" s="8">
        <f t="shared" si="2300"/>
        <v>3</v>
      </c>
      <c r="F951" s="8">
        <f t="shared" ref="F951" si="2481">SUM(D951-B951)</f>
        <v>86.5694444444444</v>
      </c>
      <c r="G951" s="19">
        <f t="shared" ref="G951" si="2482">(B951/B950-1)*100</f>
        <v>7.8125</v>
      </c>
      <c r="H951" s="123">
        <f t="shared" ref="H951" si="2483">(B951/B899-1)*100</f>
        <v>23.214285714285722</v>
      </c>
      <c r="I951" s="19">
        <f t="shared" ref="I951" si="2484">(B951/D951-1)*100</f>
        <v>-20.059215396002948</v>
      </c>
    </row>
    <row r="952" spans="1:9" ht="15" x14ac:dyDescent="0.25">
      <c r="A952" s="60">
        <f t="shared" si="2298"/>
        <v>42759</v>
      </c>
      <c r="B952" s="8">
        <f>TWK!D683</f>
        <v>375</v>
      </c>
      <c r="C952" s="8">
        <f t="shared" ref="C952" si="2485">AVERAGE(B949:B952)</f>
        <v>326.875</v>
      </c>
      <c r="D952" s="8">
        <f t="shared" ref="D952" si="2486">AVERAGE(C796,C848,C900)</f>
        <v>440.34722222222223</v>
      </c>
      <c r="E952" s="8">
        <f t="shared" si="2300"/>
        <v>4</v>
      </c>
      <c r="F952" s="8">
        <f t="shared" ref="F952" si="2487">SUM(D952-B952)</f>
        <v>65.347222222222229</v>
      </c>
      <c r="G952" s="19">
        <f t="shared" ref="G952" si="2488">(B952/B951-1)*100</f>
        <v>8.6956521739130377</v>
      </c>
      <c r="H952" s="123">
        <f t="shared" ref="H952" si="2489">(B952/B900-1)*100</f>
        <v>22.95081967213115</v>
      </c>
      <c r="I952" s="19">
        <f t="shared" ref="I952" si="2490">(B952/D952-1)*100</f>
        <v>-14.839930610313834</v>
      </c>
    </row>
    <row r="953" spans="1:9" ht="15" x14ac:dyDescent="0.25">
      <c r="A953" s="60">
        <f t="shared" si="2298"/>
        <v>42766</v>
      </c>
      <c r="B953" s="8">
        <f>TWK!D684</f>
        <v>308.33333333333331</v>
      </c>
      <c r="C953" s="8">
        <f t="shared" ref="C953" si="2491">AVERAGE(B950:B953)</f>
        <v>337.08333333333331</v>
      </c>
      <c r="D953" s="8">
        <f t="shared" ref="D953" si="2492">AVERAGE(C797,C849,C901)</f>
        <v>396.07638888888891</v>
      </c>
      <c r="E953" s="8">
        <f t="shared" si="2300"/>
        <v>5</v>
      </c>
      <c r="F953" s="8">
        <f t="shared" ref="F953" si="2493">SUM(D953-B953)</f>
        <v>87.7430555555556</v>
      </c>
      <c r="G953" s="19">
        <f t="shared" ref="G953" si="2494">(B953/B952-1)*100</f>
        <v>-17.777777777777782</v>
      </c>
      <c r="H953" s="123">
        <f t="shared" ref="H953" si="2495">(B953/B901-1)*100</f>
        <v>4.0787623066103951</v>
      </c>
      <c r="I953" s="19">
        <f t="shared" ref="I953" si="2496">(B953/D953-1)*100</f>
        <v>-22.153063908126601</v>
      </c>
    </row>
    <row r="954" spans="1:9" ht="15" x14ac:dyDescent="0.25">
      <c r="A954" s="60">
        <f t="shared" si="2298"/>
        <v>42773</v>
      </c>
      <c r="B954" s="8">
        <f>TWK!D685</f>
        <v>345</v>
      </c>
      <c r="C954" s="8">
        <f t="shared" ref="C954" si="2497">AVERAGE(B951:B954)</f>
        <v>343.33333333333331</v>
      </c>
      <c r="D954" s="8">
        <f t="shared" ref="D954" si="2498">AVERAGE(C798,C850,C902)</f>
        <v>393.32638888888891</v>
      </c>
      <c r="E954" s="8">
        <f t="shared" si="2300"/>
        <v>6</v>
      </c>
      <c r="F954" s="8">
        <f t="shared" ref="F954" si="2499">SUM(D954-B954)</f>
        <v>48.326388888888914</v>
      </c>
      <c r="G954" s="19">
        <f t="shared" ref="G954" si="2500">(B954/B953-1)*100</f>
        <v>11.891891891891904</v>
      </c>
      <c r="H954" s="123">
        <f t="shared" ref="H954" si="2501">(B954/B902-1)*100</f>
        <v>24.69879518072289</v>
      </c>
      <c r="I954" s="19">
        <f t="shared" ref="I954" si="2502">(B954/D954-1)*100</f>
        <v>-12.286586980702353</v>
      </c>
    </row>
    <row r="955" spans="1:9" ht="15" x14ac:dyDescent="0.25">
      <c r="A955" s="60">
        <f t="shared" si="2298"/>
        <v>42780</v>
      </c>
      <c r="B955" s="8">
        <f>TWK!D686</f>
        <v>315</v>
      </c>
      <c r="C955" s="8">
        <f t="shared" ref="C955" si="2503">AVERAGE(B952:B955)</f>
        <v>335.83333333333331</v>
      </c>
      <c r="D955" s="8">
        <f t="shared" ref="D955" si="2504">AVERAGE(C799,C851,C903)</f>
        <v>388.53472222222223</v>
      </c>
      <c r="E955" s="8">
        <f t="shared" si="2300"/>
        <v>7</v>
      </c>
      <c r="F955" s="8">
        <f t="shared" ref="F955" si="2505">SUM(D955-B955)</f>
        <v>73.534722222222229</v>
      </c>
      <c r="G955" s="19">
        <f t="shared" ref="G955" si="2506">(B955/B954-1)*100</f>
        <v>-8.6956521739130483</v>
      </c>
      <c r="H955" s="123">
        <f t="shared" ref="H955" si="2507">(B955/B903-1)*100</f>
        <v>22.330097087378633</v>
      </c>
      <c r="I955" s="19">
        <f t="shared" ref="I955" si="2508">(B955/D955-1)*100</f>
        <v>-18.926164900176946</v>
      </c>
    </row>
    <row r="956" spans="1:9" ht="15" x14ac:dyDescent="0.25">
      <c r="A956" s="60">
        <f t="shared" si="2298"/>
        <v>42787</v>
      </c>
      <c r="B956" s="8">
        <f>TWK!D687</f>
        <v>290</v>
      </c>
      <c r="C956" s="8">
        <f t="shared" ref="C956" si="2509">AVERAGE(B953:B956)</f>
        <v>314.58333333333331</v>
      </c>
      <c r="D956" s="8">
        <f t="shared" ref="D956" si="2510">AVERAGE(C800,C852,C904)</f>
        <v>382.84027777777777</v>
      </c>
      <c r="E956" s="8">
        <f t="shared" si="2300"/>
        <v>8</v>
      </c>
      <c r="F956" s="8">
        <f t="shared" ref="F956" si="2511">SUM(D956-B956)</f>
        <v>92.840277777777771</v>
      </c>
      <c r="G956" s="19">
        <f t="shared" ref="G956" si="2512">(B956/B955-1)*100</f>
        <v>-7.9365079365079421</v>
      </c>
      <c r="H956" s="123">
        <f t="shared" ref="H956" si="2513">(B956/B904-1)*100</f>
        <v>13.725490196078427</v>
      </c>
      <c r="I956" s="19">
        <f t="shared" ref="I956" si="2514">(B956/D956-1)*100</f>
        <v>-24.250394529195162</v>
      </c>
    </row>
    <row r="957" spans="1:9" ht="15" x14ac:dyDescent="0.25">
      <c r="A957" s="60">
        <f t="shared" si="2298"/>
        <v>42794</v>
      </c>
      <c r="B957" s="8">
        <f>TWK!D688</f>
        <v>307.5</v>
      </c>
      <c r="C957" s="8">
        <f t="shared" ref="C957" si="2515">AVERAGE(B954:B957)</f>
        <v>314.375</v>
      </c>
      <c r="D957" s="8">
        <f t="shared" ref="D957" si="2516">AVERAGE(C801,C853,C905)</f>
        <v>425.09722222222223</v>
      </c>
      <c r="E957" s="8">
        <f t="shared" si="2300"/>
        <v>9</v>
      </c>
      <c r="F957" s="8">
        <f t="shared" ref="F957" si="2517">SUM(D957-B957)</f>
        <v>117.59722222222223</v>
      </c>
      <c r="G957" s="19">
        <f t="shared" ref="G957" si="2518">(B957/B956-1)*100</f>
        <v>6.0344827586206851</v>
      </c>
      <c r="H957" s="123">
        <f t="shared" ref="H957" si="2519">(B957/B905-1)*100</f>
        <v>33.695652173913039</v>
      </c>
      <c r="I957" s="19">
        <f t="shared" ref="I957" si="2520">(B957/D957-1)*100</f>
        <v>-27.663606364557126</v>
      </c>
    </row>
    <row r="958" spans="1:9" ht="15" x14ac:dyDescent="0.25">
      <c r="A958" s="60">
        <f t="shared" si="2298"/>
        <v>42801</v>
      </c>
      <c r="B958" s="8">
        <f>TWK!D689</f>
        <v>306.75</v>
      </c>
      <c r="C958" s="8">
        <f t="shared" ref="C958" si="2521">AVERAGE(B955:B958)</f>
        <v>304.8125</v>
      </c>
      <c r="D958" s="8">
        <f t="shared" ref="D958" si="2522">AVERAGE(C802,C854,C906)</f>
        <v>419.375</v>
      </c>
      <c r="E958" s="8">
        <f t="shared" si="2300"/>
        <v>10</v>
      </c>
      <c r="F958" s="8">
        <f t="shared" ref="F958" si="2523">SUM(D958-B958)</f>
        <v>112.625</v>
      </c>
      <c r="G958" s="19">
        <f t="shared" ref="G958" si="2524">(B958/B957-1)*100</f>
        <v>-0.24390243902439046</v>
      </c>
      <c r="H958" s="123">
        <f t="shared" ref="H958" si="2525">(B958/B906-1)*100</f>
        <v>36.333333333333329</v>
      </c>
      <c r="I958" s="19">
        <f t="shared" ref="I958" si="2526">(B958/D958-1)*100</f>
        <v>-26.855439642324885</v>
      </c>
    </row>
    <row r="959" spans="1:9" ht="15" x14ac:dyDescent="0.25">
      <c r="A959" s="60">
        <f t="shared" si="2298"/>
        <v>42808</v>
      </c>
      <c r="B959" s="8">
        <f>TWK!D690</f>
        <v>310</v>
      </c>
      <c r="C959" s="8">
        <f t="shared" ref="C959" si="2527">AVERAGE(B956:B959)</f>
        <v>303.5625</v>
      </c>
      <c r="D959" s="8">
        <f t="shared" ref="D959" si="2528">AVERAGE(C803,C855,C907)</f>
        <v>413.54166666666669</v>
      </c>
      <c r="E959" s="8">
        <f t="shared" si="2300"/>
        <v>11</v>
      </c>
      <c r="F959" s="8">
        <f t="shared" ref="F959" si="2529">SUM(D959-B959)</f>
        <v>103.54166666666669</v>
      </c>
      <c r="G959" s="19">
        <f t="shared" ref="G959" si="2530">(B959/B958-1)*100</f>
        <v>1.0594947025264867</v>
      </c>
      <c r="H959" s="123">
        <f t="shared" ref="H959" si="2531">(B959/B907-1)*100</f>
        <v>33.333333333333329</v>
      </c>
      <c r="I959" s="19">
        <f t="shared" ref="I959" si="2532">(B959/D959-1)*100</f>
        <v>-25.03778337531487</v>
      </c>
    </row>
    <row r="960" spans="1:9" ht="15" x14ac:dyDescent="0.25">
      <c r="A960" s="60">
        <f t="shared" si="2298"/>
        <v>42815</v>
      </c>
      <c r="B960" s="8">
        <f>TWK!D691</f>
        <v>267.5</v>
      </c>
      <c r="C960" s="8">
        <f t="shared" ref="C960" si="2533">AVERAGE(B957:B960)</f>
        <v>297.9375</v>
      </c>
      <c r="D960" s="8">
        <f t="shared" ref="D960" si="2534">AVERAGE(C804,C856,C908)</f>
        <v>401.46527777777783</v>
      </c>
      <c r="E960" s="8">
        <f t="shared" si="2300"/>
        <v>12</v>
      </c>
      <c r="F960" s="8">
        <f t="shared" ref="F960" si="2535">SUM(D960-B960)</f>
        <v>133.96527777777783</v>
      </c>
      <c r="G960" s="19">
        <f t="shared" ref="G960" si="2536">(B960/B959-1)*100</f>
        <v>-13.709677419354838</v>
      </c>
      <c r="H960" s="123">
        <f t="shared" ref="H960" si="2537">(B960/B908-1)*100</f>
        <v>7.8629032258064502</v>
      </c>
      <c r="I960" s="19">
        <f t="shared" ref="I960" si="2538">(B960/D960-1)*100</f>
        <v>-33.369082008614285</v>
      </c>
    </row>
    <row r="961" spans="1:9" ht="15" x14ac:dyDescent="0.25">
      <c r="A961" s="60">
        <f t="shared" si="2298"/>
        <v>42822</v>
      </c>
      <c r="B961" s="8">
        <f>TWK!D692</f>
        <v>255</v>
      </c>
      <c r="C961" s="8">
        <f t="shared" ref="C961" si="2539">AVERAGE(B958:B961)</f>
        <v>284.8125</v>
      </c>
      <c r="D961" s="8">
        <f t="shared" ref="D961" si="2540">AVERAGE(C805,C857,C909)</f>
        <v>391.08333333333331</v>
      </c>
      <c r="E961" s="8">
        <f t="shared" si="2300"/>
        <v>13</v>
      </c>
      <c r="F961" s="8">
        <f t="shared" ref="F961" si="2541">SUM(D961-B961)</f>
        <v>136.08333333333331</v>
      </c>
      <c r="G961" s="19">
        <f t="shared" ref="G961" si="2542">(B961/B960-1)*100</f>
        <v>-4.6728971962616832</v>
      </c>
      <c r="H961" s="123">
        <f t="shared" ref="H961" si="2543">(B961/B909-1)*100</f>
        <v>-8.9285714285714306</v>
      </c>
      <c r="I961" s="19">
        <f t="shared" ref="I961" si="2544">(B961/D961-1)*100</f>
        <v>-34.796505433624546</v>
      </c>
    </row>
    <row r="962" spans="1:9" ht="15" x14ac:dyDescent="0.25">
      <c r="A962" s="60">
        <f t="shared" si="2298"/>
        <v>42829</v>
      </c>
      <c r="B962" s="8">
        <f>TWK!D693</f>
        <v>255</v>
      </c>
      <c r="C962" s="8">
        <f t="shared" ref="C962" si="2545">AVERAGE(B959:B962)</f>
        <v>271.875</v>
      </c>
      <c r="D962" s="8">
        <f t="shared" ref="D962" si="2546">AVERAGE(C806,C858,C910)</f>
        <v>380.66666666666669</v>
      </c>
      <c r="E962" s="8">
        <f t="shared" si="2300"/>
        <v>14</v>
      </c>
      <c r="F962" s="8">
        <f t="shared" ref="F962" si="2547">SUM(D962-B962)</f>
        <v>125.66666666666669</v>
      </c>
      <c r="G962" s="19">
        <f t="shared" ref="G962" si="2548">(B962/B961-1)*100</f>
        <v>0</v>
      </c>
      <c r="H962" s="123">
        <f t="shared" ref="H962" si="2549">(B962/B910-1)*100</f>
        <v>-8.9285714285714306</v>
      </c>
      <c r="I962" s="19">
        <f t="shared" ref="I962" si="2550">(B962/D962-1)*100</f>
        <v>-33.012259194395796</v>
      </c>
    </row>
    <row r="963" spans="1:9" ht="15" x14ac:dyDescent="0.25">
      <c r="A963" s="60">
        <f t="shared" si="2298"/>
        <v>42836</v>
      </c>
      <c r="B963" s="8">
        <f>TWK!D694</f>
        <v>242.5</v>
      </c>
      <c r="C963" s="8">
        <f t="shared" ref="C963" si="2551">AVERAGE(B960:B963)</f>
        <v>255</v>
      </c>
      <c r="D963" s="8">
        <f t="shared" ref="D963" si="2552">AVERAGE(C807,C859,C911)</f>
        <v>374.03472222222223</v>
      </c>
      <c r="E963" s="8">
        <f t="shared" si="2300"/>
        <v>15</v>
      </c>
      <c r="F963" s="8">
        <f t="shared" ref="F963" si="2553">SUM(D963-B963)</f>
        <v>131.53472222222223</v>
      </c>
      <c r="G963" s="19">
        <f t="shared" ref="G963" si="2554">(B963/B962-1)*100</f>
        <v>-4.9019607843137303</v>
      </c>
      <c r="H963" s="123">
        <f t="shared" ref="H963" si="2555">(B963/B911-1)*100</f>
        <v>-12.612612612612617</v>
      </c>
      <c r="I963" s="19">
        <f t="shared" ref="I963" si="2556">(B963/D963-1)*100</f>
        <v>-35.166446965336704</v>
      </c>
    </row>
    <row r="964" spans="1:9" ht="15" x14ac:dyDescent="0.25">
      <c r="A964" s="60">
        <f t="shared" si="2298"/>
        <v>42843</v>
      </c>
      <c r="B964" s="8">
        <f>TWK!D695</f>
        <v>245</v>
      </c>
      <c r="C964" s="8">
        <f t="shared" ref="C964" si="2557">AVERAGE(B961:B964)</f>
        <v>249.375</v>
      </c>
      <c r="D964" s="8">
        <f t="shared" ref="D964" si="2558">AVERAGE(C808,C860,C912)</f>
        <v>367.1805555555556</v>
      </c>
      <c r="E964" s="8">
        <f t="shared" si="2300"/>
        <v>16</v>
      </c>
      <c r="F964" s="8">
        <f t="shared" ref="F964" si="2559">SUM(D964-B964)</f>
        <v>122.1805555555556</v>
      </c>
      <c r="G964" s="19">
        <f t="shared" ref="G964" si="2560">(B964/B963-1)*100</f>
        <v>1.0309278350515427</v>
      </c>
      <c r="H964" s="123">
        <f t="shared" ref="H964" si="2561">(B964/B912-1)*100</f>
        <v>-14.782608695652177</v>
      </c>
      <c r="I964" s="19">
        <f t="shared" ref="I964" si="2562">(B964/D964-1)*100</f>
        <v>-33.27533381245982</v>
      </c>
    </row>
    <row r="965" spans="1:9" ht="15" x14ac:dyDescent="0.25">
      <c r="A965" s="60">
        <f t="shared" si="2298"/>
        <v>42850</v>
      </c>
      <c r="B965" s="8">
        <f>TWK!D696</f>
        <v>237.5</v>
      </c>
      <c r="C965" s="8">
        <f t="shared" ref="C965" si="2563">AVERAGE(B962:B965)</f>
        <v>245</v>
      </c>
      <c r="D965" s="8">
        <f t="shared" ref="D965" si="2564">AVERAGE(C809,C861,C913)</f>
        <v>359.9930555555556</v>
      </c>
      <c r="E965" s="8">
        <f t="shared" si="2300"/>
        <v>17</v>
      </c>
      <c r="F965" s="8">
        <f t="shared" ref="F965" si="2565">SUM(D965-B965)</f>
        <v>122.4930555555556</v>
      </c>
      <c r="G965" s="19">
        <f t="shared" ref="G965" si="2566">(B965/B964-1)*100</f>
        <v>-3.0612244897959218</v>
      </c>
      <c r="H965" s="123">
        <f t="shared" ref="H965" si="2567">(B965/B913-1)*100</f>
        <v>-11.214953271028039</v>
      </c>
      <c r="I965" s="19">
        <f t="shared" ref="I965" si="2568">(B965/D965-1)*100</f>
        <v>-34.026505140917074</v>
      </c>
    </row>
    <row r="966" spans="1:9" ht="15" x14ac:dyDescent="0.25">
      <c r="A966" s="60">
        <f t="shared" si="2298"/>
        <v>42857</v>
      </c>
      <c r="B966" s="8">
        <f>TWK!D697</f>
        <v>265</v>
      </c>
      <c r="C966" s="8">
        <f t="shared" ref="C966" si="2569">AVERAGE(B963:B966)</f>
        <v>247.5</v>
      </c>
      <c r="D966" s="8">
        <f t="shared" ref="D966" si="2570">AVERAGE(C810,C862,C914)</f>
        <v>354.3680555555556</v>
      </c>
      <c r="E966" s="8">
        <f t="shared" si="2300"/>
        <v>18</v>
      </c>
      <c r="F966" s="8">
        <f t="shared" ref="F966" si="2571">SUM(D966-B966)</f>
        <v>89.3680555555556</v>
      </c>
      <c r="G966" s="19">
        <f t="shared" ref="G966" si="2572">(B966/B965-1)*100</f>
        <v>11.578947368421044</v>
      </c>
      <c r="H966" s="123">
        <f t="shared" ref="H966" si="2573">(B966/B914-1)*100</f>
        <v>0.952380952380949</v>
      </c>
      <c r="I966" s="19">
        <f t="shared" ref="I966" si="2574">(B966/D966-1)*100</f>
        <v>-25.218993121558341</v>
      </c>
    </row>
    <row r="967" spans="1:9" ht="15" x14ac:dyDescent="0.25">
      <c r="A967" s="60">
        <f t="shared" si="2298"/>
        <v>42864</v>
      </c>
      <c r="B967" s="8">
        <f>TWK!D698</f>
        <v>305</v>
      </c>
      <c r="C967" s="8">
        <f t="shared" ref="C967" si="2575">AVERAGE(B964:B967)</f>
        <v>263.125</v>
      </c>
      <c r="D967" s="8">
        <f t="shared" ref="D967" si="2576">AVERAGE(C811,C863,C915)</f>
        <v>345.58333333333331</v>
      </c>
      <c r="E967" s="8">
        <f t="shared" si="2300"/>
        <v>19</v>
      </c>
      <c r="F967" s="8">
        <f t="shared" ref="F967" si="2577">SUM(D967-B967)</f>
        <v>40.583333333333314</v>
      </c>
      <c r="G967" s="19">
        <f t="shared" ref="G967" si="2578">(B967/B966-1)*100</f>
        <v>15.094339622641506</v>
      </c>
      <c r="H967" s="123">
        <f t="shared" ref="H967" si="2579">(B967/B915-1)*100</f>
        <v>17.307692307692314</v>
      </c>
      <c r="I967" s="19">
        <f t="shared" ref="I967" si="2580">(B967/D967-1)*100</f>
        <v>-11.74342898480829</v>
      </c>
    </row>
    <row r="968" spans="1:9" ht="15" x14ac:dyDescent="0.25">
      <c r="A968" s="60">
        <f t="shared" si="2298"/>
        <v>42871</v>
      </c>
      <c r="B968" s="8">
        <f>TWK!D699</f>
        <v>265</v>
      </c>
      <c r="C968" s="8">
        <f t="shared" ref="C968" si="2581">AVERAGE(B965:B968)</f>
        <v>268.125</v>
      </c>
      <c r="D968" s="8">
        <f t="shared" ref="D968" si="2582">AVERAGE(C812,C864,C916)</f>
        <v>340.6944444444444</v>
      </c>
      <c r="E968" s="8">
        <f t="shared" si="2300"/>
        <v>20</v>
      </c>
      <c r="F968" s="8">
        <f t="shared" ref="F968" si="2583">SUM(D968-B968)</f>
        <v>75.6944444444444</v>
      </c>
      <c r="G968" s="19">
        <f t="shared" ref="G968" si="2584">(B968/B967-1)*100</f>
        <v>-13.11475409836066</v>
      </c>
      <c r="H968" s="123">
        <f t="shared" ref="H968" si="2585">(B968/B916-1)*100</f>
        <v>2.5806451612903292</v>
      </c>
      <c r="I968" s="19">
        <f t="shared" ref="I968" si="2586">(B968/D968-1)*100</f>
        <v>-22.217692621280051</v>
      </c>
    </row>
    <row r="969" spans="1:9" ht="15" x14ac:dyDescent="0.25">
      <c r="A969" s="60">
        <f t="shared" si="2298"/>
        <v>42878</v>
      </c>
      <c r="B969" s="8">
        <f>TWK!D700</f>
        <v>263.33333333333331</v>
      </c>
      <c r="C969" s="8">
        <f t="shared" ref="C969" si="2587">AVERAGE(B966:B969)</f>
        <v>274.58333333333331</v>
      </c>
      <c r="D969" s="8">
        <f t="shared" ref="D969" si="2588">AVERAGE(C813,C865,C917)</f>
        <v>334.93055555555549</v>
      </c>
      <c r="E969" s="8">
        <f t="shared" si="2300"/>
        <v>21</v>
      </c>
      <c r="F969" s="8">
        <f t="shared" ref="F969" si="2589">SUM(D969-B969)</f>
        <v>71.597222222222172</v>
      </c>
      <c r="G969" s="19">
        <f t="shared" ref="G969" si="2590">(B969/B968-1)*100</f>
        <v>-0.62893081761007386</v>
      </c>
      <c r="H969" s="123">
        <f t="shared" ref="H969" si="2591">(B969/B917-1)*100</f>
        <v>12.056737588652467</v>
      </c>
      <c r="I969" s="19">
        <f t="shared" ref="I969" si="2592">(B969/D969-1)*100</f>
        <v>-21.376736471076086</v>
      </c>
    </row>
    <row r="970" spans="1:9" ht="15" x14ac:dyDescent="0.25">
      <c r="A970" s="60">
        <f t="shared" si="2298"/>
        <v>42885</v>
      </c>
      <c r="B970" s="8">
        <f>TWK!D701</f>
        <v>277.5</v>
      </c>
      <c r="C970" s="8">
        <f t="shared" ref="C970" si="2593">AVERAGE(B967:B970)</f>
        <v>277.70833333333331</v>
      </c>
      <c r="D970" s="8">
        <f t="shared" ref="D970" si="2594">AVERAGE(C814,C866,C918)</f>
        <v>330.34722222222223</v>
      </c>
      <c r="E970" s="8">
        <f t="shared" si="2300"/>
        <v>22</v>
      </c>
      <c r="F970" s="8">
        <f t="shared" ref="F970" si="2595">SUM(D970-B970)</f>
        <v>52.847222222222229</v>
      </c>
      <c r="G970" s="19">
        <f t="shared" ref="G970" si="2596">(B970/B969-1)*100</f>
        <v>5.3797468354430444</v>
      </c>
      <c r="H970" s="123">
        <f t="shared" ref="H970" si="2597">(B970/B918-1)*100</f>
        <v>14.827586206896548</v>
      </c>
      <c r="I970" s="19">
        <f t="shared" ref="I970" si="2598">(B970/D970-1)*100</f>
        <v>-15.997477401723781</v>
      </c>
    </row>
    <row r="971" spans="1:9" ht="15" x14ac:dyDescent="0.25">
      <c r="A971" s="60">
        <f t="shared" si="2298"/>
        <v>42892</v>
      </c>
      <c r="B971" s="8">
        <f>TWK!D702</f>
        <v>267.5</v>
      </c>
      <c r="C971" s="8">
        <f t="shared" ref="C971" si="2599">AVERAGE(B968:B971)</f>
        <v>268.33333333333331</v>
      </c>
      <c r="D971" s="8">
        <f t="shared" ref="D971" si="2600">AVERAGE(C815,C867,C919)</f>
        <v>329.86111111111109</v>
      </c>
      <c r="E971" s="8">
        <f t="shared" si="2300"/>
        <v>23</v>
      </c>
      <c r="F971" s="8">
        <f t="shared" ref="F971" si="2601">SUM(D971-B971)</f>
        <v>62.361111111111086</v>
      </c>
      <c r="G971" s="19">
        <f t="shared" ref="G971" si="2602">(B971/B970-1)*100</f>
        <v>-3.6036036036036001</v>
      </c>
      <c r="H971" s="123">
        <f t="shared" ref="H971" si="2603">(B971/B919-1)*100</f>
        <v>-2.1341463414634054</v>
      </c>
      <c r="I971" s="19">
        <f t="shared" ref="I971" si="2604">(B971/D971-1)*100</f>
        <v>-18.905263157894737</v>
      </c>
    </row>
    <row r="972" spans="1:9" ht="15" x14ac:dyDescent="0.25">
      <c r="A972" s="60">
        <f t="shared" si="2298"/>
        <v>42899</v>
      </c>
      <c r="B972" s="8">
        <f>TWK!D703</f>
        <v>255</v>
      </c>
      <c r="C972" s="8">
        <f t="shared" ref="C972" si="2605">AVERAGE(B969:B972)</f>
        <v>265.83333333333331</v>
      </c>
      <c r="D972" s="8">
        <f t="shared" ref="D972" si="2606">AVERAGE(C816,C868,C920)</f>
        <v>335.13888888888886</v>
      </c>
      <c r="E972" s="8">
        <f t="shared" si="2300"/>
        <v>24</v>
      </c>
      <c r="F972" s="8">
        <f t="shared" ref="F972" si="2607">SUM(D972-B972)</f>
        <v>80.138888888888857</v>
      </c>
      <c r="G972" s="19">
        <f t="shared" ref="G972" si="2608">(B972/B971-1)*100</f>
        <v>-4.6728971962616832</v>
      </c>
      <c r="H972" s="123">
        <f t="shared" ref="H972" si="2609">(B972/B920-1)*100</f>
        <v>-18.400000000000006</v>
      </c>
      <c r="I972" s="19">
        <f t="shared" ref="I972" si="2610">(B972/D972-1)*100</f>
        <v>-23.912142561127226</v>
      </c>
    </row>
    <row r="973" spans="1:9" ht="15" x14ac:dyDescent="0.25">
      <c r="A973" s="60">
        <f t="shared" si="2298"/>
        <v>42906</v>
      </c>
      <c r="B973" s="8">
        <f>TWK!D704</f>
        <v>295</v>
      </c>
      <c r="C973" s="8">
        <f t="shared" ref="C973" si="2611">AVERAGE(B970:B973)</f>
        <v>273.75</v>
      </c>
      <c r="D973" s="8">
        <f t="shared" ref="D973" si="2612">AVERAGE(C817,C869,C921)</f>
        <v>319.34027777777777</v>
      </c>
      <c r="E973" s="8">
        <f t="shared" si="2300"/>
        <v>25</v>
      </c>
      <c r="F973" s="8">
        <f t="shared" ref="F973" si="2613">SUM(D973-B973)</f>
        <v>24.340277777777771</v>
      </c>
      <c r="G973" s="19">
        <f t="shared" ref="G973" si="2614">(B973/B972-1)*100</f>
        <v>15.686274509803933</v>
      </c>
      <c r="H973" s="123">
        <f t="shared" ref="H973" si="2615">(B973/B921-1)*100</f>
        <v>-27.160493827160494</v>
      </c>
      <c r="I973" s="19">
        <f t="shared" ref="I973" si="2616">(B973/D973-1)*100</f>
        <v>-7.6220506686963123</v>
      </c>
    </row>
    <row r="974" spans="1:9" ht="15" x14ac:dyDescent="0.25">
      <c r="A974" s="60">
        <f t="shared" si="2298"/>
        <v>42913</v>
      </c>
      <c r="B974" s="8">
        <f>TWK!D705</f>
        <v>317.5</v>
      </c>
      <c r="C974" s="8">
        <f t="shared" ref="C974" si="2617">AVERAGE(B971:B974)</f>
        <v>283.75</v>
      </c>
      <c r="D974" s="8">
        <f t="shared" ref="D974" si="2618">AVERAGE(C818,C870,C922)</f>
        <v>334.61805555555549</v>
      </c>
      <c r="E974" s="8">
        <f t="shared" si="2300"/>
        <v>26</v>
      </c>
      <c r="F974" s="8">
        <f t="shared" ref="F974" si="2619">SUM(D974-B974)</f>
        <v>17.118055555555486</v>
      </c>
      <c r="G974" s="19">
        <f t="shared" ref="G974" si="2620">(B974/B973-1)*100</f>
        <v>7.6271186440677985</v>
      </c>
      <c r="H974" s="123">
        <f t="shared" ref="H974" si="2621">(B974/B922-1)*100</f>
        <v>-20.625000000000004</v>
      </c>
      <c r="I974" s="19">
        <f t="shared" ref="I974" si="2622">(B974/D974-1)*100</f>
        <v>-5.1156999066099162</v>
      </c>
    </row>
    <row r="975" spans="1:9" ht="15" x14ac:dyDescent="0.25">
      <c r="A975" s="60">
        <f t="shared" si="2298"/>
        <v>42920</v>
      </c>
      <c r="B975" s="8">
        <f>TWK!D706</f>
        <v>288.33333333333331</v>
      </c>
      <c r="C975" s="8">
        <f t="shared" ref="C975" si="2623">AVERAGE(B972:B975)</f>
        <v>288.95833333333331</v>
      </c>
      <c r="D975" s="8">
        <f t="shared" ref="D975" si="2624">AVERAGE(C819,C871,C923)</f>
        <v>320.72916666666669</v>
      </c>
      <c r="E975" s="8">
        <f t="shared" si="2300"/>
        <v>27</v>
      </c>
      <c r="F975" s="8">
        <f t="shared" ref="F975" si="2625">SUM(D975-B975)</f>
        <v>32.395833333333371</v>
      </c>
      <c r="G975" s="19">
        <f t="shared" ref="G975" si="2626">(B975/B974-1)*100</f>
        <v>-9.1863517060367545</v>
      </c>
      <c r="H975" s="123">
        <f t="shared" ref="H975" si="2627">(B975/B923-1)*100</f>
        <v>-36.279926335174963</v>
      </c>
      <c r="I975" s="19">
        <f t="shared" ref="I975" si="2628">(B975/D975-1)*100</f>
        <v>-10.100682039623265</v>
      </c>
    </row>
    <row r="976" spans="1:9" ht="15" x14ac:dyDescent="0.25">
      <c r="A976" s="60">
        <f t="shared" si="2298"/>
        <v>42927</v>
      </c>
      <c r="B976" s="8">
        <f>TWK!D707</f>
        <v>311.66666666666669</v>
      </c>
      <c r="C976" s="8">
        <f t="shared" ref="C976" si="2629">AVERAGE(B973:B976)</f>
        <v>303.125</v>
      </c>
      <c r="D976" s="8">
        <f t="shared" ref="D976" si="2630">AVERAGE(C820,C872,C924)</f>
        <v>329.0625</v>
      </c>
      <c r="E976" s="8">
        <f t="shared" si="2300"/>
        <v>28</v>
      </c>
      <c r="F976" s="8">
        <f t="shared" ref="F976" si="2631">SUM(D976-B976)</f>
        <v>17.395833333333314</v>
      </c>
      <c r="G976" s="19">
        <f t="shared" ref="G976" si="2632">(B976/B975-1)*100</f>
        <v>8.0924855491329559</v>
      </c>
      <c r="H976" s="123">
        <f t="shared" ref="H976" si="2633">(B976/B924-1)*100</f>
        <v>-19.569892473118276</v>
      </c>
      <c r="I976" s="19">
        <f t="shared" ref="I976" si="2634">(B976/D976-1)*100</f>
        <v>-5.2864830642608389</v>
      </c>
    </row>
    <row r="977" spans="1:9" ht="15" x14ac:dyDescent="0.25">
      <c r="A977" s="60">
        <f t="shared" si="2298"/>
        <v>42934</v>
      </c>
      <c r="B977" s="8">
        <f>TWK!D708</f>
        <v>307.5</v>
      </c>
      <c r="C977" s="8">
        <f t="shared" ref="C977" si="2635">AVERAGE(B974:B977)</f>
        <v>306.25</v>
      </c>
      <c r="D977" s="8">
        <f t="shared" ref="D977" si="2636">AVERAGE(C821,C873,C925)</f>
        <v>376.54166666666669</v>
      </c>
      <c r="E977" s="8">
        <f t="shared" si="2300"/>
        <v>29</v>
      </c>
      <c r="F977" s="8">
        <f t="shared" ref="F977" si="2637">SUM(D977-B977)</f>
        <v>69.041666666666686</v>
      </c>
      <c r="G977" s="19">
        <f t="shared" ref="G977" si="2638">(B977/B976-1)*100</f>
        <v>-1.3368983957219305</v>
      </c>
      <c r="H977" s="123">
        <f t="shared" ref="H977" si="2639">(B977/B925-1)*100</f>
        <v>-27.103911497431842</v>
      </c>
      <c r="I977" s="19">
        <f t="shared" ref="I977" si="2640">(B977/D977-1)*100</f>
        <v>-18.335730884142976</v>
      </c>
    </row>
    <row r="978" spans="1:9" ht="15" x14ac:dyDescent="0.25">
      <c r="A978" s="60">
        <f t="shared" si="2298"/>
        <v>42941</v>
      </c>
      <c r="B978" s="8">
        <f>TWK!D709</f>
        <v>297.5</v>
      </c>
      <c r="C978" s="8">
        <f t="shared" ref="C978" si="2641">AVERAGE(B975:B978)</f>
        <v>301.25</v>
      </c>
      <c r="D978" s="8">
        <f t="shared" ref="D978" si="2642">AVERAGE(C822,C874,C926)</f>
        <v>420.43055555555549</v>
      </c>
      <c r="E978" s="8">
        <f t="shared" si="2300"/>
        <v>30</v>
      </c>
      <c r="F978" s="8">
        <f t="shared" ref="F978" si="2643">SUM(D978-B978)</f>
        <v>122.93055555555549</v>
      </c>
      <c r="G978" s="19">
        <f t="shared" ref="G978" si="2644">(B978/B977-1)*100</f>
        <v>-3.2520325203251987</v>
      </c>
      <c r="H978" s="123">
        <f t="shared" ref="H978" si="2645">(B978/B926-1)*100</f>
        <v>-24.683544303797468</v>
      </c>
      <c r="I978" s="19">
        <f t="shared" ref="I978" si="2646">(B978/D978-1)*100</f>
        <v>-29.239205840573479</v>
      </c>
    </row>
    <row r="979" spans="1:9" ht="15" x14ac:dyDescent="0.25">
      <c r="A979" s="60">
        <f t="shared" si="2298"/>
        <v>42948</v>
      </c>
      <c r="B979" s="8">
        <f>TWK!D710</f>
        <v>297.5</v>
      </c>
      <c r="C979" s="8">
        <f t="shared" ref="C979" si="2647">AVERAGE(B976:B979)</f>
        <v>303.54166666666669</v>
      </c>
      <c r="D979" s="8">
        <f t="shared" ref="D979" si="2648">AVERAGE(C823,C875,C927)</f>
        <v>417.58333333333331</v>
      </c>
      <c r="E979" s="8">
        <f t="shared" si="2300"/>
        <v>31</v>
      </c>
      <c r="F979" s="8">
        <f t="shared" ref="F979" si="2649">SUM(D979-B979)</f>
        <v>120.08333333333331</v>
      </c>
      <c r="G979" s="19">
        <f t="shared" ref="G979" si="2650">(B979/B978-1)*100</f>
        <v>0</v>
      </c>
      <c r="H979" s="123">
        <f t="shared" ref="H979" si="2651">(B979/B927-1)*100</f>
        <v>-24.203821656050948</v>
      </c>
      <c r="I979" s="19">
        <f t="shared" ref="I979" si="2652">(B979/D979-1)*100</f>
        <v>-28.75673518259828</v>
      </c>
    </row>
    <row r="980" spans="1:9" ht="15" x14ac:dyDescent="0.25">
      <c r="A980" s="60">
        <f t="shared" si="2298"/>
        <v>42955</v>
      </c>
      <c r="B980" s="8">
        <f>TWK!D711</f>
        <v>295</v>
      </c>
      <c r="C980" s="8">
        <f t="shared" ref="C980" si="2653">AVERAGE(B977:B980)</f>
        <v>299.375</v>
      </c>
      <c r="D980" s="8">
        <f t="shared" ref="D980" si="2654">AVERAGE(C824,C876,C928)</f>
        <v>414.80555555555549</v>
      </c>
      <c r="E980" s="8">
        <f t="shared" si="2300"/>
        <v>32</v>
      </c>
      <c r="F980" s="8">
        <f t="shared" ref="F980" si="2655">SUM(D980-B980)</f>
        <v>119.80555555555549</v>
      </c>
      <c r="G980" s="19">
        <f t="shared" ref="G980" si="2656">(B980/B979-1)*100</f>
        <v>-0.84033613445377853</v>
      </c>
      <c r="H980" s="123">
        <f t="shared" ref="H980" si="2657">(B980/B928-1)*100</f>
        <v>-18.620689655172416</v>
      </c>
      <c r="I980" s="19">
        <f t="shared" ref="I980" si="2658">(B980/D980-1)*100</f>
        <v>-28.882341123685784</v>
      </c>
    </row>
    <row r="981" spans="1:9" ht="15" x14ac:dyDescent="0.25">
      <c r="A981" s="60">
        <f t="shared" si="2298"/>
        <v>42962</v>
      </c>
      <c r="B981" s="8">
        <f>TWK!D712</f>
        <v>307.5</v>
      </c>
      <c r="C981" s="8">
        <f t="shared" ref="C981" si="2659">AVERAGE(B978:B981)</f>
        <v>299.375</v>
      </c>
      <c r="D981" s="8">
        <f t="shared" ref="D981" si="2660">AVERAGE(C825,C877,C929)</f>
        <v>400.625</v>
      </c>
      <c r="E981" s="8">
        <f t="shared" si="2300"/>
        <v>33</v>
      </c>
      <c r="F981" s="8">
        <f t="shared" ref="F981" si="2661">SUM(D981-B981)</f>
        <v>93.125</v>
      </c>
      <c r="G981" s="19">
        <f t="shared" ref="G981" si="2662">(B981/B980-1)*100</f>
        <v>4.2372881355932313</v>
      </c>
      <c r="H981" s="123">
        <f t="shared" ref="H981" si="2663">(B981/B929-1)*100</f>
        <v>-21.153846153846157</v>
      </c>
      <c r="I981" s="19">
        <f t="shared" ref="I981" si="2664">(B981/D981-1)*100</f>
        <v>-23.244929797191883</v>
      </c>
    </row>
    <row r="982" spans="1:9" ht="15" x14ac:dyDescent="0.25">
      <c r="A982" s="60">
        <f t="shared" si="2298"/>
        <v>42969</v>
      </c>
      <c r="B982" s="8">
        <f>TWK!D713</f>
        <v>341.66666666666669</v>
      </c>
      <c r="C982" s="8">
        <f t="shared" ref="C982" si="2665">AVERAGE(B979:B982)</f>
        <v>310.41666666666669</v>
      </c>
      <c r="D982" s="8">
        <f t="shared" ref="D982" si="2666">AVERAGE(C826,C878,C930)</f>
        <v>391.77083333333331</v>
      </c>
      <c r="E982" s="8">
        <f t="shared" si="2300"/>
        <v>34</v>
      </c>
      <c r="F982" s="8">
        <f t="shared" ref="F982" si="2667">SUM(D982-B982)</f>
        <v>50.104166666666629</v>
      </c>
      <c r="G982" s="19">
        <f t="shared" ref="G982" si="2668">(B982/B981-1)*100</f>
        <v>11.111111111111116</v>
      </c>
      <c r="H982" s="123">
        <f t="shared" ref="H982" si="2669">(B982/B930-1)*100</f>
        <v>-12.393162393162394</v>
      </c>
      <c r="I982" s="19">
        <f t="shared" ref="I982" si="2670">(B982/D982-1)*100</f>
        <v>-12.789151821324108</v>
      </c>
    </row>
    <row r="983" spans="1:9" ht="15" x14ac:dyDescent="0.25">
      <c r="A983" s="60">
        <f t="shared" si="2298"/>
        <v>42976</v>
      </c>
      <c r="B983" s="8">
        <f>TWK!D714</f>
        <v>335</v>
      </c>
      <c r="C983" s="8">
        <f t="shared" ref="C983" si="2671">AVERAGE(B980:B983)</f>
        <v>319.79166666666669</v>
      </c>
      <c r="D983" s="8">
        <f t="shared" ref="D983" si="2672">AVERAGE(C827,C879,C931)</f>
        <v>407.84722222222223</v>
      </c>
      <c r="E983" s="8">
        <f t="shared" si="2300"/>
        <v>35</v>
      </c>
      <c r="F983" s="8">
        <f t="shared" ref="F983" si="2673">SUM(D983-B983)</f>
        <v>72.847222222222229</v>
      </c>
      <c r="G983" s="19">
        <f t="shared" ref="G983" si="2674">(B983/B982-1)*100</f>
        <v>-1.9512195121951237</v>
      </c>
      <c r="H983" s="123">
        <f t="shared" ref="H983" si="2675">(B983/B931-1)*100</f>
        <v>-12.987012987012992</v>
      </c>
      <c r="I983" s="19">
        <f t="shared" ref="I983" si="2676">(B983/D983-1)*100</f>
        <v>-17.861399625404395</v>
      </c>
    </row>
    <row r="984" spans="1:9" ht="15" x14ac:dyDescent="0.25">
      <c r="A984" s="60">
        <f t="shared" si="2298"/>
        <v>42983</v>
      </c>
      <c r="B984" s="8">
        <f>TWK!D715</f>
        <v>337.5</v>
      </c>
      <c r="C984" s="8">
        <f t="shared" ref="C984" si="2677">AVERAGE(B981:B984)</f>
        <v>330.41666666666669</v>
      </c>
      <c r="D984" s="8">
        <f t="shared" ref="D984" si="2678">AVERAGE(C828,C880,C932)</f>
        <v>438.95833333333331</v>
      </c>
      <c r="E984" s="8">
        <f t="shared" si="2300"/>
        <v>36</v>
      </c>
      <c r="F984" s="8">
        <f t="shared" ref="F984" si="2679">SUM(D984-B984)</f>
        <v>101.45833333333331</v>
      </c>
      <c r="G984" s="19">
        <f t="shared" ref="G984" si="2680">(B984/B983-1)*100</f>
        <v>0.74626865671640896</v>
      </c>
      <c r="H984" s="123">
        <f t="shared" ref="H984" si="2681">(B984/B932-1)*100</f>
        <v>-16.666666666666664</v>
      </c>
      <c r="I984" s="19">
        <f t="shared" ref="I984" si="2682">(B984/D984-1)*100</f>
        <v>-23.113431419079255</v>
      </c>
    </row>
    <row r="985" spans="1:9" ht="15" x14ac:dyDescent="0.25">
      <c r="A985" s="60">
        <f t="shared" si="2298"/>
        <v>42990</v>
      </c>
      <c r="B985" s="8">
        <f>TWK!D716</f>
        <v>345</v>
      </c>
      <c r="C985" s="8">
        <f t="shared" ref="C985" si="2683">AVERAGE(B982:B985)</f>
        <v>339.79166666666669</v>
      </c>
      <c r="D985" s="8">
        <f t="shared" ref="D985" si="2684">AVERAGE(C829,C881,C933)</f>
        <v>471.73611111111109</v>
      </c>
      <c r="E985" s="8">
        <f t="shared" si="2300"/>
        <v>37</v>
      </c>
      <c r="F985" s="8">
        <f t="shared" ref="F985" si="2685">SUM(D985-B985)</f>
        <v>126.73611111111109</v>
      </c>
      <c r="G985" s="19">
        <f t="shared" ref="G985" si="2686">(B985/B984-1)*100</f>
        <v>2.2222222222222143</v>
      </c>
      <c r="H985" s="123">
        <f t="shared" ref="H985" si="2687">(B985/B933-1)*100</f>
        <v>-20.38461538461538</v>
      </c>
      <c r="I985" s="19">
        <f t="shared" ref="I985" si="2688">(B985/D985-1)*100</f>
        <v>-26.865891358751647</v>
      </c>
    </row>
    <row r="986" spans="1:9" ht="15" x14ac:dyDescent="0.25">
      <c r="A986" s="60">
        <f t="shared" si="2298"/>
        <v>42997</v>
      </c>
      <c r="B986" s="8">
        <f>TWK!D717</f>
        <v>435</v>
      </c>
      <c r="C986" s="8">
        <f t="shared" ref="C986" si="2689">AVERAGE(B983:B986)</f>
        <v>363.125</v>
      </c>
      <c r="D986" s="8">
        <f t="shared" ref="D986" si="2690">AVERAGE(C830,C882,C934)</f>
        <v>525.59027777777771</v>
      </c>
      <c r="E986" s="8">
        <f t="shared" si="2300"/>
        <v>38</v>
      </c>
      <c r="F986" s="8">
        <f t="shared" ref="F986" si="2691">SUM(D986-B986)</f>
        <v>90.590277777777715</v>
      </c>
      <c r="G986" s="19">
        <f t="shared" ref="G986" si="2692">(B986/B985-1)*100</f>
        <v>26.086956521739136</v>
      </c>
      <c r="H986" s="123">
        <f t="shared" ref="H986" si="2693">(B986/B934-1)*100</f>
        <v>4.1916167664670656</v>
      </c>
      <c r="I986" s="19">
        <f t="shared" ref="I986" si="2694">(B986/D986-1)*100</f>
        <v>-17.235912003699539</v>
      </c>
    </row>
    <row r="987" spans="1:9" ht="15" x14ac:dyDescent="0.25">
      <c r="A987" s="60">
        <f t="shared" si="2298"/>
        <v>43004</v>
      </c>
      <c r="B987" s="8">
        <f>TWK!D718</f>
        <v>612.5</v>
      </c>
      <c r="C987" s="8">
        <f t="shared" ref="C987" si="2695">AVERAGE(B984:B987)</f>
        <v>432.5</v>
      </c>
      <c r="D987" s="8">
        <f t="shared" ref="D987" si="2696">AVERAGE(C831,C883,C935)</f>
        <v>597.84722222222229</v>
      </c>
      <c r="E987" s="8">
        <f t="shared" si="2300"/>
        <v>39</v>
      </c>
      <c r="F987" s="8">
        <f t="shared" ref="F987" si="2697">SUM(D987-B987)</f>
        <v>-14.652777777777715</v>
      </c>
      <c r="G987" s="19">
        <f t="shared" ref="G987" si="2698">(B987/B986-1)*100</f>
        <v>40.804597701149412</v>
      </c>
      <c r="H987" s="123">
        <f t="shared" ref="H987" si="2699">(B987/B935-1)*100</f>
        <v>14.485981308411212</v>
      </c>
      <c r="I987" s="19">
        <f t="shared" ref="I987" si="2700">(B987/D987-1)*100</f>
        <v>2.4509234522011702</v>
      </c>
    </row>
    <row r="988" spans="1:9" ht="15" x14ac:dyDescent="0.25">
      <c r="A988" s="60">
        <f t="shared" si="2298"/>
        <v>43011</v>
      </c>
      <c r="B988" s="8">
        <f>TWK!D719</f>
        <v>775</v>
      </c>
      <c r="C988" s="8">
        <f t="shared" ref="C988" si="2701">AVERAGE(B985:B988)</f>
        <v>541.875</v>
      </c>
      <c r="D988" s="8">
        <f t="shared" ref="D988" si="2702">AVERAGE(C832,C884,C936)</f>
        <v>631.77777777777771</v>
      </c>
      <c r="E988" s="8">
        <f t="shared" si="2300"/>
        <v>40</v>
      </c>
      <c r="F988" s="8">
        <f t="shared" ref="F988" si="2703">SUM(D988-B988)</f>
        <v>-143.22222222222229</v>
      </c>
      <c r="G988" s="19">
        <f t="shared" ref="G988" si="2704">(B988/B987-1)*100</f>
        <v>26.530612244897966</v>
      </c>
      <c r="H988" s="123">
        <f t="shared" ref="H988" si="2705">(B988/B936-1)*100</f>
        <v>76.940639269406404</v>
      </c>
      <c r="I988" s="19">
        <f t="shared" ref="I988" si="2706">(B988/D988-1)*100</f>
        <v>22.669715089693998</v>
      </c>
    </row>
    <row r="989" spans="1:9" ht="15" x14ac:dyDescent="0.25">
      <c r="A989" s="60">
        <f t="shared" si="2298"/>
        <v>43018</v>
      </c>
      <c r="B989" s="8">
        <f>TWK!D720</f>
        <v>412.5</v>
      </c>
      <c r="C989" s="8">
        <f t="shared" ref="C989" si="2707">AVERAGE(B986:B989)</f>
        <v>558.75</v>
      </c>
      <c r="D989" s="8">
        <f t="shared" ref="D989" si="2708">AVERAGE(C833,C885,C937)</f>
        <v>641.08333333333337</v>
      </c>
      <c r="E989" s="8">
        <f t="shared" si="2300"/>
        <v>41</v>
      </c>
      <c r="F989" s="8">
        <f t="shared" ref="F989" si="2709">SUM(D989-B989)</f>
        <v>228.58333333333337</v>
      </c>
      <c r="G989" s="19">
        <f t="shared" ref="G989" si="2710">(B989/B988-1)*100</f>
        <v>-46.774193548387103</v>
      </c>
      <c r="H989" s="123">
        <f t="shared" ref="H989" si="2711">(B989/B937-1)*100</f>
        <v>19.565217391304344</v>
      </c>
      <c r="I989" s="19">
        <f t="shared" ref="I989" si="2712">(B989/D989-1)*100</f>
        <v>-35.655790978811908</v>
      </c>
    </row>
    <row r="990" spans="1:9" ht="15" x14ac:dyDescent="0.25">
      <c r="A990" s="60">
        <f t="shared" si="2298"/>
        <v>43025</v>
      </c>
      <c r="B990" s="8">
        <f>TWK!D721</f>
        <v>425</v>
      </c>
      <c r="C990" s="8">
        <f t="shared" ref="C990" si="2713">AVERAGE(B987:B990)</f>
        <v>556.25</v>
      </c>
      <c r="D990" s="8">
        <f t="shared" ref="D990" si="2714">AVERAGE(C834,C886,C938)</f>
        <v>633.72222222222229</v>
      </c>
      <c r="E990" s="8">
        <f t="shared" si="2300"/>
        <v>42</v>
      </c>
      <c r="F990" s="8">
        <f t="shared" ref="F990" si="2715">SUM(D990-B990)</f>
        <v>208.72222222222229</v>
      </c>
      <c r="G990" s="19">
        <f t="shared" ref="G990" si="2716">(B990/B989-1)*100</f>
        <v>3.0303030303030276</v>
      </c>
      <c r="H990" s="123">
        <f t="shared" ref="H990" si="2717">(B990/B938-1)*100</f>
        <v>15.646258503401356</v>
      </c>
      <c r="I990" s="19">
        <f t="shared" ref="I990" si="2718">(B990/D990-1)*100</f>
        <v>-32.935916542473933</v>
      </c>
    </row>
    <row r="991" spans="1:9" ht="15" x14ac:dyDescent="0.25">
      <c r="A991" s="60">
        <f t="shared" si="2298"/>
        <v>43032</v>
      </c>
      <c r="B991" s="8">
        <f>TWK!D722</f>
        <v>400</v>
      </c>
      <c r="C991" s="8">
        <f t="shared" ref="C991" si="2719">AVERAGE(B988:B991)</f>
        <v>503.125</v>
      </c>
      <c r="D991" s="8">
        <f t="shared" ref="D991" si="2720">AVERAGE(C835,C887,C939)</f>
        <v>596.98611111111109</v>
      </c>
      <c r="E991" s="8">
        <f t="shared" si="2300"/>
        <v>43</v>
      </c>
      <c r="F991" s="8">
        <f t="shared" ref="F991" si="2721">SUM(D991-B991)</f>
        <v>196.98611111111109</v>
      </c>
      <c r="G991" s="19">
        <f t="shared" ref="G991" si="2722">(B991/B990-1)*100</f>
        <v>-5.8823529411764719</v>
      </c>
      <c r="H991" s="123">
        <f t="shared" ref="H991" si="2723">(B991/B939-1)*100</f>
        <v>-21.95121951219512</v>
      </c>
      <c r="I991" s="19">
        <f t="shared" ref="I991" si="2724">(B991/D991-1)*100</f>
        <v>-32.996766163366907</v>
      </c>
    </row>
    <row r="992" spans="1:9" ht="15" x14ac:dyDescent="0.25">
      <c r="A992" s="60">
        <f t="shared" si="2298"/>
        <v>43039</v>
      </c>
      <c r="B992" s="8">
        <f>TWK!D723</f>
        <v>442.5</v>
      </c>
      <c r="C992" s="8">
        <f t="shared" ref="C992" si="2725">AVERAGE(B989:B992)</f>
        <v>420</v>
      </c>
      <c r="D992" s="8">
        <f t="shared" ref="D992" si="2726">AVERAGE(C836,C888,C940)</f>
        <v>575.34722222222229</v>
      </c>
      <c r="E992" s="8">
        <f t="shared" si="2300"/>
        <v>44</v>
      </c>
      <c r="F992" s="8">
        <f t="shared" ref="F992" si="2727">SUM(D992-B992)</f>
        <v>132.84722222222229</v>
      </c>
      <c r="G992" s="19">
        <f t="shared" ref="G992" si="2728">(B992/B991-1)*100</f>
        <v>10.624999999999996</v>
      </c>
      <c r="H992" s="123">
        <f t="shared" ref="H992" si="2729">(B992/B940-1)*100</f>
        <v>-1.6666666666666718</v>
      </c>
      <c r="I992" s="19">
        <f t="shared" ref="I992" si="2730">(B992/D992-1)*100</f>
        <v>-23.089921544960777</v>
      </c>
    </row>
    <row r="993" spans="1:9" ht="15" x14ac:dyDescent="0.25">
      <c r="A993" s="60">
        <f t="shared" si="2298"/>
        <v>43046</v>
      </c>
      <c r="B993" s="8">
        <f>TWK!D724</f>
        <v>400</v>
      </c>
      <c r="C993" s="8">
        <f t="shared" ref="C993" si="2731">AVERAGE(B990:B993)</f>
        <v>416.875</v>
      </c>
      <c r="D993" s="8">
        <f t="shared" ref="D993" si="2732">AVERAGE(C837,C889,C941)</f>
        <v>550.41666666666663</v>
      </c>
      <c r="E993" s="8">
        <f t="shared" si="2300"/>
        <v>45</v>
      </c>
      <c r="F993" s="8">
        <f t="shared" ref="F993" si="2733">SUM(D993-B993)</f>
        <v>150.41666666666663</v>
      </c>
      <c r="G993" s="19">
        <f t="shared" ref="G993" si="2734">(B993/B992-1)*100</f>
        <v>-9.6045197740112993</v>
      </c>
      <c r="H993" s="123">
        <f t="shared" ref="H993:H998" si="2735">(B993/B941-1)*100</f>
        <v>33.333333333333329</v>
      </c>
      <c r="I993" s="19">
        <f t="shared" ref="I993" si="2736">(B993/D993-1)*100</f>
        <v>-27.327781983345943</v>
      </c>
    </row>
    <row r="994" spans="1:9" ht="15" x14ac:dyDescent="0.25">
      <c r="A994" s="60">
        <f t="shared" si="2298"/>
        <v>43053</v>
      </c>
      <c r="B994" s="8">
        <f>TWK!D725</f>
        <v>380</v>
      </c>
      <c r="C994" s="8">
        <f t="shared" ref="C994" si="2737">AVERAGE(B991:B994)</f>
        <v>405.625</v>
      </c>
      <c r="D994" s="8">
        <f t="shared" ref="D994" si="2738">AVERAGE(C838,C890,C942)</f>
        <v>509.54861111111109</v>
      </c>
      <c r="E994" s="8">
        <f t="shared" si="2300"/>
        <v>46</v>
      </c>
      <c r="F994" s="8">
        <f t="shared" ref="F994" si="2739">SUM(D994-B994)</f>
        <v>129.54861111111109</v>
      </c>
      <c r="G994" s="19">
        <f t="shared" ref="G994" si="2740">(B994/B993-1)*100</f>
        <v>-5.0000000000000044</v>
      </c>
      <c r="H994" s="123">
        <f t="shared" si="2735"/>
        <v>47.572815533980581</v>
      </c>
      <c r="I994" s="19">
        <f t="shared" ref="I994" si="2741">(B994/D994-1)*100</f>
        <v>-25.424190800681423</v>
      </c>
    </row>
    <row r="995" spans="1:9" ht="15" x14ac:dyDescent="0.25">
      <c r="A995" s="60">
        <f t="shared" si="2298"/>
        <v>43060</v>
      </c>
      <c r="B995" s="8">
        <f>TWK!D726</f>
        <v>312.5</v>
      </c>
      <c r="C995" s="8">
        <f t="shared" ref="C995" si="2742">AVERAGE(B992:B995)</f>
        <v>383.75</v>
      </c>
      <c r="D995" s="8">
        <f t="shared" ref="D995" si="2743">AVERAGE(C839,C891,C943)</f>
        <v>448.09027777777777</v>
      </c>
      <c r="E995" s="8">
        <f t="shared" si="2300"/>
        <v>47</v>
      </c>
      <c r="F995" s="8">
        <f t="shared" ref="F995" si="2744">SUM(D995-B995)</f>
        <v>135.59027777777777</v>
      </c>
      <c r="G995" s="19">
        <f t="shared" ref="G995" si="2745">(B995/B994-1)*100</f>
        <v>-17.763157894736846</v>
      </c>
      <c r="H995" s="123">
        <f t="shared" si="2735"/>
        <v>27.551020408163261</v>
      </c>
      <c r="I995" s="19">
        <f t="shared" ref="I995" si="2746">(B995/D995-1)*100</f>
        <v>-30.259589306470357</v>
      </c>
    </row>
    <row r="996" spans="1:9" ht="15" x14ac:dyDescent="0.25">
      <c r="A996" s="60">
        <f t="shared" si="2298"/>
        <v>43067</v>
      </c>
      <c r="B996" s="8">
        <f>TWK!D727</f>
        <v>300</v>
      </c>
      <c r="C996" s="8">
        <f t="shared" ref="C996" si="2747">AVERAGE(B993:B996)</f>
        <v>348.125</v>
      </c>
      <c r="D996" s="8">
        <f t="shared" ref="D996" si="2748">AVERAGE(C840,C892,C944)</f>
        <v>400.86805555555549</v>
      </c>
      <c r="E996" s="8">
        <f t="shared" si="2300"/>
        <v>48</v>
      </c>
      <c r="F996" s="8">
        <f t="shared" ref="F996" si="2749">SUM(D996-B996)</f>
        <v>100.86805555555549</v>
      </c>
      <c r="G996" s="19">
        <f t="shared" ref="G996" si="2750">(B996/B995-1)*100</f>
        <v>-4.0000000000000036</v>
      </c>
      <c r="H996" s="123">
        <f t="shared" si="2735"/>
        <v>25</v>
      </c>
      <c r="I996" s="19">
        <f t="shared" ref="I996" si="2751">(B996/D996-1)*100</f>
        <v>-25.162407968817657</v>
      </c>
    </row>
    <row r="997" spans="1:9" ht="15" x14ac:dyDescent="0.25">
      <c r="A997" s="60">
        <f t="shared" si="2298"/>
        <v>43074</v>
      </c>
      <c r="B997" s="8">
        <f>TWK!D728</f>
        <v>285</v>
      </c>
      <c r="C997" s="8">
        <f t="shared" ref="C997" si="2752">AVERAGE(B994:B997)</f>
        <v>319.375</v>
      </c>
      <c r="D997" s="8">
        <f t="shared" ref="D997" si="2753">AVERAGE(C841,C893,C945)</f>
        <v>370.59027777777783</v>
      </c>
      <c r="E997" s="8">
        <f t="shared" si="2300"/>
        <v>49</v>
      </c>
      <c r="F997" s="8">
        <f t="shared" ref="F997" si="2754">SUM(D997-B997)</f>
        <v>85.590277777777828</v>
      </c>
      <c r="G997" s="19">
        <f t="shared" ref="G997" si="2755">(B997/B996-1)*100</f>
        <v>-5.0000000000000044</v>
      </c>
      <c r="H997" s="123">
        <f t="shared" si="2735"/>
        <v>22.580645161290324</v>
      </c>
      <c r="I997" s="19">
        <f t="shared" ref="I997" si="2756">(B997/D997-1)*100</f>
        <v>-23.095661950716774</v>
      </c>
    </row>
    <row r="998" spans="1:9" ht="15" x14ac:dyDescent="0.25">
      <c r="A998" s="60">
        <f t="shared" si="2298"/>
        <v>43081</v>
      </c>
      <c r="B998" s="8">
        <f>TWK!D729</f>
        <v>277.5</v>
      </c>
      <c r="C998" s="8">
        <f t="shared" ref="C998" si="2757">AVERAGE(B995:B998)</f>
        <v>293.75</v>
      </c>
      <c r="D998" s="8">
        <f t="shared" ref="D998" si="2758">AVERAGE(C842,C894,C946)</f>
        <v>352.15277777777777</v>
      </c>
      <c r="E998" s="8">
        <f t="shared" si="2300"/>
        <v>50</v>
      </c>
      <c r="F998" s="8">
        <f t="shared" ref="F998" si="2759">SUM(D998-B998)</f>
        <v>74.652777777777771</v>
      </c>
      <c r="G998" s="19">
        <f t="shared" ref="G998" si="2760">(B998/B997-1)*100</f>
        <v>-2.6315789473684181</v>
      </c>
      <c r="H998" s="123">
        <f t="shared" si="2735"/>
        <v>6.7307692307692291</v>
      </c>
      <c r="I998" s="19">
        <f t="shared" ref="I998" si="2761">(B998/D998-1)*100</f>
        <v>-21.198974561230521</v>
      </c>
    </row>
    <row r="999" spans="1:9" ht="15" x14ac:dyDescent="0.25">
      <c r="A999" s="60">
        <f t="shared" si="2298"/>
        <v>43088</v>
      </c>
      <c r="B999" s="8">
        <f>TWK!D730</f>
        <v>278.33333333333331</v>
      </c>
      <c r="C999" s="8">
        <f t="shared" ref="C999" si="2762">AVERAGE(B996:B999)</f>
        <v>285.20833333333331</v>
      </c>
      <c r="D999" s="8">
        <f t="shared" ref="D999" si="2763">AVERAGE(C843,C895,C947)</f>
        <v>346.25</v>
      </c>
      <c r="E999" s="8">
        <f t="shared" si="2300"/>
        <v>51</v>
      </c>
      <c r="F999" s="8">
        <f t="shared" ref="F999" si="2764">SUM(D999-B999)</f>
        <v>67.916666666666686</v>
      </c>
      <c r="G999" s="19">
        <f t="shared" ref="G999" si="2765">(B999/B998-1)*100</f>
        <v>0.30030030030028243</v>
      </c>
      <c r="H999" s="123">
        <f t="shared" ref="H999" si="2766">(B999/B947-1)*100</f>
        <v>0.30030030030028243</v>
      </c>
      <c r="I999" s="19">
        <f t="shared" ref="I999" si="2767">(B999/D999-1)*100</f>
        <v>-19.614921780986773</v>
      </c>
    </row>
    <row r="1000" spans="1:9" ht="15" x14ac:dyDescent="0.25">
      <c r="A1000" s="60">
        <f t="shared" si="2298"/>
        <v>43095</v>
      </c>
      <c r="B1000" s="8">
        <f>TWK!D731</f>
        <v>292.5</v>
      </c>
      <c r="C1000" s="8">
        <f t="shared" ref="C1000" si="2768">AVERAGE(B997:B1000)</f>
        <v>283.33333333333331</v>
      </c>
      <c r="D1000" s="8">
        <f t="shared" ref="D1000" si="2769">AVERAGE(C844,C896,C948)</f>
        <v>333.79166666666669</v>
      </c>
      <c r="E1000" s="8">
        <v>52</v>
      </c>
      <c r="F1000" s="8">
        <f t="shared" ref="F1000" si="2770">SUM(D1000-B1000)</f>
        <v>41.291666666666686</v>
      </c>
      <c r="G1000" s="19">
        <f t="shared" ref="G1000" si="2771">(B1000/B999-1)*100</f>
        <v>5.0898203592814495</v>
      </c>
      <c r="H1000" s="123">
        <f t="shared" ref="H1000" si="2772">(B1000/B948-1)*100</f>
        <v>7.3394495412844041</v>
      </c>
      <c r="I1000" s="19">
        <f t="shared" ref="I1000" si="2773">(B1000/D1000-1)*100</f>
        <v>-12.370490575458748</v>
      </c>
    </row>
    <row r="1001" spans="1:9" ht="15" x14ac:dyDescent="0.25">
      <c r="A1001" s="60">
        <f t="shared" si="2298"/>
        <v>43102</v>
      </c>
      <c r="B1001" s="8">
        <f>TWK!D732</f>
        <v>337.5</v>
      </c>
      <c r="C1001" s="8">
        <f t="shared" ref="C1001" si="2774">AVERAGE(B998:B1001)</f>
        <v>296.45833333333331</v>
      </c>
      <c r="D1001" s="8">
        <f t="shared" ref="D1001" si="2775">AVERAGE(C845,C897,C949)</f>
        <v>329.76388888888891</v>
      </c>
      <c r="E1001" s="8">
        <v>1</v>
      </c>
      <c r="F1001" s="8">
        <f t="shared" ref="F1001" si="2776">SUM(D1001-B1001)</f>
        <v>-7.7361111111110858</v>
      </c>
      <c r="G1001" s="19">
        <f t="shared" ref="G1001" si="2777">(B1001/B1000-1)*100</f>
        <v>15.384615384615374</v>
      </c>
      <c r="H1001" s="123">
        <f t="shared" ref="H1001" si="2778">(B1001/B949-1)*100</f>
        <v>26.168224299065422</v>
      </c>
      <c r="I1001" s="19">
        <f t="shared" ref="I1001" si="2779">(B1001/D1001-1)*100</f>
        <v>2.3459545971444173</v>
      </c>
    </row>
    <row r="1002" spans="1:9" ht="15" x14ac:dyDescent="0.25">
      <c r="A1002" s="60">
        <f t="shared" si="2298"/>
        <v>43109</v>
      </c>
      <c r="B1002" s="8">
        <f>TWK!D733</f>
        <v>391.66666666666669</v>
      </c>
      <c r="C1002" s="8">
        <f t="shared" ref="C1002" si="2780">AVERAGE(B999:B1002)</f>
        <v>325</v>
      </c>
      <c r="D1002" s="8">
        <f t="shared" ref="D1002" si="2781">AVERAGE(C846,C898,C950)</f>
        <v>332.40277777777777</v>
      </c>
      <c r="E1002" s="8">
        <f t="shared" si="2300"/>
        <v>2</v>
      </c>
      <c r="F1002" s="8">
        <f t="shared" ref="F1002" si="2782">SUM(D1002-B1002)</f>
        <v>-59.263888888888914</v>
      </c>
      <c r="G1002" s="19">
        <f t="shared" ref="G1002" si="2783">(B1002/B1001-1)*100</f>
        <v>16.049382716049386</v>
      </c>
      <c r="H1002" s="123">
        <f t="shared" ref="H1002" si="2784">(B1002/B950-1)*100</f>
        <v>22.39583333333335</v>
      </c>
      <c r="I1002" s="19">
        <f t="shared" ref="I1002" si="2785">(B1002/D1002-1)*100</f>
        <v>17.828939121714793</v>
      </c>
    </row>
    <row r="1003" spans="1:9" ht="15" x14ac:dyDescent="0.25">
      <c r="A1003" s="60">
        <f t="shared" si="2298"/>
        <v>43116</v>
      </c>
      <c r="B1003" s="8">
        <f>TWK!D734</f>
        <v>400</v>
      </c>
      <c r="C1003" s="8">
        <f t="shared" ref="C1003" si="2786">AVERAGE(B1000:B1003)</f>
        <v>355.41666666666669</v>
      </c>
      <c r="D1003" s="8">
        <f t="shared" ref="D1003" si="2787">AVERAGE(C847,C899,C951)</f>
        <v>342.88888888888891</v>
      </c>
      <c r="E1003" s="8">
        <f t="shared" si="2300"/>
        <v>3</v>
      </c>
      <c r="F1003" s="8">
        <f t="shared" ref="F1003" si="2788">SUM(D1003-B1003)</f>
        <v>-57.111111111111086</v>
      </c>
      <c r="G1003" s="19">
        <f t="shared" ref="G1003" si="2789">(B1003/B1002-1)*100</f>
        <v>2.1276595744680771</v>
      </c>
      <c r="H1003" s="123">
        <f t="shared" ref="H1003" si="2790">(B1003/B951-1)*100</f>
        <v>15.94202898550725</v>
      </c>
      <c r="I1003" s="19">
        <f t="shared" ref="I1003" si="2791">(B1003/D1003-1)*100</f>
        <v>16.655865197666863</v>
      </c>
    </row>
    <row r="1004" spans="1:9" ht="15" x14ac:dyDescent="0.25">
      <c r="A1004" s="60">
        <f t="shared" si="2298"/>
        <v>43123</v>
      </c>
      <c r="B1004" s="8">
        <f>TWK!D735</f>
        <v>328.75</v>
      </c>
      <c r="C1004" s="8">
        <f t="shared" ref="C1004" si="2792">AVERAGE(B1001:B1004)</f>
        <v>364.47916666666669</v>
      </c>
      <c r="D1004" s="8">
        <f t="shared" ref="D1004" si="2793">AVERAGE(C848,C900,C952)</f>
        <v>359.9305555555556</v>
      </c>
      <c r="E1004" s="8">
        <f t="shared" si="2300"/>
        <v>4</v>
      </c>
      <c r="F1004" s="8">
        <f t="shared" ref="F1004" si="2794">SUM(D1004-B1004)</f>
        <v>31.1805555555556</v>
      </c>
      <c r="G1004" s="19">
        <f t="shared" ref="G1004" si="2795">(B1004/B1003-1)*100</f>
        <v>-17.812499999999996</v>
      </c>
      <c r="H1004" s="123">
        <f t="shared" ref="H1004" si="2796">(B1004/B952-1)*100</f>
        <v>-12.333333333333329</v>
      </c>
      <c r="I1004" s="19">
        <f t="shared" ref="I1004" si="2797">(B1004/D1004-1)*100</f>
        <v>-8.6629365232490976</v>
      </c>
    </row>
    <row r="1005" spans="1:9" ht="15" x14ac:dyDescent="0.25">
      <c r="A1005" s="60">
        <f t="shared" si="2298"/>
        <v>43130</v>
      </c>
      <c r="B1005" s="8">
        <f>TWK!D736</f>
        <v>357.5</v>
      </c>
      <c r="C1005" s="8">
        <f t="shared" ref="C1005" si="2798">AVERAGE(B1002:B1005)</f>
        <v>369.47916666666669</v>
      </c>
      <c r="D1005" s="8">
        <f t="shared" ref="D1005" si="2799">AVERAGE(C849,C901,C953)</f>
        <v>366.35416666666669</v>
      </c>
      <c r="E1005" s="8">
        <f t="shared" si="2300"/>
        <v>5</v>
      </c>
      <c r="F1005" s="8">
        <f t="shared" ref="F1005" si="2800">SUM(D1005-B1005)</f>
        <v>8.8541666666666856</v>
      </c>
      <c r="G1005" s="19">
        <f t="shared" ref="G1005" si="2801">(B1005/B1004-1)*100</f>
        <v>8.7452471482889713</v>
      </c>
      <c r="H1005" s="123">
        <f t="shared" ref="H1005" si="2802">(B1005/B953-1)*100</f>
        <v>15.945945945945962</v>
      </c>
      <c r="I1005" s="19">
        <f t="shared" ref="I1005" si="2803">(B1005/D1005-1)*100</f>
        <v>-2.4168325277225011</v>
      </c>
    </row>
    <row r="1006" spans="1:9" ht="15" x14ac:dyDescent="0.25">
      <c r="A1006" s="60">
        <f t="shared" si="2298"/>
        <v>43137</v>
      </c>
      <c r="B1006" s="8">
        <f>TWK!D737</f>
        <v>362.5</v>
      </c>
      <c r="C1006" s="8">
        <f t="shared" ref="C1006" si="2804">AVERAGE(B1003:B1006)</f>
        <v>362.1875</v>
      </c>
      <c r="D1006" s="8">
        <f t="shared" ref="D1006" si="2805">AVERAGE(C850,C902,C954)</f>
        <v>362.60416666666669</v>
      </c>
      <c r="E1006" s="8">
        <f t="shared" si="2300"/>
        <v>6</v>
      </c>
      <c r="F1006" s="8">
        <f t="shared" ref="F1006" si="2806">SUM(D1006-B1006)</f>
        <v>0.10416666666668561</v>
      </c>
      <c r="G1006" s="19">
        <f t="shared" ref="G1006" si="2807">(B1006/B1005-1)*100</f>
        <v>1.3986013986013957</v>
      </c>
      <c r="H1006" s="123">
        <f t="shared" ref="H1006" si="2808">(B1006/B954-1)*100</f>
        <v>5.0724637681159424</v>
      </c>
      <c r="I1006" s="19">
        <f t="shared" ref="I1006" si="2809">(B1006/D1006-1)*100</f>
        <v>-2.8727377190462811E-2</v>
      </c>
    </row>
    <row r="1007" spans="1:9" ht="15" x14ac:dyDescent="0.25">
      <c r="A1007" s="60">
        <f t="shared" si="2298"/>
        <v>43144</v>
      </c>
      <c r="B1007" s="8">
        <f>TWK!D738</f>
        <v>373.33333333333331</v>
      </c>
      <c r="C1007" s="8">
        <f t="shared" ref="C1007" si="2810">AVERAGE(B1004:B1007)</f>
        <v>355.52083333333331</v>
      </c>
      <c r="D1007" s="8">
        <f t="shared" ref="D1007" si="2811">AVERAGE(C851,C903,C955)</f>
        <v>351.5625</v>
      </c>
      <c r="E1007" s="8">
        <f t="shared" si="2300"/>
        <v>7</v>
      </c>
      <c r="F1007" s="8">
        <f t="shared" ref="F1007" si="2812">SUM(D1007-B1007)</f>
        <v>-21.770833333333314</v>
      </c>
      <c r="G1007" s="19">
        <f t="shared" ref="G1007" si="2813">(B1007/B1006-1)*100</f>
        <v>2.9885057471264354</v>
      </c>
      <c r="H1007" s="123">
        <f t="shared" ref="H1007" si="2814">(B1007/B955-1)*100</f>
        <v>18.518518518518512</v>
      </c>
      <c r="I1007" s="19">
        <f t="shared" ref="I1007" si="2815">(B1007/D1007-1)*100</f>
        <v>6.192592592592594</v>
      </c>
    </row>
    <row r="1008" spans="1:9" ht="15" x14ac:dyDescent="0.25">
      <c r="A1008" s="60">
        <f t="shared" si="2298"/>
        <v>43151</v>
      </c>
      <c r="B1008" s="8">
        <f>TWK!D739</f>
        <v>380</v>
      </c>
      <c r="C1008" s="8">
        <f t="shared" ref="C1008" si="2816">AVERAGE(B1005:B1008)</f>
        <v>368.33333333333331</v>
      </c>
      <c r="D1008" s="8">
        <f t="shared" ref="D1008" si="2817">AVERAGE(C852,C904,C956)</f>
        <v>338.64583333333331</v>
      </c>
      <c r="E1008" s="8">
        <f t="shared" si="2300"/>
        <v>8</v>
      </c>
      <c r="F1008" s="8">
        <f t="shared" ref="F1008" si="2818">SUM(D1008-B1008)</f>
        <v>-41.354166666666686</v>
      </c>
      <c r="G1008" s="19">
        <f t="shared" ref="G1008" si="2819">(B1008/B1007-1)*100</f>
        <v>1.7857142857143016</v>
      </c>
      <c r="H1008" s="123">
        <f t="shared" ref="H1008" si="2820">(B1008/B956-1)*100</f>
        <v>31.034482758620683</v>
      </c>
      <c r="I1008" s="19">
        <f t="shared" ref="I1008" si="2821">(B1008/D1008-1)*100</f>
        <v>12.211627191633356</v>
      </c>
    </row>
    <row r="1009" spans="1:9" ht="15" x14ac:dyDescent="0.25">
      <c r="A1009" s="60">
        <f t="shared" si="2298"/>
        <v>43158</v>
      </c>
      <c r="B1009" s="8">
        <f>TWK!D740</f>
        <v>390</v>
      </c>
      <c r="C1009" s="8">
        <f t="shared" ref="C1009" si="2822">AVERAGE(B1006:B1009)</f>
        <v>376.45833333333331</v>
      </c>
      <c r="D1009" s="8">
        <f t="shared" ref="D1009" si="2823">AVERAGE(C853,C905,C957)</f>
        <v>329.16666666666669</v>
      </c>
      <c r="E1009" s="8">
        <f t="shared" si="2300"/>
        <v>9</v>
      </c>
      <c r="F1009" s="8">
        <f t="shared" ref="F1009" si="2824">SUM(D1009-B1009)</f>
        <v>-60.833333333333314</v>
      </c>
      <c r="G1009" s="19">
        <f t="shared" ref="G1009" si="2825">(B1009/B1008-1)*100</f>
        <v>2.6315789473684292</v>
      </c>
      <c r="H1009" s="123">
        <f t="shared" ref="H1009" si="2826">(B1009/B957-1)*100</f>
        <v>26.829268292682929</v>
      </c>
      <c r="I1009" s="19">
        <f t="shared" ref="I1009" si="2827">(B1009/D1009-1)*100</f>
        <v>18.481012658227836</v>
      </c>
    </row>
    <row r="1010" spans="1:9" ht="15" x14ac:dyDescent="0.25">
      <c r="A1010" s="60">
        <f t="shared" si="2298"/>
        <v>43165</v>
      </c>
      <c r="B1010" s="8">
        <f>TWK!D741</f>
        <v>474.33333333333331</v>
      </c>
      <c r="C1010" s="8">
        <f t="shared" ref="C1010" si="2828">AVERAGE(B1007:B1010)</f>
        <v>404.41666666666663</v>
      </c>
      <c r="D1010" s="8">
        <f t="shared" ref="D1010" si="2829">AVERAGE(C854,C906,C958)</f>
        <v>317.92361111111109</v>
      </c>
      <c r="E1010" s="8">
        <f t="shared" si="2300"/>
        <v>10</v>
      </c>
      <c r="F1010" s="8">
        <f t="shared" ref="F1010" si="2830">SUM(D1010-B1010)</f>
        <v>-156.40972222222223</v>
      </c>
      <c r="G1010" s="19">
        <f t="shared" ref="G1010" si="2831">(B1010/B1009-1)*100</f>
        <v>21.623931623931615</v>
      </c>
      <c r="H1010" s="123">
        <f t="shared" ref="H1010" si="2832">(B1010/B958-1)*100</f>
        <v>54.631893507199123</v>
      </c>
      <c r="I1010" s="19">
        <f t="shared" ref="I1010" si="2833">(B1010/D1010-1)*100</f>
        <v>49.19726524103887</v>
      </c>
    </row>
    <row r="1011" spans="1:9" ht="15" x14ac:dyDescent="0.25">
      <c r="A1011" s="60">
        <f t="shared" si="2298"/>
        <v>43172</v>
      </c>
      <c r="B1011" s="8">
        <f>TWK!D742</f>
        <v>570</v>
      </c>
      <c r="C1011" s="8">
        <f t="shared" ref="C1011" si="2834">AVERAGE(B1008:B1011)</f>
        <v>453.58333333333331</v>
      </c>
      <c r="D1011" s="8">
        <f t="shared" ref="D1011" si="2835">AVERAGE(C855,C907,C959)</f>
        <v>313.47916666666669</v>
      </c>
      <c r="E1011" s="8">
        <f t="shared" si="2300"/>
        <v>11</v>
      </c>
      <c r="F1011" s="8">
        <f t="shared" ref="F1011" si="2836">SUM(D1011-B1011)</f>
        <v>-256.52083333333331</v>
      </c>
      <c r="G1011" s="19">
        <f t="shared" ref="G1011" si="2837">(B1011/B1010-1)*100</f>
        <v>20.168657765284625</v>
      </c>
      <c r="H1011" s="123">
        <f t="shared" ref="H1011" si="2838">(B1011/B959-1)*100</f>
        <v>83.870967741935473</v>
      </c>
      <c r="I1011" s="19">
        <f t="shared" ref="I1011" si="2839">(B1011/D1011-1)*100</f>
        <v>81.830265169136695</v>
      </c>
    </row>
    <row r="1012" spans="1:9" ht="15" x14ac:dyDescent="0.25">
      <c r="A1012" s="60">
        <f t="shared" si="2298"/>
        <v>43179</v>
      </c>
      <c r="B1012" s="8">
        <f>TWK!D743</f>
        <v>475</v>
      </c>
      <c r="C1012" s="8">
        <f t="shared" ref="C1012" si="2840">AVERAGE(B1009:B1012)</f>
        <v>477.33333333333331</v>
      </c>
      <c r="D1012" s="8">
        <f t="shared" ref="D1012" si="2841">AVERAGE(C856,C908,C960)</f>
        <v>309.77083333333331</v>
      </c>
      <c r="E1012" s="8">
        <f t="shared" si="2300"/>
        <v>12</v>
      </c>
      <c r="F1012" s="8">
        <f t="shared" ref="F1012" si="2842">SUM(D1012-B1012)</f>
        <v>-165.22916666666669</v>
      </c>
      <c r="G1012" s="19">
        <f t="shared" ref="G1012" si="2843">(B1012/B1011-1)*100</f>
        <v>-16.666666666666664</v>
      </c>
      <c r="H1012" s="123">
        <f t="shared" ref="H1012" si="2844">(B1012/B960-1)*100</f>
        <v>77.570093457943926</v>
      </c>
      <c r="I1012" s="19">
        <f t="shared" ref="I1012" si="2845">(B1012/D1012-1)*100</f>
        <v>53.339162014930409</v>
      </c>
    </row>
    <row r="1013" spans="1:9" ht="15" x14ac:dyDescent="0.25">
      <c r="A1013" s="60">
        <f t="shared" si="2298"/>
        <v>43186</v>
      </c>
      <c r="B1013" s="8">
        <f>TWK!D744</f>
        <v>487.5</v>
      </c>
      <c r="C1013" s="8">
        <f t="shared" ref="C1013" si="2846">AVERAGE(B1010:B1013)</f>
        <v>501.70833333333331</v>
      </c>
      <c r="D1013" s="8">
        <f t="shared" ref="D1013" si="2847">AVERAGE(C857,C909,C961)</f>
        <v>311.9930555555556</v>
      </c>
      <c r="E1013" s="8">
        <f t="shared" si="2300"/>
        <v>13</v>
      </c>
      <c r="F1013" s="8">
        <f t="shared" ref="F1013" si="2848">SUM(D1013-B1013)</f>
        <v>-175.5069444444444</v>
      </c>
      <c r="G1013" s="19">
        <f t="shared" ref="G1013" si="2849">(B1013/B1012-1)*100</f>
        <v>2.6315789473684292</v>
      </c>
      <c r="H1013" s="123">
        <f t="shared" ref="H1013" si="2850">(B1013/B961-1)*100</f>
        <v>91.176470588235304</v>
      </c>
      <c r="I1013" s="19">
        <f t="shared" ref="I1013" si="2851">(B1013/D1013-1)*100</f>
        <v>56.253477864090605</v>
      </c>
    </row>
    <row r="1014" spans="1:9" ht="15" x14ac:dyDescent="0.25">
      <c r="A1014" s="60">
        <f t="shared" si="2298"/>
        <v>43193</v>
      </c>
      <c r="B1014" s="8">
        <f>TWK!D745</f>
        <v>558.33333333333337</v>
      </c>
      <c r="C1014" s="8">
        <f t="shared" ref="C1014" si="2852">AVERAGE(B1011:B1014)</f>
        <v>522.70833333333337</v>
      </c>
      <c r="D1014" s="8">
        <f t="shared" ref="D1014" si="2853">AVERAGE(C858,C910,C962)</f>
        <v>318.51388888888891</v>
      </c>
      <c r="E1014" s="8">
        <f t="shared" si="2300"/>
        <v>14</v>
      </c>
      <c r="F1014" s="8">
        <f t="shared" ref="F1014" si="2854">SUM(D1014-B1014)</f>
        <v>-239.81944444444446</v>
      </c>
      <c r="G1014" s="19">
        <f t="shared" ref="G1014" si="2855">(B1014/B1013-1)*100</f>
        <v>14.529914529914546</v>
      </c>
      <c r="H1014" s="123">
        <f t="shared" ref="H1014" si="2856">(B1014/B962-1)*100</f>
        <v>118.95424836601309</v>
      </c>
      <c r="I1014" s="19">
        <f t="shared" ref="I1014" si="2857">(B1014/D1014-1)*100</f>
        <v>75.29324554135961</v>
      </c>
    </row>
    <row r="1015" spans="1:9" ht="15" x14ac:dyDescent="0.25">
      <c r="A1015" s="60">
        <f t="shared" si="2298"/>
        <v>43200</v>
      </c>
      <c r="B1015" s="8">
        <f>TWK!D746</f>
        <v>591.66666666666663</v>
      </c>
      <c r="C1015" s="8">
        <f t="shared" ref="C1015" si="2858">AVERAGE(B1012:B1015)</f>
        <v>528.125</v>
      </c>
      <c r="D1015" s="8">
        <f t="shared" ref="D1015" si="2859">AVERAGE(C859,C911,C963)</f>
        <v>322.47222222222223</v>
      </c>
      <c r="E1015" s="8">
        <f t="shared" si="2300"/>
        <v>15</v>
      </c>
      <c r="F1015" s="8">
        <f t="shared" ref="F1015" si="2860">SUM(D1015-B1015)</f>
        <v>-269.1944444444444</v>
      </c>
      <c r="G1015" s="19">
        <f t="shared" ref="G1015" si="2861">(B1015/B1014-1)*100</f>
        <v>5.9701492537313383</v>
      </c>
      <c r="H1015" s="123">
        <f t="shared" ref="H1015" si="2862">(B1015/B963-1)*100</f>
        <v>143.98625429553263</v>
      </c>
      <c r="I1015" s="19">
        <f t="shared" ref="I1015" si="2863">(B1015/D1015-1)*100</f>
        <v>83.478335773968453</v>
      </c>
    </row>
    <row r="1016" spans="1:9" ht="15" x14ac:dyDescent="0.25">
      <c r="A1016" s="60">
        <f t="shared" si="2298"/>
        <v>43207</v>
      </c>
      <c r="B1016" s="8">
        <f>TWK!D747</f>
        <v>645</v>
      </c>
      <c r="C1016" s="8">
        <f t="shared" ref="C1016" si="2864">AVERAGE(B1013:B1016)</f>
        <v>570.625</v>
      </c>
      <c r="D1016" s="8">
        <f t="shared" ref="D1016" si="2865">AVERAGE(C860,C912,C964)</f>
        <v>321.38888888888891</v>
      </c>
      <c r="E1016" s="8">
        <f t="shared" si="2300"/>
        <v>16</v>
      </c>
      <c r="F1016" s="8">
        <f t="shared" ref="F1016" si="2866">SUM(D1016-B1016)</f>
        <v>-323.61111111111109</v>
      </c>
      <c r="G1016" s="19">
        <f t="shared" ref="G1016" si="2867">(B1016/B1015-1)*100</f>
        <v>9.0140845070422628</v>
      </c>
      <c r="H1016" s="123">
        <f t="shared" ref="H1016" si="2868">(B1016/B964-1)*100</f>
        <v>163.26530612244898</v>
      </c>
      <c r="I1016" s="19">
        <f t="shared" ref="I1016" si="2869">(B1016/D1016-1)*100</f>
        <v>100.69144338807257</v>
      </c>
    </row>
    <row r="1017" spans="1:9" ht="15" x14ac:dyDescent="0.25">
      <c r="A1017" s="60">
        <f t="shared" si="2298"/>
        <v>43214</v>
      </c>
      <c r="B1017" s="8">
        <f>TWK!D748</f>
        <v>530</v>
      </c>
      <c r="C1017" s="8">
        <f t="shared" ref="C1017" si="2870">AVERAGE(B1014:B1017)</f>
        <v>581.25</v>
      </c>
      <c r="D1017" s="8">
        <f t="shared" ref="D1017" si="2871">AVERAGE(C861,C913,C965)</f>
        <v>317.4305555555556</v>
      </c>
      <c r="E1017" s="8">
        <f t="shared" si="2300"/>
        <v>17</v>
      </c>
      <c r="F1017" s="8">
        <f t="shared" ref="F1017" si="2872">SUM(D1017-B1017)</f>
        <v>-212.5694444444444</v>
      </c>
      <c r="G1017" s="19">
        <f t="shared" ref="G1017" si="2873">(B1017/B1016-1)*100</f>
        <v>-17.829457364341085</v>
      </c>
      <c r="H1017" s="123">
        <f t="shared" ref="H1017" si="2874">(B1017/B965-1)*100</f>
        <v>123.15789473684208</v>
      </c>
      <c r="I1017" s="19">
        <f t="shared" ref="I1017" si="2875">(B1017/D1017-1)*100</f>
        <v>66.965653029971534</v>
      </c>
    </row>
    <row r="1018" spans="1:9" ht="15" x14ac:dyDescent="0.25">
      <c r="A1018" s="60">
        <f t="shared" si="2298"/>
        <v>43221</v>
      </c>
      <c r="B1018" s="8">
        <f>TWK!D749</f>
        <v>437.5</v>
      </c>
      <c r="C1018" s="8">
        <f t="shared" ref="C1018" si="2876">AVERAGE(B1015:B1018)</f>
        <v>551.04166666666663</v>
      </c>
      <c r="D1018" s="8">
        <f t="shared" ref="D1018" si="2877">AVERAGE(C862,C914,C966)</f>
        <v>313.0555555555556</v>
      </c>
      <c r="E1018" s="8">
        <f t="shared" si="2300"/>
        <v>18</v>
      </c>
      <c r="F1018" s="8">
        <f t="shared" ref="F1018" si="2878">SUM(D1018-B1018)</f>
        <v>-124.4444444444444</v>
      </c>
      <c r="G1018" s="19">
        <f t="shared" ref="G1018" si="2879">(B1018/B1017-1)*100</f>
        <v>-17.452830188679247</v>
      </c>
      <c r="H1018" s="123">
        <f t="shared" ref="H1018" si="2880">(B1018/B966-1)*100</f>
        <v>65.094339622641513</v>
      </c>
      <c r="I1018" s="19">
        <f t="shared" ref="I1018" si="2881">(B1018/D1018-1)*100</f>
        <v>39.751552795031046</v>
      </c>
    </row>
    <row r="1019" spans="1:9" ht="15" x14ac:dyDescent="0.25">
      <c r="A1019" s="60">
        <f t="shared" si="2298"/>
        <v>43228</v>
      </c>
      <c r="B1019" s="8">
        <f>TWK!D750</f>
        <v>462.5</v>
      </c>
      <c r="C1019" s="8">
        <f t="shared" ref="C1019" si="2882">AVERAGE(B1016:B1019)</f>
        <v>518.75</v>
      </c>
      <c r="D1019" s="8">
        <f t="shared" ref="D1019" si="2883">AVERAGE(C863,C915,C967)</f>
        <v>311.875</v>
      </c>
      <c r="E1019" s="8">
        <f t="shared" si="2300"/>
        <v>19</v>
      </c>
      <c r="F1019" s="8">
        <f t="shared" ref="F1019" si="2884">SUM(D1019-B1019)</f>
        <v>-150.625</v>
      </c>
      <c r="G1019" s="19">
        <f t="shared" ref="G1019" si="2885">(B1019/B1018-1)*100</f>
        <v>5.7142857142857162</v>
      </c>
      <c r="H1019" s="123">
        <f t="shared" ref="H1019" si="2886">(B1019/B967-1)*100</f>
        <v>51.639344262295083</v>
      </c>
      <c r="I1019" s="19">
        <f t="shared" ref="I1019" si="2887">(B1019/D1019-1)*100</f>
        <v>48.296593186372739</v>
      </c>
    </row>
    <row r="1020" spans="1:9" ht="15" x14ac:dyDescent="0.25">
      <c r="A1020" s="60">
        <f t="shared" si="2298"/>
        <v>43235</v>
      </c>
      <c r="B1020" s="8">
        <f>TWK!D751</f>
        <v>475</v>
      </c>
      <c r="C1020" s="8">
        <f t="shared" ref="C1020" si="2888">AVERAGE(B1017:B1020)</f>
        <v>476.25</v>
      </c>
      <c r="D1020" s="8">
        <f t="shared" ref="D1020" si="2889">AVERAGE(C864,C916,C968)</f>
        <v>309.02777777777777</v>
      </c>
      <c r="E1020" s="8">
        <f t="shared" si="2300"/>
        <v>20</v>
      </c>
      <c r="F1020" s="8">
        <f t="shared" ref="F1020" si="2890">SUM(D1020-B1020)</f>
        <v>-165.97222222222223</v>
      </c>
      <c r="G1020" s="19">
        <f t="shared" ref="G1020" si="2891">(B1020/B1019-1)*100</f>
        <v>2.7027027027026973</v>
      </c>
      <c r="H1020" s="123">
        <f t="shared" ref="H1020" si="2892">(B1020/B968-1)*100</f>
        <v>79.245283018867923</v>
      </c>
      <c r="I1020" s="19">
        <f t="shared" ref="I1020" si="2893">(B1020/D1020-1)*100</f>
        <v>53.707865168539335</v>
      </c>
    </row>
    <row r="1021" spans="1:9" ht="15" x14ac:dyDescent="0.25">
      <c r="A1021" s="60">
        <f t="shared" si="2298"/>
        <v>43242</v>
      </c>
      <c r="B1021" s="8">
        <f>TWK!D752</f>
        <v>482</v>
      </c>
      <c r="C1021" s="8">
        <f t="shared" ref="C1021" si="2894">AVERAGE(B1018:B1021)</f>
        <v>464.25</v>
      </c>
      <c r="D1021" s="8">
        <f t="shared" ref="D1021" si="2895">AVERAGE(C865,C917,C969)</f>
        <v>305.41666666666669</v>
      </c>
      <c r="E1021" s="8">
        <f t="shared" si="2300"/>
        <v>21</v>
      </c>
      <c r="F1021" s="8">
        <f t="shared" ref="F1021" si="2896">SUM(D1021-B1021)</f>
        <v>-176.58333333333331</v>
      </c>
      <c r="G1021" s="19">
        <f t="shared" ref="G1021" si="2897">(B1021/B1020-1)*100</f>
        <v>1.4736842105263159</v>
      </c>
      <c r="H1021" s="123">
        <f t="shared" ref="H1021" si="2898">(B1021/B969-1)*100</f>
        <v>83.03797468354432</v>
      </c>
      <c r="I1021" s="19">
        <f t="shared" ref="I1021" si="2899">(B1021/D1021-1)*100</f>
        <v>57.817189631650749</v>
      </c>
    </row>
    <row r="1022" spans="1:9" ht="15" x14ac:dyDescent="0.25">
      <c r="A1022" s="60">
        <f t="shared" si="2298"/>
        <v>43249</v>
      </c>
      <c r="B1022" s="8">
        <f>TWK!D753</f>
        <v>490</v>
      </c>
      <c r="C1022" s="8">
        <f t="shared" ref="C1022" si="2900">AVERAGE(B1019:B1022)</f>
        <v>477.375</v>
      </c>
      <c r="D1022" s="8">
        <f t="shared" ref="D1022" si="2901">AVERAGE(C866,C918,C970)</f>
        <v>302.84722222222217</v>
      </c>
      <c r="E1022" s="8">
        <f t="shared" si="2300"/>
        <v>22</v>
      </c>
      <c r="F1022" s="8">
        <f t="shared" ref="F1022" si="2902">SUM(D1022-B1022)</f>
        <v>-187.15277777777783</v>
      </c>
      <c r="G1022" s="19">
        <f t="shared" ref="G1022" si="2903">(B1022/B1021-1)*100</f>
        <v>1.6597510373443924</v>
      </c>
      <c r="H1022" s="123">
        <f t="shared" ref="H1022" si="2904">(B1022/B970-1)*100</f>
        <v>76.576576576576571</v>
      </c>
      <c r="I1022" s="19">
        <f t="shared" ref="I1022" si="2905">(B1022/D1022-1)*100</f>
        <v>61.797752808988783</v>
      </c>
    </row>
    <row r="1023" spans="1:9" ht="15" x14ac:dyDescent="0.25">
      <c r="A1023" s="60">
        <f t="shared" si="2298"/>
        <v>43256</v>
      </c>
      <c r="B1023" s="8">
        <f>TWK!D754</f>
        <v>535</v>
      </c>
      <c r="C1023" s="8">
        <f t="shared" ref="C1023" si="2906">AVERAGE(B1020:B1023)</f>
        <v>495.5</v>
      </c>
      <c r="D1023" s="8">
        <f t="shared" ref="D1023" si="2907">AVERAGE(C867,C919,C971)</f>
        <v>297.70833333333331</v>
      </c>
      <c r="E1023" s="8">
        <f t="shared" si="2300"/>
        <v>23</v>
      </c>
      <c r="F1023" s="8">
        <f t="shared" ref="F1023" si="2908">SUM(D1023-B1023)</f>
        <v>-237.29166666666669</v>
      </c>
      <c r="G1023" s="19">
        <f t="shared" ref="G1023" si="2909">(B1023/B1022-1)*100</f>
        <v>9.1836734693877542</v>
      </c>
      <c r="H1023" s="123">
        <f t="shared" ref="H1023" si="2910">(B1023/B971-1)*100</f>
        <v>100</v>
      </c>
      <c r="I1023" s="19">
        <f t="shared" ref="I1023" si="2911">(B1023/D1023-1)*100</f>
        <v>79.70608817354794</v>
      </c>
    </row>
    <row r="1024" spans="1:9" ht="15" x14ac:dyDescent="0.25">
      <c r="A1024" s="60">
        <f t="shared" si="2298"/>
        <v>43263</v>
      </c>
      <c r="B1024" s="8">
        <f>TWK!D755</f>
        <v>567.5</v>
      </c>
      <c r="C1024" s="8">
        <f t="shared" ref="C1024" si="2912">AVERAGE(B1021:B1024)</f>
        <v>518.625</v>
      </c>
      <c r="D1024" s="8">
        <f t="shared" ref="D1024" si="2913">AVERAGE(C868,C920,C972)</f>
        <v>302.63888888888886</v>
      </c>
      <c r="E1024" s="8">
        <f t="shared" si="2300"/>
        <v>24</v>
      </c>
      <c r="F1024" s="8">
        <f t="shared" ref="F1024" si="2914">SUM(D1024-B1024)</f>
        <v>-264.86111111111114</v>
      </c>
      <c r="G1024" s="19">
        <f t="shared" ref="G1024" si="2915">(B1024/B1023-1)*100</f>
        <v>6.0747663551401931</v>
      </c>
      <c r="H1024" s="123">
        <f t="shared" ref="H1024" si="2916">(B1024/B972-1)*100</f>
        <v>122.54901960784315</v>
      </c>
      <c r="I1024" s="19">
        <f t="shared" ref="I1024" si="2917">(B1024/D1024-1)*100</f>
        <v>87.517209729233599</v>
      </c>
    </row>
    <row r="1025" spans="1:9" ht="15" x14ac:dyDescent="0.25">
      <c r="A1025" s="60">
        <f t="shared" si="2298"/>
        <v>43270</v>
      </c>
      <c r="B1025" s="8">
        <f>TWK!D756</f>
        <v>456.25</v>
      </c>
      <c r="C1025" s="8">
        <f t="shared" ref="C1025" si="2918">AVERAGE(B1022:B1025)</f>
        <v>512.1875</v>
      </c>
      <c r="D1025" s="8">
        <f t="shared" ref="D1025" si="2919">AVERAGE(C869,C921,C973)</f>
        <v>288.75</v>
      </c>
      <c r="E1025" s="8">
        <f t="shared" si="2300"/>
        <v>25</v>
      </c>
      <c r="F1025" s="8">
        <f t="shared" ref="F1025" si="2920">SUM(D1025-B1025)</f>
        <v>-167.5</v>
      </c>
      <c r="G1025" s="19">
        <f t="shared" ref="G1025" si="2921">(B1025/B1024-1)*100</f>
        <v>-19.603524229074885</v>
      </c>
      <c r="H1025" s="123">
        <f t="shared" ref="H1025" si="2922">(B1025/B973-1)*100</f>
        <v>54.661016949152554</v>
      </c>
      <c r="I1025" s="19">
        <f t="shared" ref="I1025" si="2923">(B1025/D1025-1)*100</f>
        <v>58.008658008657996</v>
      </c>
    </row>
    <row r="1026" spans="1:9" ht="15" x14ac:dyDescent="0.25">
      <c r="A1026" s="60">
        <f t="shared" si="2298"/>
        <v>43277</v>
      </c>
      <c r="B1026" s="8">
        <f>TWK!D757</f>
        <v>446.66666666666669</v>
      </c>
      <c r="C1026" s="8">
        <f t="shared" ref="C1026" si="2924">AVERAGE(B1023:B1026)</f>
        <v>501.35416666666669</v>
      </c>
      <c r="D1026" s="8">
        <f t="shared" ref="D1026:D1032" si="2925">AVERAGE(C870,C922,C974)</f>
        <v>305.27777777777777</v>
      </c>
      <c r="E1026" s="8">
        <f t="shared" si="2300"/>
        <v>26</v>
      </c>
      <c r="F1026" s="8">
        <f t="shared" ref="F1026" si="2926">SUM(D1026-B1026)</f>
        <v>-141.38888888888891</v>
      </c>
      <c r="G1026" s="19">
        <f t="shared" ref="G1026" si="2927">(B1026/B1025-1)*100</f>
        <v>-2.100456621004565</v>
      </c>
      <c r="H1026" s="123">
        <f t="shared" ref="H1026" si="2928">(B1026/B974-1)*100</f>
        <v>40.682414698162738</v>
      </c>
      <c r="I1026" s="19">
        <f t="shared" ref="I1026" si="2929">(B1026/D1026-1)*100</f>
        <v>46.314831665150137</v>
      </c>
    </row>
    <row r="1027" spans="1:9" ht="15" x14ac:dyDescent="0.25">
      <c r="A1027" s="60">
        <f t="shared" si="2298"/>
        <v>43284</v>
      </c>
      <c r="B1027" s="8">
        <f>TWK!D758</f>
        <v>419</v>
      </c>
      <c r="C1027" s="8">
        <f t="shared" ref="C1027" si="2930">AVERAGE(B1024:B1027)</f>
        <v>472.35416666666669</v>
      </c>
      <c r="D1027" s="8">
        <f t="shared" si="2925"/>
        <v>295.48611111111109</v>
      </c>
      <c r="E1027" s="8">
        <f t="shared" si="2300"/>
        <v>27</v>
      </c>
      <c r="F1027" s="8">
        <f t="shared" ref="F1027" si="2931">SUM(D1027-B1027)</f>
        <v>-123.51388888888891</v>
      </c>
      <c r="G1027" s="19">
        <f t="shared" ref="G1027" si="2932">(B1027/B1026-1)*100</f>
        <v>-6.1940298507462739</v>
      </c>
      <c r="H1027" s="123">
        <f t="shared" ref="H1027" si="2933">(B1027/B975-1)*100</f>
        <v>45.317919075144509</v>
      </c>
      <c r="I1027" s="19">
        <f t="shared" ref="I1027" si="2934">(B1027/D1027-1)*100</f>
        <v>41.800235017626328</v>
      </c>
    </row>
    <row r="1028" spans="1:9" ht="15" x14ac:dyDescent="0.25">
      <c r="A1028" s="60">
        <f t="shared" si="2298"/>
        <v>43291</v>
      </c>
      <c r="B1028" s="8">
        <f>TWK!D759</f>
        <v>416</v>
      </c>
      <c r="C1028" s="8">
        <f t="shared" ref="C1028" si="2935">AVERAGE(B1025:B1028)</f>
        <v>434.47916666666669</v>
      </c>
      <c r="D1028" s="8">
        <f t="shared" si="2925"/>
        <v>305.34722222222223</v>
      </c>
      <c r="E1028" s="8">
        <f t="shared" si="2300"/>
        <v>28</v>
      </c>
      <c r="F1028" s="8">
        <f t="shared" ref="F1028" si="2936">SUM(D1028-B1028)</f>
        <v>-110.65277777777777</v>
      </c>
      <c r="G1028" s="19">
        <f t="shared" ref="G1028" si="2937">(B1028/B1027-1)*100</f>
        <v>-0.71599045346062429</v>
      </c>
      <c r="H1028" s="123">
        <f t="shared" ref="H1028" si="2938">(B1028/B976-1)*100</f>
        <v>33.475935828876999</v>
      </c>
      <c r="I1028" s="19">
        <f t="shared" ref="I1028" si="2939">(B1028/D1028-1)*100</f>
        <v>36.238344325676586</v>
      </c>
    </row>
    <row r="1029" spans="1:9" ht="15" x14ac:dyDescent="0.25">
      <c r="A1029" s="60">
        <f t="shared" si="2298"/>
        <v>43298</v>
      </c>
      <c r="B1029" s="8">
        <f>TWK!D760</f>
        <v>412.5</v>
      </c>
      <c r="C1029" s="8">
        <f t="shared" ref="C1029" si="2940">AVERAGE(B1026:B1029)</f>
        <v>423.54166666666669</v>
      </c>
      <c r="D1029" s="8">
        <f t="shared" si="2925"/>
        <v>339.04166666666669</v>
      </c>
      <c r="E1029" s="8">
        <f t="shared" si="2300"/>
        <v>29</v>
      </c>
      <c r="F1029" s="8">
        <f t="shared" ref="F1029" si="2941">SUM(D1029-B1029)</f>
        <v>-73.458333333333314</v>
      </c>
      <c r="G1029" s="19">
        <f t="shared" ref="G1029" si="2942">(B1029/B1028-1)*100</f>
        <v>-0.84134615384615641</v>
      </c>
      <c r="H1029" s="123">
        <f t="shared" ref="H1029" si="2943">(B1029/B977-1)*100</f>
        <v>34.146341463414643</v>
      </c>
      <c r="I1029" s="19">
        <f t="shared" ref="I1029" si="2944">(B1029/D1029-1)*100</f>
        <v>21.666461840973316</v>
      </c>
    </row>
    <row r="1030" spans="1:9" ht="15" x14ac:dyDescent="0.25">
      <c r="A1030" s="60">
        <f t="shared" si="2298"/>
        <v>43305</v>
      </c>
      <c r="B1030" s="8">
        <f>TWK!D761</f>
        <v>445</v>
      </c>
      <c r="C1030" s="8">
        <f t="shared" ref="C1030" si="2945">AVERAGE(B1027:B1030)</f>
        <v>423.125</v>
      </c>
      <c r="D1030" s="8">
        <f t="shared" si="2925"/>
        <v>366.125</v>
      </c>
      <c r="E1030" s="8">
        <f t="shared" si="2300"/>
        <v>30</v>
      </c>
      <c r="F1030" s="8">
        <f t="shared" ref="F1030" si="2946">SUM(D1030-B1030)</f>
        <v>-78.875</v>
      </c>
      <c r="G1030" s="19">
        <f t="shared" ref="G1030" si="2947">(B1030/B1029-1)*100</f>
        <v>7.8787878787878851</v>
      </c>
      <c r="H1030" s="123">
        <f t="shared" ref="H1030" si="2948">(B1030/B978-1)*100</f>
        <v>49.579831932773111</v>
      </c>
      <c r="I1030" s="19">
        <f t="shared" ref="I1030" si="2949">(B1030/D1030-1)*100</f>
        <v>21.543188801638792</v>
      </c>
    </row>
    <row r="1031" spans="1:9" ht="15" x14ac:dyDescent="0.25">
      <c r="A1031" s="60">
        <f t="shared" si="2298"/>
        <v>43312</v>
      </c>
      <c r="B1031" s="8">
        <f>TWK!D762</f>
        <v>541.66666666666663</v>
      </c>
      <c r="C1031" s="8">
        <f t="shared" ref="C1031" si="2950">AVERAGE(B1028:B1031)</f>
        <v>453.79166666666663</v>
      </c>
      <c r="D1031" s="8">
        <f t="shared" si="2925"/>
        <v>353.83333333333331</v>
      </c>
      <c r="E1031" s="8">
        <f t="shared" si="2300"/>
        <v>31</v>
      </c>
      <c r="F1031" s="8">
        <f t="shared" ref="F1031" si="2951">SUM(D1031-B1031)</f>
        <v>-187.83333333333331</v>
      </c>
      <c r="G1031" s="19">
        <f t="shared" ref="G1031" si="2952">(B1031/B1030-1)*100</f>
        <v>21.722846441947553</v>
      </c>
      <c r="H1031" s="123">
        <f t="shared" ref="H1031" si="2953">(B1031/B979-1)*100</f>
        <v>82.072829131652654</v>
      </c>
      <c r="I1031" s="19">
        <f t="shared" ref="I1031" si="2954">(B1031/D1031-1)*100</f>
        <v>53.085256712199723</v>
      </c>
    </row>
    <row r="1032" spans="1:9" ht="15" x14ac:dyDescent="0.25">
      <c r="A1032" s="60">
        <f t="shared" si="2298"/>
        <v>43319</v>
      </c>
      <c r="B1032" s="8">
        <f>TWK!D763</f>
        <v>595</v>
      </c>
      <c r="C1032" s="8">
        <f t="shared" ref="C1032" si="2955">AVERAGE(B1029:B1032)</f>
        <v>498.54166666666663</v>
      </c>
      <c r="D1032" s="8">
        <f t="shared" si="2925"/>
        <v>346.61111111111109</v>
      </c>
      <c r="E1032" s="8">
        <f t="shared" si="2300"/>
        <v>32</v>
      </c>
      <c r="F1032" s="8">
        <f t="shared" ref="F1032" si="2956">SUM(D1032-B1032)</f>
        <v>-248.38888888888891</v>
      </c>
      <c r="G1032" s="19">
        <f t="shared" ref="G1032" si="2957">(B1032/B1031-1)*100</f>
        <v>9.8461538461538609</v>
      </c>
      <c r="H1032" s="123">
        <f t="shared" ref="H1032" si="2958">(B1032/B980-1)*100</f>
        <v>101.69491525423729</v>
      </c>
      <c r="I1032" s="19">
        <f t="shared" ref="I1032" si="2959">(B1032/D1032-1)*100</f>
        <v>71.662125340599459</v>
      </c>
    </row>
    <row r="1033" spans="1:9" ht="15" x14ac:dyDescent="0.25">
      <c r="A1033" s="60">
        <f t="shared" si="2298"/>
        <v>43326</v>
      </c>
      <c r="B1033" s="8">
        <f>TWK!D764</f>
        <v>525</v>
      </c>
      <c r="C1033" s="8">
        <f t="shared" ref="C1033" si="2960">AVERAGE(B1030:B1033)</f>
        <v>526.66666666666663</v>
      </c>
      <c r="D1033" s="8">
        <f t="shared" ref="D1033" si="2961">AVERAGE(C877,C929,C981)</f>
        <v>339.09722222222223</v>
      </c>
      <c r="E1033" s="8">
        <f t="shared" si="2300"/>
        <v>33</v>
      </c>
      <c r="F1033" s="8">
        <f t="shared" ref="F1033" si="2962">SUM(D1033-B1033)</f>
        <v>-185.90277777777777</v>
      </c>
      <c r="G1033" s="19">
        <f t="shared" ref="G1033" si="2963">(B1033/B1032-1)*100</f>
        <v>-11.764705882352944</v>
      </c>
      <c r="H1033" s="123">
        <f t="shared" ref="H1033" si="2964">(B1033/B981-1)*100</f>
        <v>70.731707317073173</v>
      </c>
      <c r="I1033" s="19">
        <f t="shared" ref="I1033" si="2965">(B1033/D1033-1)*100</f>
        <v>54.822854802375588</v>
      </c>
    </row>
    <row r="1034" spans="1:9" ht="15" x14ac:dyDescent="0.25">
      <c r="A1034" s="60">
        <f t="shared" si="2298"/>
        <v>43333</v>
      </c>
      <c r="B1034" s="8">
        <f>TWK!D765</f>
        <v>465</v>
      </c>
      <c r="C1034" s="8">
        <f t="shared" ref="C1034" si="2966">AVERAGE(B1031:B1034)</f>
        <v>531.66666666666663</v>
      </c>
      <c r="D1034" s="8">
        <f t="shared" ref="D1034" si="2967">AVERAGE(C878,C930,C982)</f>
        <v>341.52777777777783</v>
      </c>
      <c r="E1034" s="8">
        <f t="shared" si="2300"/>
        <v>34</v>
      </c>
      <c r="F1034" s="8">
        <f t="shared" ref="F1034" si="2968">SUM(D1034-B1034)</f>
        <v>-123.47222222222217</v>
      </c>
      <c r="G1034" s="19">
        <f t="shared" ref="G1034" si="2969">(B1034/B1033-1)*100</f>
        <v>-11.428571428571432</v>
      </c>
      <c r="H1034" s="123">
        <f t="shared" ref="H1034" si="2970">(B1034/B982-1)*100</f>
        <v>36.097560975609746</v>
      </c>
      <c r="I1034" s="19">
        <f t="shared" ref="I1034" si="2971">(B1034/D1034-1)*100</f>
        <v>36.152907686051215</v>
      </c>
    </row>
    <row r="1035" spans="1:9" ht="15" x14ac:dyDescent="0.25">
      <c r="A1035" s="60">
        <f t="shared" si="2298"/>
        <v>43340</v>
      </c>
      <c r="B1035" s="8">
        <f>TWK!D766</f>
        <v>593.33333333333337</v>
      </c>
      <c r="C1035" s="8">
        <f t="shared" ref="C1035" si="2972">AVERAGE(B1032:B1035)</f>
        <v>544.58333333333337</v>
      </c>
      <c r="D1035" s="8">
        <f t="shared" ref="D1035" si="2973">AVERAGE(C879,C931,C983)</f>
        <v>350</v>
      </c>
      <c r="E1035" s="8">
        <f t="shared" si="2300"/>
        <v>35</v>
      </c>
      <c r="F1035" s="8">
        <f t="shared" ref="F1035" si="2974">SUM(D1035-B1035)</f>
        <v>-243.33333333333337</v>
      </c>
      <c r="G1035" s="19">
        <f t="shared" ref="G1035" si="2975">(B1035/B1034-1)*100</f>
        <v>27.598566308243733</v>
      </c>
      <c r="H1035" s="123">
        <f t="shared" ref="H1035" si="2976">(B1035/B983-1)*100</f>
        <v>77.114427860696537</v>
      </c>
      <c r="I1035" s="19">
        <f t="shared" ref="I1035" si="2977">(B1035/D1035-1)*100</f>
        <v>69.523809523809547</v>
      </c>
    </row>
    <row r="1036" spans="1:9" ht="15" x14ac:dyDescent="0.25">
      <c r="A1036" s="60">
        <f t="shared" si="2298"/>
        <v>43347</v>
      </c>
      <c r="B1036" s="8">
        <f>TWK!D767</f>
        <v>537.5</v>
      </c>
      <c r="C1036" s="8">
        <f t="shared" ref="C1036" si="2978">AVERAGE(B1033:B1036)</f>
        <v>530.20833333333337</v>
      </c>
      <c r="D1036" s="8">
        <f t="shared" ref="D1036" si="2979">AVERAGE(C880,C932,C984)</f>
        <v>365.90277777777783</v>
      </c>
      <c r="E1036" s="8">
        <f t="shared" si="2300"/>
        <v>36</v>
      </c>
      <c r="F1036" s="8">
        <f t="shared" ref="F1036" si="2980">SUM(D1036-B1036)</f>
        <v>-171.59722222222217</v>
      </c>
      <c r="G1036" s="19">
        <f t="shared" ref="G1036" si="2981">(B1036/B1035-1)*100</f>
        <v>-9.4101123595505705</v>
      </c>
      <c r="H1036" s="123">
        <f t="shared" ref="H1036" si="2982">(B1036/B984-1)*100</f>
        <v>59.259259259259252</v>
      </c>
      <c r="I1036" s="19">
        <f t="shared" ref="I1036" si="2983">(B1036/D1036-1)*100</f>
        <v>46.896944391725157</v>
      </c>
    </row>
    <row r="1037" spans="1:9" ht="15" x14ac:dyDescent="0.25">
      <c r="A1037" s="60">
        <f t="shared" si="2298"/>
        <v>43354</v>
      </c>
      <c r="B1037" s="8">
        <f>TWK!D768</f>
        <v>487.5</v>
      </c>
      <c r="C1037" s="8">
        <f t="shared" ref="C1037" si="2984">AVERAGE(B1034:B1037)</f>
        <v>520.83333333333337</v>
      </c>
      <c r="D1037" s="8">
        <f t="shared" ref="D1037" si="2985">AVERAGE(C881,C933,C985)</f>
        <v>387.91666666666669</v>
      </c>
      <c r="E1037" s="8">
        <f t="shared" si="2300"/>
        <v>37</v>
      </c>
      <c r="F1037" s="8">
        <f t="shared" ref="F1037" si="2986">SUM(D1037-B1037)</f>
        <v>-99.583333333333314</v>
      </c>
      <c r="G1037" s="19">
        <f t="shared" ref="G1037" si="2987">(B1037/B1036-1)*100</f>
        <v>-9.3023255813953547</v>
      </c>
      <c r="H1037" s="123">
        <f t="shared" ref="H1037" si="2988">(B1037/B985-1)*100</f>
        <v>41.304347826086961</v>
      </c>
      <c r="I1037" s="19">
        <f t="shared" ref="I1037" si="2989">(B1037/D1037-1)*100</f>
        <v>25.671321160042957</v>
      </c>
    </row>
    <row r="1038" spans="1:9" ht="15" x14ac:dyDescent="0.25">
      <c r="A1038" s="60">
        <f t="shared" si="2298"/>
        <v>43361</v>
      </c>
      <c r="B1038" s="8">
        <f>TWK!D769</f>
        <v>517.5</v>
      </c>
      <c r="C1038" s="8">
        <f t="shared" ref="C1038" si="2990">AVERAGE(B1035:B1038)</f>
        <v>533.95833333333337</v>
      </c>
      <c r="D1038" s="8">
        <f t="shared" ref="D1038" si="2991">AVERAGE(C882,C934,C986)</f>
        <v>419.86111111111109</v>
      </c>
      <c r="E1038" s="8">
        <f t="shared" si="2300"/>
        <v>38</v>
      </c>
      <c r="F1038" s="8">
        <f t="shared" ref="F1038" si="2992">SUM(D1038-B1038)</f>
        <v>-97.638888888888914</v>
      </c>
      <c r="G1038" s="19">
        <f t="shared" ref="G1038" si="2993">(B1038/B1037-1)*100</f>
        <v>6.1538461538461542</v>
      </c>
      <c r="H1038" s="123">
        <f t="shared" ref="H1038" si="2994">(B1038/B986-1)*100</f>
        <v>18.965517241379317</v>
      </c>
      <c r="I1038" s="19">
        <f t="shared" ref="I1038" si="2995">(B1038/D1038-1)*100</f>
        <v>23.255044657624889</v>
      </c>
    </row>
    <row r="1039" spans="1:9" ht="15" x14ac:dyDescent="0.25">
      <c r="A1039" s="60">
        <f t="shared" si="2298"/>
        <v>43368</v>
      </c>
      <c r="B1039" s="8">
        <f>TWK!D770</f>
        <v>482.5</v>
      </c>
      <c r="C1039" s="8">
        <f t="shared" ref="C1039" si="2996">AVERAGE(B1036:B1039)</f>
        <v>506.25</v>
      </c>
      <c r="D1039" s="8">
        <f t="shared" ref="D1039" si="2997">AVERAGE(C883,C935,C987)</f>
        <v>476.04166666666669</v>
      </c>
      <c r="E1039" s="8">
        <f t="shared" si="2300"/>
        <v>39</v>
      </c>
      <c r="F1039" s="8">
        <f t="shared" ref="F1039" si="2998">SUM(D1039-B1039)</f>
        <v>-6.4583333333333144</v>
      </c>
      <c r="G1039" s="19">
        <f t="shared" ref="G1039" si="2999">(B1039/B1038-1)*100</f>
        <v>-6.7632850241545857</v>
      </c>
      <c r="H1039" s="123">
        <f t="shared" ref="H1039" si="3000">(B1039/B987-1)*100</f>
        <v>-21.224489795918366</v>
      </c>
      <c r="I1039" s="19">
        <f t="shared" ref="I1039" si="3001">(B1039/D1039-1)*100</f>
        <v>1.3566739606126976</v>
      </c>
    </row>
    <row r="1040" spans="1:9" ht="15" x14ac:dyDescent="0.25">
      <c r="A1040" s="60">
        <f t="shared" si="2298"/>
        <v>43375</v>
      </c>
      <c r="B1040" s="8">
        <f>TWK!D771</f>
        <v>522.5</v>
      </c>
      <c r="C1040" s="8">
        <f t="shared" ref="C1040" si="3002">AVERAGE(B1037:B1040)</f>
        <v>502.5</v>
      </c>
      <c r="D1040" s="8">
        <f t="shared" ref="D1040" si="3003">AVERAGE(C884,C936,C988)</f>
        <v>527.68055555555554</v>
      </c>
      <c r="E1040" s="8">
        <f t="shared" si="2300"/>
        <v>40</v>
      </c>
      <c r="F1040" s="8">
        <f t="shared" ref="F1040" si="3004">SUM(D1040-B1040)</f>
        <v>5.1805555555555429</v>
      </c>
      <c r="G1040" s="19">
        <f t="shared" ref="G1040" si="3005">(B1040/B1039-1)*100</f>
        <v>8.2901554404145159</v>
      </c>
      <c r="H1040" s="123">
        <f t="shared" ref="H1040" si="3006">(B1040/B988-1)*100</f>
        <v>-32.58064516129032</v>
      </c>
      <c r="I1040" s="19">
        <f t="shared" ref="I1040" si="3007">(B1040/D1040-1)*100</f>
        <v>-0.98175979785749545</v>
      </c>
    </row>
    <row r="1041" spans="1:9" ht="15" x14ac:dyDescent="0.25">
      <c r="A1041" s="60">
        <f t="shared" si="2298"/>
        <v>43382</v>
      </c>
      <c r="B1041" s="8">
        <f>TWK!D772</f>
        <v>500</v>
      </c>
      <c r="C1041" s="8">
        <f t="shared" ref="C1041" si="3008">AVERAGE(B1038:B1041)</f>
        <v>505.625</v>
      </c>
      <c r="D1041" s="8">
        <f t="shared" ref="D1041" si="3009">AVERAGE(C885,C937,C989)</f>
        <v>525.94444444444446</v>
      </c>
      <c r="E1041" s="8">
        <f t="shared" si="2300"/>
        <v>41</v>
      </c>
      <c r="F1041" s="8">
        <f t="shared" ref="F1041" si="3010">SUM(D1041-B1041)</f>
        <v>25.944444444444457</v>
      </c>
      <c r="G1041" s="19">
        <f t="shared" ref="G1041" si="3011">(B1041/B1040-1)*100</f>
        <v>-4.3062200956937797</v>
      </c>
      <c r="H1041" s="123">
        <f t="shared" ref="H1041" si="3012">(B1041/B989-1)*100</f>
        <v>21.212121212121215</v>
      </c>
      <c r="I1041" s="19">
        <f t="shared" ref="I1041" si="3013">(B1041/D1041-1)*100</f>
        <v>-4.9329248970106709</v>
      </c>
    </row>
    <row r="1042" spans="1:9" ht="15" x14ac:dyDescent="0.25">
      <c r="A1042" s="60">
        <f t="shared" si="2298"/>
        <v>43389</v>
      </c>
      <c r="B1042" s="8">
        <f>TWK!D773</f>
        <v>508.33333333333331</v>
      </c>
      <c r="C1042" s="8">
        <f t="shared" ref="C1042" si="3014">AVERAGE(B1039:B1042)</f>
        <v>503.33333333333331</v>
      </c>
      <c r="D1042" s="8">
        <f t="shared" ref="D1042" si="3015">AVERAGE(C886,C938,C990)</f>
        <v>513.79166666666663</v>
      </c>
      <c r="E1042" s="8">
        <f t="shared" si="2300"/>
        <v>42</v>
      </c>
      <c r="F1042" s="8">
        <f t="shared" ref="F1042" si="3016">SUM(D1042-B1042)</f>
        <v>5.4583333333333144</v>
      </c>
      <c r="G1042" s="19">
        <f t="shared" ref="G1042" si="3017">(B1042/B1041-1)*100</f>
        <v>1.6666666666666607</v>
      </c>
      <c r="H1042" s="123">
        <f t="shared" ref="H1042" si="3018">(B1042/B990-1)*100</f>
        <v>19.6078431372549</v>
      </c>
      <c r="I1042" s="19">
        <f t="shared" ref="I1042" si="3019">(B1042/D1042-1)*100</f>
        <v>-1.0623631497850949</v>
      </c>
    </row>
    <row r="1043" spans="1:9" ht="15" x14ac:dyDescent="0.25">
      <c r="A1043" s="60">
        <f t="shared" si="2298"/>
        <v>43396</v>
      </c>
      <c r="B1043" s="8">
        <f>TWK!D774</f>
        <v>507.5</v>
      </c>
      <c r="C1043" s="8">
        <f t="shared" ref="C1043" si="3020">AVERAGE(B1040:B1043)</f>
        <v>509.58333333333331</v>
      </c>
      <c r="D1043" s="8">
        <f t="shared" ref="D1043" si="3021">AVERAGE(C887,C939,C991)</f>
        <v>475.3194444444444</v>
      </c>
      <c r="E1043" s="8">
        <f t="shared" si="2300"/>
        <v>43</v>
      </c>
      <c r="F1043" s="8">
        <f t="shared" ref="F1043" si="3022">SUM(D1043-B1043)</f>
        <v>-32.1805555555556</v>
      </c>
      <c r="G1043" s="19">
        <f t="shared" ref="G1043" si="3023">(B1043/B1042-1)*100</f>
        <v>-0.16393442622950616</v>
      </c>
      <c r="H1043" s="123">
        <f t="shared" ref="H1043" si="3024">(B1043/B991-1)*100</f>
        <v>26.875000000000004</v>
      </c>
      <c r="I1043" s="19">
        <f t="shared" ref="I1043" si="3025">(B1043/D1043-1)*100</f>
        <v>6.770300674984675</v>
      </c>
    </row>
    <row r="1044" spans="1:9" ht="15" x14ac:dyDescent="0.25">
      <c r="A1044" s="60">
        <f t="shared" si="2298"/>
        <v>43403</v>
      </c>
      <c r="B1044" s="8">
        <f>TWK!D775</f>
        <v>475</v>
      </c>
      <c r="C1044" s="8">
        <f t="shared" ref="C1044" si="3026">AVERAGE(B1041:B1044)</f>
        <v>497.70833333333331</v>
      </c>
      <c r="D1044" s="8">
        <f t="shared" ref="D1044" si="3027">AVERAGE(C888,C940,C992)</f>
        <v>429.4444444444444</v>
      </c>
      <c r="E1044" s="8">
        <f t="shared" si="2300"/>
        <v>44</v>
      </c>
      <c r="F1044" s="8">
        <f t="shared" ref="F1044" si="3028">SUM(D1044-B1044)</f>
        <v>-45.5555555555556</v>
      </c>
      <c r="G1044" s="19">
        <f t="shared" ref="G1044" si="3029">(B1044/B1043-1)*100</f>
        <v>-6.4039408866995107</v>
      </c>
      <c r="H1044" s="123">
        <f t="shared" ref="H1044" si="3030">(B1044/B992-1)*100</f>
        <v>7.344632768361592</v>
      </c>
      <c r="I1044" s="19">
        <f t="shared" ref="I1044" si="3031">(B1044/D1044-1)*100</f>
        <v>10.608020698576981</v>
      </c>
    </row>
    <row r="1045" spans="1:9" ht="15" x14ac:dyDescent="0.25">
      <c r="A1045" s="60">
        <f t="shared" si="2298"/>
        <v>43410</v>
      </c>
      <c r="B1045" s="8">
        <f>TWK!D776</f>
        <v>357.5</v>
      </c>
      <c r="C1045" s="8">
        <f t="shared" ref="C1045" si="3032">AVERAGE(B1042:B1045)</f>
        <v>462.08333333333331</v>
      </c>
      <c r="D1045" s="8">
        <f t="shared" ref="D1045" si="3033">AVERAGE(C889,C941,C993)</f>
        <v>409.02777777777777</v>
      </c>
      <c r="E1045" s="8">
        <f t="shared" si="2300"/>
        <v>45</v>
      </c>
      <c r="F1045" s="8">
        <f t="shared" ref="F1045" si="3034">SUM(D1045-B1045)</f>
        <v>51.527777777777771</v>
      </c>
      <c r="G1045" s="19">
        <f t="shared" ref="G1045" si="3035">(B1045/B1044-1)*100</f>
        <v>-24.736842105263158</v>
      </c>
      <c r="H1045" s="123">
        <f t="shared" ref="H1045" si="3036">(B1045/B993-1)*100</f>
        <v>-10.624999999999996</v>
      </c>
      <c r="I1045" s="19">
        <f t="shared" ref="I1045" si="3037">(B1045/D1045-1)*100</f>
        <v>-12.597623089983024</v>
      </c>
    </row>
    <row r="1046" spans="1:9" ht="15" x14ac:dyDescent="0.25">
      <c r="A1046" s="60">
        <f t="shared" si="2298"/>
        <v>43417</v>
      </c>
      <c r="B1046" s="8">
        <f>TWK!D777</f>
        <v>335</v>
      </c>
      <c r="C1046" s="8">
        <f t="shared" ref="C1046" si="3038">AVERAGE(B1043:B1046)</f>
        <v>418.75</v>
      </c>
      <c r="D1046" s="8">
        <f t="shared" ref="D1046" si="3039">AVERAGE(C890,C942,C994)</f>
        <v>381.38888888888891</v>
      </c>
      <c r="E1046" s="8">
        <f t="shared" si="2300"/>
        <v>46</v>
      </c>
      <c r="F1046" s="8">
        <f t="shared" ref="F1046" si="3040">SUM(D1046-B1046)</f>
        <v>46.388888888888914</v>
      </c>
      <c r="G1046" s="19">
        <f t="shared" ref="G1046" si="3041">(B1046/B1045-1)*100</f>
        <v>-6.2937062937062915</v>
      </c>
      <c r="H1046" s="123">
        <f t="shared" ref="H1046" si="3042">(B1046/B994-1)*100</f>
        <v>-11.842105263157897</v>
      </c>
      <c r="I1046" s="19">
        <f t="shared" ref="I1046" si="3043">(B1046/D1046-1)*100</f>
        <v>-12.163146394756019</v>
      </c>
    </row>
    <row r="1047" spans="1:9" ht="15" x14ac:dyDescent="0.25">
      <c r="A1047" s="60">
        <f t="shared" si="2298"/>
        <v>43424</v>
      </c>
      <c r="B1047" s="8">
        <f>TWK!D778</f>
        <v>320</v>
      </c>
      <c r="C1047" s="8">
        <f t="shared" ref="C1047" si="3044">AVERAGE(B1044:B1047)</f>
        <v>371.875</v>
      </c>
      <c r="D1047" s="8">
        <f t="shared" ref="D1047" si="3045">AVERAGE(C891,C943,C995)</f>
        <v>339.72222222222223</v>
      </c>
      <c r="E1047" s="8">
        <f t="shared" si="2300"/>
        <v>47</v>
      </c>
      <c r="F1047" s="8">
        <f t="shared" ref="F1047" si="3046">SUM(D1047-B1047)</f>
        <v>19.722222222222229</v>
      </c>
      <c r="G1047" s="19">
        <f t="shared" ref="G1047" si="3047">(B1047/B1046-1)*100</f>
        <v>-4.4776119402985088</v>
      </c>
      <c r="H1047" s="123">
        <f t="shared" ref="H1047" si="3048">(B1047/B995-1)*100</f>
        <v>2.4000000000000021</v>
      </c>
      <c r="I1047" s="19">
        <f t="shared" ref="I1047" si="3049">(B1047/D1047-1)*100</f>
        <v>-5.8053965658217521</v>
      </c>
    </row>
    <row r="1048" spans="1:9" ht="15" x14ac:dyDescent="0.25">
      <c r="A1048" s="60">
        <f t="shared" si="2298"/>
        <v>43431</v>
      </c>
      <c r="B1048" s="8">
        <f>TWK!D779</f>
        <v>322.5</v>
      </c>
      <c r="C1048" s="8">
        <f t="shared" ref="C1048" si="3050">AVERAGE(B1045:B1048)</f>
        <v>333.75</v>
      </c>
      <c r="D1048" s="8">
        <f t="shared" ref="D1048" si="3051">AVERAGE(C892,C944,C996)</f>
        <v>303.54166666666669</v>
      </c>
      <c r="E1048" s="8">
        <f t="shared" si="2300"/>
        <v>48</v>
      </c>
      <c r="F1048" s="8">
        <f t="shared" ref="F1048" si="3052">SUM(D1048-B1048)</f>
        <v>-18.958333333333314</v>
      </c>
      <c r="G1048" s="19">
        <f t="shared" ref="G1048" si="3053">(B1048/B1047-1)*100</f>
        <v>0.78125</v>
      </c>
      <c r="H1048" s="123">
        <f t="shared" ref="H1048" si="3054">(B1048/B996-1)*100</f>
        <v>7.4999999999999956</v>
      </c>
      <c r="I1048" s="19">
        <f t="shared" ref="I1048" si="3055">(B1048/D1048-1)*100</f>
        <v>6.2457103637611366</v>
      </c>
    </row>
    <row r="1049" spans="1:9" ht="15" x14ac:dyDescent="0.25">
      <c r="A1049" s="60">
        <f t="shared" si="2298"/>
        <v>43438</v>
      </c>
      <c r="B1049" s="8">
        <f>TWK!D780</f>
        <v>340</v>
      </c>
      <c r="C1049" s="8">
        <f t="shared" ref="C1049" si="3056">AVERAGE(B1046:B1049)</f>
        <v>329.375</v>
      </c>
      <c r="D1049" s="8">
        <f t="shared" ref="D1049" si="3057">AVERAGE(C893,C945,C997)</f>
        <v>285.625</v>
      </c>
      <c r="E1049" s="8">
        <f t="shared" si="2300"/>
        <v>49</v>
      </c>
      <c r="F1049" s="8">
        <f t="shared" ref="F1049" si="3058">SUM(D1049-B1049)</f>
        <v>-54.375</v>
      </c>
      <c r="G1049" s="19">
        <f t="shared" ref="G1049" si="3059">(B1049/B1048-1)*100</f>
        <v>5.4263565891472965</v>
      </c>
      <c r="H1049" s="123">
        <f t="shared" ref="H1049" si="3060">(B1049/B997-1)*100</f>
        <v>19.298245614035082</v>
      </c>
      <c r="I1049" s="19">
        <f t="shared" ref="I1049" si="3061">(B1049/D1049-1)*100</f>
        <v>19.037199124726477</v>
      </c>
    </row>
    <row r="1050" spans="1:9" ht="15" x14ac:dyDescent="0.25">
      <c r="A1050" s="60">
        <f t="shared" si="2298"/>
        <v>43445</v>
      </c>
      <c r="B1050" s="8">
        <f>TWK!D781</f>
        <v>412.5</v>
      </c>
      <c r="C1050" s="8">
        <f t="shared" ref="C1050" si="3062">AVERAGE(B1047:B1050)</f>
        <v>348.75</v>
      </c>
      <c r="D1050" s="8">
        <f t="shared" ref="D1050" si="3063">AVERAGE(C894,C946,C998)</f>
        <v>273.125</v>
      </c>
      <c r="E1050" s="8">
        <f t="shared" si="2300"/>
        <v>50</v>
      </c>
      <c r="F1050" s="8">
        <f t="shared" ref="F1050" si="3064">SUM(D1050-B1050)</f>
        <v>-139.375</v>
      </c>
      <c r="G1050" s="19">
        <f t="shared" ref="G1050" si="3065">(B1050/B1049-1)*100</f>
        <v>21.323529411764696</v>
      </c>
      <c r="H1050" s="123">
        <f t="shared" ref="H1050" si="3066">(B1050/B998-1)*100</f>
        <v>48.648648648648638</v>
      </c>
      <c r="I1050" s="19">
        <f t="shared" ref="I1050" si="3067">(B1050/D1050-1)*100</f>
        <v>51.029748283752866</v>
      </c>
    </row>
    <row r="1051" spans="1:9" ht="15" x14ac:dyDescent="0.25">
      <c r="A1051" s="60">
        <f t="shared" si="2298"/>
        <v>43452</v>
      </c>
      <c r="B1051" s="8">
        <f>TWK!D782</f>
        <v>450</v>
      </c>
      <c r="C1051" s="8">
        <f t="shared" ref="C1051" si="3068">AVERAGE(B1048:B1051)</f>
        <v>381.25</v>
      </c>
      <c r="D1051" s="8">
        <f t="shared" ref="D1051" si="3069">AVERAGE(C895,C947,C999)</f>
        <v>272.98611111111109</v>
      </c>
      <c r="E1051" s="8">
        <f t="shared" si="2300"/>
        <v>51</v>
      </c>
      <c r="F1051" s="8">
        <f t="shared" ref="F1051" si="3070">SUM(D1051-B1051)</f>
        <v>-177.01388888888891</v>
      </c>
      <c r="G1051" s="19">
        <f t="shared" ref="G1051" si="3071">(B1051/B1050-1)*100</f>
        <v>9.0909090909090828</v>
      </c>
      <c r="H1051" s="123">
        <f t="shared" ref="H1051" si="3072">(B1051/B999-1)*100</f>
        <v>61.676646706586837</v>
      </c>
      <c r="I1051" s="19">
        <f t="shared" ref="I1051" si="3073">(B1051/D1051-1)*100</f>
        <v>64.843551259221584</v>
      </c>
    </row>
    <row r="1052" spans="1:9" ht="15" x14ac:dyDescent="0.25">
      <c r="A1052" s="60">
        <f t="shared" si="2298"/>
        <v>43459</v>
      </c>
      <c r="B1052" s="8">
        <f>TWK!D783</f>
        <v>382.5</v>
      </c>
      <c r="C1052" s="8">
        <f t="shared" ref="C1052:C1057" si="3074">AVERAGE(B1049:B1052)</f>
        <v>396.25</v>
      </c>
      <c r="D1052" s="8">
        <f t="shared" ref="D1052:D1057" si="3075">AVERAGE(C896,C948,C1000)</f>
        <v>275.3194444444444</v>
      </c>
      <c r="E1052" s="8">
        <v>52</v>
      </c>
      <c r="F1052" s="8">
        <f t="shared" ref="F1052:F1057" si="3076">SUM(D1052-B1052)</f>
        <v>-107.1805555555556</v>
      </c>
      <c r="G1052" s="19">
        <f t="shared" ref="G1052:G1057" si="3077">(B1052/B1051-1)*100</f>
        <v>-15.000000000000002</v>
      </c>
      <c r="H1052" s="123">
        <f t="shared" ref="H1052:H1057" si="3078">(B1052/B1000-1)*100</f>
        <v>30.76923076923077</v>
      </c>
      <c r="I1052" s="19">
        <f t="shared" ref="I1052:I1057" si="3079">(B1052/D1052-1)*100</f>
        <v>38.929526307824268</v>
      </c>
    </row>
    <row r="1053" spans="1:9" ht="15" x14ac:dyDescent="0.25">
      <c r="A1053" s="60">
        <f t="shared" ref="A1053:A1128" si="3080">7+A1052</f>
        <v>43466</v>
      </c>
      <c r="B1053" s="8">
        <f>TWK!D784</f>
        <v>387.5</v>
      </c>
      <c r="C1053" s="8">
        <f t="shared" si="3074"/>
        <v>408.125</v>
      </c>
      <c r="D1053" s="8">
        <f t="shared" si="3075"/>
        <v>284.27777777777777</v>
      </c>
      <c r="E1053" s="8">
        <v>1</v>
      </c>
      <c r="F1053" s="8">
        <f t="shared" si="3076"/>
        <v>-103.22222222222223</v>
      </c>
      <c r="G1053" s="19">
        <f t="shared" si="3077"/>
        <v>1.3071895424836555</v>
      </c>
      <c r="H1053" s="123">
        <f t="shared" si="3078"/>
        <v>14.814814814814813</v>
      </c>
      <c r="I1053" s="19">
        <f t="shared" si="3079"/>
        <v>36.31033808872386</v>
      </c>
    </row>
    <row r="1054" spans="1:9" ht="15" x14ac:dyDescent="0.25">
      <c r="A1054" s="60">
        <f t="shared" si="3080"/>
        <v>43473</v>
      </c>
      <c r="B1054" s="8">
        <f>TWK!D785</f>
        <v>400</v>
      </c>
      <c r="C1054" s="8">
        <f t="shared" si="3074"/>
        <v>405</v>
      </c>
      <c r="D1054" s="8">
        <f t="shared" si="3075"/>
        <v>298.375</v>
      </c>
      <c r="E1054" s="8">
        <f t="shared" ref="E1054:E1127" si="3081">E1053+1</f>
        <v>2</v>
      </c>
      <c r="F1054" s="8">
        <f t="shared" si="3076"/>
        <v>-101.625</v>
      </c>
      <c r="G1054" s="19">
        <f t="shared" si="3077"/>
        <v>3.2258064516129004</v>
      </c>
      <c r="H1054" s="123">
        <f t="shared" si="3078"/>
        <v>2.1276595744680771</v>
      </c>
      <c r="I1054" s="19">
        <f t="shared" si="3079"/>
        <v>34.059488898198587</v>
      </c>
    </row>
    <row r="1055" spans="1:9" ht="15" x14ac:dyDescent="0.25">
      <c r="A1055" s="60">
        <f t="shared" si="3080"/>
        <v>43480</v>
      </c>
      <c r="B1055" s="8">
        <f>TWK!D786</f>
        <v>437.5</v>
      </c>
      <c r="C1055" s="8">
        <f t="shared" si="3074"/>
        <v>401.875</v>
      </c>
      <c r="D1055" s="8">
        <f t="shared" si="3075"/>
        <v>314.5555555555556</v>
      </c>
      <c r="E1055" s="8">
        <f t="shared" si="3081"/>
        <v>3</v>
      </c>
      <c r="F1055" s="8">
        <f t="shared" si="3076"/>
        <v>-122.9444444444444</v>
      </c>
      <c r="G1055" s="19">
        <f t="shared" si="3077"/>
        <v>9.375</v>
      </c>
      <c r="H1055" s="123">
        <f t="shared" si="3078"/>
        <v>9.375</v>
      </c>
      <c r="I1055" s="19">
        <f t="shared" si="3079"/>
        <v>39.085128929706791</v>
      </c>
    </row>
    <row r="1056" spans="1:9" ht="15" x14ac:dyDescent="0.25">
      <c r="A1056" s="60">
        <f t="shared" si="3080"/>
        <v>43487</v>
      </c>
      <c r="B1056" s="8">
        <f>TWK!D787</f>
        <v>450</v>
      </c>
      <c r="C1056" s="8">
        <f t="shared" si="3074"/>
        <v>418.75</v>
      </c>
      <c r="D1056" s="8">
        <f t="shared" si="3075"/>
        <v>327.95138888888891</v>
      </c>
      <c r="E1056" s="8">
        <f t="shared" si="3081"/>
        <v>4</v>
      </c>
      <c r="F1056" s="8">
        <f t="shared" si="3076"/>
        <v>-122.04861111111109</v>
      </c>
      <c r="G1056" s="19">
        <f t="shared" si="3077"/>
        <v>2.857142857142847</v>
      </c>
      <c r="H1056" s="123">
        <f t="shared" si="3078"/>
        <v>36.882129277566534</v>
      </c>
      <c r="I1056" s="19">
        <f t="shared" si="3079"/>
        <v>37.215457914240325</v>
      </c>
    </row>
    <row r="1057" spans="1:9" ht="15" x14ac:dyDescent="0.25">
      <c r="A1057" s="60">
        <f t="shared" si="3080"/>
        <v>43494</v>
      </c>
      <c r="B1057" s="8">
        <f>TWK!D788</f>
        <v>425</v>
      </c>
      <c r="C1057" s="8">
        <f t="shared" si="3074"/>
        <v>428.125</v>
      </c>
      <c r="D1057" s="8">
        <f t="shared" si="3075"/>
        <v>332.70833333333331</v>
      </c>
      <c r="E1057" s="8">
        <f t="shared" si="3081"/>
        <v>5</v>
      </c>
      <c r="F1057" s="8">
        <f t="shared" si="3076"/>
        <v>-92.291666666666686</v>
      </c>
      <c r="G1057" s="19">
        <f t="shared" si="3077"/>
        <v>-5.555555555555558</v>
      </c>
      <c r="H1057" s="123">
        <f t="shared" si="3078"/>
        <v>18.881118881118873</v>
      </c>
      <c r="I1057" s="19">
        <f t="shared" si="3079"/>
        <v>27.739511584220409</v>
      </c>
    </row>
    <row r="1058" spans="1:9" ht="15" x14ac:dyDescent="0.25">
      <c r="A1058" s="60">
        <f t="shared" si="3080"/>
        <v>43501</v>
      </c>
      <c r="B1058" s="8">
        <f>TWK!D789</f>
        <v>450</v>
      </c>
      <c r="C1058" s="8">
        <f t="shared" ref="C1058" si="3082">AVERAGE(B1055:B1058)</f>
        <v>440.625</v>
      </c>
      <c r="D1058" s="8">
        <f t="shared" ref="D1058" si="3083">AVERAGE(C902,C954,C1006)</f>
        <v>331.66666666666669</v>
      </c>
      <c r="E1058" s="8">
        <f t="shared" si="3081"/>
        <v>6</v>
      </c>
      <c r="F1058" s="8">
        <f t="shared" ref="F1058" si="3084">SUM(D1058-B1058)</f>
        <v>-118.33333333333331</v>
      </c>
      <c r="G1058" s="19">
        <f t="shared" ref="G1058" si="3085">(B1058/B1057-1)*100</f>
        <v>5.8823529411764719</v>
      </c>
      <c r="H1058" s="123">
        <f t="shared" ref="H1058" si="3086">(B1058/B1006-1)*100</f>
        <v>24.137931034482762</v>
      </c>
      <c r="I1058" s="19">
        <f t="shared" ref="I1058" si="3087">(B1058/D1058-1)*100</f>
        <v>35.678391959798986</v>
      </c>
    </row>
    <row r="1059" spans="1:9" ht="15" x14ac:dyDescent="0.25">
      <c r="A1059" s="60">
        <f t="shared" si="3080"/>
        <v>43508</v>
      </c>
      <c r="B1059" s="8">
        <f>TWK!D790</f>
        <v>537.5</v>
      </c>
      <c r="C1059" s="8">
        <f t="shared" ref="C1059" si="3088">AVERAGE(B1056:B1059)</f>
        <v>465.625</v>
      </c>
      <c r="D1059" s="8">
        <f t="shared" ref="D1059" si="3089">AVERAGE(C903,C955,C1007)</f>
        <v>325.0694444444444</v>
      </c>
      <c r="E1059" s="8">
        <f t="shared" si="3081"/>
        <v>7</v>
      </c>
      <c r="F1059" s="8">
        <f t="shared" ref="F1059" si="3090">SUM(D1059-B1059)</f>
        <v>-212.4305555555556</v>
      </c>
      <c r="G1059" s="19">
        <f t="shared" ref="G1059" si="3091">(B1059/B1058-1)*100</f>
        <v>19.444444444444443</v>
      </c>
      <c r="H1059" s="123">
        <f t="shared" ref="H1059" si="3092">(B1059/B1007-1)*100</f>
        <v>43.973214285714299</v>
      </c>
      <c r="I1059" s="19">
        <f t="shared" ref="I1059" si="3093">(B1059/D1059-1)*100</f>
        <v>65.349284340952821</v>
      </c>
    </row>
    <row r="1060" spans="1:9" ht="15" x14ac:dyDescent="0.25">
      <c r="A1060" s="60">
        <f t="shared" si="3080"/>
        <v>43515</v>
      </c>
      <c r="B1060" s="8">
        <f>TWK!D791</f>
        <v>525</v>
      </c>
      <c r="C1060" s="8">
        <f t="shared" ref="C1060" si="3094">AVERAGE(B1057:B1060)</f>
        <v>484.375</v>
      </c>
      <c r="D1060" s="8">
        <f t="shared" ref="D1060" si="3095">AVERAGE(C904,C956,C1008)</f>
        <v>318.09027777777777</v>
      </c>
      <c r="E1060" s="8">
        <f t="shared" si="3081"/>
        <v>8</v>
      </c>
      <c r="F1060" s="8">
        <f t="shared" ref="F1060" si="3096">SUM(D1060-B1060)</f>
        <v>-206.90972222222223</v>
      </c>
      <c r="G1060" s="19">
        <f t="shared" ref="G1060" si="3097">(B1060/B1059-1)*100</f>
        <v>-2.3255813953488413</v>
      </c>
      <c r="H1060" s="123">
        <f t="shared" ref="H1060" si="3098">(B1060/B1008-1)*100</f>
        <v>38.157894736842103</v>
      </c>
      <c r="I1060" s="19">
        <f t="shared" ref="I1060" si="3099">(B1060/D1060-1)*100</f>
        <v>65.04748389913766</v>
      </c>
    </row>
    <row r="1061" spans="1:9" ht="15" x14ac:dyDescent="0.25">
      <c r="A1061" s="60">
        <f t="shared" si="3080"/>
        <v>43522</v>
      </c>
      <c r="B1061" s="8">
        <f>TWK!D792</f>
        <v>600</v>
      </c>
      <c r="C1061" s="8">
        <f t="shared" ref="C1061" si="3100">AVERAGE(B1058:B1061)</f>
        <v>528.125</v>
      </c>
      <c r="D1061" s="8">
        <f t="shared" ref="D1061" si="3101">AVERAGE(C905,C957,C1009)</f>
        <v>315.20833333333331</v>
      </c>
      <c r="E1061" s="8">
        <f t="shared" si="3081"/>
        <v>9</v>
      </c>
      <c r="F1061" s="8">
        <f t="shared" ref="F1061" si="3102">SUM(D1061-B1061)</f>
        <v>-284.79166666666669</v>
      </c>
      <c r="G1061" s="19">
        <f t="shared" ref="G1061" si="3103">(B1061/B1060-1)*100</f>
        <v>14.285714285714279</v>
      </c>
      <c r="H1061" s="123">
        <f t="shared" ref="H1061" si="3104">(B1061/B1009-1)*100</f>
        <v>53.846153846153854</v>
      </c>
      <c r="I1061" s="19">
        <f t="shared" ref="I1061" si="3105">(B1061/D1061-1)*100</f>
        <v>90.350297422339736</v>
      </c>
    </row>
    <row r="1062" spans="1:9" ht="15" x14ac:dyDescent="0.25">
      <c r="A1062" s="60">
        <f t="shared" si="3080"/>
        <v>43529</v>
      </c>
      <c r="B1062" s="8">
        <f>TWK!D793</f>
        <v>525</v>
      </c>
      <c r="C1062" s="8">
        <f t="shared" ref="C1062" si="3106">AVERAGE(B1059:B1062)</f>
        <v>546.875</v>
      </c>
      <c r="D1062" s="8">
        <f t="shared" ref="D1062" si="3107">AVERAGE(C906,C958,C1010)</f>
        <v>317.03472222222223</v>
      </c>
      <c r="E1062" s="8">
        <f t="shared" si="3081"/>
        <v>10</v>
      </c>
      <c r="F1062" s="8">
        <f t="shared" ref="F1062" si="3108">SUM(D1062-B1062)</f>
        <v>-207.96527777777777</v>
      </c>
      <c r="G1062" s="19">
        <f t="shared" ref="G1062" si="3109">(B1062/B1061-1)*100</f>
        <v>-12.5</v>
      </c>
      <c r="H1062" s="123">
        <f t="shared" ref="H1062" si="3110">(B1062/B1010-1)*100</f>
        <v>10.681658468025311</v>
      </c>
      <c r="I1062" s="19">
        <f t="shared" ref="I1062" si="3111">(B1062/D1062-1)*100</f>
        <v>65.597003482794108</v>
      </c>
    </row>
    <row r="1063" spans="1:9" ht="15" x14ac:dyDescent="0.25">
      <c r="A1063" s="60">
        <f t="shared" si="3080"/>
        <v>43536</v>
      </c>
      <c r="B1063" s="8">
        <f>TWK!D794</f>
        <v>495</v>
      </c>
      <c r="C1063" s="8">
        <f t="shared" ref="C1063" si="3112">AVERAGE(B1060:B1063)</f>
        <v>536.25</v>
      </c>
      <c r="D1063" s="8">
        <f t="shared" ref="D1063" si="3113">AVERAGE(C907,C959,C1011)</f>
        <v>330.92361111111109</v>
      </c>
      <c r="E1063" s="8">
        <f t="shared" si="3081"/>
        <v>11</v>
      </c>
      <c r="F1063" s="8">
        <f t="shared" ref="F1063" si="3114">SUM(D1063-B1063)</f>
        <v>-164.07638888888891</v>
      </c>
      <c r="G1063" s="19">
        <f t="shared" ref="G1063" si="3115">(B1063/B1062-1)*100</f>
        <v>-5.7142857142857162</v>
      </c>
      <c r="H1063" s="123">
        <f t="shared" ref="H1063" si="3116">(B1063/B1011-1)*100</f>
        <v>-13.157894736842103</v>
      </c>
      <c r="I1063" s="19">
        <f t="shared" ref="I1063" si="3117">(B1063/D1063-1)*100</f>
        <v>49.581348498520562</v>
      </c>
    </row>
    <row r="1064" spans="1:9" ht="15" x14ac:dyDescent="0.25">
      <c r="A1064" s="60">
        <f t="shared" si="3080"/>
        <v>43543</v>
      </c>
      <c r="B1064" s="8">
        <f>TWK!D795</f>
        <v>470</v>
      </c>
      <c r="C1064" s="8">
        <f t="shared" ref="C1064" si="3118">AVERAGE(B1061:B1064)</f>
        <v>522.5</v>
      </c>
      <c r="D1064" s="8">
        <f t="shared" ref="D1064" si="3119">AVERAGE(C908,C960,C1012)</f>
        <v>336.3819444444444</v>
      </c>
      <c r="E1064" s="8">
        <f t="shared" si="3081"/>
        <v>12</v>
      </c>
      <c r="F1064" s="8">
        <f t="shared" ref="F1064" si="3120">SUM(D1064-B1064)</f>
        <v>-133.6180555555556</v>
      </c>
      <c r="G1064" s="19">
        <f t="shared" ref="G1064" si="3121">(B1064/B1063-1)*100</f>
        <v>-5.0505050505050502</v>
      </c>
      <c r="H1064" s="123">
        <f t="shared" ref="H1064" si="3122">(B1064/B1012-1)*100</f>
        <v>-1.0526315789473717</v>
      </c>
      <c r="I1064" s="19">
        <f t="shared" ref="I1064" si="3123">(B1064/D1064-1)*100</f>
        <v>39.722124734201799</v>
      </c>
    </row>
    <row r="1065" spans="1:9" ht="15" x14ac:dyDescent="0.25">
      <c r="A1065" s="60">
        <f t="shared" si="3080"/>
        <v>43550</v>
      </c>
      <c r="B1065" s="8">
        <f>TWK!D796</f>
        <v>525</v>
      </c>
      <c r="C1065" s="8">
        <f t="shared" ref="C1065" si="3124">AVERAGE(B1062:B1065)</f>
        <v>503.75</v>
      </c>
      <c r="D1065" s="8">
        <f t="shared" ref="D1065" si="3125">AVERAGE(C909,C961,C1013)</f>
        <v>344.29861111111109</v>
      </c>
      <c r="E1065" s="8">
        <f t="shared" si="3081"/>
        <v>13</v>
      </c>
      <c r="F1065" s="8">
        <f t="shared" ref="F1065" si="3126">SUM(D1065-B1065)</f>
        <v>-180.70138888888891</v>
      </c>
      <c r="G1065" s="19">
        <f t="shared" ref="G1065" si="3127">(B1065/B1064-1)*100</f>
        <v>11.702127659574458</v>
      </c>
      <c r="H1065" s="123">
        <f t="shared" ref="H1065" si="3128">(B1065/B1013-1)*100</f>
        <v>7.6923076923076872</v>
      </c>
      <c r="I1065" s="19">
        <f t="shared" ref="I1065" si="3129">(B1065/D1065-1)*100</f>
        <v>52.483914560600262</v>
      </c>
    </row>
    <row r="1066" spans="1:9" ht="15" x14ac:dyDescent="0.25">
      <c r="A1066" s="60">
        <f t="shared" si="3080"/>
        <v>43557</v>
      </c>
      <c r="B1066" s="8">
        <f>TWK!D797</f>
        <v>450</v>
      </c>
      <c r="C1066" s="8">
        <f t="shared" ref="C1066" si="3130">AVERAGE(B1063:B1066)</f>
        <v>485</v>
      </c>
      <c r="D1066" s="8">
        <f t="shared" ref="D1066" si="3131">AVERAGE(C910,C962,C1014)</f>
        <v>351.56944444444451</v>
      </c>
      <c r="E1066" s="8">
        <f t="shared" si="3081"/>
        <v>14</v>
      </c>
      <c r="F1066" s="8">
        <f t="shared" ref="F1066" si="3132">SUM(D1066-B1066)</f>
        <v>-98.430555555555486</v>
      </c>
      <c r="G1066" s="19">
        <f t="shared" ref="G1066" si="3133">(B1066/B1065-1)*100</f>
        <v>-14.28571428571429</v>
      </c>
      <c r="H1066" s="123">
        <f t="shared" ref="H1066" si="3134">(B1066/B1014-1)*100</f>
        <v>-19.402985074626866</v>
      </c>
      <c r="I1066" s="19">
        <f t="shared" ref="I1066" si="3135">(B1066/D1066-1)*100</f>
        <v>27.997471654880869</v>
      </c>
    </row>
    <row r="1067" spans="1:9" ht="15" x14ac:dyDescent="0.25">
      <c r="A1067" s="60">
        <f t="shared" si="3080"/>
        <v>43564</v>
      </c>
      <c r="B1067" s="8">
        <f>TWK!D798</f>
        <v>403.33333333333331</v>
      </c>
      <c r="C1067" s="8">
        <f t="shared" ref="C1067" si="3136">AVERAGE(B1064:B1067)</f>
        <v>462.08333333333331</v>
      </c>
      <c r="D1067" s="8">
        <f t="shared" ref="D1067" si="3137">AVERAGE(C911,C963,C1015)</f>
        <v>351.5</v>
      </c>
      <c r="E1067" s="8">
        <f t="shared" si="3081"/>
        <v>15</v>
      </c>
      <c r="F1067" s="8">
        <f t="shared" ref="F1067" si="3138">SUM(D1067-B1067)</f>
        <v>-51.833333333333314</v>
      </c>
      <c r="G1067" s="19">
        <f t="shared" ref="G1067" si="3139">(B1067/B1066-1)*100</f>
        <v>-10.370370370370374</v>
      </c>
      <c r="H1067" s="123">
        <f t="shared" ref="H1067" si="3140">(B1067/B1015-1)*100</f>
        <v>-31.83098591549296</v>
      </c>
      <c r="I1067" s="19">
        <f t="shared" ref="I1067" si="3141">(B1067/D1067-1)*100</f>
        <v>14.746325272641059</v>
      </c>
    </row>
    <row r="1068" spans="1:9" ht="15" x14ac:dyDescent="0.25">
      <c r="A1068" s="60">
        <f t="shared" si="3080"/>
        <v>43571</v>
      </c>
      <c r="B1068" s="8">
        <f>TWK!D799</f>
        <v>380</v>
      </c>
      <c r="C1068" s="8">
        <f t="shared" ref="C1068" si="3142">AVERAGE(B1065:B1068)</f>
        <v>439.58333333333331</v>
      </c>
      <c r="D1068" s="8">
        <f t="shared" ref="D1068" si="3143">AVERAGE(C912,C964,C1016)</f>
        <v>367.08333333333331</v>
      </c>
      <c r="E1068" s="8">
        <f t="shared" si="3081"/>
        <v>16</v>
      </c>
      <c r="F1068" s="8">
        <f t="shared" ref="F1068" si="3144">SUM(D1068-B1068)</f>
        <v>-12.916666666666686</v>
      </c>
      <c r="G1068" s="19">
        <f t="shared" ref="G1068" si="3145">(B1068/B1067-1)*100</f>
        <v>-5.785123966942141</v>
      </c>
      <c r="H1068" s="123">
        <f t="shared" ref="H1068" si="3146">(B1068/B1016-1)*100</f>
        <v>-41.085271317829452</v>
      </c>
      <c r="I1068" s="19">
        <f t="shared" ref="I1068" si="3147">(B1068/D1068-1)*100</f>
        <v>3.518728717366626</v>
      </c>
    </row>
    <row r="1069" spans="1:9" ht="15" x14ac:dyDescent="0.25">
      <c r="A1069" s="60">
        <f t="shared" si="3080"/>
        <v>43578</v>
      </c>
      <c r="B1069" s="8">
        <f>TWK!D800</f>
        <v>378.33333333333331</v>
      </c>
      <c r="C1069" s="8">
        <f t="shared" ref="C1069" si="3148">AVERAGE(B1066:B1069)</f>
        <v>402.91666666666663</v>
      </c>
      <c r="D1069" s="8">
        <f t="shared" ref="D1069" si="3149">AVERAGE(C913,C965,C1017)</f>
        <v>368.125</v>
      </c>
      <c r="E1069" s="8">
        <f t="shared" si="3081"/>
        <v>17</v>
      </c>
      <c r="F1069" s="8">
        <f t="shared" ref="F1069" si="3150">SUM(D1069-B1069)</f>
        <v>-10.208333333333314</v>
      </c>
      <c r="G1069" s="19">
        <f t="shared" ref="G1069" si="3151">(B1069/B1068-1)*100</f>
        <v>-0.43859649122807154</v>
      </c>
      <c r="H1069" s="123">
        <f t="shared" ref="H1069" si="3152">(B1069/B1017-1)*100</f>
        <v>-28.616352201257868</v>
      </c>
      <c r="I1069" s="19">
        <f t="shared" ref="I1069" si="3153">(B1069/D1069-1)*100</f>
        <v>2.773061686474243</v>
      </c>
    </row>
    <row r="1070" spans="1:9" ht="15" x14ac:dyDescent="0.25">
      <c r="A1070" s="60">
        <f t="shared" si="3080"/>
        <v>43585</v>
      </c>
      <c r="B1070" s="8">
        <f>TWK!D801</f>
        <v>385</v>
      </c>
      <c r="C1070" s="8">
        <f t="shared" ref="C1070" si="3154">AVERAGE(B1067:B1070)</f>
        <v>386.66666666666663</v>
      </c>
      <c r="D1070" s="8">
        <f t="shared" ref="D1070" si="3155">AVERAGE(C914,C966,C1018)</f>
        <v>357.43055555555549</v>
      </c>
      <c r="E1070" s="8">
        <f t="shared" si="3081"/>
        <v>18</v>
      </c>
      <c r="F1070" s="8">
        <f t="shared" ref="F1070" si="3156">SUM(D1070-B1070)</f>
        <v>-27.569444444444514</v>
      </c>
      <c r="G1070" s="19">
        <f t="shared" ref="G1070" si="3157">(B1070/B1069-1)*100</f>
        <v>1.7621145374449476</v>
      </c>
      <c r="H1070" s="123">
        <f t="shared" ref="H1070" si="3158">(B1070/B1018-1)*100</f>
        <v>-12</v>
      </c>
      <c r="I1070" s="19">
        <f t="shared" ref="I1070" si="3159">(B1070/D1070-1)*100</f>
        <v>7.7132310083543931</v>
      </c>
    </row>
    <row r="1071" spans="1:9" ht="15" x14ac:dyDescent="0.25">
      <c r="A1071" s="60">
        <f t="shared" si="3080"/>
        <v>43592</v>
      </c>
      <c r="B1071" s="8" t="s">
        <v>10</v>
      </c>
      <c r="C1071" s="8">
        <f t="shared" ref="C1071" si="3160">AVERAGE(B1068:B1071)</f>
        <v>381.11111111111109</v>
      </c>
      <c r="D1071" s="8">
        <f t="shared" ref="D1071" si="3161">AVERAGE(C915,C967,C1019)</f>
        <v>350.41666666666669</v>
      </c>
      <c r="E1071" s="8">
        <f t="shared" si="3081"/>
        <v>19</v>
      </c>
      <c r="F1071" s="8"/>
      <c r="G1071" s="19"/>
      <c r="H1071" s="123"/>
      <c r="I1071" s="19"/>
    </row>
    <row r="1072" spans="1:9" ht="15" x14ac:dyDescent="0.25">
      <c r="A1072" s="60">
        <f t="shared" si="3080"/>
        <v>43599</v>
      </c>
      <c r="B1072" s="8" t="s">
        <v>10</v>
      </c>
      <c r="C1072" s="8">
        <f t="shared" ref="C1072" si="3162">AVERAGE(B1069:B1072)</f>
        <v>381.66666666666663</v>
      </c>
      <c r="D1072" s="8">
        <f t="shared" ref="D1072" si="3163">AVERAGE(C916,C968,C1020)</f>
        <v>335.48611111111109</v>
      </c>
      <c r="E1072" s="8">
        <f t="shared" si="3081"/>
        <v>20</v>
      </c>
      <c r="F1072" s="8"/>
      <c r="G1072" s="19"/>
      <c r="H1072" s="123"/>
      <c r="I1072" s="19"/>
    </row>
    <row r="1073" spans="1:9" ht="15" x14ac:dyDescent="0.25">
      <c r="A1073" s="60">
        <f t="shared" si="3080"/>
        <v>43606</v>
      </c>
      <c r="B1073" s="8">
        <f>TWK!D804</f>
        <v>413</v>
      </c>
      <c r="C1073" s="8">
        <f t="shared" ref="C1073" si="3164">AVERAGE(B1070:B1073)</f>
        <v>399</v>
      </c>
      <c r="D1073" s="8">
        <f t="shared" ref="D1073" si="3165">AVERAGE(C917,C969,C1021)</f>
        <v>330.93055555555554</v>
      </c>
      <c r="E1073" s="8">
        <f t="shared" si="3081"/>
        <v>21</v>
      </c>
      <c r="F1073" s="8">
        <f t="shared" ref="F1073" si="3166">SUM(D1073-B1073)</f>
        <v>-82.069444444444457</v>
      </c>
      <c r="G1073" s="19"/>
      <c r="H1073" s="123">
        <f t="shared" ref="H1073" si="3167">(B1073/B1021-1)*100</f>
        <v>-14.31535269709544</v>
      </c>
      <c r="I1073" s="19">
        <f t="shared" ref="I1073" si="3168">(B1073/D1073-1)*100</f>
        <v>24.799597095731741</v>
      </c>
    </row>
    <row r="1074" spans="1:9" ht="15" x14ac:dyDescent="0.25">
      <c r="A1074" s="60">
        <f t="shared" si="3080"/>
        <v>43613</v>
      </c>
      <c r="B1074" s="8"/>
      <c r="C1074" s="8">
        <f t="shared" ref="C1074" si="3169">AVERAGE(B1071:B1074)</f>
        <v>413</v>
      </c>
      <c r="D1074" s="8">
        <f t="shared" ref="D1074" si="3170">AVERAGE(C918,C970,C1022)</f>
        <v>334.61111111111109</v>
      </c>
      <c r="E1074" s="8">
        <f t="shared" si="3081"/>
        <v>22</v>
      </c>
      <c r="F1074" s="8">
        <f t="shared" ref="F1074" si="3171">SUM(D1074-B1074)</f>
        <v>334.61111111111109</v>
      </c>
      <c r="G1074" s="19">
        <f t="shared" ref="G1074" si="3172">(B1074/B1073-1)*100</f>
        <v>-100</v>
      </c>
      <c r="H1074" s="123">
        <f t="shared" ref="H1074" si="3173">(B1074/B1022-1)*100</f>
        <v>-100</v>
      </c>
      <c r="I1074" s="19">
        <f t="shared" ref="I1074" si="3174">(B1074/D1074-1)*100</f>
        <v>-100</v>
      </c>
    </row>
    <row r="1075" spans="1:9" ht="15" x14ac:dyDescent="0.25">
      <c r="A1075" s="60">
        <f t="shared" si="3080"/>
        <v>43620</v>
      </c>
      <c r="B1075" s="8"/>
      <c r="C1075" s="8">
        <f t="shared" ref="C1075" si="3175">AVERAGE(B1072:B1075)</f>
        <v>413</v>
      </c>
      <c r="D1075" s="8">
        <f t="shared" ref="D1075" si="3176">AVERAGE(C919,C971,C1023)</f>
        <v>338.63888888888886</v>
      </c>
      <c r="E1075" s="8">
        <f t="shared" si="3081"/>
        <v>23</v>
      </c>
      <c r="F1075" s="8">
        <f t="shared" ref="F1075" si="3177">SUM(D1075-B1075)</f>
        <v>338.63888888888886</v>
      </c>
      <c r="G1075" s="19" t="e">
        <f t="shared" ref="G1075" si="3178">(B1075/B1074-1)*100</f>
        <v>#DIV/0!</v>
      </c>
      <c r="H1075" s="123">
        <f t="shared" ref="H1075" si="3179">(B1075/B1023-1)*100</f>
        <v>-100</v>
      </c>
      <c r="I1075" s="19">
        <f t="shared" ref="I1075" si="3180">(B1075/D1075-1)*100</f>
        <v>-100</v>
      </c>
    </row>
    <row r="1076" spans="1:9" ht="15" x14ac:dyDescent="0.25">
      <c r="A1076" s="60">
        <f t="shared" si="3080"/>
        <v>43627</v>
      </c>
      <c r="B1076" s="8"/>
      <c r="C1076" s="8">
        <f>AVERAGE(B1073:B1076)</f>
        <v>413</v>
      </c>
      <c r="D1076" s="8">
        <f t="shared" ref="D1076" si="3181">AVERAGE(C920,C972,C1024)</f>
        <v>350.02777777777777</v>
      </c>
      <c r="E1076" s="8">
        <f t="shared" si="3081"/>
        <v>24</v>
      </c>
      <c r="F1076" s="8">
        <f t="shared" ref="F1076" si="3182">SUM(D1076-B1076)</f>
        <v>350.02777777777777</v>
      </c>
      <c r="G1076" s="19" t="e">
        <f t="shared" ref="G1076" si="3183">(B1076/B1075-1)*100</f>
        <v>#DIV/0!</v>
      </c>
      <c r="H1076" s="123">
        <f t="shared" ref="H1076" si="3184">(B1076/B1024-1)*100</f>
        <v>-100</v>
      </c>
      <c r="I1076" s="19">
        <f t="shared" ref="I1076" si="3185">(B1076/D1076-1)*100</f>
        <v>-100</v>
      </c>
    </row>
    <row r="1077" spans="1:9" ht="15" x14ac:dyDescent="0.25">
      <c r="A1077" s="60">
        <f t="shared" si="3080"/>
        <v>43634</v>
      </c>
      <c r="B1077" s="8">
        <f>TWK!D808</f>
        <v>527.5</v>
      </c>
      <c r="C1077" s="8">
        <f t="shared" ref="C1077" si="3186">AVERAGE(B1074:B1077)</f>
        <v>527.5</v>
      </c>
      <c r="D1077" s="8">
        <f t="shared" ref="D1077" si="3187">AVERAGE(C921,C973,C1025)</f>
        <v>364.6875</v>
      </c>
      <c r="E1077" s="8">
        <f t="shared" si="3081"/>
        <v>25</v>
      </c>
      <c r="F1077" s="8">
        <f t="shared" ref="F1077" si="3188">SUM(D1077-B1077)</f>
        <v>-162.8125</v>
      </c>
      <c r="G1077" s="19" t="e">
        <f t="shared" ref="G1077" si="3189">(B1077/B1076-1)*100</f>
        <v>#DIV/0!</v>
      </c>
      <c r="H1077" s="123">
        <f t="shared" ref="H1077" si="3190">(B1077/B1025-1)*100</f>
        <v>15.616438356164375</v>
      </c>
      <c r="I1077" s="19">
        <f t="shared" ref="I1077" si="3191">(B1077/D1077-1)*100</f>
        <v>44.644387317909164</v>
      </c>
    </row>
    <row r="1078" spans="1:9" ht="15" x14ac:dyDescent="0.25">
      <c r="A1078" s="60">
        <f t="shared" si="3080"/>
        <v>43641</v>
      </c>
      <c r="B1078" s="8">
        <f>TWK!D809</f>
        <v>462.5</v>
      </c>
      <c r="C1078" s="8">
        <f t="shared" ref="C1078" si="3192">AVERAGE(B1075:B1078)</f>
        <v>495</v>
      </c>
      <c r="D1078" s="8">
        <f t="shared" ref="D1078" si="3193">AVERAGE(C922,C974,C1026)</f>
        <v>377.60416666666669</v>
      </c>
      <c r="E1078" s="8">
        <f t="shared" si="3081"/>
        <v>26</v>
      </c>
      <c r="F1078" s="8">
        <f t="shared" ref="F1078" si="3194">SUM(D1078-B1078)</f>
        <v>-84.895833333333314</v>
      </c>
      <c r="G1078" s="19">
        <f t="shared" ref="G1078" si="3195">(B1078/B1077-1)*100</f>
        <v>-12.322274881516593</v>
      </c>
      <c r="H1078" s="123">
        <f t="shared" ref="H1078" si="3196">(B1078/B1026-1)*100</f>
        <v>3.5447761194029814</v>
      </c>
      <c r="I1078" s="19">
        <f t="shared" ref="I1078" si="3197">(B1078/D1078-1)*100</f>
        <v>22.482758620689648</v>
      </c>
    </row>
    <row r="1079" spans="1:9" ht="15" x14ac:dyDescent="0.25">
      <c r="A1079" s="60">
        <f t="shared" si="3080"/>
        <v>43648</v>
      </c>
      <c r="B1079" s="8">
        <f>TWK!D810</f>
        <v>487.5</v>
      </c>
      <c r="C1079" s="8">
        <f t="shared" ref="C1079" si="3198">AVERAGE(B1076:B1079)</f>
        <v>492.5</v>
      </c>
      <c r="D1079" s="8">
        <f t="shared" ref="D1079" si="3199">AVERAGE(C923,C975,C1027)</f>
        <v>384.60416666666669</v>
      </c>
      <c r="E1079" s="8">
        <f t="shared" si="3081"/>
        <v>27</v>
      </c>
      <c r="F1079" s="8">
        <f t="shared" ref="F1079" si="3200">SUM(D1079-B1079)</f>
        <v>-102.89583333333331</v>
      </c>
      <c r="G1079" s="19">
        <f t="shared" ref="G1079" si="3201">(B1079/B1078-1)*100</f>
        <v>5.4054054054053946</v>
      </c>
      <c r="H1079" s="123">
        <f t="shared" ref="H1079" si="3202">(B1079/B1027-1)*100</f>
        <v>16.348448687350835</v>
      </c>
      <c r="I1079" s="19">
        <f t="shared" ref="I1079" si="3203">(B1079/D1079-1)*100</f>
        <v>26.753696982828657</v>
      </c>
    </row>
    <row r="1080" spans="1:9" ht="15" x14ac:dyDescent="0.25">
      <c r="A1080" s="60">
        <f t="shared" si="3080"/>
        <v>43655</v>
      </c>
      <c r="B1080" s="8">
        <f>TWK!D811</f>
        <v>453.33333333333331</v>
      </c>
      <c r="C1080" s="8">
        <f t="shared" ref="C1080" si="3204">AVERAGE(B1077:B1080)</f>
        <v>482.70833333333331</v>
      </c>
      <c r="D1080" s="8">
        <f t="shared" ref="D1080" si="3205">AVERAGE(C924,C976,C1028)</f>
        <v>382.95138888888891</v>
      </c>
      <c r="E1080" s="8">
        <f t="shared" si="3081"/>
        <v>28</v>
      </c>
      <c r="F1080" s="8">
        <f t="shared" ref="F1080" si="3206">SUM(D1080-B1080)</f>
        <v>-70.3819444444444</v>
      </c>
      <c r="G1080" s="19">
        <f t="shared" ref="G1080" si="3207">(B1080/B1079-1)*100</f>
        <v>-7.0085470085470174</v>
      </c>
      <c r="H1080" s="123">
        <f t="shared" ref="H1080" si="3208">(B1080/B1028-1)*100</f>
        <v>8.9743589743589638</v>
      </c>
      <c r="I1080" s="19">
        <f t="shared" ref="I1080" si="3209">(B1080/D1080-1)*100</f>
        <v>18.378819475927099</v>
      </c>
    </row>
    <row r="1081" spans="1:9" ht="15" x14ac:dyDescent="0.25">
      <c r="A1081" s="60">
        <f t="shared" si="3080"/>
        <v>43662</v>
      </c>
      <c r="B1081" s="8">
        <f>TWK!D812</f>
        <v>500</v>
      </c>
      <c r="C1081" s="8">
        <f t="shared" ref="C1081" si="3210">AVERAGE(B1078:B1081)</f>
        <v>475.83333333333331</v>
      </c>
      <c r="D1081" s="8">
        <f t="shared" ref="D1081" si="3211">AVERAGE(C925,C977,C1029)</f>
        <v>381.75</v>
      </c>
      <c r="E1081" s="8">
        <f t="shared" si="3081"/>
        <v>29</v>
      </c>
      <c r="F1081" s="8">
        <f t="shared" ref="F1081" si="3212">SUM(D1081-B1081)</f>
        <v>-118.25</v>
      </c>
      <c r="G1081" s="19">
        <f t="shared" ref="G1081" si="3213">(B1081/B1080-1)*100</f>
        <v>10.294117647058831</v>
      </c>
      <c r="H1081" s="123">
        <f t="shared" ref="H1081" si="3214">(B1081/B1029-1)*100</f>
        <v>21.212121212121215</v>
      </c>
      <c r="I1081" s="19">
        <f t="shared" ref="I1081" si="3215">(B1081/D1081-1)*100</f>
        <v>30.97576948264571</v>
      </c>
    </row>
    <row r="1082" spans="1:9" ht="15" x14ac:dyDescent="0.25">
      <c r="A1082" s="60">
        <f t="shared" si="3080"/>
        <v>43669</v>
      </c>
      <c r="B1082" s="8">
        <f>TWK!D813</f>
        <v>533.33333333333337</v>
      </c>
      <c r="C1082" s="8">
        <f t="shared" ref="C1082" si="3216">AVERAGE(B1079:B1082)</f>
        <v>493.54166666666663</v>
      </c>
      <c r="D1082" s="8">
        <f t="shared" ref="D1082" si="3217">AVERAGE(C926,C978,C1030)</f>
        <v>379.52777777777777</v>
      </c>
      <c r="E1082" s="8">
        <f t="shared" si="3081"/>
        <v>30</v>
      </c>
      <c r="F1082" s="8">
        <f t="shared" ref="F1082" si="3218">SUM(D1082-B1082)</f>
        <v>-153.8055555555556</v>
      </c>
      <c r="G1082" s="19">
        <f t="shared" ref="G1082" si="3219">(B1082/B1081-1)*100</f>
        <v>6.6666666666666652</v>
      </c>
      <c r="H1082" s="123">
        <f t="shared" ref="H1082" si="3220">(B1082/B1030-1)*100</f>
        <v>19.850187265917608</v>
      </c>
      <c r="I1082" s="19">
        <f t="shared" ref="I1082" si="3221">(B1082/D1082-1)*100</f>
        <v>40.525506843299432</v>
      </c>
    </row>
    <row r="1083" spans="1:9" ht="15" x14ac:dyDescent="0.25">
      <c r="A1083" s="60">
        <v>43676</v>
      </c>
      <c r="B1083" s="8">
        <v>516</v>
      </c>
      <c r="C1083" s="8">
        <v>500.66666666666663</v>
      </c>
      <c r="D1083" s="8">
        <v>385.51388888888886</v>
      </c>
      <c r="E1083" s="8">
        <f t="shared" si="3081"/>
        <v>31</v>
      </c>
      <c r="F1083" s="8">
        <v>-130.48611111111114</v>
      </c>
      <c r="G1083" s="19">
        <v>-3.2500000000000084</v>
      </c>
      <c r="H1083" s="123">
        <v>-4.7384615384615358</v>
      </c>
      <c r="I1083" s="19">
        <v>33.847317793709706</v>
      </c>
    </row>
    <row r="1084" spans="1:9" ht="15" x14ac:dyDescent="0.25">
      <c r="A1084" s="60">
        <f t="shared" si="3080"/>
        <v>43683</v>
      </c>
      <c r="B1084" s="8">
        <f>TWK!D815</f>
        <v>538</v>
      </c>
      <c r="C1084" s="8">
        <f t="shared" ref="C1084" si="3222">AVERAGE(B1081:B1084)</f>
        <v>521.83333333333337</v>
      </c>
      <c r="D1084" s="8">
        <f t="shared" ref="D1084" si="3223">AVERAGE(C928,C980,C1032)</f>
        <v>396.95833333333331</v>
      </c>
      <c r="E1084" s="8">
        <f t="shared" si="3081"/>
        <v>32</v>
      </c>
      <c r="F1084" s="8">
        <f t="shared" ref="F1084" si="3224">SUM(D1084-B1084)</f>
        <v>-141.04166666666669</v>
      </c>
      <c r="G1084" s="19">
        <f t="shared" ref="G1084" si="3225">(B1084/B1083-1)*100</f>
        <v>4.2635658914728758</v>
      </c>
      <c r="H1084" s="123">
        <f t="shared" ref="H1084" si="3226">(B1084/B1032-1)*100</f>
        <v>-9.579831932773109</v>
      </c>
      <c r="I1084" s="19">
        <f t="shared" ref="I1084" si="3227">(B1084/D1084-1)*100</f>
        <v>35.530597249921293</v>
      </c>
    </row>
    <row r="1085" spans="1:9" ht="15" x14ac:dyDescent="0.25">
      <c r="A1085" s="60">
        <f t="shared" si="3080"/>
        <v>43690</v>
      </c>
      <c r="B1085" s="8">
        <f>TWK!D816</f>
        <v>519</v>
      </c>
      <c r="C1085" s="8">
        <f t="shared" ref="C1085" si="3228">AVERAGE(B1082:B1085)</f>
        <v>526.58333333333337</v>
      </c>
      <c r="D1085" s="8">
        <f t="shared" ref="D1085" si="3229">AVERAGE(C929,C981,C1033)</f>
        <v>403.68055555555549</v>
      </c>
      <c r="E1085" s="8">
        <f t="shared" si="3081"/>
        <v>33</v>
      </c>
      <c r="F1085" s="8">
        <f t="shared" ref="F1085" si="3230">SUM(D1085-B1085)</f>
        <v>-115.31944444444451</v>
      </c>
      <c r="G1085" s="19">
        <f t="shared" ref="G1085" si="3231">(B1085/B1084-1)*100</f>
        <v>-3.5315985130111471</v>
      </c>
      <c r="H1085" s="123">
        <f t="shared" ref="H1085" si="3232">(B1085/B1033-1)*100</f>
        <v>-1.1428571428571455</v>
      </c>
      <c r="I1085" s="19">
        <f t="shared" ref="I1085" si="3233">(B1085/D1085-1)*100</f>
        <v>28.567004988818191</v>
      </c>
    </row>
    <row r="1086" spans="1:9" ht="15" x14ac:dyDescent="0.25">
      <c r="A1086" s="60">
        <f t="shared" si="3080"/>
        <v>43697</v>
      </c>
      <c r="B1086" s="8">
        <f>TWK!D817</f>
        <v>471</v>
      </c>
      <c r="C1086" s="8">
        <f t="shared" ref="C1086" si="3234">AVERAGE(B1083:B1086)</f>
        <v>511</v>
      </c>
      <c r="D1086" s="8">
        <f t="shared" ref="D1086" si="3235">AVERAGE(C930,C982,C1034)</f>
        <v>408.61111111111114</v>
      </c>
      <c r="E1086" s="8">
        <f t="shared" si="3081"/>
        <v>34</v>
      </c>
      <c r="F1086" s="8">
        <f t="shared" ref="F1086" si="3236">SUM(D1086-B1086)</f>
        <v>-62.388888888888857</v>
      </c>
      <c r="G1086" s="19">
        <f t="shared" ref="G1086" si="3237">(B1086/B1085-1)*100</f>
        <v>-9.2485549132947931</v>
      </c>
      <c r="H1086" s="123">
        <f t="shared" ref="H1086" si="3238">(B1086/B1034-1)*100</f>
        <v>1.2903225806451646</v>
      </c>
      <c r="I1086" s="19">
        <f t="shared" ref="I1086" si="3239">(B1086/D1086-1)*100</f>
        <v>15.268524813052341</v>
      </c>
    </row>
    <row r="1087" spans="1:9" ht="15" x14ac:dyDescent="0.25">
      <c r="A1087" s="60">
        <f t="shared" si="3080"/>
        <v>43704</v>
      </c>
      <c r="B1087" s="8">
        <f>TWK!D818</f>
        <v>468</v>
      </c>
      <c r="C1087" s="8">
        <f t="shared" ref="C1087" si="3240">AVERAGE(B1084:B1087)</f>
        <v>499</v>
      </c>
      <c r="D1087" s="8">
        <f t="shared" ref="D1087" si="3241">AVERAGE(C931,C983,C1035)</f>
        <v>415.41666666666669</v>
      </c>
      <c r="E1087" s="8">
        <f t="shared" si="3081"/>
        <v>35</v>
      </c>
      <c r="F1087" s="8">
        <f t="shared" ref="F1087" si="3242">SUM(D1087-B1087)</f>
        <v>-52.583333333333314</v>
      </c>
      <c r="G1087" s="19">
        <f t="shared" ref="G1087" si="3243">(B1087/B1086-1)*100</f>
        <v>-0.63694267515923553</v>
      </c>
      <c r="H1087" s="123">
        <f t="shared" ref="H1087" si="3244">(B1087/B1035-1)*100</f>
        <v>-21.123595505617988</v>
      </c>
      <c r="I1087" s="19">
        <f t="shared" ref="I1087" si="3245">(B1087/D1087-1)*100</f>
        <v>12.657973921765286</v>
      </c>
    </row>
    <row r="1088" spans="1:9" ht="15" x14ac:dyDescent="0.25">
      <c r="A1088" s="60">
        <f t="shared" si="3080"/>
        <v>43711</v>
      </c>
      <c r="B1088" s="8">
        <f>TWK!D819</f>
        <v>439</v>
      </c>
      <c r="C1088" s="8">
        <f t="shared" ref="C1088" si="3246">AVERAGE(B1085:B1088)</f>
        <v>474.25</v>
      </c>
      <c r="D1088" s="8">
        <f t="shared" ref="D1088" si="3247">AVERAGE(C932,C984,C1036)</f>
        <v>417.70833333333331</v>
      </c>
      <c r="E1088" s="8">
        <f t="shared" si="3081"/>
        <v>36</v>
      </c>
      <c r="F1088" s="8">
        <f t="shared" ref="F1088" si="3248">SUM(D1088-B1088)</f>
        <v>-21.291666666666686</v>
      </c>
      <c r="G1088" s="19">
        <f t="shared" ref="G1088" si="3249">(B1088/B1087-1)*100</f>
        <v>-6.1965811965811968</v>
      </c>
      <c r="H1088" s="123">
        <f t="shared" ref="H1088" si="3250">(B1088/B1036-1)*100</f>
        <v>-18.325581395348834</v>
      </c>
      <c r="I1088" s="19">
        <f t="shared" ref="I1088" si="3251">(B1088/D1088-1)*100</f>
        <v>5.097256857855359</v>
      </c>
    </row>
    <row r="1089" spans="1:9" ht="15" x14ac:dyDescent="0.25">
      <c r="A1089" s="60">
        <f t="shared" si="3080"/>
        <v>43718</v>
      </c>
      <c r="B1089" s="7">
        <v>393</v>
      </c>
      <c r="C1089" s="8">
        <f t="shared" ref="C1089" si="3252">AVERAGE(B1086:B1089)</f>
        <v>442.75</v>
      </c>
      <c r="D1089" s="8">
        <f t="shared" ref="D1089" si="3253">AVERAGE(C933,C985,C1037)</f>
        <v>421.31944444444451</v>
      </c>
      <c r="E1089" s="8">
        <f t="shared" si="3081"/>
        <v>37</v>
      </c>
      <c r="F1089" s="8">
        <f t="shared" ref="F1089" si="3254">SUM(D1089-B1089)</f>
        <v>28.319444444444514</v>
      </c>
      <c r="G1089" s="19">
        <f t="shared" ref="G1089" si="3255">(B1089/B1088-1)*100</f>
        <v>-10.478359908883828</v>
      </c>
      <c r="H1089" s="123">
        <f t="shared" ref="H1089" si="3256">(B1089/B1037-1)*100</f>
        <v>-19.38461538461539</v>
      </c>
      <c r="I1089" s="19">
        <f t="shared" ref="I1089" si="3257">(B1089/D1089-1)*100</f>
        <v>-6.7216087028185374</v>
      </c>
    </row>
    <row r="1090" spans="1:9" ht="15" x14ac:dyDescent="0.25">
      <c r="A1090" s="60">
        <f t="shared" si="3080"/>
        <v>43725</v>
      </c>
      <c r="B1090" s="7">
        <v>379</v>
      </c>
      <c r="C1090" s="8">
        <f t="shared" ref="C1090" si="3258">AVERAGE(B1087:B1090)</f>
        <v>419.75</v>
      </c>
      <c r="D1090" s="8">
        <f t="shared" ref="D1090" si="3259">AVERAGE(C934,C986,C1038)</f>
        <v>435.76388888888886</v>
      </c>
      <c r="E1090" s="8">
        <f t="shared" si="3081"/>
        <v>38</v>
      </c>
      <c r="F1090" s="8">
        <f t="shared" ref="F1090" si="3260">SUM(D1090-B1090)</f>
        <v>56.763888888888857</v>
      </c>
      <c r="G1090" s="19">
        <f t="shared" ref="G1090" si="3261">(B1090/B1089-1)*100</f>
        <v>-3.5623409669211181</v>
      </c>
      <c r="H1090" s="123">
        <f t="shared" ref="H1090" si="3262">(B1090/B1038-1)*100</f>
        <v>-26.763285024154591</v>
      </c>
      <c r="I1090" s="19">
        <f t="shared" ref="I1090" si="3263">(B1090/D1090-1)*100</f>
        <v>-13.026294820717121</v>
      </c>
    </row>
    <row r="1091" spans="1:9" ht="15" x14ac:dyDescent="0.25">
      <c r="A1091" s="60">
        <f t="shared" si="3080"/>
        <v>43732</v>
      </c>
      <c r="B1091" s="7">
        <v>372</v>
      </c>
      <c r="C1091" s="8">
        <f t="shared" ref="C1091" si="3264">AVERAGE(B1088:B1091)</f>
        <v>395.75</v>
      </c>
      <c r="D1091" s="8">
        <f t="shared" ref="D1091" si="3265">AVERAGE(C935,C987,C1039)</f>
        <v>462.15277777777777</v>
      </c>
      <c r="E1091" s="8">
        <f t="shared" si="3081"/>
        <v>39</v>
      </c>
      <c r="F1091" s="8">
        <f t="shared" ref="F1091" si="3266">SUM(D1091-B1091)</f>
        <v>90.152777777777771</v>
      </c>
      <c r="G1091" s="19">
        <f t="shared" ref="G1091" si="3267">(B1091/B1090-1)*100</f>
        <v>-1.8469656992084471</v>
      </c>
      <c r="H1091" s="123">
        <f t="shared" ref="H1091" si="3268">(B1091/B1039-1)*100</f>
        <v>-22.901554404145074</v>
      </c>
      <c r="I1091" s="19">
        <f t="shared" ref="I1091" si="3269">(B1091/D1091-1)*100</f>
        <v>-19.50713749060856</v>
      </c>
    </row>
    <row r="1092" spans="1:9" ht="15" x14ac:dyDescent="0.25">
      <c r="A1092" s="60">
        <f t="shared" si="3080"/>
        <v>43739</v>
      </c>
      <c r="B1092" s="7">
        <v>360</v>
      </c>
      <c r="C1092" s="8">
        <f t="shared" ref="C1092" si="3270">AVERAGE(B1089:B1092)</f>
        <v>376</v>
      </c>
      <c r="D1092" s="8">
        <f t="shared" ref="D1092" si="3271">AVERAGE(C936,C988,C1040)</f>
        <v>500.11111111111109</v>
      </c>
      <c r="E1092" s="8">
        <f t="shared" si="3081"/>
        <v>40</v>
      </c>
      <c r="F1092" s="8">
        <f t="shared" ref="F1092" si="3272">SUM(D1092-B1092)</f>
        <v>140.11111111111109</v>
      </c>
      <c r="G1092" s="19">
        <f t="shared" ref="G1092" si="3273">(B1092/B1091-1)*100</f>
        <v>-3.2258064516129004</v>
      </c>
      <c r="H1092" s="123">
        <f t="shared" ref="H1092" si="3274">(B1092/B1040-1)*100</f>
        <v>-31.100478468899517</v>
      </c>
      <c r="I1092" s="19">
        <f t="shared" ref="I1092" si="3275">(B1092/D1092-1)*100</f>
        <v>-28.015996445234393</v>
      </c>
    </row>
    <row r="1093" spans="1:9" ht="15" x14ac:dyDescent="0.25">
      <c r="A1093" s="60">
        <f t="shared" si="3080"/>
        <v>43746</v>
      </c>
      <c r="B1093" s="7">
        <v>384</v>
      </c>
      <c r="C1093" s="8">
        <f t="shared" ref="C1093" si="3276">AVERAGE(B1090:B1093)</f>
        <v>373.75</v>
      </c>
      <c r="D1093" s="8">
        <f t="shared" ref="D1093" si="3277">AVERAGE(C937,C989,C1041)</f>
        <v>499.41666666666669</v>
      </c>
      <c r="E1093" s="8">
        <f t="shared" si="3081"/>
        <v>41</v>
      </c>
      <c r="F1093" s="8">
        <f t="shared" ref="F1093" si="3278">SUM(D1093-B1093)</f>
        <v>115.41666666666669</v>
      </c>
      <c r="G1093" s="19">
        <f t="shared" ref="G1093" si="3279">(B1093/B1092-1)*100</f>
        <v>6.6666666666666652</v>
      </c>
      <c r="H1093" s="123">
        <f t="shared" ref="H1093" si="3280">(B1093/B1041-1)*100</f>
        <v>-23.2</v>
      </c>
      <c r="I1093" s="19">
        <f t="shared" ref="I1093" si="3281">(B1093/D1093-1)*100</f>
        <v>-23.110295344568666</v>
      </c>
    </row>
    <row r="1094" spans="1:9" ht="15" x14ac:dyDescent="0.25">
      <c r="A1094" s="60">
        <f t="shared" si="3080"/>
        <v>43753</v>
      </c>
      <c r="B1094" s="7">
        <v>370</v>
      </c>
      <c r="C1094" s="8">
        <f t="shared" ref="C1094" si="3282">AVERAGE(B1091:B1094)</f>
        <v>371.5</v>
      </c>
      <c r="D1094" s="8">
        <f t="shared" ref="D1094" si="3283">AVERAGE(C938,C990,C1042)</f>
        <v>493.65277777777777</v>
      </c>
      <c r="E1094" s="8">
        <f t="shared" si="3081"/>
        <v>42</v>
      </c>
      <c r="F1094" s="8">
        <f t="shared" ref="F1094" si="3284">SUM(D1094-B1094)</f>
        <v>123.65277777777777</v>
      </c>
      <c r="G1094" s="19">
        <f t="shared" ref="G1094" si="3285">(B1094/B1093-1)*100</f>
        <v>-3.645833333333337</v>
      </c>
      <c r="H1094" s="123">
        <f t="shared" ref="H1094" si="3286">(B1094/B1042-1)*100</f>
        <v>-27.213114754098356</v>
      </c>
      <c r="I1094" s="19">
        <f t="shared" ref="I1094" si="3287">(B1094/D1094-1)*100</f>
        <v>-25.048532763131981</v>
      </c>
    </row>
    <row r="1095" spans="1:9" ht="15" x14ac:dyDescent="0.25">
      <c r="A1095" s="60">
        <f t="shared" si="3080"/>
        <v>43760</v>
      </c>
      <c r="B1095" s="7">
        <v>394</v>
      </c>
      <c r="C1095" s="8">
        <f t="shared" ref="C1095" si="3288">AVERAGE(B1092:B1095)</f>
        <v>377</v>
      </c>
      <c r="D1095" s="8">
        <f t="shared" ref="D1095" si="3289">AVERAGE(C939,C991,C1043)</f>
        <v>476.15277777777777</v>
      </c>
      <c r="E1095" s="8">
        <f t="shared" si="3081"/>
        <v>43</v>
      </c>
      <c r="F1095" s="8">
        <f t="shared" ref="F1095" si="3290">SUM(D1095-B1095)</f>
        <v>82.152777777777771</v>
      </c>
      <c r="G1095" s="19">
        <f t="shared" ref="G1095" si="3291">(B1095/B1094-1)*100</f>
        <v>6.4864864864864868</v>
      </c>
      <c r="H1095" s="123">
        <f t="shared" ref="H1095" si="3292">(B1095/B1043-1)*100</f>
        <v>-22.364532019704431</v>
      </c>
      <c r="I1095" s="19">
        <f t="shared" ref="I1095" si="3293">(B1095/D1095-1)*100</f>
        <v>-17.253449231397489</v>
      </c>
    </row>
    <row r="1096" spans="1:9" ht="15" x14ac:dyDescent="0.25">
      <c r="A1096" s="60">
        <f t="shared" si="3080"/>
        <v>43767</v>
      </c>
      <c r="B1096" s="7">
        <v>367</v>
      </c>
      <c r="C1096" s="8">
        <f t="shared" ref="C1096" si="3294">AVERAGE(B1093:B1096)</f>
        <v>378.75</v>
      </c>
      <c r="D1096" s="8">
        <f t="shared" ref="D1096" si="3295">AVERAGE(C940,C992,C1044)</f>
        <v>445.48611111111109</v>
      </c>
      <c r="E1096" s="8">
        <f t="shared" si="3081"/>
        <v>44</v>
      </c>
      <c r="F1096" s="8">
        <f t="shared" ref="F1096" si="3296">SUM(D1096-B1096)</f>
        <v>78.486111111111086</v>
      </c>
      <c r="G1096" s="19">
        <f t="shared" ref="G1096" si="3297">(B1096/B1095-1)*100</f>
        <v>-6.8527918781725923</v>
      </c>
      <c r="H1096" s="123">
        <f t="shared" ref="H1096" si="3298">(B1096/B1044-1)*100</f>
        <v>-22.736842105263154</v>
      </c>
      <c r="I1096" s="19">
        <f t="shared" ref="I1096" si="3299">(B1096/D1096-1)*100</f>
        <v>-17.61808261886204</v>
      </c>
    </row>
    <row r="1097" spans="1:9" ht="15" x14ac:dyDescent="0.25">
      <c r="A1097" s="60">
        <f t="shared" si="3080"/>
        <v>43774</v>
      </c>
      <c r="B1097" s="7">
        <v>344</v>
      </c>
      <c r="C1097" s="8">
        <f t="shared" ref="C1097" si="3300">AVERAGE(B1094:B1097)</f>
        <v>368.75</v>
      </c>
      <c r="D1097" s="8">
        <f t="shared" ref="D1097" si="3301">AVERAGE(C941,C993,C1045)</f>
        <v>428.8194444444444</v>
      </c>
      <c r="E1097" s="8">
        <f t="shared" si="3081"/>
        <v>45</v>
      </c>
      <c r="F1097" s="8">
        <f t="shared" ref="F1097" si="3302">SUM(D1097-B1097)</f>
        <v>84.8194444444444</v>
      </c>
      <c r="G1097" s="19">
        <f t="shared" ref="G1097" si="3303">(B1097/B1096-1)*100</f>
        <v>-6.2670299727520469</v>
      </c>
      <c r="H1097" s="123">
        <f t="shared" ref="H1097" si="3304">(B1097/B1045-1)*100</f>
        <v>-3.7762237762237749</v>
      </c>
      <c r="I1097" s="19">
        <f t="shared" ref="I1097" si="3305">(B1097/D1097-1)*100</f>
        <v>-19.779757085020233</v>
      </c>
    </row>
    <row r="1098" spans="1:9" ht="15" x14ac:dyDescent="0.25">
      <c r="A1098" s="60">
        <f t="shared" si="3080"/>
        <v>43781</v>
      </c>
      <c r="B1098" s="7">
        <v>403</v>
      </c>
      <c r="C1098" s="8">
        <f t="shared" ref="C1098" si="3306">AVERAGE(B1095:B1098)</f>
        <v>377</v>
      </c>
      <c r="D1098" s="8">
        <f t="shared" ref="D1098" si="3307">AVERAGE(C942,C994,C1046)</f>
        <v>401.45833333333331</v>
      </c>
      <c r="E1098" s="8">
        <f t="shared" si="3081"/>
        <v>46</v>
      </c>
      <c r="F1098" s="8">
        <f t="shared" ref="F1098" si="3308">SUM(D1098-B1098)</f>
        <v>-1.5416666666666856</v>
      </c>
      <c r="G1098" s="19">
        <f t="shared" ref="G1098" si="3309">(B1098/B1097-1)*100</f>
        <v>17.151162790697683</v>
      </c>
      <c r="H1098" s="123">
        <f t="shared" ref="H1098" si="3310">(B1098/B1046-1)*100</f>
        <v>20.298507462686576</v>
      </c>
      <c r="I1098" s="19">
        <f t="shared" ref="I1098" si="3311">(B1098/D1098-1)*100</f>
        <v>0.38401660612350508</v>
      </c>
    </row>
    <row r="1099" spans="1:9" ht="15" x14ac:dyDescent="0.25">
      <c r="A1099" s="60">
        <f t="shared" si="3080"/>
        <v>43788</v>
      </c>
      <c r="B1099" s="7">
        <v>396</v>
      </c>
      <c r="C1099" s="8">
        <f t="shared" ref="C1099" si="3312">AVERAGE(B1096:B1099)</f>
        <v>377.5</v>
      </c>
      <c r="D1099" s="8">
        <f t="shared" ref="D1099" si="3313">AVERAGE(C943,C995,C1047)</f>
        <v>356.25</v>
      </c>
      <c r="E1099" s="8">
        <f t="shared" si="3081"/>
        <v>47</v>
      </c>
      <c r="F1099" s="8">
        <f t="shared" ref="F1099" si="3314">SUM(D1099-B1099)</f>
        <v>-39.75</v>
      </c>
      <c r="G1099" s="19">
        <f t="shared" ref="G1099" si="3315">(B1099/B1098-1)*100</f>
        <v>-1.7369727047146455</v>
      </c>
      <c r="H1099" s="123">
        <f t="shared" ref="H1099" si="3316">(B1099/B1047-1)*100</f>
        <v>23.750000000000004</v>
      </c>
      <c r="I1099" s="19">
        <f t="shared" ref="I1099" si="3317">(B1099/D1099-1)*100</f>
        <v>11.157894736842099</v>
      </c>
    </row>
    <row r="1100" spans="1:9" ht="15" x14ac:dyDescent="0.25">
      <c r="A1100" s="60">
        <f t="shared" si="3080"/>
        <v>43795</v>
      </c>
      <c r="B1100" s="7">
        <v>371</v>
      </c>
      <c r="C1100" s="8">
        <f t="shared" ref="C1100" si="3318">AVERAGE(B1097:B1100)</f>
        <v>378.5</v>
      </c>
      <c r="D1100" s="8">
        <f t="shared" ref="D1100" si="3319">AVERAGE(C944,C996,C1048)</f>
        <v>314.16666666666669</v>
      </c>
      <c r="E1100" s="8">
        <f t="shared" si="3081"/>
        <v>48</v>
      </c>
      <c r="F1100" s="8">
        <f t="shared" ref="F1100" si="3320">SUM(D1100-B1100)</f>
        <v>-56.833333333333314</v>
      </c>
      <c r="G1100" s="19">
        <f t="shared" ref="G1100" si="3321">(B1100/B1099-1)*100</f>
        <v>-6.3131313131313149</v>
      </c>
      <c r="H1100" s="123">
        <f t="shared" ref="H1100" si="3322">(B1100/B1048-1)*100</f>
        <v>15.038759689922475</v>
      </c>
      <c r="I1100" s="19">
        <f t="shared" ref="I1100" si="3323">(B1100/D1100-1)*100</f>
        <v>18.090185676392558</v>
      </c>
    </row>
    <row r="1101" spans="1:9" ht="15" x14ac:dyDescent="0.25">
      <c r="A1101" s="60">
        <f t="shared" si="3080"/>
        <v>43802</v>
      </c>
      <c r="B1101" s="7">
        <v>351</v>
      </c>
      <c r="C1101" s="8">
        <f t="shared" ref="C1101" si="3324">AVERAGE(B1098:B1101)</f>
        <v>380.25</v>
      </c>
      <c r="D1101" s="8">
        <f t="shared" ref="D1101" si="3325">AVERAGE(C945,C997,C1049)</f>
        <v>297.5</v>
      </c>
      <c r="E1101" s="8">
        <f t="shared" si="3081"/>
        <v>49</v>
      </c>
      <c r="F1101" s="8">
        <f t="shared" ref="F1101" si="3326">SUM(D1101-B1101)</f>
        <v>-53.5</v>
      </c>
      <c r="G1101" s="19">
        <f t="shared" ref="G1101" si="3327">(B1101/B1100-1)*100</f>
        <v>-5.3908355795148299</v>
      </c>
      <c r="H1101" s="123">
        <f t="shared" ref="H1101" si="3328">(B1101/B1049-1)*100</f>
        <v>3.2352941176470695</v>
      </c>
      <c r="I1101" s="19">
        <f t="shared" ref="I1101" si="3329">(B1101/D1101-1)*100</f>
        <v>17.983193277310928</v>
      </c>
    </row>
    <row r="1102" spans="1:9" ht="15" x14ac:dyDescent="0.25">
      <c r="A1102" s="60">
        <f t="shared" si="3080"/>
        <v>43809</v>
      </c>
      <c r="B1102" s="7">
        <v>343</v>
      </c>
      <c r="C1102" s="8">
        <f t="shared" ref="C1102" si="3330">AVERAGE(B1099:B1102)</f>
        <v>365.25</v>
      </c>
      <c r="D1102" s="8">
        <f t="shared" ref="D1102" si="3331">AVERAGE(C946,C998,C1050)</f>
        <v>295.625</v>
      </c>
      <c r="E1102" s="8">
        <f t="shared" si="3081"/>
        <v>50</v>
      </c>
      <c r="F1102" s="8">
        <f t="shared" ref="F1102" si="3332">SUM(D1102-B1102)</f>
        <v>-47.375</v>
      </c>
      <c r="G1102" s="19">
        <f t="shared" ref="G1102" si="3333">(B1102/B1101-1)*100</f>
        <v>-2.2792022792022748</v>
      </c>
      <c r="H1102" s="123">
        <f t="shared" ref="H1102" si="3334">(B1102/B1050-1)*100</f>
        <v>-16.848484848484844</v>
      </c>
      <c r="I1102" s="19">
        <f t="shared" ref="I1102" si="3335">(B1102/D1102-1)*100</f>
        <v>16.02536997885835</v>
      </c>
    </row>
    <row r="1103" spans="1:9" ht="15" x14ac:dyDescent="0.25">
      <c r="A1103" s="60">
        <f t="shared" si="3080"/>
        <v>43816</v>
      </c>
      <c r="B1103" s="7">
        <v>338</v>
      </c>
      <c r="C1103" s="8">
        <f t="shared" ref="C1103" si="3336">AVERAGE(B1100:B1103)</f>
        <v>350.75</v>
      </c>
      <c r="D1103" s="8">
        <f t="shared" ref="D1103" si="3337">AVERAGE(C947,C999,C1051)</f>
        <v>306.3194444444444</v>
      </c>
      <c r="E1103" s="8">
        <f t="shared" si="3081"/>
        <v>51</v>
      </c>
      <c r="F1103" s="8">
        <f t="shared" ref="F1103" si="3338">SUM(D1103-B1103)</f>
        <v>-31.6805555555556</v>
      </c>
      <c r="G1103" s="19">
        <f t="shared" ref="G1103" si="3339">(B1103/B1102-1)*100</f>
        <v>-1.4577259475218707</v>
      </c>
      <c r="H1103" s="123">
        <f t="shared" ref="H1103" si="3340">(B1103/B1051-1)*100</f>
        <v>-24.888888888888893</v>
      </c>
      <c r="I1103" s="19">
        <f t="shared" ref="I1103" si="3341">(B1103/D1103-1)*100</f>
        <v>10.342326003173907</v>
      </c>
    </row>
    <row r="1104" spans="1:9" ht="15" x14ac:dyDescent="0.25">
      <c r="A1104" s="60">
        <f t="shared" si="3080"/>
        <v>43823</v>
      </c>
      <c r="B1104" s="7">
        <v>318</v>
      </c>
      <c r="C1104" s="8">
        <f t="shared" ref="C1104" si="3342">AVERAGE(B1101:B1104)</f>
        <v>337.5</v>
      </c>
      <c r="D1104" s="8">
        <f t="shared" ref="D1104" si="3343">AVERAGE(C948,C1000,C1052)</f>
        <v>313.40277777777777</v>
      </c>
      <c r="E1104" s="8">
        <v>52</v>
      </c>
      <c r="F1104" s="8">
        <f t="shared" ref="F1104" si="3344">SUM(D1104-B1104)</f>
        <v>-4.5972222222222285</v>
      </c>
      <c r="G1104" s="19">
        <f t="shared" ref="G1104" si="3345">(B1104/B1103-1)*100</f>
        <v>-5.9171597633136059</v>
      </c>
      <c r="H1104" s="123">
        <f t="shared" ref="H1104" si="3346">(B1104/B1052-1)*100</f>
        <v>-16.862745098039213</v>
      </c>
      <c r="I1104" s="19">
        <f t="shared" ref="I1104" si="3347">(B1104/D1104-1)*100</f>
        <v>1.4668734766230873</v>
      </c>
    </row>
    <row r="1105" spans="1:9" ht="15" x14ac:dyDescent="0.25">
      <c r="A1105" s="60">
        <f t="shared" si="3080"/>
        <v>43830</v>
      </c>
      <c r="B1105" s="7">
        <f>INDEX('Table 9_data'!D:D,MATCH(A1105,'Table 9_data'!$A:$A,0))</f>
        <v>315</v>
      </c>
      <c r="C1105" s="8">
        <f t="shared" ref="C1105" si="3348">AVERAGE(B1102:B1105)</f>
        <v>328.5</v>
      </c>
      <c r="D1105" s="8">
        <f t="shared" ref="D1105" si="3349">AVERAGE(C949,C1001,C1053)</f>
        <v>324.65277777777777</v>
      </c>
      <c r="E1105" s="8">
        <v>1</v>
      </c>
      <c r="F1105" s="8">
        <f t="shared" ref="F1105" si="3350">SUM(D1105-B1105)</f>
        <v>9.6527777777777715</v>
      </c>
      <c r="G1105" s="19">
        <f t="shared" ref="G1105" si="3351">(B1105/B1104-1)*100</f>
        <v>-0.94339622641509413</v>
      </c>
      <c r="H1105" s="123">
        <f t="shared" ref="H1105" si="3352">(B1105/B1053-1)*100</f>
        <v>-18.709677419354843</v>
      </c>
      <c r="I1105" s="19">
        <f t="shared" ref="I1105" si="3353">(B1105/D1105-1)*100</f>
        <v>-2.9732620320855552</v>
      </c>
    </row>
    <row r="1106" spans="1:9" ht="15" x14ac:dyDescent="0.25">
      <c r="A1106" s="60">
        <f t="shared" si="3080"/>
        <v>43837</v>
      </c>
      <c r="B1106" s="7">
        <f>INDEX('Table 9_data'!D:D,MATCH(A1106,'Table 9_data'!$A:$A,0))</f>
        <v>310</v>
      </c>
      <c r="C1106" s="8">
        <f t="shared" ref="C1106" si="3354">AVERAGE(B1103:B1106)</f>
        <v>320.25</v>
      </c>
      <c r="D1106" s="8">
        <f t="shared" ref="D1106" si="3355">AVERAGE(C950,C1002,C1054)</f>
        <v>338.125</v>
      </c>
      <c r="E1106" s="8">
        <f t="shared" si="3081"/>
        <v>2</v>
      </c>
      <c r="F1106" s="8">
        <f t="shared" ref="F1106" si="3356">SUM(D1106-B1106)</f>
        <v>28.125</v>
      </c>
      <c r="G1106" s="19">
        <f t="shared" ref="G1106" si="3357">(B1106/B1105-1)*100</f>
        <v>-1.5873015873015928</v>
      </c>
      <c r="H1106" s="123">
        <f t="shared" ref="H1106" si="3358">(B1106/B1054-1)*100</f>
        <v>-22.499999999999996</v>
      </c>
      <c r="I1106" s="19">
        <f t="shared" ref="I1106" si="3359">(B1106/D1106-1)*100</f>
        <v>-8.3179297597042563</v>
      </c>
    </row>
    <row r="1107" spans="1:9" ht="15" x14ac:dyDescent="0.25">
      <c r="A1107" s="60">
        <f t="shared" si="3080"/>
        <v>43844</v>
      </c>
      <c r="B1107" s="7">
        <f>INDEX('Table 9_data'!D:D,MATCH(A1107,'Table 9_data'!$A:$A,0))</f>
        <v>334</v>
      </c>
      <c r="C1107" s="8">
        <f t="shared" ref="C1107" si="3360">AVERAGE(B1104:B1107)</f>
        <v>319.25</v>
      </c>
      <c r="D1107" s="8">
        <f t="shared" ref="D1107" si="3361">AVERAGE(C951,C1003,C1055)</f>
        <v>352.84722222222223</v>
      </c>
      <c r="E1107" s="8">
        <f t="shared" si="3081"/>
        <v>3</v>
      </c>
      <c r="F1107" s="8">
        <f t="shared" ref="F1107" si="3362">SUM(D1107-B1107)</f>
        <v>18.847222222222229</v>
      </c>
      <c r="G1107" s="19">
        <f t="shared" ref="G1107" si="3363">(B1107/B1106-1)*100</f>
        <v>7.7419354838709653</v>
      </c>
      <c r="H1107" s="123">
        <f t="shared" ref="H1107" si="3364">(B1107/B1055-1)*100</f>
        <v>-23.657142857142855</v>
      </c>
      <c r="I1107" s="19">
        <f t="shared" ref="I1107" si="3365">(B1107/D1107-1)*100</f>
        <v>-5.3414682149183212</v>
      </c>
    </row>
    <row r="1108" spans="1:9" ht="15" x14ac:dyDescent="0.25">
      <c r="A1108" s="60">
        <f t="shared" si="3080"/>
        <v>43851</v>
      </c>
      <c r="B1108" s="7">
        <f>INDEX('Table 9_data'!D:D,MATCH(A1108,'Table 9_data'!$A:$A,0))</f>
        <v>332.5</v>
      </c>
      <c r="C1108" s="8">
        <f t="shared" ref="C1108" si="3366">AVERAGE(B1105:B1108)</f>
        <v>322.875</v>
      </c>
      <c r="D1108" s="8">
        <f t="shared" ref="D1108" si="3367">AVERAGE(C952,C1004,C1056)</f>
        <v>370.03472222222223</v>
      </c>
      <c r="E1108" s="8">
        <f t="shared" si="3081"/>
        <v>4</v>
      </c>
      <c r="F1108" s="8">
        <f t="shared" ref="F1108" si="3368">SUM(D1108-B1108)</f>
        <v>37.534722222222229</v>
      </c>
      <c r="G1108" s="19">
        <f t="shared" ref="G1108" si="3369">(B1108/B1107-1)*100</f>
        <v>-0.44910179640718084</v>
      </c>
      <c r="H1108" s="123">
        <f t="shared" ref="H1108" si="3370">(B1108/B1056-1)*100</f>
        <v>-26.111111111111107</v>
      </c>
      <c r="I1108" s="19">
        <f t="shared" ref="I1108" si="3371">(B1108/D1108-1)*100</f>
        <v>-10.143567608144888</v>
      </c>
    </row>
    <row r="1109" spans="1:9" ht="15" x14ac:dyDescent="0.25">
      <c r="A1109" s="60">
        <f t="shared" si="3080"/>
        <v>43858</v>
      </c>
      <c r="B1109" s="7">
        <f>INDEX('Table 9_data'!D:D,MATCH(A1109,'Table 9_data'!$A:$A,0))</f>
        <v>326</v>
      </c>
      <c r="C1109" s="8">
        <f t="shared" ref="C1109" si="3372">AVERAGE(B1106:B1109)</f>
        <v>325.625</v>
      </c>
      <c r="D1109" s="8">
        <f t="shared" ref="D1109" si="3373">AVERAGE(C953,C1005,C1057)</f>
        <v>378.22916666666669</v>
      </c>
      <c r="E1109" s="8">
        <f t="shared" si="3081"/>
        <v>5</v>
      </c>
      <c r="F1109" s="8">
        <f t="shared" ref="F1109" si="3374">SUM(D1109-B1109)</f>
        <v>52.229166666666686</v>
      </c>
      <c r="G1109" s="19">
        <f t="shared" ref="G1109" si="3375">(B1109/B1108-1)*100</f>
        <v>-1.9548872180451093</v>
      </c>
      <c r="H1109" s="123">
        <f t="shared" ref="H1109" si="3376">(B1109/B1057-1)*100</f>
        <v>-23.294117647058819</v>
      </c>
      <c r="I1109" s="19">
        <f t="shared" ref="I1109" si="3377">(B1109/D1109-1)*100</f>
        <v>-13.808868080418623</v>
      </c>
    </row>
    <row r="1110" spans="1:9" ht="15" x14ac:dyDescent="0.25">
      <c r="A1110" s="60">
        <f t="shared" si="3080"/>
        <v>43865</v>
      </c>
      <c r="B1110" s="7">
        <f>INDEX('Table 9_data'!D:D,MATCH(A1110,'Table 9_data'!$A:$A,0))</f>
        <v>307</v>
      </c>
      <c r="C1110" s="8">
        <f t="shared" ref="C1110" si="3378">AVERAGE(B1107:B1110)</f>
        <v>324.875</v>
      </c>
      <c r="D1110" s="8">
        <f t="shared" ref="D1110" si="3379">AVERAGE(C954,C1006,C1058)</f>
        <v>382.04861111111109</v>
      </c>
      <c r="E1110" s="8">
        <f t="shared" si="3081"/>
        <v>6</v>
      </c>
      <c r="F1110" s="8">
        <f t="shared" ref="F1110" si="3380">SUM(D1110-B1110)</f>
        <v>75.048611111111086</v>
      </c>
      <c r="G1110" s="19">
        <f t="shared" ref="G1110" si="3381">(B1110/B1109-1)*100</f>
        <v>-5.8282208588957047</v>
      </c>
      <c r="H1110" s="123">
        <f t="shared" ref="H1110" si="3382">(B1110/B1058-1)*100</f>
        <v>-31.777777777777782</v>
      </c>
      <c r="I1110" s="19">
        <f t="shared" ref="I1110" si="3383">(B1110/D1110-1)*100</f>
        <v>-19.643733527219844</v>
      </c>
    </row>
    <row r="1111" spans="1:9" ht="15" x14ac:dyDescent="0.25">
      <c r="A1111" s="60">
        <f t="shared" si="3080"/>
        <v>43872</v>
      </c>
      <c r="B1111" s="7">
        <f>INDEX('Table 9_data'!D:D,MATCH(A1111,'Table 9_data'!$A:$A,0))</f>
        <v>296</v>
      </c>
      <c r="C1111" s="8">
        <f t="shared" ref="C1111" si="3384">AVERAGE(B1108:B1111)</f>
        <v>315.375</v>
      </c>
      <c r="D1111" s="8">
        <f t="shared" ref="D1111" si="3385">AVERAGE(C955,C1007,C1059)</f>
        <v>385.65972222222217</v>
      </c>
      <c r="E1111" s="8">
        <f t="shared" si="3081"/>
        <v>7</v>
      </c>
      <c r="F1111" s="8">
        <f t="shared" ref="F1111" si="3386">SUM(D1111-B1111)</f>
        <v>89.659722222222172</v>
      </c>
      <c r="G1111" s="19">
        <f t="shared" ref="G1111" si="3387">(B1111/B1110-1)*100</f>
        <v>-3.5830618892508159</v>
      </c>
      <c r="H1111" s="123">
        <f t="shared" ref="H1111" si="3388">(B1111/B1059-1)*100</f>
        <v>-44.930232558139537</v>
      </c>
      <c r="I1111" s="19">
        <f t="shared" ref="I1111" si="3389">(B1111/D1111-1)*100</f>
        <v>-23.248401908706207</v>
      </c>
    </row>
    <row r="1112" spans="1:9" ht="15" x14ac:dyDescent="0.25">
      <c r="A1112" s="60">
        <f t="shared" si="3080"/>
        <v>43879</v>
      </c>
      <c r="B1112" s="7">
        <f>INDEX('Table 9_data'!D:D,MATCH(A1112,'Table 9_data'!$A:$A,0))</f>
        <v>292</v>
      </c>
      <c r="C1112" s="8">
        <f t="shared" ref="C1112" si="3390">AVERAGE(B1109:B1112)</f>
        <v>305.25</v>
      </c>
      <c r="D1112" s="8">
        <f t="shared" ref="D1112" si="3391">AVERAGE(C956,C1008,C1060)</f>
        <v>389.09722222222217</v>
      </c>
      <c r="E1112" s="8">
        <f t="shared" si="3081"/>
        <v>8</v>
      </c>
      <c r="F1112" s="8">
        <f t="shared" ref="F1112" si="3392">SUM(D1112-B1112)</f>
        <v>97.097222222222172</v>
      </c>
      <c r="G1112" s="19">
        <f t="shared" ref="G1112" si="3393">(B1112/B1111-1)*100</f>
        <v>-1.3513513513513487</v>
      </c>
      <c r="H1112" s="123">
        <f t="shared" ref="H1112" si="3394">(B1112/B1060-1)*100</f>
        <v>-44.38095238095238</v>
      </c>
      <c r="I1112" s="19">
        <f t="shared" ref="I1112" si="3395">(B1112/D1112-1)*100</f>
        <v>-24.954488666785647</v>
      </c>
    </row>
    <row r="1113" spans="1:9" ht="15" x14ac:dyDescent="0.25">
      <c r="A1113" s="60">
        <f t="shared" si="3080"/>
        <v>43886</v>
      </c>
      <c r="B1113" s="7">
        <f>INDEX('Table 9_data'!D:D,MATCH(A1113,'Table 9_data'!$A:$A,0))</f>
        <v>284</v>
      </c>
      <c r="C1113" s="8">
        <f t="shared" ref="C1113" si="3396">AVERAGE(B1110:B1113)</f>
        <v>294.75</v>
      </c>
      <c r="D1113" s="8">
        <f t="shared" ref="D1113" si="3397">AVERAGE(C957,C1009,C1061)</f>
        <v>406.3194444444444</v>
      </c>
      <c r="E1113" s="8">
        <f t="shared" si="3081"/>
        <v>9</v>
      </c>
      <c r="F1113" s="8">
        <f t="shared" ref="F1113" si="3398">SUM(D1113-B1113)</f>
        <v>122.3194444444444</v>
      </c>
      <c r="G1113" s="19">
        <f t="shared" ref="G1113" si="3399">(B1113/B1112-1)*100</f>
        <v>-2.7397260273972601</v>
      </c>
      <c r="H1113" s="123">
        <f t="shared" ref="H1113" si="3400">(B1113/B1061-1)*100</f>
        <v>-52.666666666666664</v>
      </c>
      <c r="I1113" s="19">
        <f t="shared" ref="I1113" si="3401">(B1113/D1113-1)*100</f>
        <v>-30.104255682789262</v>
      </c>
    </row>
    <row r="1114" spans="1:9" ht="15" x14ac:dyDescent="0.25">
      <c r="A1114" s="60">
        <f t="shared" si="3080"/>
        <v>43893</v>
      </c>
      <c r="B1114" s="7">
        <f>INDEX('Table 9_data'!D:D,MATCH(A1114,'Table 9_data'!$A:$A,0))</f>
        <v>288</v>
      </c>
      <c r="C1114" s="8">
        <f t="shared" ref="C1114" si="3402">AVERAGE(B1111:B1114)</f>
        <v>290</v>
      </c>
      <c r="D1114" s="8">
        <f t="shared" ref="D1114" si="3403">AVERAGE(C958,C1010,C1062)</f>
        <v>418.70138888888886</v>
      </c>
      <c r="E1114" s="8">
        <f t="shared" si="3081"/>
        <v>10</v>
      </c>
      <c r="F1114" s="8">
        <f t="shared" ref="F1114" si="3404">SUM(D1114-B1114)</f>
        <v>130.70138888888886</v>
      </c>
      <c r="G1114" s="19">
        <f t="shared" ref="G1114" si="3405">(B1114/B1113-1)*100</f>
        <v>1.4084507042253502</v>
      </c>
      <c r="H1114" s="123">
        <f t="shared" ref="H1114" si="3406">(B1114/B1062-1)*100</f>
        <v>-45.142857142857139</v>
      </c>
      <c r="I1114" s="19">
        <f t="shared" ref="I1114" si="3407">(B1114/D1114-1)*100</f>
        <v>-31.215895709286311</v>
      </c>
    </row>
    <row r="1115" spans="1:9" ht="15" x14ac:dyDescent="0.25">
      <c r="A1115" s="60">
        <f t="shared" si="3080"/>
        <v>43900</v>
      </c>
      <c r="B1115" s="7">
        <f>INDEX('Table 9_data'!D:D,MATCH(A1115,'Table 9_data'!$A:$A,0))</f>
        <v>275</v>
      </c>
      <c r="C1115" s="8">
        <f t="shared" ref="C1115" si="3408">AVERAGE(B1112:B1115)</f>
        <v>284.75</v>
      </c>
      <c r="D1115" s="8">
        <f t="shared" ref="D1115" si="3409">AVERAGE(C959,C1011,C1063)</f>
        <v>431.1319444444444</v>
      </c>
      <c r="E1115" s="8">
        <f t="shared" si="3081"/>
        <v>11</v>
      </c>
      <c r="F1115" s="8">
        <f t="shared" ref="F1115" si="3410">SUM(D1115-B1115)</f>
        <v>156.1319444444444</v>
      </c>
      <c r="G1115" s="19">
        <f t="shared" ref="G1115" si="3411">(B1115/B1114-1)*100</f>
        <v>-4.513888888888884</v>
      </c>
      <c r="H1115" s="123">
        <f t="shared" ref="H1115" si="3412">(B1115/B1063-1)*100</f>
        <v>-44.444444444444443</v>
      </c>
      <c r="I1115" s="19">
        <f t="shared" ref="I1115" si="3413">(B1115/D1115-1)*100</f>
        <v>-36.214422627772493</v>
      </c>
    </row>
    <row r="1116" spans="1:9" ht="15" x14ac:dyDescent="0.25">
      <c r="A1116" s="60">
        <f t="shared" si="3080"/>
        <v>43907</v>
      </c>
      <c r="B1116" s="7">
        <f>INDEX('Table 9_data'!D:D,MATCH(A1116,'Table 9_data'!$A:$A,0))</f>
        <v>278</v>
      </c>
      <c r="C1116" s="8">
        <f t="shared" ref="C1116" si="3414">AVERAGE(B1113:B1116)</f>
        <v>281.25</v>
      </c>
      <c r="D1116" s="8">
        <f t="shared" ref="D1116" si="3415">AVERAGE(C960,C1012,C1064)</f>
        <v>432.59027777777777</v>
      </c>
      <c r="E1116" s="8">
        <f t="shared" si="3081"/>
        <v>12</v>
      </c>
      <c r="F1116" s="8">
        <f t="shared" ref="F1116" si="3416">SUM(D1116-B1116)</f>
        <v>154.59027777777777</v>
      </c>
      <c r="G1116" s="19">
        <f t="shared" ref="G1116" si="3417">(B1116/B1115-1)*100</f>
        <v>1.0909090909090979</v>
      </c>
      <c r="H1116" s="123">
        <f t="shared" ref="H1116" si="3418">(B1116/B1064-1)*100</f>
        <v>-40.851063829787236</v>
      </c>
      <c r="I1116" s="19">
        <f t="shared" ref="I1116" si="3419">(B1116/D1116-1)*100</f>
        <v>-35.73595749121089</v>
      </c>
    </row>
    <row r="1117" spans="1:9" ht="15" x14ac:dyDescent="0.25">
      <c r="A1117" s="60">
        <f t="shared" si="3080"/>
        <v>43914</v>
      </c>
      <c r="B1117" s="7">
        <f>INDEX('Table 9_data'!D:D,MATCH(A1117,'Table 9_data'!$A:$A,0))</f>
        <v>304</v>
      </c>
      <c r="C1117" s="8">
        <f t="shared" ref="C1117" si="3420">AVERAGE(B1114:B1117)</f>
        <v>286.25</v>
      </c>
      <c r="D1117" s="8">
        <f t="shared" ref="D1117" si="3421">AVERAGE(C961,C1013,C1065)</f>
        <v>430.09027777777777</v>
      </c>
      <c r="E1117" s="8">
        <f t="shared" si="3081"/>
        <v>13</v>
      </c>
      <c r="F1117" s="8">
        <f t="shared" ref="F1117" si="3422">SUM(D1117-B1117)</f>
        <v>126.09027777777777</v>
      </c>
      <c r="G1117" s="19">
        <f t="shared" ref="G1117" si="3423">(B1117/B1116-1)*100</f>
        <v>9.3525179856115201</v>
      </c>
      <c r="H1117" s="123">
        <f t="shared" ref="H1117" si="3424">(B1117/B1065-1)*100</f>
        <v>-42.095238095238095</v>
      </c>
      <c r="I1117" s="19">
        <f t="shared" ref="I1117" si="3425">(B1117/D1117-1)*100</f>
        <v>-29.317165323817672</v>
      </c>
    </row>
    <row r="1118" spans="1:9" ht="15" x14ac:dyDescent="0.25">
      <c r="A1118" s="60">
        <f t="shared" si="3080"/>
        <v>43921</v>
      </c>
      <c r="B1118" s="7">
        <f>INDEX('Table 9_data'!D:D,MATCH(A1118,'Table 9_data'!$A:$A,0))</f>
        <v>330</v>
      </c>
      <c r="C1118" s="8">
        <f t="shared" ref="C1118" si="3426">AVERAGE(B1115:B1118)</f>
        <v>296.75</v>
      </c>
      <c r="D1118" s="8">
        <f t="shared" ref="D1118" si="3427">AVERAGE(C962,C1014,C1066)</f>
        <v>426.52777777777783</v>
      </c>
      <c r="E1118" s="8">
        <f t="shared" si="3081"/>
        <v>14</v>
      </c>
      <c r="F1118" s="8">
        <f t="shared" ref="F1118" si="3428">SUM(D1118-B1118)</f>
        <v>96.527777777777828</v>
      </c>
      <c r="G1118" s="19">
        <f t="shared" ref="G1118" si="3429">(B1118/B1117-1)*100</f>
        <v>8.5526315789473664</v>
      </c>
      <c r="H1118" s="123">
        <f t="shared" ref="H1118" si="3430">(B1118/B1066-1)*100</f>
        <v>-26.666666666666671</v>
      </c>
      <c r="I1118" s="19">
        <f t="shared" ref="I1118" si="3431">(B1118/D1118-1)*100</f>
        <v>-22.631064799739509</v>
      </c>
    </row>
    <row r="1119" spans="1:9" ht="15" x14ac:dyDescent="0.25">
      <c r="A1119" s="60">
        <f t="shared" si="3080"/>
        <v>43928</v>
      </c>
      <c r="B1119" s="7">
        <f>INDEX('Table 9_data'!D:D,MATCH(A1119,'Table 9_data'!$A:$A,0))</f>
        <v>330</v>
      </c>
      <c r="C1119" s="8">
        <f t="shared" ref="C1119" si="3432">AVERAGE(B1116:B1119)</f>
        <v>310.5</v>
      </c>
      <c r="D1119" s="8">
        <f t="shared" ref="D1119" si="3433">AVERAGE(C963,C1015,C1067)</f>
        <v>415.0694444444444</v>
      </c>
      <c r="E1119" s="8">
        <f t="shared" si="3081"/>
        <v>15</v>
      </c>
      <c r="F1119" s="8">
        <f t="shared" ref="F1119" si="3434">SUM(D1119-B1119)</f>
        <v>85.0694444444444</v>
      </c>
      <c r="G1119" s="19">
        <f t="shared" ref="G1119" si="3435">(B1119/B1118-1)*100</f>
        <v>0</v>
      </c>
      <c r="H1119" s="123">
        <f t="shared" ref="H1119" si="3436">(B1119/B1067-1)*100</f>
        <v>-18.181818181818176</v>
      </c>
      <c r="I1119" s="19">
        <f t="shared" ref="I1119" si="3437">(B1119/D1119-1)*100</f>
        <v>-20.49523172159946</v>
      </c>
    </row>
    <row r="1120" spans="1:9" ht="15" x14ac:dyDescent="0.25">
      <c r="A1120" s="60">
        <f t="shared" si="3080"/>
        <v>43935</v>
      </c>
      <c r="B1120" s="7">
        <f>INDEX('Table 9_data'!D:D,MATCH(A1120,'Table 9_data'!$A:$A,0))</f>
        <v>308</v>
      </c>
      <c r="C1120" s="8">
        <f t="shared" ref="C1120" si="3438">AVERAGE(B1117:B1120)</f>
        <v>318</v>
      </c>
      <c r="D1120" s="8">
        <f t="shared" ref="D1120" si="3439">AVERAGE(C964,C1016,C1068)</f>
        <v>419.86111111111109</v>
      </c>
      <c r="E1120" s="8">
        <f t="shared" si="3081"/>
        <v>16</v>
      </c>
      <c r="F1120" s="8">
        <f t="shared" ref="F1120" si="3440">SUM(D1120-B1120)</f>
        <v>111.86111111111109</v>
      </c>
      <c r="G1120" s="19">
        <f t="shared" ref="G1120" si="3441">(B1120/B1119-1)*100</f>
        <v>-6.6666666666666652</v>
      </c>
      <c r="H1120" s="123">
        <f t="shared" ref="H1120" si="3442">(B1120/B1068-1)*100</f>
        <v>-18.947368421052634</v>
      </c>
      <c r="I1120" s="19">
        <f>(B1120/D1120-1)*100</f>
        <v>-26.642408203771083</v>
      </c>
    </row>
    <row r="1121" spans="1:12" ht="15" x14ac:dyDescent="0.25">
      <c r="A1121" s="60">
        <f t="shared" si="3080"/>
        <v>43942</v>
      </c>
      <c r="B1121" s="7">
        <f>INDEX('Table 9_data'!D:D,MATCH(A1121,'Table 9_data'!$A:$A,0))</f>
        <v>283</v>
      </c>
      <c r="C1121" s="8">
        <f t="shared" ref="C1121" si="3443">AVERAGE(B1118:B1121)</f>
        <v>312.75</v>
      </c>
      <c r="D1121" s="8">
        <f t="shared" ref="D1121" si="3444">AVERAGE(C965,C1017,C1069)</f>
        <v>409.72222222222217</v>
      </c>
      <c r="E1121" s="8">
        <f t="shared" si="3081"/>
        <v>17</v>
      </c>
      <c r="F1121" s="8">
        <f t="shared" ref="F1121" si="3445">SUM(D1121-B1121)</f>
        <v>126.72222222222217</v>
      </c>
      <c r="G1121" s="19">
        <f t="shared" ref="G1121" si="3446">(B1121/B1120-1)*100</f>
        <v>-8.1168831168831233</v>
      </c>
      <c r="H1121" s="123">
        <f t="shared" ref="H1121" si="3447">(B1121/B1069-1)*100</f>
        <v>-25.19823788546255</v>
      </c>
      <c r="I1121" s="19">
        <f t="shared" ref="I1121" si="3448">(B1121/D1121-1)*100</f>
        <v>-30.928813559322023</v>
      </c>
    </row>
    <row r="1122" spans="1:12" ht="15" x14ac:dyDescent="0.25">
      <c r="A1122" s="60">
        <f t="shared" si="3080"/>
        <v>43949</v>
      </c>
      <c r="B1122" s="7">
        <f>INDEX('Table 9_data'!D:D,MATCH(A1122,'Table 9_data'!$A:$A,0))</f>
        <v>271</v>
      </c>
      <c r="C1122" s="8">
        <f t="shared" ref="C1122" si="3449">AVERAGE(B1119:B1122)</f>
        <v>298</v>
      </c>
      <c r="D1122" s="8">
        <f t="shared" ref="D1122" si="3450">AVERAGE(C966,C1018,C1070)</f>
        <v>395.0694444444444</v>
      </c>
      <c r="E1122" s="8">
        <f t="shared" si="3081"/>
        <v>18</v>
      </c>
      <c r="F1122" s="8">
        <f t="shared" ref="F1122" si="3451">SUM(D1122-B1122)</f>
        <v>124.0694444444444</v>
      </c>
      <c r="G1122" s="19">
        <f t="shared" ref="G1122" si="3452">(B1122/B1121-1)*100</f>
        <v>-4.2402826855123639</v>
      </c>
      <c r="H1122" s="123">
        <f t="shared" ref="H1122:H1123" si="3453">(B1122/B1070-1)*100</f>
        <v>-29.61038961038961</v>
      </c>
      <c r="I1122" s="19">
        <f t="shared" ref="I1122" si="3454">(B1122/D1122-1)*100</f>
        <v>-31.404464756547711</v>
      </c>
    </row>
    <row r="1123" spans="1:12" ht="15" x14ac:dyDescent="0.25">
      <c r="A1123" s="60">
        <f t="shared" si="3080"/>
        <v>43956</v>
      </c>
      <c r="B1123" s="7">
        <f>INDEX('Table 9_data'!D:D,MATCH(A1123,'Table 9_data'!$A:$A,0))</f>
        <v>257</v>
      </c>
      <c r="C1123" s="8">
        <f t="shared" ref="C1123" si="3455">AVERAGE(B1120:B1123)</f>
        <v>279.75</v>
      </c>
      <c r="D1123" s="8">
        <f t="shared" ref="D1123" si="3456">AVERAGE(C967,C1019,C1071)</f>
        <v>387.66203703703701</v>
      </c>
      <c r="E1123" s="8">
        <f t="shared" si="3081"/>
        <v>19</v>
      </c>
      <c r="F1123" s="8">
        <f t="shared" ref="F1123" si="3457">SUM(D1123-B1123)</f>
        <v>130.66203703703701</v>
      </c>
      <c r="G1123" s="19">
        <f t="shared" ref="G1123" si="3458">(B1123/B1122-1)*100</f>
        <v>-5.1660516605166018</v>
      </c>
      <c r="H1123" s="123" t="e">
        <f t="shared" si="3453"/>
        <v>#VALUE!</v>
      </c>
      <c r="I1123" s="19">
        <f t="shared" ref="I1123" si="3459">(B1123/D1123-1)*100</f>
        <v>-33.705141219322854</v>
      </c>
    </row>
    <row r="1124" spans="1:12" ht="15" x14ac:dyDescent="0.25">
      <c r="A1124" s="60">
        <f t="shared" si="3080"/>
        <v>43963</v>
      </c>
      <c r="B1124" s="7">
        <f>INDEX('Table 9_data'!D:D,MATCH(A1124,'Table 9_data'!$A:$A,0))</f>
        <v>259</v>
      </c>
      <c r="C1124" s="8">
        <f t="shared" ref="C1124" si="3460">AVERAGE(B1121:B1124)</f>
        <v>267.5</v>
      </c>
      <c r="D1124" s="8">
        <f t="shared" ref="D1124" si="3461">AVERAGE(C968,C1020,C1072)</f>
        <v>375.34722222222217</v>
      </c>
      <c r="E1124" s="8">
        <f t="shared" si="3081"/>
        <v>20</v>
      </c>
      <c r="F1124" s="8">
        <f t="shared" ref="F1124" si="3462">SUM(D1124-B1124)</f>
        <v>116.34722222222217</v>
      </c>
      <c r="G1124" s="19">
        <f t="shared" ref="G1124" si="3463">(B1124/B1123-1)*100</f>
        <v>0.77821011673151474</v>
      </c>
      <c r="H1124" s="123" t="e">
        <f t="shared" ref="H1124" si="3464">(B1124/B1072-1)*100</f>
        <v>#VALUE!</v>
      </c>
      <c r="I1124" s="19">
        <f t="shared" ref="I1124" si="3465">(B1124/D1124-1)*100</f>
        <v>-30.997224791859381</v>
      </c>
    </row>
    <row r="1125" spans="1:12" ht="15" x14ac:dyDescent="0.25">
      <c r="A1125" s="60">
        <f t="shared" si="3080"/>
        <v>43970</v>
      </c>
      <c r="B1125" s="7">
        <f>INDEX('Table 9_data'!D:D,MATCH(A1125,'Table 9_data'!$A:$A,0))</f>
        <v>279</v>
      </c>
      <c r="C1125" s="8">
        <f t="shared" ref="C1125" si="3466">AVERAGE(B1122:B1125)</f>
        <v>266.5</v>
      </c>
      <c r="D1125" s="8">
        <f t="shared" ref="D1125" si="3467">AVERAGE(C969,C1021,C1073)</f>
        <v>379.27777777777777</v>
      </c>
      <c r="E1125" s="8">
        <f t="shared" si="3081"/>
        <v>21</v>
      </c>
      <c r="F1125" s="8">
        <f t="shared" ref="F1125" si="3468">SUM(D1125-B1125)</f>
        <v>100.27777777777777</v>
      </c>
      <c r="G1125" s="19">
        <f t="shared" ref="G1125" si="3469">(B1125/B1124-1)*100</f>
        <v>7.7220077220077288</v>
      </c>
      <c r="H1125" s="123">
        <f t="shared" ref="H1125" si="3470">(B1125/B1073-1)*100</f>
        <v>-32.445520581113804</v>
      </c>
      <c r="I1125" s="19">
        <f t="shared" ref="I1125" si="3471">(B1125/D1125-1)*100</f>
        <v>-26.439138713929978</v>
      </c>
    </row>
    <row r="1126" spans="1:12" ht="15" x14ac:dyDescent="0.25">
      <c r="A1126" s="60">
        <f t="shared" si="3080"/>
        <v>43977</v>
      </c>
      <c r="B1126" s="7">
        <f>INDEX('Table 9_data'!D:D,MATCH(A1126,'Table 9_data'!$A:$A,0))</f>
        <v>288</v>
      </c>
      <c r="C1126" s="8">
        <f t="shared" ref="C1126" si="3472">AVERAGE(B1123:B1126)</f>
        <v>270.75</v>
      </c>
      <c r="D1126" s="8">
        <f t="shared" ref="D1126" si="3473">AVERAGE(C970,C1022,C1074)</f>
        <v>389.36111111111109</v>
      </c>
      <c r="E1126" s="8">
        <f t="shared" si="3081"/>
        <v>22</v>
      </c>
      <c r="F1126" s="8">
        <f t="shared" ref="F1126" si="3474">SUM(D1126-B1126)</f>
        <v>101.36111111111109</v>
      </c>
      <c r="G1126" s="19">
        <f t="shared" ref="G1126" si="3475">(B1126/B1125-1)*100</f>
        <v>3.2258064516129004</v>
      </c>
      <c r="H1126" s="123" t="e">
        <f t="shared" ref="H1126" si="3476">(B1126/B1074-1)*100</f>
        <v>#DIV/0!</v>
      </c>
      <c r="I1126" s="19">
        <f t="shared" ref="I1126" si="3477">(B1126/D1126-1)*100</f>
        <v>-26.032674609402861</v>
      </c>
    </row>
    <row r="1127" spans="1:12" ht="15" x14ac:dyDescent="0.25">
      <c r="A1127" s="60">
        <f t="shared" si="3080"/>
        <v>43984</v>
      </c>
      <c r="B1127" s="7">
        <f>INDEX('Table 9_data'!D:D,MATCH(A1127,'Table 9_data'!$A:$A,0))</f>
        <v>283</v>
      </c>
      <c r="C1127" s="8">
        <f t="shared" ref="C1127" si="3478">AVERAGE(B1124:B1127)</f>
        <v>277.25</v>
      </c>
      <c r="D1127" s="8">
        <f t="shared" ref="D1127" si="3479">AVERAGE(C971,C1023,C1075)</f>
        <v>392.27777777777777</v>
      </c>
      <c r="E1127" s="8">
        <f t="shared" si="3081"/>
        <v>23</v>
      </c>
      <c r="F1127" s="8">
        <f t="shared" ref="F1127" si="3480">SUM(D1127-B1127)</f>
        <v>109.27777777777777</v>
      </c>
      <c r="G1127" s="19">
        <f t="shared" ref="G1127" si="3481">(B1127/B1126-1)*100</f>
        <v>-1.736111111111116</v>
      </c>
      <c r="H1127" s="123" t="e">
        <f t="shared" ref="H1127" si="3482">(B1127/B1075-1)*100</f>
        <v>#DIV/0!</v>
      </c>
      <c r="I1127" s="19">
        <f t="shared" ref="I1127" si="3483">(B1127/D1127-1)*100</f>
        <v>-27.857244016428261</v>
      </c>
    </row>
    <row r="1128" spans="1:12" ht="15" x14ac:dyDescent="0.25">
      <c r="A1128" s="60">
        <f t="shared" si="3080"/>
        <v>43991</v>
      </c>
      <c r="B1128" s="7">
        <v>294</v>
      </c>
      <c r="C1128" s="8">
        <v>286</v>
      </c>
      <c r="D1128" s="8">
        <v>399.15277777777777</v>
      </c>
      <c r="E1128" s="8">
        <f t="shared" ref="E1128:E1183" si="3484">E1127+1</f>
        <v>24</v>
      </c>
      <c r="F1128" s="8">
        <v>105.15277777777777</v>
      </c>
      <c r="G1128" s="19">
        <v>3.8869257950530089</v>
      </c>
      <c r="H1128" s="123" t="e">
        <v>#DIV/0!</v>
      </c>
      <c r="I1128" s="19">
        <v>-26.343992484080868</v>
      </c>
    </row>
    <row r="1129" spans="1:12" ht="15" x14ac:dyDescent="0.25">
      <c r="A1129" s="60">
        <f t="shared" ref="A1129:A1147" si="3485">7+A1128</f>
        <v>43998</v>
      </c>
      <c r="B1129" s="7">
        <v>268</v>
      </c>
      <c r="C1129" s="8">
        <v>283.25</v>
      </c>
      <c r="D1129" s="8">
        <v>437.8125</v>
      </c>
      <c r="E1129" s="8">
        <f t="shared" si="3484"/>
        <v>25</v>
      </c>
      <c r="F1129" s="8">
        <v>169.8125</v>
      </c>
      <c r="G1129" s="19">
        <v>-8.8435374149659847</v>
      </c>
      <c r="H1129" s="123">
        <v>-49.194312796208528</v>
      </c>
      <c r="I1129" s="19">
        <v>-38.786581013561737</v>
      </c>
    </row>
    <row r="1130" spans="1:12" ht="15" x14ac:dyDescent="0.25">
      <c r="A1130" s="60">
        <f t="shared" si="3485"/>
        <v>44005</v>
      </c>
      <c r="B1130" s="7">
        <f>INDEX('Table 9_data'!D:D,MATCH(A1130,'Table 9_data'!$A:$A,0))</f>
        <v>0</v>
      </c>
      <c r="C1130" s="122">
        <f>AVERAGE(B1127:B1129)</f>
        <v>281.66666666666669</v>
      </c>
      <c r="D1130" s="8">
        <f t="shared" ref="D1130" si="3486">AVERAGE(C974,C1026,C1078)</f>
        <v>426.70138888888891</v>
      </c>
      <c r="E1130" s="8">
        <f t="shared" si="3484"/>
        <v>26</v>
      </c>
      <c r="F1130" s="8">
        <f t="shared" ref="F1130" si="3487">SUM(D1130-B1130)</f>
        <v>426.70138888888891</v>
      </c>
      <c r="G1130" s="19">
        <f t="shared" ref="G1130" si="3488">(B1130/B1129-1)*100</f>
        <v>-100</v>
      </c>
      <c r="H1130" s="123">
        <f t="shared" ref="H1130" si="3489">(B1130/B1078-1)*100</f>
        <v>-100</v>
      </c>
      <c r="I1130" s="19">
        <f t="shared" ref="I1130" si="3490">(B1130/D1130-1)*100</f>
        <v>-100</v>
      </c>
      <c r="L1130" s="7" t="s">
        <v>83</v>
      </c>
    </row>
    <row r="1131" spans="1:12" ht="15" x14ac:dyDescent="0.25">
      <c r="A1131" s="60">
        <f t="shared" si="3485"/>
        <v>44012</v>
      </c>
      <c r="B1131" s="7">
        <f>INDEX('Table 9_data'!D:D,MATCH(A1131,'Table 9_data'!$A:$A,0))</f>
        <v>0</v>
      </c>
      <c r="C1131" s="122">
        <f>AVERAGE(B1128:B1129)</f>
        <v>281</v>
      </c>
      <c r="D1131" s="8">
        <f t="shared" ref="D1131" si="3491">AVERAGE(C975,C1027,C1079)</f>
        <v>417.9375</v>
      </c>
      <c r="E1131" s="8">
        <f t="shared" si="3484"/>
        <v>27</v>
      </c>
      <c r="F1131" s="8">
        <f t="shared" ref="F1131" si="3492">SUM(D1131-B1131)</f>
        <v>417.9375</v>
      </c>
      <c r="G1131" s="19" t="e">
        <f t="shared" ref="G1131" si="3493">(B1131/B1130-1)*100</f>
        <v>#DIV/0!</v>
      </c>
      <c r="H1131" s="123">
        <f t="shared" ref="H1131" si="3494">(B1131/B1079-1)*100</f>
        <v>-100</v>
      </c>
      <c r="I1131" s="19">
        <f t="shared" ref="I1131" si="3495">(B1131/D1131-1)*100</f>
        <v>-100</v>
      </c>
      <c r="L1131" s="7" t="s">
        <v>83</v>
      </c>
    </row>
    <row r="1132" spans="1:12" ht="15" x14ac:dyDescent="0.25">
      <c r="A1132" s="60">
        <f t="shared" si="3485"/>
        <v>44019</v>
      </c>
      <c r="B1132" s="7">
        <f>INDEX('Table 9_data'!D:D,MATCH(A1132,'Table 9_data'!$A:$A,0))</f>
        <v>0</v>
      </c>
      <c r="C1132" s="122">
        <f>B1129</f>
        <v>268</v>
      </c>
      <c r="D1132" s="8">
        <f t="shared" ref="D1132" si="3496">AVERAGE(C976,C1028,C1080)</f>
        <v>406.77083333333331</v>
      </c>
      <c r="E1132" s="8">
        <f t="shared" si="3484"/>
        <v>28</v>
      </c>
      <c r="F1132" s="8">
        <f t="shared" ref="F1132" si="3497">SUM(D1132-B1132)</f>
        <v>406.77083333333331</v>
      </c>
      <c r="G1132" s="19" t="e">
        <f t="shared" ref="G1132" si="3498">(B1132/B1131-1)*100</f>
        <v>#DIV/0!</v>
      </c>
      <c r="H1132" s="123">
        <f t="shared" ref="H1132" si="3499">(B1132/B1080-1)*100</f>
        <v>-100</v>
      </c>
      <c r="I1132" s="19">
        <f t="shared" ref="I1132" si="3500">(B1132/D1132-1)*100</f>
        <v>-100</v>
      </c>
      <c r="L1132" s="7" t="s">
        <v>83</v>
      </c>
    </row>
    <row r="1133" spans="1:12" ht="15" x14ac:dyDescent="0.25">
      <c r="A1133" s="60">
        <f t="shared" si="3485"/>
        <v>44026</v>
      </c>
      <c r="B1133" s="7">
        <f>INDEX('Table 9_data'!D:D,MATCH(A1133,'Table 9_data'!$A:$A,0))</f>
        <v>0</v>
      </c>
      <c r="C1133" s="8">
        <f t="shared" ref="C1133" si="3501">AVERAGE(B1130:B1133)</f>
        <v>0</v>
      </c>
      <c r="D1133" s="8">
        <f t="shared" ref="D1133" si="3502">AVERAGE(C977,C1029,C1081)</f>
        <v>401.875</v>
      </c>
      <c r="E1133" s="8">
        <f t="shared" si="3484"/>
        <v>29</v>
      </c>
      <c r="F1133" s="8">
        <f t="shared" ref="F1133" si="3503">SUM(D1133-B1133)</f>
        <v>401.875</v>
      </c>
      <c r="G1133" s="19" t="e">
        <f t="shared" ref="G1133" si="3504">(B1133/B1132-1)*100</f>
        <v>#DIV/0!</v>
      </c>
      <c r="H1133" s="123">
        <f t="shared" ref="H1133" si="3505">(B1133/B1081-1)*100</f>
        <v>-100</v>
      </c>
      <c r="I1133" s="19">
        <f t="shared" ref="I1133" si="3506">(B1133/D1133-1)*100</f>
        <v>-100</v>
      </c>
    </row>
    <row r="1134" spans="1:12" ht="15" x14ac:dyDescent="0.25">
      <c r="A1134" s="60">
        <f t="shared" si="3485"/>
        <v>44033</v>
      </c>
      <c r="B1134" s="7">
        <f>INDEX('Table 9_data'!D:D,MATCH(A1134,'Table 9_data'!$A:$A,0))</f>
        <v>0</v>
      </c>
      <c r="C1134" s="8">
        <f t="shared" ref="C1134" si="3507">AVERAGE(B1131:B1134)</f>
        <v>0</v>
      </c>
      <c r="D1134" s="8">
        <f t="shared" ref="D1134" si="3508">AVERAGE(C978,C1030,C1082)</f>
        <v>405.97222222222217</v>
      </c>
      <c r="E1134" s="8">
        <f t="shared" si="3484"/>
        <v>30</v>
      </c>
      <c r="F1134" s="8">
        <f t="shared" ref="F1134" si="3509">SUM(D1134-B1134)</f>
        <v>405.97222222222217</v>
      </c>
      <c r="G1134" s="19" t="e">
        <f t="shared" ref="G1134" si="3510">(B1134/B1133-1)*100</f>
        <v>#DIV/0!</v>
      </c>
      <c r="H1134" s="123">
        <f t="shared" ref="H1134" si="3511">(B1134/B1082-1)*100</f>
        <v>-100</v>
      </c>
      <c r="I1134" s="19">
        <f t="shared" ref="I1134" si="3512">(B1134/D1134-1)*100</f>
        <v>-100</v>
      </c>
    </row>
    <row r="1135" spans="1:12" ht="15" x14ac:dyDescent="0.25">
      <c r="A1135" s="60">
        <f t="shared" si="3485"/>
        <v>44040</v>
      </c>
      <c r="B1135" s="7">
        <f>INDEX('Table 9_data'!D:D,MATCH(A1135,'Table 9_data'!$A:$A,0))</f>
        <v>0</v>
      </c>
      <c r="C1135" s="8">
        <f t="shared" ref="C1135" si="3513">AVERAGE(B1132:B1135)</f>
        <v>0</v>
      </c>
      <c r="D1135" s="8">
        <f t="shared" ref="D1135" si="3514">AVERAGE(C979,C1031,C1083)</f>
        <v>419.33333333333331</v>
      </c>
      <c r="E1135" s="8">
        <f t="shared" si="3484"/>
        <v>31</v>
      </c>
      <c r="F1135" s="8">
        <f t="shared" ref="F1135" si="3515">SUM(D1135-B1135)</f>
        <v>419.33333333333331</v>
      </c>
      <c r="G1135" s="19" t="e">
        <f t="shared" ref="G1135" si="3516">(B1135/B1134-1)*100</f>
        <v>#DIV/0!</v>
      </c>
      <c r="H1135" s="123">
        <f t="shared" ref="H1135" si="3517">(B1135/B1083-1)*100</f>
        <v>-100</v>
      </c>
      <c r="I1135" s="19">
        <f t="shared" ref="I1135" si="3518">(B1135/D1135-1)*100</f>
        <v>-100</v>
      </c>
    </row>
    <row r="1136" spans="1:12" ht="15" x14ac:dyDescent="0.25">
      <c r="A1136" s="60">
        <f t="shared" si="3485"/>
        <v>44047</v>
      </c>
      <c r="B1136" s="7">
        <f>INDEX('Table 9_data'!D:D,MATCH(A1136,'Table 9_data'!$A:$A,0))</f>
        <v>0</v>
      </c>
      <c r="C1136" s="8">
        <f t="shared" ref="C1136" si="3519">AVERAGE(B1133:B1136)</f>
        <v>0</v>
      </c>
      <c r="D1136" s="8">
        <f t="shared" ref="D1136" si="3520">AVERAGE(C980,C1032,C1084)</f>
        <v>439.91666666666669</v>
      </c>
      <c r="E1136" s="8">
        <f t="shared" si="3484"/>
        <v>32</v>
      </c>
      <c r="F1136" s="8">
        <f t="shared" ref="F1136" si="3521">SUM(D1136-B1136)</f>
        <v>439.91666666666669</v>
      </c>
      <c r="G1136" s="19" t="e">
        <f t="shared" ref="G1136" si="3522">(B1136/B1135-1)*100</f>
        <v>#DIV/0!</v>
      </c>
      <c r="H1136" s="123">
        <f t="shared" ref="H1136" si="3523">(B1136/B1084-1)*100</f>
        <v>-100</v>
      </c>
      <c r="I1136" s="19">
        <f t="shared" ref="I1136" si="3524">(B1136/D1136-1)*100</f>
        <v>-100</v>
      </c>
    </row>
    <row r="1137" spans="1:12" ht="15" x14ac:dyDescent="0.25">
      <c r="A1137" s="60">
        <f t="shared" si="3485"/>
        <v>44054</v>
      </c>
      <c r="B1137" s="7">
        <f>INDEX('Table 9_data'!D:D,MATCH(A1137,'Table 9_data'!$A:$A,0))</f>
        <v>0</v>
      </c>
      <c r="C1137" s="8">
        <f t="shared" ref="C1137" si="3525">AVERAGE(B1134:B1137)</f>
        <v>0</v>
      </c>
      <c r="D1137" s="8">
        <f t="shared" ref="D1137" si="3526">AVERAGE(C981,C1033,C1085)</f>
        <v>450.875</v>
      </c>
      <c r="E1137" s="8">
        <f t="shared" si="3484"/>
        <v>33</v>
      </c>
      <c r="F1137" s="8">
        <f t="shared" ref="F1137" si="3527">SUM(D1137-B1137)</f>
        <v>450.875</v>
      </c>
      <c r="G1137" s="19" t="e">
        <f t="shared" ref="G1137" si="3528">(B1137/B1136-1)*100</f>
        <v>#DIV/0!</v>
      </c>
      <c r="H1137" s="123">
        <f t="shared" ref="H1137" si="3529">(B1137/B1085-1)*100</f>
        <v>-100</v>
      </c>
      <c r="I1137" s="19">
        <f t="shared" ref="I1137" si="3530">(B1137/D1137-1)*100</f>
        <v>-100</v>
      </c>
    </row>
    <row r="1138" spans="1:12" ht="15" x14ac:dyDescent="0.25">
      <c r="A1138" s="60">
        <f t="shared" si="3485"/>
        <v>44061</v>
      </c>
      <c r="B1138" s="7">
        <f>INDEX('Table 9_data'!D:D,MATCH(A1138,'Table 9_data'!$A:$A,0))</f>
        <v>0</v>
      </c>
      <c r="C1138" s="8">
        <f t="shared" ref="C1138" si="3531">AVERAGE(B1135:B1138)</f>
        <v>0</v>
      </c>
      <c r="D1138" s="8">
        <f t="shared" ref="D1138" si="3532">AVERAGE(C982,C1034,C1086)</f>
        <v>451.02777777777777</v>
      </c>
      <c r="E1138" s="8">
        <f t="shared" si="3484"/>
        <v>34</v>
      </c>
      <c r="F1138" s="8">
        <f t="shared" ref="F1138" si="3533">SUM(D1138-B1138)</f>
        <v>451.02777777777777</v>
      </c>
      <c r="G1138" s="19" t="e">
        <f t="shared" ref="G1138" si="3534">(B1138/B1137-1)*100</f>
        <v>#DIV/0!</v>
      </c>
      <c r="H1138" s="123">
        <f t="shared" ref="H1138" si="3535">(B1138/B1086-1)*100</f>
        <v>-100</v>
      </c>
      <c r="I1138" s="19">
        <f t="shared" ref="I1138" si="3536">(B1138/D1138-1)*100</f>
        <v>-100</v>
      </c>
    </row>
    <row r="1139" spans="1:12" ht="15" x14ac:dyDescent="0.25">
      <c r="A1139" s="60">
        <f t="shared" si="3485"/>
        <v>44068</v>
      </c>
      <c r="B1139" s="7">
        <f>INDEX('Table 9_data'!D:D,MATCH(A1139,'Table 9_data'!$A:$A,0))</f>
        <v>0</v>
      </c>
      <c r="C1139" s="8">
        <f t="shared" ref="C1139" si="3537">AVERAGE(B1136:B1139)</f>
        <v>0</v>
      </c>
      <c r="D1139" s="8">
        <f t="shared" ref="D1139" si="3538">AVERAGE(C983,C1035,C1087)</f>
        <v>454.45833333333331</v>
      </c>
      <c r="E1139" s="8">
        <f t="shared" si="3484"/>
        <v>35</v>
      </c>
      <c r="F1139" s="8">
        <f t="shared" ref="F1139" si="3539">SUM(D1139-B1139)</f>
        <v>454.45833333333331</v>
      </c>
      <c r="G1139" s="19" t="e">
        <f t="shared" ref="G1139" si="3540">(B1139/B1138-1)*100</f>
        <v>#DIV/0!</v>
      </c>
      <c r="H1139" s="123">
        <f t="shared" ref="H1139" si="3541">(B1139/B1087-1)*100</f>
        <v>-100</v>
      </c>
      <c r="I1139" s="19">
        <f t="shared" ref="I1139" si="3542">(B1139/D1139-1)*100</f>
        <v>-100</v>
      </c>
    </row>
    <row r="1140" spans="1:12" ht="15" x14ac:dyDescent="0.25">
      <c r="A1140" s="60">
        <f t="shared" si="3485"/>
        <v>44075</v>
      </c>
      <c r="B1140" s="7">
        <f>INDEX('Table 9_data'!D:D,MATCH(A1140,'Table 9_data'!$A:$A,0))</f>
        <v>0</v>
      </c>
      <c r="C1140" s="8">
        <f t="shared" ref="C1140" si="3543">AVERAGE(B1137:B1140)</f>
        <v>0</v>
      </c>
      <c r="D1140" s="8">
        <f t="shared" ref="D1140" si="3544">AVERAGE(C984,C1036,C1088)</f>
        <v>444.95833333333331</v>
      </c>
      <c r="E1140" s="8">
        <f t="shared" si="3484"/>
        <v>36</v>
      </c>
      <c r="F1140" s="8">
        <f t="shared" ref="F1140" si="3545">SUM(D1140-B1140)</f>
        <v>444.95833333333331</v>
      </c>
      <c r="G1140" s="19" t="e">
        <f t="shared" ref="G1140" si="3546">(B1140/B1139-1)*100</f>
        <v>#DIV/0!</v>
      </c>
      <c r="H1140" s="123">
        <f t="shared" ref="H1140" si="3547">(B1140/B1088-1)*100</f>
        <v>-100</v>
      </c>
      <c r="I1140" s="19">
        <f t="shared" ref="I1140" si="3548">(B1140/D1140-1)*100</f>
        <v>-100</v>
      </c>
    </row>
    <row r="1141" spans="1:12" ht="15" x14ac:dyDescent="0.25">
      <c r="A1141" s="60">
        <f t="shared" si="3485"/>
        <v>44082</v>
      </c>
      <c r="B1141" s="7">
        <f>INDEX('Table 9_data'!D:D,MATCH(A1141,'Table 9_data'!$A:$A,0))</f>
        <v>0</v>
      </c>
      <c r="C1141" s="8">
        <f t="shared" ref="C1141" si="3549">AVERAGE(B1138:B1141)</f>
        <v>0</v>
      </c>
      <c r="D1141" s="8">
        <f t="shared" ref="D1141" si="3550">AVERAGE(C985,C1037,C1089)</f>
        <v>434.45833333333331</v>
      </c>
      <c r="E1141" s="8">
        <f t="shared" si="3484"/>
        <v>37</v>
      </c>
      <c r="F1141" s="8">
        <f t="shared" ref="F1141" si="3551">SUM(D1141-B1141)</f>
        <v>434.45833333333331</v>
      </c>
      <c r="G1141" s="19" t="e">
        <f t="shared" ref="G1141" si="3552">(B1141/B1140-1)*100</f>
        <v>#DIV/0!</v>
      </c>
      <c r="H1141" s="123">
        <f t="shared" ref="H1141" si="3553">(B1141/B1089-1)*100</f>
        <v>-100</v>
      </c>
      <c r="I1141" s="19">
        <f t="shared" ref="I1141" si="3554">(B1141/D1141-1)*100</f>
        <v>-100</v>
      </c>
    </row>
    <row r="1142" spans="1:12" ht="15" x14ac:dyDescent="0.25">
      <c r="A1142" s="60">
        <f t="shared" si="3485"/>
        <v>44089</v>
      </c>
      <c r="B1142" s="7">
        <f>INDEX('Table 9_data'!D:D,MATCH(A1142,'Table 9_data'!$A:$A,0))</f>
        <v>0</v>
      </c>
      <c r="C1142" s="8">
        <f t="shared" ref="C1142" si="3555">AVERAGE(B1139:B1142)</f>
        <v>0</v>
      </c>
      <c r="D1142" s="8">
        <f t="shared" ref="D1142" si="3556">AVERAGE(C986,C1038,C1090)</f>
        <v>438.94444444444451</v>
      </c>
      <c r="E1142" s="8">
        <f t="shared" si="3484"/>
        <v>38</v>
      </c>
      <c r="F1142" s="8">
        <f t="shared" ref="F1142" si="3557">SUM(D1142-B1142)</f>
        <v>438.94444444444451</v>
      </c>
      <c r="G1142" s="19" t="e">
        <f t="shared" ref="G1142" si="3558">(B1142/B1141-1)*100</f>
        <v>#DIV/0!</v>
      </c>
      <c r="H1142" s="123">
        <f t="shared" ref="H1142" si="3559">(B1142/B1090-1)*100</f>
        <v>-100</v>
      </c>
      <c r="I1142" s="19">
        <f t="shared" ref="I1142" si="3560">(B1142/D1142-1)*100</f>
        <v>-100</v>
      </c>
    </row>
    <row r="1143" spans="1:12" ht="15" x14ac:dyDescent="0.25">
      <c r="A1143" s="60">
        <f t="shared" si="3485"/>
        <v>44096</v>
      </c>
      <c r="B1143" s="7">
        <f>INDEX('Table 9_data'!D:D,MATCH(A1143,'Table 9_data'!$A:$A,0))</f>
        <v>0</v>
      </c>
      <c r="C1143" s="8">
        <f t="shared" ref="C1143" si="3561">AVERAGE(B1140:B1143)</f>
        <v>0</v>
      </c>
      <c r="D1143" s="8">
        <f t="shared" ref="D1143" si="3562">AVERAGE(C987,C1039,C1091)</f>
        <v>444.83333333333331</v>
      </c>
      <c r="E1143" s="8">
        <f t="shared" si="3484"/>
        <v>39</v>
      </c>
      <c r="F1143" s="8">
        <f t="shared" ref="F1143" si="3563">SUM(D1143-B1143)</f>
        <v>444.83333333333331</v>
      </c>
      <c r="G1143" s="19" t="e">
        <f t="shared" ref="G1143" si="3564">(B1143/B1142-1)*100</f>
        <v>#DIV/0!</v>
      </c>
      <c r="H1143" s="123">
        <f t="shared" ref="H1143" si="3565">(B1143/B1091-1)*100</f>
        <v>-100</v>
      </c>
      <c r="I1143" s="19">
        <f t="shared" ref="I1143" si="3566">(B1143/D1143-1)*100</f>
        <v>-100</v>
      </c>
    </row>
    <row r="1144" spans="1:12" ht="15" x14ac:dyDescent="0.25">
      <c r="A1144" s="60">
        <f t="shared" si="3485"/>
        <v>44103</v>
      </c>
      <c r="B1144" s="7">
        <f>INDEX('Table 9_data'!D:D,MATCH(A1144,'Table 9_data'!$A:$A,0))</f>
        <v>0</v>
      </c>
      <c r="C1144" s="8">
        <f t="shared" ref="C1144" si="3567">AVERAGE(B1141:B1144)</f>
        <v>0</v>
      </c>
      <c r="D1144" s="8">
        <f t="shared" ref="D1144" si="3568">AVERAGE(C988,C1040,C1092)</f>
        <v>473.45833333333331</v>
      </c>
      <c r="E1144" s="8">
        <f t="shared" si="3484"/>
        <v>40</v>
      </c>
      <c r="F1144" s="8">
        <f t="shared" ref="F1144" si="3569">SUM(D1144-B1144)</f>
        <v>473.45833333333331</v>
      </c>
      <c r="G1144" s="19" t="e">
        <f t="shared" ref="G1144" si="3570">(B1144/B1143-1)*100</f>
        <v>#DIV/0!</v>
      </c>
      <c r="H1144" s="123">
        <f t="shared" ref="H1144" si="3571">(B1144/B1092-1)*100</f>
        <v>-100</v>
      </c>
      <c r="I1144" s="19">
        <f t="shared" ref="I1144" si="3572">(B1144/D1144-1)*100</f>
        <v>-100</v>
      </c>
    </row>
    <row r="1145" spans="1:12" ht="15" x14ac:dyDescent="0.25">
      <c r="A1145" s="60">
        <f t="shared" si="3485"/>
        <v>44110</v>
      </c>
      <c r="B1145" s="7">
        <f>INDEX('Table 9_data'!D:D,MATCH(A1145,'Table 9_data'!$A:$A,0))</f>
        <v>510</v>
      </c>
      <c r="C1145" s="122">
        <v>510</v>
      </c>
      <c r="D1145" s="8">
        <f t="shared" ref="D1145" si="3573">AVERAGE(C989,C1041,C1093)</f>
        <v>479.375</v>
      </c>
      <c r="E1145" s="8">
        <f t="shared" si="3484"/>
        <v>41</v>
      </c>
      <c r="F1145" s="8">
        <f t="shared" ref="F1145" si="3574">SUM(D1145-B1145)</f>
        <v>-30.625</v>
      </c>
      <c r="G1145" s="19" t="e">
        <f t="shared" ref="G1145" si="3575">(B1145/B1144-1)*100</f>
        <v>#DIV/0!</v>
      </c>
      <c r="H1145" s="123">
        <f t="shared" ref="H1145" si="3576">(B1145/B1093-1)*100</f>
        <v>32.8125</v>
      </c>
      <c r="I1145" s="19">
        <f t="shared" ref="I1145" si="3577">(B1145/D1145-1)*100</f>
        <v>6.3885267275097801</v>
      </c>
      <c r="L1145" s="7" t="s">
        <v>83</v>
      </c>
    </row>
    <row r="1146" spans="1:12" ht="15" x14ac:dyDescent="0.25">
      <c r="A1146" s="60">
        <f t="shared" si="3485"/>
        <v>44117</v>
      </c>
      <c r="B1146" s="7">
        <f>INDEX('Table 9_data'!D:D,MATCH(A1146,'Table 9_data'!$A:$A,0))</f>
        <v>634</v>
      </c>
      <c r="C1146" s="122">
        <f>(B1145+B1146)/2</f>
        <v>572</v>
      </c>
      <c r="D1146" s="8">
        <f t="shared" ref="D1146" si="3578">AVERAGE(C990,C1042,C1094)</f>
        <v>477.02777777777777</v>
      </c>
      <c r="E1146" s="8">
        <f t="shared" si="3484"/>
        <v>42</v>
      </c>
      <c r="F1146" s="8">
        <f t="shared" ref="F1146" si="3579">SUM(D1146-B1146)</f>
        <v>-156.97222222222223</v>
      </c>
      <c r="G1146" s="19">
        <f t="shared" ref="G1146" si="3580">(B1146/B1145-1)*100</f>
        <v>24.313725490196081</v>
      </c>
      <c r="H1146" s="123">
        <f t="shared" ref="H1146" si="3581">(B1146/B1094-1)*100</f>
        <v>71.351351351351354</v>
      </c>
      <c r="I1146" s="19">
        <f t="shared" ref="I1146:I1151" si="3582">(B1146/D1146-1)*100</f>
        <v>32.906306411226936</v>
      </c>
      <c r="L1146" s="7" t="s">
        <v>83</v>
      </c>
    </row>
    <row r="1147" spans="1:12" ht="15" x14ac:dyDescent="0.25">
      <c r="A1147" s="60">
        <f t="shared" si="3485"/>
        <v>44124</v>
      </c>
      <c r="B1147" s="7">
        <f>INDEX('Table 9_data'!D:D,MATCH(A1147,'Table 9_data'!$A:$A,0))</f>
        <v>628.75</v>
      </c>
      <c r="C1147" s="122">
        <f>AVERAGE(B1145:B1147)</f>
        <v>590.91666666666663</v>
      </c>
      <c r="D1147" s="8">
        <f t="shared" ref="D1147" si="3583">AVERAGE(C991,C1043,C1095)</f>
        <v>463.23611111111109</v>
      </c>
      <c r="E1147" s="8">
        <f t="shared" si="3484"/>
        <v>43</v>
      </c>
      <c r="F1147" s="8">
        <f t="shared" ref="F1147" si="3584">SUM(D1147-B1147)</f>
        <v>-165.51388888888891</v>
      </c>
      <c r="G1147" s="19">
        <f t="shared" ref="G1147" si="3585">(B1147/B1146-1)*100</f>
        <v>-0.82807570977917466</v>
      </c>
      <c r="H1147" s="123">
        <f t="shared" ref="H1147" si="3586">(B1147/B1095-1)*100</f>
        <v>59.58121827411167</v>
      </c>
      <c r="I1147" s="19">
        <f t="shared" si="3582"/>
        <v>35.729919347584939</v>
      </c>
      <c r="L1147" s="7" t="s">
        <v>83</v>
      </c>
    </row>
    <row r="1148" spans="1:12" ht="15" x14ac:dyDescent="0.25">
      <c r="A1148" s="60">
        <f t="shared" ref="A1148:A1183" si="3587">7+A1147</f>
        <v>44131</v>
      </c>
      <c r="B1148" s="7">
        <f>INDEX('Table 9_data'!D:D,MATCH(A1148,'Table 9_data'!$A:$A,0))</f>
        <v>515.71428571428567</v>
      </c>
      <c r="C1148" s="8">
        <f t="shared" ref="C1148" si="3588">AVERAGE(B1145:B1148)</f>
        <v>572.11607142857144</v>
      </c>
      <c r="D1148" s="8">
        <f t="shared" ref="D1148" si="3589">AVERAGE(C992,C1044,C1096)</f>
        <v>432.15277777777777</v>
      </c>
      <c r="E1148" s="8">
        <f t="shared" si="3484"/>
        <v>44</v>
      </c>
      <c r="F1148" s="8">
        <f t="shared" ref="F1148" si="3590">SUM(D1148-B1148)</f>
        <v>-83.561507936507894</v>
      </c>
      <c r="G1148" s="19">
        <f t="shared" ref="G1148" si="3591">(B1148/B1147-1)*100</f>
        <v>-17.977847202499298</v>
      </c>
      <c r="H1148" s="123">
        <f t="shared" ref="H1148" si="3592">(B1148/B1096-1)*100</f>
        <v>40.521603736862573</v>
      </c>
      <c r="I1148" s="19">
        <f t="shared" si="3582"/>
        <v>19.336103395238858</v>
      </c>
    </row>
    <row r="1149" spans="1:12" ht="15" x14ac:dyDescent="0.25">
      <c r="A1149" s="60">
        <f t="shared" si="3587"/>
        <v>44138</v>
      </c>
      <c r="B1149" s="7">
        <f>INDEX('Table 9_data'!D:D,MATCH(A1149,'Table 9_data'!$A:$A,0))</f>
        <v>595.83333333333337</v>
      </c>
      <c r="C1149" s="8">
        <f t="shared" ref="C1149" si="3593">AVERAGE(B1146:B1149)</f>
        <v>593.57440476190482</v>
      </c>
      <c r="D1149" s="8">
        <f t="shared" ref="D1149" si="3594">AVERAGE(C993,C1045,C1097)</f>
        <v>415.90277777777777</v>
      </c>
      <c r="E1149" s="8">
        <f t="shared" si="3484"/>
        <v>45</v>
      </c>
      <c r="F1149" s="8">
        <f t="shared" ref="F1149" si="3595">SUM(D1149-B1149)</f>
        <v>-179.9305555555556</v>
      </c>
      <c r="G1149" s="19">
        <f t="shared" ref="G1149" si="3596">(B1149/B1148-1)*100</f>
        <v>15.535549399815341</v>
      </c>
      <c r="H1149" s="123">
        <f t="shared" ref="H1149" si="3597">(B1149/B1097-1)*100</f>
        <v>73.207364341085281</v>
      </c>
      <c r="I1149" s="19">
        <f t="shared" si="3582"/>
        <v>43.26264818834531</v>
      </c>
    </row>
    <row r="1150" spans="1:12" ht="15" x14ac:dyDescent="0.25">
      <c r="A1150" s="60">
        <f t="shared" si="3587"/>
        <v>44145</v>
      </c>
      <c r="B1150" s="7">
        <f>INDEX('Table 9_data'!D:D,MATCH(A1150,'Table 9_data'!$A:$A,0))</f>
        <v>665</v>
      </c>
      <c r="C1150" s="8">
        <f t="shared" ref="C1150" si="3598">AVERAGE(B1147:B1150)</f>
        <v>601.32440476190482</v>
      </c>
      <c r="D1150" s="8">
        <f t="shared" ref="D1150" si="3599">AVERAGE(C994,C1046,C1098)</f>
        <v>400.45833333333331</v>
      </c>
      <c r="E1150" s="8">
        <f t="shared" si="3484"/>
        <v>46</v>
      </c>
      <c r="F1150" s="8">
        <f t="shared" ref="F1150" si="3600">SUM(D1150-B1150)</f>
        <v>-264.54166666666669</v>
      </c>
      <c r="G1150" s="19">
        <f t="shared" ref="G1150" si="3601">(B1150/B1149-1)*100</f>
        <v>11.608391608391599</v>
      </c>
      <c r="H1150" s="123">
        <f t="shared" ref="H1150" si="3602">(B1150/B1098-1)*100</f>
        <v>65.01240694789081</v>
      </c>
      <c r="I1150" s="19">
        <f t="shared" si="3582"/>
        <v>66.059723233794614</v>
      </c>
    </row>
    <row r="1151" spans="1:12" ht="15" x14ac:dyDescent="0.25">
      <c r="A1151" s="60">
        <f t="shared" si="3587"/>
        <v>44152</v>
      </c>
      <c r="B1151" s="7">
        <f>INDEX('Table 9_data'!D:D,MATCH(A1151,'Table 9_data'!$A:$A,0))</f>
        <v>515</v>
      </c>
      <c r="C1151" s="8">
        <f t="shared" ref="C1151" si="3603">AVERAGE(B1148:B1151)</f>
        <v>572.88690476190482</v>
      </c>
      <c r="D1151" s="8">
        <f t="shared" ref="D1151" si="3604">AVERAGE(C995,C1047,C1099)</f>
        <v>377.70833333333331</v>
      </c>
      <c r="E1151" s="8">
        <f t="shared" si="3484"/>
        <v>47</v>
      </c>
      <c r="F1151" s="8">
        <f t="shared" ref="F1151" si="3605">SUM(D1151-B1151)</f>
        <v>-137.29166666666669</v>
      </c>
      <c r="G1151" s="19">
        <f t="shared" ref="G1151" si="3606">(B1151/B1150-1)*100</f>
        <v>-22.556390977443609</v>
      </c>
      <c r="H1151" s="123">
        <f t="shared" ref="H1151" si="3607">(B1151/B1099-1)*100</f>
        <v>30.050505050505059</v>
      </c>
      <c r="I1151" s="19">
        <f t="shared" si="3582"/>
        <v>36.348593491450629</v>
      </c>
    </row>
    <row r="1152" spans="1:12" ht="15" x14ac:dyDescent="0.25">
      <c r="A1152" s="60">
        <f t="shared" si="3587"/>
        <v>44159</v>
      </c>
      <c r="B1152" s="7">
        <f>INDEX('Table 9_data'!D:D,MATCH(A1152,'Table 9_data'!$A:$A,0))</f>
        <v>463.33333333333331</v>
      </c>
      <c r="C1152" s="8">
        <f t="shared" ref="C1152" si="3608">AVERAGE(B1149:B1152)</f>
        <v>559.79166666666674</v>
      </c>
      <c r="D1152" s="8">
        <f t="shared" ref="D1152" si="3609">AVERAGE(C996,C1048,C1100)</f>
        <v>353.45833333333331</v>
      </c>
      <c r="E1152" s="8">
        <f t="shared" si="3484"/>
        <v>48</v>
      </c>
      <c r="F1152" s="8">
        <f t="shared" ref="F1152" si="3610">SUM(D1152-B1152)</f>
        <v>-109.875</v>
      </c>
      <c r="G1152" s="19">
        <f t="shared" ref="G1152" si="3611">(B1152/B1151-1)*100</f>
        <v>-10.032362459546928</v>
      </c>
      <c r="H1152" s="123">
        <f t="shared" ref="H1152" si="3612">(B1152/B1100-1)*100</f>
        <v>24.887690925426774</v>
      </c>
      <c r="I1152" s="19">
        <f t="shared" ref="I1152" si="3613">(B1152/D1152-1)*100</f>
        <v>31.085700813391483</v>
      </c>
    </row>
    <row r="1153" spans="1:9" ht="15" x14ac:dyDescent="0.25">
      <c r="A1153" s="60">
        <f t="shared" si="3587"/>
        <v>44166</v>
      </c>
      <c r="B1153" s="7">
        <f>INDEX('Table 9_data'!D:D,MATCH(A1153,'Table 9_data'!$A:$A,0))</f>
        <v>465</v>
      </c>
      <c r="C1153" s="8">
        <f t="shared" ref="C1153" si="3614">AVERAGE(B1150:B1153)</f>
        <v>527.08333333333326</v>
      </c>
      <c r="D1153" s="8">
        <f t="shared" ref="D1153" si="3615">AVERAGE(C997,C1049,C1101)</f>
        <v>343</v>
      </c>
      <c r="E1153" s="8">
        <f t="shared" si="3484"/>
        <v>49</v>
      </c>
      <c r="F1153" s="8">
        <f t="shared" ref="F1153" si="3616">SUM(D1153-B1153)</f>
        <v>-122</v>
      </c>
      <c r="G1153" s="19">
        <f t="shared" ref="G1153" si="3617">(B1153/B1152-1)*100</f>
        <v>0.3597122302158251</v>
      </c>
      <c r="H1153" s="123">
        <f t="shared" ref="H1153" si="3618">(B1153/B1101-1)*100</f>
        <v>32.478632478632477</v>
      </c>
      <c r="I1153" s="19">
        <f t="shared" ref="I1153" si="3619">(B1153/D1153-1)*100</f>
        <v>35.568513119533527</v>
      </c>
    </row>
    <row r="1154" spans="1:9" ht="15" x14ac:dyDescent="0.25">
      <c r="A1154" s="60">
        <f t="shared" si="3587"/>
        <v>44173</v>
      </c>
      <c r="B1154" s="7">
        <f>INDEX('Table 9_data'!D:D,MATCH(A1154,'Table 9_data'!$A:$A,0))</f>
        <v>417</v>
      </c>
      <c r="C1154" s="8">
        <f t="shared" ref="C1154" si="3620">AVERAGE(B1151:B1154)</f>
        <v>465.08333333333331</v>
      </c>
      <c r="D1154" s="8">
        <f t="shared" ref="D1154" si="3621">AVERAGE(C998,C1050,C1102)</f>
        <v>335.91666666666669</v>
      </c>
      <c r="E1154" s="8">
        <f t="shared" si="3484"/>
        <v>50</v>
      </c>
      <c r="F1154" s="8">
        <f t="shared" ref="F1154" si="3622">SUM(D1154-B1154)</f>
        <v>-81.083333333333314</v>
      </c>
      <c r="G1154" s="19">
        <f t="shared" ref="G1154" si="3623">(B1154/B1153-1)*100</f>
        <v>-10.322580645161295</v>
      </c>
      <c r="H1154" s="123">
        <f t="shared" ref="H1154" si="3624">(B1154/B1102-1)*100</f>
        <v>21.574344023323611</v>
      </c>
      <c r="I1154" s="19">
        <f t="shared" ref="I1154" si="3625">(B1154/D1154-1)*100</f>
        <v>24.137931034482762</v>
      </c>
    </row>
    <row r="1155" spans="1:9" ht="15" x14ac:dyDescent="0.25">
      <c r="A1155" s="60">
        <f t="shared" si="3587"/>
        <v>44180</v>
      </c>
      <c r="B1155" s="7">
        <f>INDEX('Table 9_data'!D:D,MATCH(A1155,'Table 9_data'!$A:$A,0))</f>
        <v>431</v>
      </c>
      <c r="C1155" s="8">
        <f t="shared" ref="C1155" si="3626">AVERAGE(B1152:B1155)</f>
        <v>444.08333333333331</v>
      </c>
      <c r="D1155" s="8">
        <f t="shared" ref="D1155" si="3627">AVERAGE(C999,C1051,C1103)</f>
        <v>339.0694444444444</v>
      </c>
      <c r="E1155" s="8">
        <f t="shared" si="3484"/>
        <v>51</v>
      </c>
      <c r="F1155" s="8">
        <f t="shared" ref="F1155" si="3628">SUM(D1155-B1155)</f>
        <v>-91.9305555555556</v>
      </c>
      <c r="G1155" s="19">
        <f t="shared" ref="G1155" si="3629">(B1155/B1154-1)*100</f>
        <v>3.3573141486810565</v>
      </c>
      <c r="H1155" s="123">
        <f t="shared" ref="H1155" si="3630">(B1155/B1103-1)*100</f>
        <v>27.514792899408281</v>
      </c>
      <c r="I1155" s="19">
        <f t="shared" ref="I1155" si="3631">(B1155/D1155-1)*100</f>
        <v>27.112603940523506</v>
      </c>
    </row>
    <row r="1156" spans="1:9" ht="15" x14ac:dyDescent="0.25">
      <c r="A1156" s="60">
        <f t="shared" si="3587"/>
        <v>44187</v>
      </c>
      <c r="B1156" s="7">
        <f>INDEX('Table 9_data'!D:D,MATCH(A1156,'Table 9_data'!$A:$A,0))</f>
        <v>412.5</v>
      </c>
      <c r="C1156" s="8">
        <f t="shared" ref="C1156" si="3632">AVERAGE(B1153:B1156)</f>
        <v>431.375</v>
      </c>
      <c r="D1156" s="8">
        <f t="shared" ref="D1156" si="3633">AVERAGE(C1000,C1052,C1104)</f>
        <v>339.02777777777777</v>
      </c>
      <c r="E1156" s="8">
        <v>52</v>
      </c>
      <c r="F1156" s="8">
        <f t="shared" ref="F1156" si="3634">SUM(D1156-B1156)</f>
        <v>-73.472222222222229</v>
      </c>
      <c r="G1156" s="19">
        <f t="shared" ref="G1156" si="3635">(B1156/B1155-1)*100</f>
        <v>-4.2923433874709982</v>
      </c>
      <c r="H1156" s="123">
        <f t="shared" ref="H1156" si="3636">(B1156/B1104-1)*100</f>
        <v>29.716981132075482</v>
      </c>
      <c r="I1156" s="19">
        <f t="shared" ref="I1156" si="3637">(B1156/D1156-1)*100</f>
        <v>21.671446128635807</v>
      </c>
    </row>
    <row r="1157" spans="1:9" ht="15" x14ac:dyDescent="0.25">
      <c r="A1157" s="60">
        <f t="shared" si="3587"/>
        <v>44194</v>
      </c>
      <c r="B1157" s="7">
        <f>INDEX('Table 9_data'!D:D,MATCH(A1157,'Table 9_data'!$A:$A,0))</f>
        <v>417.5</v>
      </c>
      <c r="C1157" s="8">
        <f t="shared" ref="C1157" si="3638">AVERAGE(B1154:B1157)</f>
        <v>419.5</v>
      </c>
      <c r="D1157" s="8">
        <f t="shared" ref="D1157" si="3639">AVERAGE(C1001,C1053,C1105)</f>
        <v>344.36111111111109</v>
      </c>
      <c r="E1157" s="8">
        <f t="shared" si="3484"/>
        <v>53</v>
      </c>
      <c r="F1157" s="8">
        <f t="shared" ref="F1157" si="3640">SUM(D1157-B1157)</f>
        <v>-73.138888888888914</v>
      </c>
      <c r="G1157" s="19">
        <f t="shared" ref="G1157" si="3641">(B1157/B1156-1)*100</f>
        <v>1.2121212121212199</v>
      </c>
      <c r="H1157" s="123">
        <f t="shared" ref="H1157" si="3642">(B1157/B1105-1)*100</f>
        <v>32.539682539682538</v>
      </c>
      <c r="I1157" s="19">
        <f t="shared" ref="I1157" si="3643">(B1157/D1157-1)*100</f>
        <v>21.239009437767219</v>
      </c>
    </row>
    <row r="1158" spans="1:9" ht="15" x14ac:dyDescent="0.25">
      <c r="A1158" s="60">
        <f t="shared" si="3587"/>
        <v>44201</v>
      </c>
      <c r="B1158" s="7">
        <f>INDEX('Table 9_data'!D:D,MATCH(A1158,'Table 9_data'!$A:$A,0))</f>
        <v>417.5</v>
      </c>
      <c r="C1158" s="8">
        <f t="shared" ref="C1158" si="3644">AVERAGE(B1155:B1158)</f>
        <v>419.625</v>
      </c>
      <c r="D1158" s="8">
        <f t="shared" ref="D1158" si="3645">AVERAGE(C1002,C1054,C1106)</f>
        <v>350.08333333333331</v>
      </c>
      <c r="E1158" s="8">
        <v>1</v>
      </c>
      <c r="F1158" s="8">
        <f t="shared" ref="F1158" si="3646">SUM(D1158-B1158)</f>
        <v>-67.416666666666686</v>
      </c>
      <c r="G1158" s="19">
        <f t="shared" ref="G1158" si="3647">(B1158/B1157-1)*100</f>
        <v>0</v>
      </c>
      <c r="H1158" s="123">
        <f t="shared" ref="H1158" si="3648">(B1158/B1106-1)*100</f>
        <v>34.677419354838705</v>
      </c>
      <c r="I1158" s="19">
        <f t="shared" ref="I1158" si="3649">(B1158/D1158-1)*100</f>
        <v>19.257319685789099</v>
      </c>
    </row>
    <row r="1159" spans="1:9" ht="15" x14ac:dyDescent="0.25">
      <c r="A1159" s="60">
        <f t="shared" si="3587"/>
        <v>44208</v>
      </c>
      <c r="B1159" s="7">
        <f>INDEX('Table 9_data'!D:D,MATCH(A1159,'Table 9_data'!$A:$A,0))</f>
        <v>445</v>
      </c>
      <c r="C1159" s="8">
        <f t="shared" ref="C1159" si="3650">AVERAGE(B1156:B1159)</f>
        <v>423.125</v>
      </c>
      <c r="D1159" s="8">
        <f t="shared" ref="D1159" si="3651">AVERAGE(C1003,C1055,C1107)</f>
        <v>358.84722222222223</v>
      </c>
      <c r="E1159" s="8">
        <f t="shared" si="3484"/>
        <v>2</v>
      </c>
      <c r="F1159" s="8">
        <f t="shared" ref="F1159" si="3652">SUM(D1159-B1159)</f>
        <v>-86.152777777777771</v>
      </c>
      <c r="G1159" s="19">
        <f t="shared" ref="G1159" si="3653">(B1159/B1158-1)*100</f>
        <v>6.5868263473053856</v>
      </c>
      <c r="H1159" s="123">
        <f t="shared" ref="H1159" si="3654">(B1159/B1107-1)*100</f>
        <v>33.233532934131738</v>
      </c>
      <c r="I1159" s="19">
        <f t="shared" ref="I1159" si="3655">(B1159/D1159-1)*100</f>
        <v>24.008205286991526</v>
      </c>
    </row>
    <row r="1160" spans="1:9" ht="15" x14ac:dyDescent="0.25">
      <c r="A1160" s="60">
        <f t="shared" si="3587"/>
        <v>44215</v>
      </c>
      <c r="B1160" s="7">
        <f>INDEX('Table 9_data'!D:D,MATCH(A1160,'Table 9_data'!$A:$A,0))</f>
        <v>460</v>
      </c>
      <c r="C1160" s="8">
        <f t="shared" ref="C1160" si="3656">AVERAGE(B1157:B1160)</f>
        <v>435</v>
      </c>
      <c r="D1160" s="8">
        <f t="shared" ref="D1160" si="3657">AVERAGE(C1004,C1056,C1108)</f>
        <v>368.70138888888891</v>
      </c>
      <c r="E1160" s="8">
        <f t="shared" si="3484"/>
        <v>3</v>
      </c>
      <c r="F1160" s="8">
        <f t="shared" ref="F1160" si="3658">SUM(D1160-B1160)</f>
        <v>-91.298611111111086</v>
      </c>
      <c r="G1160" s="19">
        <f t="shared" ref="G1160" si="3659">(B1160/B1159-1)*100</f>
        <v>3.3707865168539408</v>
      </c>
      <c r="H1160" s="123">
        <f t="shared" ref="H1160" si="3660">(B1160/B1108-1)*100</f>
        <v>38.345864661654126</v>
      </c>
      <c r="I1160" s="19">
        <f t="shared" ref="I1160" si="3661">(B1160/D1160-1)*100</f>
        <v>24.762209707494385</v>
      </c>
    </row>
    <row r="1161" spans="1:9" ht="15" x14ac:dyDescent="0.25">
      <c r="A1161" s="60">
        <f t="shared" si="3587"/>
        <v>44222</v>
      </c>
      <c r="B1161" s="7">
        <f>INDEX('Table 9_data'!D:D,MATCH(A1161,'Table 9_data'!$A:$A,0))</f>
        <v>395</v>
      </c>
      <c r="C1161" s="8">
        <f t="shared" ref="C1161" si="3662">AVERAGE(B1158:B1161)</f>
        <v>429.375</v>
      </c>
      <c r="D1161" s="8">
        <f t="shared" ref="D1161:D1167" si="3663">AVERAGE(C1005,C1057,C1109)</f>
        <v>374.40972222222223</v>
      </c>
      <c r="E1161" s="8">
        <f t="shared" si="3484"/>
        <v>4</v>
      </c>
      <c r="F1161" s="8">
        <f t="shared" ref="F1161" si="3664">SUM(D1161-B1161)</f>
        <v>-20.590277777777771</v>
      </c>
      <c r="G1161" s="19">
        <f t="shared" ref="G1161" si="3665">(B1161/B1160-1)*100</f>
        <v>-14.130434782608692</v>
      </c>
      <c r="H1161" s="123">
        <f t="shared" ref="H1161" si="3666">(B1161/B1109-1)*100</f>
        <v>21.165644171779153</v>
      </c>
      <c r="I1161" s="19">
        <f t="shared" ref="I1161" si="3667">(B1161/D1161-1)*100</f>
        <v>5.4993971992951751</v>
      </c>
    </row>
    <row r="1162" spans="1:9" ht="15" x14ac:dyDescent="0.25">
      <c r="A1162" s="60">
        <f t="shared" si="3587"/>
        <v>44229</v>
      </c>
      <c r="B1162" s="7">
        <f>INDEX('Table 9_data'!D:D,MATCH(A1162,'Table 9_data'!$A:$A,0))</f>
        <v>420</v>
      </c>
      <c r="C1162" s="8">
        <f t="shared" ref="C1162:C1163" si="3668">AVERAGE(B1159:B1162)</f>
        <v>430</v>
      </c>
      <c r="D1162" s="8">
        <f t="shared" si="3663"/>
        <v>375.89583333333331</v>
      </c>
      <c r="E1162" s="8">
        <f t="shared" si="3484"/>
        <v>5</v>
      </c>
      <c r="F1162" s="8">
        <f t="shared" ref="F1162:F1163" si="3669">SUM(D1162-B1162)</f>
        <v>-44.104166666666686</v>
      </c>
      <c r="G1162" s="19">
        <f t="shared" ref="G1162:G1163" si="3670">(B1162/B1161-1)*100</f>
        <v>6.3291139240506222</v>
      </c>
      <c r="H1162" s="123">
        <f t="shared" ref="H1162" si="3671">(B1162/B1110-1)*100</f>
        <v>36.807817589576544</v>
      </c>
      <c r="I1162" s="19">
        <f t="shared" ref="I1162:I1163" si="3672">(B1162/D1162-1)*100</f>
        <v>11.733082081693746</v>
      </c>
    </row>
    <row r="1163" spans="1:9" s="152" customFormat="1" ht="15" x14ac:dyDescent="0.25">
      <c r="A1163" s="151">
        <f t="shared" si="3587"/>
        <v>44236</v>
      </c>
      <c r="B1163" s="152">
        <f>INDEX('Table 9_data'!D:D,MATCH(A1163,'Table 9_data'!$A:$A,0))</f>
        <v>416</v>
      </c>
      <c r="C1163" s="153">
        <f t="shared" si="3668"/>
        <v>422.75</v>
      </c>
      <c r="D1163" s="153">
        <f t="shared" si="3663"/>
        <v>378.84027777777777</v>
      </c>
      <c r="E1163" s="153">
        <f t="shared" si="3484"/>
        <v>6</v>
      </c>
      <c r="F1163" s="153">
        <f t="shared" si="3669"/>
        <v>-37.159722222222229</v>
      </c>
      <c r="G1163" s="123">
        <f t="shared" si="3670"/>
        <v>-0.952380952380949</v>
      </c>
      <c r="H1163" s="123">
        <f t="shared" ref="H1163:H1168" si="3673">(B1163/B1111-1)*100</f>
        <v>40.540540540540547</v>
      </c>
      <c r="I1163" s="123">
        <f t="shared" si="3672"/>
        <v>9.8088097813135775</v>
      </c>
    </row>
    <row r="1164" spans="1:9" s="152" customFormat="1" ht="15" x14ac:dyDescent="0.25">
      <c r="A1164" s="151">
        <f t="shared" si="3587"/>
        <v>44243</v>
      </c>
      <c r="B1164" s="153">
        <f>TWK!D895</f>
        <v>433.75</v>
      </c>
      <c r="C1164" s="153">
        <f t="shared" ref="C1164" si="3674">AVERAGE(B1161:B1164)</f>
        <v>416.1875</v>
      </c>
      <c r="D1164" s="153">
        <f t="shared" si="3663"/>
        <v>385.98611111111109</v>
      </c>
      <c r="E1164" s="153">
        <f t="shared" si="3484"/>
        <v>7</v>
      </c>
      <c r="F1164" s="153">
        <f t="shared" ref="F1164" si="3675">SUM(D1164-B1164)</f>
        <v>-47.763888888888914</v>
      </c>
      <c r="G1164" s="123">
        <f t="shared" ref="G1164" si="3676">(B1164/B1163-1)*100</f>
        <v>4.2668269230769162</v>
      </c>
      <c r="H1164" s="123">
        <f t="shared" si="3673"/>
        <v>48.544520547945204</v>
      </c>
      <c r="I1164" s="123">
        <f t="shared" ref="I1164" si="3677">(B1164/D1164-1)*100</f>
        <v>12.374509733366935</v>
      </c>
    </row>
    <row r="1165" spans="1:9" s="152" customFormat="1" ht="15" x14ac:dyDescent="0.25">
      <c r="A1165" s="151">
        <f t="shared" si="3587"/>
        <v>44250</v>
      </c>
      <c r="B1165" s="153">
        <f>TWK!D896</f>
        <v>433.75</v>
      </c>
      <c r="C1165" s="153">
        <f t="shared" ref="C1165" si="3678">AVERAGE(B1162:B1165)</f>
        <v>425.875</v>
      </c>
      <c r="D1165" s="153">
        <f t="shared" si="3663"/>
        <v>399.77777777777777</v>
      </c>
      <c r="E1165" s="153">
        <f t="shared" si="3484"/>
        <v>8</v>
      </c>
      <c r="F1165" s="153">
        <f t="shared" ref="F1165" si="3679">SUM(D1165-B1165)</f>
        <v>-33.972222222222229</v>
      </c>
      <c r="G1165" s="123">
        <f t="shared" ref="G1165" si="3680">(B1165/B1164-1)*100</f>
        <v>0</v>
      </c>
      <c r="H1165" s="123">
        <f t="shared" si="3673"/>
        <v>52.728873239436624</v>
      </c>
      <c r="I1165" s="123">
        <f t="shared" ref="I1165" si="3681">(B1165/D1165-1)*100</f>
        <v>8.4977765425236171</v>
      </c>
    </row>
    <row r="1166" spans="1:9" s="152" customFormat="1" ht="15" x14ac:dyDescent="0.25">
      <c r="A1166" s="151">
        <f t="shared" si="3587"/>
        <v>44257</v>
      </c>
      <c r="B1166" s="153">
        <f>TWK!D897</f>
        <v>381.25</v>
      </c>
      <c r="C1166" s="153">
        <f t="shared" ref="C1166" si="3682">AVERAGE(B1163:B1166)</f>
        <v>416.1875</v>
      </c>
      <c r="D1166" s="153">
        <f t="shared" si="3663"/>
        <v>413.76388888888886</v>
      </c>
      <c r="E1166" s="153">
        <f t="shared" si="3484"/>
        <v>9</v>
      </c>
      <c r="F1166" s="153">
        <f t="shared" ref="F1166" si="3683">SUM(D1166-B1166)</f>
        <v>32.513888888888857</v>
      </c>
      <c r="G1166" s="123">
        <f t="shared" ref="G1166" si="3684">(B1166/B1165-1)*100</f>
        <v>-12.103746397694525</v>
      </c>
      <c r="H1166" s="123">
        <f t="shared" si="3673"/>
        <v>32.378472222222229</v>
      </c>
      <c r="I1166" s="123">
        <f t="shared" ref="I1166" si="3685">(B1166/D1166-1)*100</f>
        <v>-7.8580779430029164</v>
      </c>
    </row>
    <row r="1167" spans="1:9" ht="15" x14ac:dyDescent="0.25">
      <c r="A1167" s="151">
        <f t="shared" si="3587"/>
        <v>44264</v>
      </c>
      <c r="B1167" s="153">
        <f>TWK!D898</f>
        <v>372</v>
      </c>
      <c r="C1167" s="153">
        <f t="shared" ref="C1167" si="3686">AVERAGE(B1164:B1167)</f>
        <v>405.1875</v>
      </c>
      <c r="D1167" s="153">
        <f t="shared" si="3663"/>
        <v>424.86111111111109</v>
      </c>
      <c r="E1167" s="153">
        <f t="shared" si="3484"/>
        <v>10</v>
      </c>
      <c r="F1167" s="153">
        <f t="shared" ref="F1167" si="3687">SUM(D1167-B1167)</f>
        <v>52.861111111111086</v>
      </c>
      <c r="G1167" s="123">
        <f t="shared" ref="G1167" si="3688">(B1167/B1166-1)*100</f>
        <v>-2.42622950819672</v>
      </c>
      <c r="H1167" s="123">
        <f t="shared" si="3673"/>
        <v>35.27272727272728</v>
      </c>
      <c r="I1167" s="123">
        <f t="shared" ref="I1167" si="3689">(B1167/D1167-1)*100</f>
        <v>-12.441974501471066</v>
      </c>
    </row>
    <row r="1168" spans="1:9" ht="15" x14ac:dyDescent="0.25">
      <c r="A1168" s="151">
        <f t="shared" si="3587"/>
        <v>44271</v>
      </c>
      <c r="B1168" s="153">
        <f>TWK!D899</f>
        <v>381.25</v>
      </c>
      <c r="C1168" s="153">
        <f t="shared" ref="C1168" si="3690">AVERAGE(B1165:B1168)</f>
        <v>392.0625</v>
      </c>
      <c r="D1168" s="153">
        <f t="shared" ref="D1168" si="3691">AVERAGE(C1012,C1064,C1116)</f>
        <v>427.02777777777777</v>
      </c>
      <c r="E1168" s="153">
        <f t="shared" si="3484"/>
        <v>11</v>
      </c>
      <c r="F1168" s="153">
        <f t="shared" ref="F1168" si="3692">SUM(D1168-B1168)</f>
        <v>45.777777777777771</v>
      </c>
      <c r="G1168" s="123">
        <f t="shared" ref="G1168" si="3693">(B1168/B1167-1)*100</f>
        <v>2.4865591397849496</v>
      </c>
      <c r="H1168" s="123">
        <f t="shared" si="3673"/>
        <v>37.140287769784173</v>
      </c>
      <c r="I1168" s="123">
        <f t="shared" ref="I1168" si="3694">(B1168/D1168-1)*100</f>
        <v>-10.720093670721397</v>
      </c>
    </row>
    <row r="1169" spans="1:9" ht="15" x14ac:dyDescent="0.25">
      <c r="A1169" s="151">
        <f t="shared" si="3587"/>
        <v>44278</v>
      </c>
      <c r="B1169" s="153">
        <f>TWK!D900</f>
        <v>377.5</v>
      </c>
      <c r="C1169" s="153">
        <f t="shared" ref="C1169" si="3695">AVERAGE(B1166:B1169)</f>
        <v>378</v>
      </c>
      <c r="D1169" s="153">
        <f t="shared" ref="D1169" si="3696">AVERAGE(C1013,C1065,C1117)</f>
        <v>430.5694444444444</v>
      </c>
      <c r="E1169" s="153">
        <f t="shared" si="3484"/>
        <v>12</v>
      </c>
      <c r="F1169" s="153">
        <f t="shared" ref="F1169" si="3697">SUM(D1169-B1169)</f>
        <v>53.0694444444444</v>
      </c>
      <c r="G1169" s="123">
        <f t="shared" ref="G1169" si="3698">(B1169/B1168-1)*100</f>
        <v>-0.98360655737704805</v>
      </c>
      <c r="H1169" s="123">
        <f t="shared" ref="H1169" si="3699">(B1169/B1117-1)*100</f>
        <v>24.177631578947366</v>
      </c>
      <c r="I1169" s="123">
        <f t="shared" ref="I1169" si="3700">(B1169/D1169-1)*100</f>
        <v>-12.325408857778775</v>
      </c>
    </row>
    <row r="1170" spans="1:9" ht="15" x14ac:dyDescent="0.25">
      <c r="A1170" s="151">
        <f t="shared" si="3587"/>
        <v>44285</v>
      </c>
      <c r="B1170" s="153">
        <f>TWK!D901</f>
        <v>371.66666666666669</v>
      </c>
      <c r="C1170" s="153">
        <f t="shared" ref="C1170" si="3701">AVERAGE(B1167:B1170)</f>
        <v>375.60416666666669</v>
      </c>
      <c r="D1170" s="153">
        <f t="shared" ref="D1170" si="3702">AVERAGE(C1014,C1066,C1118)</f>
        <v>434.81944444444451</v>
      </c>
      <c r="E1170" s="153">
        <f t="shared" si="3484"/>
        <v>13</v>
      </c>
      <c r="F1170" s="153">
        <f t="shared" ref="F1170" si="3703">SUM(D1170-B1170)</f>
        <v>63.152777777777828</v>
      </c>
      <c r="G1170" s="123">
        <f t="shared" ref="G1170" si="3704">(B1170/B1169-1)*100</f>
        <v>-1.5452538631346546</v>
      </c>
      <c r="H1170" s="123">
        <f t="shared" ref="H1170" si="3705">(B1170/B1118-1)*100</f>
        <v>12.62626262626263</v>
      </c>
      <c r="I1170" s="123">
        <f t="shared" ref="I1170" si="3706">(B1170/D1170-1)*100</f>
        <v>-14.523908391094654</v>
      </c>
    </row>
    <row r="1171" spans="1:9" ht="15" x14ac:dyDescent="0.25">
      <c r="A1171" s="151">
        <f t="shared" si="3587"/>
        <v>44292</v>
      </c>
      <c r="B1171" s="153">
        <f>TWK!D902</f>
        <v>359</v>
      </c>
      <c r="C1171" s="153">
        <f t="shared" ref="C1171" si="3707">AVERAGE(B1168:B1171)</f>
        <v>372.35416666666669</v>
      </c>
      <c r="D1171" s="153">
        <f t="shared" ref="D1171" si="3708">AVERAGE(C1015,C1067,C1119)</f>
        <v>433.5694444444444</v>
      </c>
      <c r="E1171" s="153">
        <f t="shared" si="3484"/>
        <v>14</v>
      </c>
      <c r="F1171" s="153">
        <f t="shared" ref="F1171" si="3709">SUM(D1171-B1171)</f>
        <v>74.5694444444444</v>
      </c>
      <c r="G1171" s="123">
        <f t="shared" ref="G1171" si="3710">(B1171/B1170-1)*100</f>
        <v>-3.4080717488789269</v>
      </c>
      <c r="H1171" s="123">
        <f t="shared" ref="H1171" si="3711">(B1171/B1119-1)*100</f>
        <v>8.787878787878789</v>
      </c>
      <c r="I1171" s="123">
        <f t="shared" ref="I1171" si="3712">(B1171/D1171-1)*100</f>
        <v>-17.198962103981795</v>
      </c>
    </row>
    <row r="1172" spans="1:9" ht="15" x14ac:dyDescent="0.25">
      <c r="A1172" s="151">
        <f t="shared" si="3587"/>
        <v>44299</v>
      </c>
      <c r="B1172" s="153">
        <f>TWK!D903</f>
        <v>337.5</v>
      </c>
      <c r="C1172" s="153">
        <f t="shared" ref="C1172" si="3713">AVERAGE(B1169:B1172)</f>
        <v>361.41666666666669</v>
      </c>
      <c r="D1172" s="153">
        <f t="shared" ref="D1172:D1177" si="3714">AVERAGE(C1016,C1068,C1120)</f>
        <v>442.73611111111109</v>
      </c>
      <c r="E1172" s="153">
        <f t="shared" si="3484"/>
        <v>15</v>
      </c>
      <c r="F1172" s="153">
        <f t="shared" ref="F1172" si="3715">SUM(D1172-B1172)</f>
        <v>105.23611111111109</v>
      </c>
      <c r="G1172" s="123">
        <f t="shared" ref="G1172" si="3716">(B1172/B1171-1)*100</f>
        <v>-5.9888579387186613</v>
      </c>
      <c r="H1172" s="123">
        <f t="shared" ref="H1172" si="3717">(B1172/B1120-1)*100</f>
        <v>9.5779220779220751</v>
      </c>
      <c r="I1172" s="123">
        <f t="shared" ref="I1172" si="3718">(B1172/D1172-1)*100</f>
        <v>-23.769488973240893</v>
      </c>
    </row>
    <row r="1173" spans="1:9" ht="15" x14ac:dyDescent="0.25">
      <c r="A1173" s="151">
        <f t="shared" si="3587"/>
        <v>44306</v>
      </c>
      <c r="B1173" s="153">
        <f>TWK!D904</f>
        <v>345</v>
      </c>
      <c r="C1173" s="153">
        <f t="shared" ref="C1173" si="3719">AVERAGE(B1170:B1173)</f>
        <v>353.29166666666669</v>
      </c>
      <c r="D1173" s="153">
        <f t="shared" si="3714"/>
        <v>432.30555555555549</v>
      </c>
      <c r="E1173" s="153">
        <f t="shared" si="3484"/>
        <v>16</v>
      </c>
      <c r="F1173" s="153">
        <f t="shared" ref="F1173" si="3720">SUM(D1173-B1173)</f>
        <v>87.305555555555486</v>
      </c>
      <c r="G1173" s="123">
        <f t="shared" ref="G1173" si="3721">(B1173/B1172-1)*100</f>
        <v>2.2222222222222143</v>
      </c>
      <c r="H1173" s="123">
        <f t="shared" ref="H1173" si="3722">(B1173/B1121-1)*100</f>
        <v>21.908127208480565</v>
      </c>
      <c r="I1173" s="123">
        <f t="shared" ref="I1173" si="3723">(B1173/D1173-1)*100</f>
        <v>-20.195335089635659</v>
      </c>
    </row>
    <row r="1174" spans="1:9" ht="15" x14ac:dyDescent="0.25">
      <c r="A1174" s="151">
        <f t="shared" si="3587"/>
        <v>44313</v>
      </c>
      <c r="B1174" s="153">
        <f>TWK!D905</f>
        <v>345.83333333333331</v>
      </c>
      <c r="C1174" s="153">
        <f t="shared" ref="C1174" si="3724">AVERAGE(B1171:B1174)</f>
        <v>346.83333333333331</v>
      </c>
      <c r="D1174" s="153">
        <f t="shared" si="3714"/>
        <v>411.90277777777777</v>
      </c>
      <c r="E1174" s="153">
        <f t="shared" si="3484"/>
        <v>17</v>
      </c>
      <c r="F1174" s="153">
        <f t="shared" ref="F1174" si="3725">SUM(D1174-B1174)</f>
        <v>66.069444444444457</v>
      </c>
      <c r="G1174" s="123">
        <f t="shared" ref="G1174" si="3726">(B1174/B1173-1)*100</f>
        <v>0.24154589371980784</v>
      </c>
      <c r="H1174" s="123">
        <f t="shared" ref="H1174" si="3727">(B1174/B1122-1)*100</f>
        <v>27.61377613776137</v>
      </c>
      <c r="I1174" s="123">
        <f t="shared" ref="I1174" si="3728">(B1174/D1174-1)*100</f>
        <v>-16.040057996425805</v>
      </c>
    </row>
    <row r="1175" spans="1:9" ht="15" x14ac:dyDescent="0.25">
      <c r="A1175" s="151">
        <f t="shared" si="3587"/>
        <v>44320</v>
      </c>
      <c r="B1175" s="153">
        <f>TWK!D906</f>
        <v>340</v>
      </c>
      <c r="C1175" s="153">
        <f t="shared" ref="C1175" si="3729">AVERAGE(B1172:B1175)</f>
        <v>342.08333333333331</v>
      </c>
      <c r="D1175" s="153">
        <f t="shared" si="3714"/>
        <v>393.2037037037037</v>
      </c>
      <c r="E1175" s="153">
        <f t="shared" si="3484"/>
        <v>18</v>
      </c>
      <c r="F1175" s="153">
        <f t="shared" ref="F1175" si="3730">SUM(D1175-B1175)</f>
        <v>53.203703703703695</v>
      </c>
      <c r="G1175" s="123">
        <f t="shared" ref="G1175" si="3731">(B1175/B1174-1)*100</f>
        <v>-1.6867469879518038</v>
      </c>
      <c r="H1175" s="123">
        <f t="shared" ref="H1175" si="3732">(B1175/B1123-1)*100</f>
        <v>32.295719844357976</v>
      </c>
      <c r="I1175" s="123">
        <f t="shared" ref="I1175" si="3733">(B1175/D1175-1)*100</f>
        <v>-13.530824659727781</v>
      </c>
    </row>
    <row r="1176" spans="1:9" ht="15" x14ac:dyDescent="0.25">
      <c r="A1176" s="151">
        <f t="shared" si="3587"/>
        <v>44327</v>
      </c>
      <c r="B1176" s="153">
        <f>TWK!D907</f>
        <v>388</v>
      </c>
      <c r="C1176" s="153">
        <f t="shared" ref="C1176" si="3734">AVERAGE(B1173:B1176)</f>
        <v>354.70833333333331</v>
      </c>
      <c r="D1176" s="153">
        <f>AVERAGE(C1020,C1072,C1124)</f>
        <v>375.13888888888886</v>
      </c>
      <c r="E1176" s="153">
        <f t="shared" si="3484"/>
        <v>19</v>
      </c>
      <c r="F1176" s="153">
        <f t="shared" ref="F1176" si="3735">SUM(D1176-B1176)</f>
        <v>-12.861111111111143</v>
      </c>
      <c r="G1176" s="123">
        <f t="shared" ref="G1176" si="3736">(B1176/B1175-1)*100</f>
        <v>14.117647058823524</v>
      </c>
      <c r="H1176" s="123">
        <f t="shared" ref="H1176" si="3737">(B1176/B1124-1)*100</f>
        <v>49.806949806949795</v>
      </c>
      <c r="I1176" s="123">
        <f t="shared" ref="I1176" si="3738">(B1176/D1176-1)*100</f>
        <v>3.4283598667160353</v>
      </c>
    </row>
    <row r="1177" spans="1:9" ht="15" x14ac:dyDescent="0.25">
      <c r="A1177" s="151">
        <f t="shared" si="3587"/>
        <v>44334</v>
      </c>
      <c r="B1177" s="153">
        <f>TWK!D908</f>
        <v>373.75</v>
      </c>
      <c r="C1177" s="153">
        <f t="shared" ref="C1177" si="3739">AVERAGE(B1174:B1177)</f>
        <v>361.89583333333331</v>
      </c>
      <c r="D1177" s="153">
        <f t="shared" si="3714"/>
        <v>376.58333333333331</v>
      </c>
      <c r="E1177" s="153">
        <f t="shared" si="3484"/>
        <v>20</v>
      </c>
      <c r="F1177" s="153">
        <f t="shared" ref="F1177" si="3740">SUM(D1177-B1177)</f>
        <v>2.8333333333333144</v>
      </c>
      <c r="G1177" s="123">
        <f t="shared" ref="G1177" si="3741">(B1177/B1176-1)*100</f>
        <v>-3.6726804123711321</v>
      </c>
      <c r="H1177" s="123">
        <f t="shared" ref="H1177" si="3742">(B1177/B1125-1)*100</f>
        <v>33.960573476702514</v>
      </c>
      <c r="I1177" s="123">
        <f t="shared" ref="I1177" si="3743">(B1177/D1177-1)*100</f>
        <v>-0.75237884487717732</v>
      </c>
    </row>
    <row r="1178" spans="1:9" ht="15" x14ac:dyDescent="0.25">
      <c r="A1178" s="151">
        <f t="shared" si="3587"/>
        <v>44341</v>
      </c>
      <c r="B1178" s="153">
        <f>TWK!D909</f>
        <v>378</v>
      </c>
      <c r="C1178" s="153">
        <f t="shared" ref="C1178" si="3744">AVERAGE(B1175:B1178)</f>
        <v>369.9375</v>
      </c>
      <c r="D1178" s="153">
        <f t="shared" ref="D1178" si="3745">AVERAGE(C1022,C1074,C1126)</f>
        <v>387.04166666666669</v>
      </c>
      <c r="E1178" s="153">
        <f t="shared" si="3484"/>
        <v>21</v>
      </c>
      <c r="F1178" s="153">
        <f t="shared" ref="F1178" si="3746">SUM(D1178-B1178)</f>
        <v>9.0416666666666856</v>
      </c>
      <c r="G1178" s="123">
        <f t="shared" ref="G1178" si="3747">(B1178/B1177-1)*100</f>
        <v>1.1371237458194017</v>
      </c>
      <c r="H1178" s="123">
        <f t="shared" ref="H1178" si="3748">(B1178/B1126-1)*100</f>
        <v>31.25</v>
      </c>
      <c r="I1178" s="123">
        <f t="shared" ref="I1178" si="3749">(B1178/D1178-1)*100</f>
        <v>-2.3360964581763399</v>
      </c>
    </row>
    <row r="1179" spans="1:9" ht="15" x14ac:dyDescent="0.25">
      <c r="A1179" s="151">
        <f t="shared" si="3587"/>
        <v>44348</v>
      </c>
      <c r="B1179" s="153">
        <f>TWK!D910</f>
        <v>332.5</v>
      </c>
      <c r="C1179" s="153">
        <f t="shared" ref="C1179" si="3750">AVERAGE(B1176:B1179)</f>
        <v>368.0625</v>
      </c>
      <c r="D1179" s="153">
        <f t="shared" ref="D1179" si="3751">AVERAGE(C1023,C1075,C1127)</f>
        <v>395.25</v>
      </c>
      <c r="E1179" s="153">
        <f t="shared" si="3484"/>
        <v>22</v>
      </c>
      <c r="F1179" s="153">
        <f t="shared" ref="F1179" si="3752">SUM(D1179-B1179)</f>
        <v>62.75</v>
      </c>
      <c r="G1179" s="123">
        <f t="shared" ref="G1179" si="3753">(B1179/B1178-1)*100</f>
        <v>-12.037037037037035</v>
      </c>
      <c r="H1179" s="123">
        <f t="shared" ref="H1179" si="3754">(B1179/B1127-1)*100</f>
        <v>17.491166077738505</v>
      </c>
      <c r="I1179" s="123">
        <f t="shared" ref="I1179" si="3755">(B1179/D1179-1)*100</f>
        <v>-15.876027830487038</v>
      </c>
    </row>
    <row r="1180" spans="1:9" ht="15" x14ac:dyDescent="0.25">
      <c r="A1180" s="151">
        <f t="shared" si="3587"/>
        <v>44355</v>
      </c>
      <c r="B1180" s="153">
        <f>TWK!D911</f>
        <v>308</v>
      </c>
      <c r="C1180" s="153">
        <f t="shared" ref="C1180" si="3756">AVERAGE(B1177:B1180)</f>
        <v>348.0625</v>
      </c>
      <c r="D1180" s="153">
        <f t="shared" ref="D1180" si="3757">AVERAGE(C1024,C1076,C1128)</f>
        <v>405.875</v>
      </c>
      <c r="E1180" s="153">
        <f t="shared" si="3484"/>
        <v>23</v>
      </c>
      <c r="F1180" s="153">
        <f t="shared" ref="F1180" si="3758">SUM(D1180-B1180)</f>
        <v>97.875</v>
      </c>
      <c r="G1180" s="123">
        <f t="shared" ref="G1180" si="3759">(B1180/B1179-1)*100</f>
        <v>-7.3684210526315796</v>
      </c>
      <c r="H1180" s="123">
        <f t="shared" ref="H1180" si="3760">(B1180/B1128-1)*100</f>
        <v>4.7619047619047672</v>
      </c>
      <c r="I1180" s="123">
        <f t="shared" ref="I1180" si="3761">(B1180/D1180-1)*100</f>
        <v>-24.114567292885734</v>
      </c>
    </row>
    <row r="1181" spans="1:9" ht="15" x14ac:dyDescent="0.25">
      <c r="A1181" s="151">
        <f t="shared" si="3587"/>
        <v>44362</v>
      </c>
      <c r="B1181" s="153">
        <f>TWK!D912</f>
        <v>303.75</v>
      </c>
      <c r="C1181" s="153">
        <f t="shared" ref="C1181" si="3762">AVERAGE(B1178:B1181)</f>
        <v>330.5625</v>
      </c>
      <c r="D1181" s="153">
        <f t="shared" ref="D1181" si="3763">AVERAGE(C1025,C1077,C1129)</f>
        <v>440.97916666666669</v>
      </c>
      <c r="E1181" s="153">
        <f t="shared" si="3484"/>
        <v>24</v>
      </c>
      <c r="F1181" s="153">
        <f t="shared" ref="F1181" si="3764">SUM(D1181-B1181)</f>
        <v>137.22916666666669</v>
      </c>
      <c r="G1181" s="123">
        <f t="shared" ref="G1181" si="3765">(B1181/B1180-1)*100</f>
        <v>-1.379870129870131</v>
      </c>
      <c r="H1181" s="123">
        <f t="shared" ref="H1181" si="3766">(B1181/B1129-1)*100</f>
        <v>13.339552238805963</v>
      </c>
      <c r="I1181" s="123">
        <f t="shared" ref="I1181" si="3767">(B1181/D1181-1)*100</f>
        <v>-31.119194973307508</v>
      </c>
    </row>
    <row r="1182" spans="1:9" ht="15" x14ac:dyDescent="0.25">
      <c r="A1182" s="151">
        <f t="shared" si="3587"/>
        <v>44369</v>
      </c>
      <c r="B1182" s="153">
        <f>TWK!D913</f>
        <v>295</v>
      </c>
      <c r="C1182" s="153">
        <f t="shared" ref="C1182" si="3768">AVERAGE(B1179:B1182)</f>
        <v>309.8125</v>
      </c>
      <c r="D1182" s="153">
        <f>AVERAGE(C1026,C1078,C1130)</f>
        <v>426.00694444444451</v>
      </c>
      <c r="E1182" s="153">
        <f t="shared" si="3484"/>
        <v>25</v>
      </c>
      <c r="F1182" s="153">
        <f t="shared" ref="F1182" si="3769">SUM(D1182-B1182)</f>
        <v>131.00694444444451</v>
      </c>
      <c r="G1182" s="123">
        <f t="shared" ref="G1182" si="3770">(B1182/B1181-1)*100</f>
        <v>-2.8806584362139898</v>
      </c>
      <c r="H1182" s="123" t="str">
        <f>IFERROR((B1182/B1130-1)*100, "-")</f>
        <v>-</v>
      </c>
      <c r="I1182" s="123">
        <f>(B1182/D1182-1)*100</f>
        <v>-30.752302551145171</v>
      </c>
    </row>
    <row r="1183" spans="1:9" ht="15" x14ac:dyDescent="0.25">
      <c r="A1183" s="151">
        <f t="shared" si="3587"/>
        <v>44376</v>
      </c>
      <c r="B1183" s="153">
        <f>TWK!D914</f>
        <v>281.25</v>
      </c>
      <c r="C1183" s="153">
        <f t="shared" ref="C1183" si="3771">AVERAGE(B1180:B1183)</f>
        <v>297</v>
      </c>
      <c r="D1183" s="153">
        <f>AVERAGE(C1027,C1079,C1131)</f>
        <v>415.28472222222223</v>
      </c>
      <c r="E1183" s="153">
        <f t="shared" si="3484"/>
        <v>26</v>
      </c>
      <c r="F1183" s="153">
        <f t="shared" ref="F1183" si="3772">SUM(D1183-B1183)</f>
        <v>134.03472222222223</v>
      </c>
      <c r="G1183" s="123">
        <f t="shared" ref="G1183" si="3773">(B1183/B1182-1)*100</f>
        <v>-4.6610169491525415</v>
      </c>
      <c r="H1183" s="123" t="str">
        <f>IFERROR((B1183/B1131-1)*100, "-")</f>
        <v>-</v>
      </c>
      <c r="I1183" s="123">
        <f>(B1183/D1183-1)*100</f>
        <v>-32.275380010367712</v>
      </c>
    </row>
    <row r="1186" spans="11:11" x14ac:dyDescent="0.2">
      <c r="K1186" s="7" t="s">
        <v>84</v>
      </c>
    </row>
    <row r="1187" spans="11:11" x14ac:dyDescent="0.2">
      <c r="K1187" s="7" t="s">
        <v>84</v>
      </c>
    </row>
    <row r="1188" spans="11:11" x14ac:dyDescent="0.2">
      <c r="K1188" s="7" t="s">
        <v>84</v>
      </c>
    </row>
    <row r="1189" spans="11:11" x14ac:dyDescent="0.2">
      <c r="K1189" s="7" t="s">
        <v>84</v>
      </c>
    </row>
    <row r="1190" spans="11:11" x14ac:dyDescent="0.2">
      <c r="K1190" s="7" t="s">
        <v>84</v>
      </c>
    </row>
    <row r="1191" spans="11:11" x14ac:dyDescent="0.2">
      <c r="K1191" s="7" t="s">
        <v>84</v>
      </c>
    </row>
    <row r="1192" spans="11:11" x14ac:dyDescent="0.2">
      <c r="K1192" s="7" t="s">
        <v>84</v>
      </c>
    </row>
    <row r="1193" spans="11:11" x14ac:dyDescent="0.2">
      <c r="K1193" s="7" t="s">
        <v>84</v>
      </c>
    </row>
    <row r="1194" spans="11:11" x14ac:dyDescent="0.2">
      <c r="K1194" s="7" t="s">
        <v>84</v>
      </c>
    </row>
    <row r="1195" spans="11:11" x14ac:dyDescent="0.2">
      <c r="K1195" s="7" t="s">
        <v>84</v>
      </c>
    </row>
    <row r="1196" spans="11:11" x14ac:dyDescent="0.2">
      <c r="K1196" s="7" t="s">
        <v>84</v>
      </c>
    </row>
    <row r="1197" spans="11:11" x14ac:dyDescent="0.2">
      <c r="K1197" s="7" t="s">
        <v>84</v>
      </c>
    </row>
  </sheetData>
  <mergeCells count="1">
    <mergeCell ref="G4:I4"/>
  </mergeCells>
  <phoneticPr fontId="6" type="noConversion"/>
  <pageMargins left="0.75" right="0.75" top="1" bottom="1" header="0.5" footer="0.5"/>
  <pageSetup orientation="landscape" r:id="rId1"/>
  <headerFooter alignWithMargins="0"/>
  <ignoredErrors>
    <ignoredError sqref="C392:C39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E0BD-606B-4194-ADED-DEFBE8BEFFC3}">
  <dimension ref="A1:K152"/>
  <sheetViews>
    <sheetView workbookViewId="0">
      <selection activeCell="A21" sqref="A21"/>
    </sheetView>
  </sheetViews>
  <sheetFormatPr defaultColWidth="8.85546875" defaultRowHeight="12.75" x14ac:dyDescent="0.2"/>
  <cols>
    <col min="1" max="1" width="71.42578125" customWidth="1"/>
    <col min="4" max="4" width="10.140625" bestFit="1" customWidth="1"/>
  </cols>
  <sheetData>
    <row r="1" spans="1:11" x14ac:dyDescent="0.2">
      <c r="A1" s="53" t="s">
        <v>85</v>
      </c>
      <c r="H1" t="s">
        <v>15</v>
      </c>
      <c r="I1" s="53" t="s">
        <v>64</v>
      </c>
      <c r="J1" s="53" t="s">
        <v>65</v>
      </c>
    </row>
    <row r="2" spans="1:11" x14ac:dyDescent="0.2">
      <c r="H2" s="52" t="e">
        <f>INDEX('Figure 8_data'!A:A, MATCH(H3,'Figure 8_data'!A:A,0)-1)</f>
        <v>#N/A</v>
      </c>
      <c r="I2" s="53" t="s">
        <v>64</v>
      </c>
      <c r="J2" s="53" t="s">
        <v>65</v>
      </c>
      <c r="K2" s="52"/>
    </row>
    <row r="3" spans="1:11" ht="13.5" thickBot="1" x14ac:dyDescent="0.25">
      <c r="H3" s="137" t="e">
        <f>INDEX('Figure 8_data'!A:A, MATCH(H4,'Figure 8_data'!A:A,0)-1)</f>
        <v>#N/A</v>
      </c>
      <c r="I3" s="138" t="e">
        <f>INDEX('Figure 8_data'!B:B,MATCH(H3,'Figure 8_data'!A:A,0))</f>
        <v>#N/A</v>
      </c>
      <c r="J3" s="118" t="e">
        <f>INDEX('Figure 8_data'!D:D,MATCH(H3,'Figure 8_data'!A:A,0))</f>
        <v>#N/A</v>
      </c>
      <c r="K3" s="52"/>
    </row>
    <row r="4" spans="1:11" x14ac:dyDescent="0.2">
      <c r="A4" s="145" t="s">
        <v>63</v>
      </c>
      <c r="H4" s="137" t="e">
        <f>INDEX('[1]Figure 8_data'!A:A, MATCH(H5,'[1]Figure 8_data'!A:A,0)-1)</f>
        <v>#N/A</v>
      </c>
      <c r="I4" s="138" t="e">
        <f>INDEX('[2]Figure 8_data'!B:B,MATCH(H4,'[2]Figure 8_data'!A:A,0))</f>
        <v>#N/A</v>
      </c>
      <c r="J4" s="118" t="e">
        <f>INDEX('[2]Figure 8_data'!D:D,MATCH(H4,'[2]Figure 8_data'!A:A,0))</f>
        <v>#N/A</v>
      </c>
      <c r="K4" s="52"/>
    </row>
    <row r="5" spans="1:11" ht="15" thickBot="1" x14ac:dyDescent="0.25">
      <c r="A5" s="146">
        <f>MAX('Figure 8_data'!A:A)</f>
        <v>44376</v>
      </c>
      <c r="C5" s="157" t="s">
        <v>66</v>
      </c>
      <c r="D5" s="157"/>
      <c r="E5" s="157"/>
      <c r="F5" s="157"/>
      <c r="G5" s="157"/>
      <c r="H5" s="137" t="e">
        <f>INDEX('[2]Figure 8_data'!A:A, MATCH(H6,'[2]Figure 8_data'!A:A,0)-1)</f>
        <v>#N/A</v>
      </c>
      <c r="I5" s="138" t="e">
        <f>INDEX('[2]Figure 8_data'!B:B,MATCH(H5,'[2]Figure 8_data'!A:A,0))</f>
        <v>#N/A</v>
      </c>
      <c r="J5" s="118" t="e">
        <f>INDEX('[2]Figure 8_data'!D:D,MATCH(H5,'[2]Figure 8_data'!A:A,0))</f>
        <v>#N/A</v>
      </c>
      <c r="K5" s="52"/>
    </row>
    <row r="6" spans="1:11" ht="15" x14ac:dyDescent="0.25">
      <c r="C6" s="139" t="s">
        <v>67</v>
      </c>
      <c r="D6" s="140">
        <v>-0.952380952380949</v>
      </c>
      <c r="E6" s="141" t="s">
        <v>75</v>
      </c>
      <c r="F6" s="143">
        <v>1</v>
      </c>
      <c r="G6" s="142">
        <v>-1</v>
      </c>
      <c r="H6" s="137" t="e">
        <f>INDEX('[2]Figure 8_data'!A:A, MATCH(H7,'[2]Figure 8_data'!A:A,0)-1)</f>
        <v>#N/A</v>
      </c>
      <c r="I6" s="138" t="e">
        <f>INDEX('[2]Figure 8_data'!B:B,MATCH(H6,'[2]Figure 8_data'!A:A,0))</f>
        <v>#N/A</v>
      </c>
      <c r="J6" s="118" t="e">
        <f>INDEX('[2]Figure 8_data'!D:D,MATCH(H6,'[2]Figure 8_data'!A:A,0))</f>
        <v>#N/A</v>
      </c>
      <c r="K6" s="52"/>
    </row>
    <row r="7" spans="1:11" ht="15" x14ac:dyDescent="0.25">
      <c r="C7" s="139" t="s">
        <v>68</v>
      </c>
      <c r="D7" s="140">
        <v>21.165644171779153</v>
      </c>
      <c r="E7" s="141" t="s">
        <v>76</v>
      </c>
      <c r="F7" s="143">
        <v>21</v>
      </c>
      <c r="G7" s="142">
        <v>21</v>
      </c>
      <c r="H7" s="137" t="e">
        <f>INDEX('[2]Figure 8_data'!A:A, MATCH(H8,'[2]Figure 8_data'!A:A,0)-1)</f>
        <v>#N/A</v>
      </c>
      <c r="I7" s="138" t="e">
        <f>INDEX('[2]Figure 8_data'!B:B,MATCH(H7,'[2]Figure 8_data'!A:A,0))</f>
        <v>#N/A</v>
      </c>
      <c r="J7" s="118" t="e">
        <f>INDEX('[2]Figure 8_data'!D:D,MATCH(H7,'[2]Figure 8_data'!A:A,0))</f>
        <v>#N/A</v>
      </c>
      <c r="K7" s="52"/>
    </row>
    <row r="8" spans="1:11" ht="15" x14ac:dyDescent="0.25">
      <c r="A8" s="52"/>
      <c r="C8" s="139" t="s">
        <v>69</v>
      </c>
      <c r="D8" s="140">
        <v>2.716049382716057</v>
      </c>
      <c r="E8" s="141" t="s">
        <v>76</v>
      </c>
      <c r="F8" s="143">
        <v>3</v>
      </c>
      <c r="G8" s="142">
        <v>3</v>
      </c>
      <c r="H8" s="137" t="e">
        <f>INDEX('[2]Figure 8_data'!A:A, MATCH(H9,'[2]Figure 8_data'!A:A,0)-1)</f>
        <v>#N/A</v>
      </c>
      <c r="I8" s="138" t="e">
        <f>INDEX('[2]Figure 8_data'!B:B,MATCH(H8,'[2]Figure 8_data'!A:A,0))</f>
        <v>#N/A</v>
      </c>
      <c r="J8" s="118" t="e">
        <f>INDEX('[2]Figure 8_data'!D:D,MATCH(H8,'[2]Figure 8_data'!A:A,0))</f>
        <v>#N/A</v>
      </c>
      <c r="K8" s="52"/>
    </row>
    <row r="9" spans="1:11" x14ac:dyDescent="0.2">
      <c r="H9" s="137" t="e">
        <f>INDEX('[2]Figure 8_data'!A:A, MATCH(H10,'[2]Figure 8_data'!A:A,0)-1)</f>
        <v>#N/A</v>
      </c>
      <c r="I9" s="138" t="e">
        <f>INDEX('[2]Figure 8_data'!B:B,MATCH(H9,'[2]Figure 8_data'!A:A,0))</f>
        <v>#N/A</v>
      </c>
      <c r="J9" s="118" t="e">
        <f>INDEX('[2]Figure 8_data'!D:D,MATCH(H9,'[2]Figure 8_data'!A:A,0))</f>
        <v>#N/A</v>
      </c>
      <c r="K9" s="52"/>
    </row>
    <row r="10" spans="1:11" x14ac:dyDescent="0.2">
      <c r="A10" s="144" t="s">
        <v>77</v>
      </c>
      <c r="H10" s="137" t="e">
        <f>INDEX('[2]Figure 8_data'!A:A, MATCH(H11,'[2]Figure 8_data'!A:A,0)-1)</f>
        <v>#N/A</v>
      </c>
      <c r="I10" s="138" t="e">
        <f>INDEX('[2]Figure 8_data'!B:B,MATCH(H10,'[2]Figure 8_data'!A:A,0))</f>
        <v>#N/A</v>
      </c>
      <c r="J10" s="118" t="e">
        <f>INDEX('[2]Figure 8_data'!D:D,MATCH(H10,'[2]Figure 8_data'!A:A,0))</f>
        <v>#N/A</v>
      </c>
      <c r="K10" s="52"/>
    </row>
    <row r="11" spans="1:11" x14ac:dyDescent="0.2">
      <c r="H11" s="137" t="e">
        <f>INDEX('[2]Figure 8_data'!A:A, MATCH(H12,'[2]Figure 8_data'!A:A,0)-1)</f>
        <v>#N/A</v>
      </c>
      <c r="I11" s="138" t="e">
        <f>INDEX('[2]Figure 8_data'!B:B,MATCH(H11,'[2]Figure 8_data'!A:A,0))</f>
        <v>#N/A</v>
      </c>
      <c r="J11" s="118" t="e">
        <f>INDEX('[2]Figure 8_data'!D:D,MATCH(H11,'[2]Figure 8_data'!A:A,0))</f>
        <v>#N/A</v>
      </c>
      <c r="K11" s="52"/>
    </row>
    <row r="12" spans="1:11" x14ac:dyDescent="0.2">
      <c r="A12" s="144" t="s">
        <v>74</v>
      </c>
      <c r="H12" s="137" t="e">
        <f>INDEX('[2]Figure 8_data'!A:A, MATCH(H13,'[2]Figure 8_data'!A:A,0)-1)</f>
        <v>#N/A</v>
      </c>
      <c r="I12" s="138" t="e">
        <f>INDEX('[2]Figure 8_data'!B:B,MATCH(H12,'[2]Figure 8_data'!A:A,0))</f>
        <v>#N/A</v>
      </c>
      <c r="J12" s="118" t="e">
        <f>INDEX('[2]Figure 8_data'!D:D,MATCH(H12,'[2]Figure 8_data'!A:A,0))</f>
        <v>#N/A</v>
      </c>
      <c r="K12" s="52"/>
    </row>
    <row r="13" spans="1:11" x14ac:dyDescent="0.2">
      <c r="A13" s="52"/>
      <c r="H13" s="137" t="e">
        <f>INDEX('[2]Figure 8_data'!A:A, MATCH(H14,'[2]Figure 8_data'!A:A,0)-1)</f>
        <v>#N/A</v>
      </c>
      <c r="I13" s="138" t="e">
        <f>INDEX('[2]Figure 8_data'!B:B,MATCH(H13,'[2]Figure 8_data'!A:A,0))</f>
        <v>#N/A</v>
      </c>
      <c r="J13" s="118" t="e">
        <f>INDEX('[2]Figure 8_data'!D:D,MATCH(H13,'[2]Figure 8_data'!A:A,0))</f>
        <v>#N/A</v>
      </c>
      <c r="K13" s="52"/>
    </row>
    <row r="14" spans="1:11" x14ac:dyDescent="0.2">
      <c r="A14" s="117"/>
      <c r="H14" s="137" t="e">
        <f>INDEX('[2]Figure 8_data'!A:A, MATCH(H15,'[2]Figure 8_data'!A:A,0)-1)</f>
        <v>#N/A</v>
      </c>
      <c r="I14" s="138" t="e">
        <f>INDEX('[2]Figure 8_data'!B:B,MATCH(H14,'[2]Figure 8_data'!A:A,0))</f>
        <v>#N/A</v>
      </c>
      <c r="J14" s="118" t="e">
        <f>INDEX('[2]Figure 8_data'!D:D,MATCH(H14,'[2]Figure 8_data'!A:A,0))</f>
        <v>#N/A</v>
      </c>
      <c r="K14" s="52"/>
    </row>
    <row r="15" spans="1:11" x14ac:dyDescent="0.2">
      <c r="H15" s="137" t="e">
        <f>INDEX('[2]Figure 8_data'!A:A, MATCH(H16,'[2]Figure 8_data'!A:A,0)-1)</f>
        <v>#N/A</v>
      </c>
      <c r="I15" s="138" t="e">
        <f>INDEX('[2]Figure 8_data'!B:B,MATCH(H15,'[2]Figure 8_data'!A:A,0))</f>
        <v>#N/A</v>
      </c>
      <c r="J15" s="118" t="e">
        <f>INDEX('[2]Figure 8_data'!D:D,MATCH(H15,'[2]Figure 8_data'!A:A,0))</f>
        <v>#N/A</v>
      </c>
      <c r="K15" s="52"/>
    </row>
    <row r="16" spans="1:11" x14ac:dyDescent="0.2">
      <c r="H16" s="137" t="e">
        <f>INDEX('[2]Figure 8_data'!A:A, MATCH(H17,'[2]Figure 8_data'!A:A,0)-1)</f>
        <v>#N/A</v>
      </c>
      <c r="I16" s="138" t="e">
        <f>INDEX('[2]Figure 8_data'!B:B,MATCH(H16,'[2]Figure 8_data'!A:A,0))</f>
        <v>#N/A</v>
      </c>
      <c r="J16" s="118" t="e">
        <f>INDEX('[2]Figure 8_data'!D:D,MATCH(H16,'[2]Figure 8_data'!A:A,0))</f>
        <v>#N/A</v>
      </c>
      <c r="K16" s="52"/>
    </row>
    <row r="17" spans="8:11" x14ac:dyDescent="0.2">
      <c r="H17" s="137" t="e">
        <f>INDEX('[2]Figure 8_data'!A:A, MATCH(H18,'[2]Figure 8_data'!A:A,0)-1)</f>
        <v>#N/A</v>
      </c>
      <c r="I17" s="138" t="e">
        <f>INDEX('[2]Figure 8_data'!B:B,MATCH(H17,'[2]Figure 8_data'!A:A,0))</f>
        <v>#N/A</v>
      </c>
      <c r="J17" s="118" t="e">
        <f>INDEX('[2]Figure 8_data'!D:D,MATCH(H17,'[2]Figure 8_data'!A:A,0))</f>
        <v>#N/A</v>
      </c>
      <c r="K17" s="52"/>
    </row>
    <row r="18" spans="8:11" x14ac:dyDescent="0.2">
      <c r="H18" s="137" t="e">
        <f>INDEX('[2]Figure 8_data'!A:A, MATCH(H19,'[2]Figure 8_data'!A:A,0)-1)</f>
        <v>#N/A</v>
      </c>
      <c r="I18" s="138" t="e">
        <f>INDEX('[2]Figure 8_data'!B:B,MATCH(H18,'[2]Figure 8_data'!A:A,0))</f>
        <v>#N/A</v>
      </c>
      <c r="J18" s="118" t="e">
        <f>INDEX('[2]Figure 8_data'!D:D,MATCH(H18,'[2]Figure 8_data'!A:A,0))</f>
        <v>#N/A</v>
      </c>
      <c r="K18" s="52"/>
    </row>
    <row r="19" spans="8:11" x14ac:dyDescent="0.2">
      <c r="H19" s="137" t="e">
        <f>INDEX('[2]Figure 8_data'!A:A, MATCH(H20,'[2]Figure 8_data'!A:A,0)-1)</f>
        <v>#N/A</v>
      </c>
      <c r="I19" s="138" t="e">
        <f>INDEX('[2]Figure 8_data'!B:B,MATCH(H19,'[2]Figure 8_data'!A:A,0))</f>
        <v>#N/A</v>
      </c>
      <c r="J19" s="118" t="e">
        <f>INDEX('[2]Figure 8_data'!D:D,MATCH(H19,'[2]Figure 8_data'!A:A,0))</f>
        <v>#N/A</v>
      </c>
      <c r="K19" s="52"/>
    </row>
    <row r="20" spans="8:11" x14ac:dyDescent="0.2">
      <c r="H20" s="137" t="e">
        <f>INDEX('[2]Figure 8_data'!A:A, MATCH(H21,'[2]Figure 8_data'!A:A,0)-1)</f>
        <v>#N/A</v>
      </c>
      <c r="I20" s="138" t="e">
        <f>INDEX('[2]Figure 8_data'!B:B,MATCH(H20,'[2]Figure 8_data'!A:A,0))</f>
        <v>#N/A</v>
      </c>
      <c r="J20" s="118" t="e">
        <f>INDEX('[2]Figure 8_data'!D:D,MATCH(H20,'[2]Figure 8_data'!A:A,0))</f>
        <v>#N/A</v>
      </c>
      <c r="K20" s="52"/>
    </row>
    <row r="21" spans="8:11" x14ac:dyDescent="0.2">
      <c r="H21" s="137" t="e">
        <f>INDEX('[2]Figure 8_data'!A:A, MATCH(H22,'[2]Figure 8_data'!A:A,0)-1)</f>
        <v>#N/A</v>
      </c>
      <c r="I21" s="138" t="e">
        <f>INDEX('[2]Figure 8_data'!B:B,MATCH(H21,'[2]Figure 8_data'!A:A,0))</f>
        <v>#N/A</v>
      </c>
      <c r="J21" s="118" t="e">
        <f>INDEX('[2]Figure 8_data'!D:D,MATCH(H21,'[2]Figure 8_data'!A:A,0))</f>
        <v>#N/A</v>
      </c>
      <c r="K21" s="52"/>
    </row>
    <row r="22" spans="8:11" x14ac:dyDescent="0.2">
      <c r="H22" s="137" t="e">
        <f>INDEX('[2]Figure 8_data'!A:A, MATCH(H23,'[2]Figure 8_data'!A:A,0)-1)</f>
        <v>#N/A</v>
      </c>
      <c r="I22" s="138" t="e">
        <f>INDEX('[2]Figure 8_data'!B:B,MATCH(H22,'[2]Figure 8_data'!A:A,0))</f>
        <v>#N/A</v>
      </c>
      <c r="J22" s="118" t="e">
        <f>INDEX('[2]Figure 8_data'!D:D,MATCH(H22,'[2]Figure 8_data'!A:A,0))</f>
        <v>#N/A</v>
      </c>
      <c r="K22" s="52"/>
    </row>
    <row r="23" spans="8:11" x14ac:dyDescent="0.2">
      <c r="H23" s="137" t="e">
        <f>INDEX('[2]Figure 8_data'!A:A, MATCH(H24,'[2]Figure 8_data'!A:A,0)-1)</f>
        <v>#N/A</v>
      </c>
      <c r="I23" s="138" t="e">
        <f>INDEX('[2]Figure 8_data'!B:B,MATCH(H23,'[2]Figure 8_data'!A:A,0))</f>
        <v>#N/A</v>
      </c>
      <c r="J23" s="118" t="e">
        <f>INDEX('[2]Figure 8_data'!D:D,MATCH(H23,'[2]Figure 8_data'!A:A,0))</f>
        <v>#N/A</v>
      </c>
      <c r="K23" s="52"/>
    </row>
    <row r="24" spans="8:11" x14ac:dyDescent="0.2">
      <c r="H24" s="137" t="e">
        <f>INDEX('[2]Figure 8_data'!A:A, MATCH(H25,'[2]Figure 8_data'!A:A,0)-1)</f>
        <v>#N/A</v>
      </c>
      <c r="I24" s="138" t="e">
        <f>INDEX('[2]Figure 8_data'!B:B,MATCH(H24,'[2]Figure 8_data'!A:A,0))</f>
        <v>#N/A</v>
      </c>
      <c r="J24" s="118" t="e">
        <f>INDEX('[2]Figure 8_data'!D:D,MATCH(H24,'[2]Figure 8_data'!A:A,0))</f>
        <v>#N/A</v>
      </c>
      <c r="K24" s="52"/>
    </row>
    <row r="25" spans="8:11" x14ac:dyDescent="0.2">
      <c r="H25" s="137" t="e">
        <f>INDEX('[2]Figure 8_data'!A:A, MATCH(H26,'[2]Figure 8_data'!A:A,0)-1)</f>
        <v>#N/A</v>
      </c>
      <c r="I25" s="138" t="e">
        <f>INDEX('[2]Figure 8_data'!B:B,MATCH(H25,'[2]Figure 8_data'!A:A,0))</f>
        <v>#N/A</v>
      </c>
      <c r="J25" s="118" t="e">
        <f>INDEX('[2]Figure 8_data'!D:D,MATCH(H25,'[2]Figure 8_data'!A:A,0))</f>
        <v>#N/A</v>
      </c>
      <c r="K25" s="52"/>
    </row>
    <row r="26" spans="8:11" x14ac:dyDescent="0.2">
      <c r="H26" s="137" t="e">
        <f>INDEX('[2]Figure 8_data'!A:A, MATCH(H27,'[2]Figure 8_data'!A:A,0)-1)</f>
        <v>#N/A</v>
      </c>
      <c r="I26" s="138" t="e">
        <f>INDEX('[2]Figure 8_data'!B:B,MATCH(H26,'[2]Figure 8_data'!A:A,0))</f>
        <v>#N/A</v>
      </c>
      <c r="J26" s="118" t="e">
        <f>INDEX('[2]Figure 8_data'!D:D,MATCH(H26,'[2]Figure 8_data'!A:A,0))</f>
        <v>#N/A</v>
      </c>
      <c r="K26" s="52"/>
    </row>
    <row r="27" spans="8:11" x14ac:dyDescent="0.2">
      <c r="H27" s="137" t="e">
        <f>INDEX('[2]Figure 8_data'!A:A, MATCH(H28,'[2]Figure 8_data'!A:A,0)-1)</f>
        <v>#N/A</v>
      </c>
      <c r="I27" s="138" t="e">
        <f>INDEX('[2]Figure 8_data'!B:B,MATCH(H27,'[2]Figure 8_data'!A:A,0))</f>
        <v>#N/A</v>
      </c>
      <c r="J27" s="118" t="e">
        <f>INDEX('[2]Figure 8_data'!D:D,MATCH(H27,'[2]Figure 8_data'!A:A,0))</f>
        <v>#N/A</v>
      </c>
      <c r="K27" s="52"/>
    </row>
    <row r="28" spans="8:11" x14ac:dyDescent="0.2">
      <c r="H28" s="137" t="e">
        <f>INDEX('[2]Figure 8_data'!A:A, MATCH(H29,'[2]Figure 8_data'!A:A,0)-1)</f>
        <v>#N/A</v>
      </c>
      <c r="I28" s="138" t="e">
        <f>INDEX('[2]Figure 8_data'!B:B,MATCH(H28,'[2]Figure 8_data'!A:A,0))</f>
        <v>#N/A</v>
      </c>
      <c r="J28" s="118" t="e">
        <f>INDEX('[2]Figure 8_data'!D:D,MATCH(H28,'[2]Figure 8_data'!A:A,0))</f>
        <v>#N/A</v>
      </c>
      <c r="K28" s="52"/>
    </row>
    <row r="29" spans="8:11" x14ac:dyDescent="0.2">
      <c r="H29" s="137" t="e">
        <f>INDEX('[2]Figure 8_data'!A:A, MATCH(H30,'[2]Figure 8_data'!A:A,0)-1)</f>
        <v>#N/A</v>
      </c>
      <c r="I29" s="138" t="e">
        <f>INDEX('[2]Figure 8_data'!B:B,MATCH(H29,'[2]Figure 8_data'!A:A,0))</f>
        <v>#N/A</v>
      </c>
      <c r="J29" s="118" t="e">
        <f>INDEX('[2]Figure 8_data'!D:D,MATCH(H29,'[2]Figure 8_data'!A:A,0))</f>
        <v>#N/A</v>
      </c>
      <c r="K29" s="52"/>
    </row>
    <row r="30" spans="8:11" x14ac:dyDescent="0.2">
      <c r="H30" s="137" t="e">
        <f>INDEX('[2]Figure 8_data'!A:A, MATCH(H31,'[2]Figure 8_data'!A:A,0)-1)</f>
        <v>#N/A</v>
      </c>
      <c r="I30" s="138" t="e">
        <f>INDEX('[2]Figure 8_data'!B:B,MATCH(H30,'[2]Figure 8_data'!A:A,0))</f>
        <v>#N/A</v>
      </c>
      <c r="J30" s="118" t="e">
        <f>INDEX('[2]Figure 8_data'!D:D,MATCH(H30,'[2]Figure 8_data'!A:A,0))</f>
        <v>#N/A</v>
      </c>
      <c r="K30" s="52"/>
    </row>
    <row r="31" spans="8:11" x14ac:dyDescent="0.2">
      <c r="H31" s="137" t="e">
        <f>INDEX('[2]Figure 8_data'!A:A, MATCH(H32,'[2]Figure 8_data'!A:A,0)-1)</f>
        <v>#N/A</v>
      </c>
      <c r="I31" s="138" t="e">
        <f>INDEX('[2]Figure 8_data'!B:B,MATCH(H31,'[2]Figure 8_data'!A:A,0))</f>
        <v>#N/A</v>
      </c>
      <c r="J31" s="118" t="e">
        <f>INDEX('[2]Figure 8_data'!D:D,MATCH(H31,'[2]Figure 8_data'!A:A,0))</f>
        <v>#N/A</v>
      </c>
      <c r="K31" s="52"/>
    </row>
    <row r="32" spans="8:11" x14ac:dyDescent="0.2">
      <c r="H32" s="137" t="e">
        <f>INDEX('[2]Figure 8_data'!A:A, MATCH(H33,'[2]Figure 8_data'!A:A,0)-1)</f>
        <v>#N/A</v>
      </c>
      <c r="I32" s="138" t="e">
        <f>INDEX('[2]Figure 8_data'!B:B,MATCH(H32,'[2]Figure 8_data'!A:A,0))</f>
        <v>#N/A</v>
      </c>
      <c r="J32" s="118" t="e">
        <f>INDEX('[2]Figure 8_data'!D:D,MATCH(H32,'[2]Figure 8_data'!A:A,0))</f>
        <v>#N/A</v>
      </c>
      <c r="K32" s="52"/>
    </row>
    <row r="33" spans="8:11" x14ac:dyDescent="0.2">
      <c r="H33" s="137" t="e">
        <f>INDEX('[2]Figure 8_data'!A:A, MATCH(H34,'[2]Figure 8_data'!A:A,0)-1)</f>
        <v>#N/A</v>
      </c>
      <c r="I33" s="138" t="e">
        <f>INDEX('[2]Figure 8_data'!B:B,MATCH(H33,'[2]Figure 8_data'!A:A,0))</f>
        <v>#N/A</v>
      </c>
      <c r="J33" s="118" t="e">
        <f>INDEX('[2]Figure 8_data'!D:D,MATCH(H33,'[2]Figure 8_data'!A:A,0))</f>
        <v>#N/A</v>
      </c>
      <c r="K33" s="52"/>
    </row>
    <row r="34" spans="8:11" x14ac:dyDescent="0.2">
      <c r="H34" s="137" t="e">
        <f>INDEX('[2]Figure 8_data'!A:A, MATCH(H35,'[2]Figure 8_data'!A:A,0)-1)</f>
        <v>#N/A</v>
      </c>
      <c r="I34" s="138" t="e">
        <f>INDEX('[2]Figure 8_data'!B:B,MATCH(H34,'[2]Figure 8_data'!A:A,0))</f>
        <v>#N/A</v>
      </c>
      <c r="J34" s="118" t="e">
        <f>INDEX('[2]Figure 8_data'!D:D,MATCH(H34,'[2]Figure 8_data'!A:A,0))</f>
        <v>#N/A</v>
      </c>
      <c r="K34" s="52"/>
    </row>
    <row r="35" spans="8:11" x14ac:dyDescent="0.2">
      <c r="H35" s="137" t="e">
        <f>INDEX('[2]Figure 8_data'!A:A, MATCH(H36,'[2]Figure 8_data'!A:A,0)-1)</f>
        <v>#N/A</v>
      </c>
      <c r="I35" s="138" t="e">
        <f>INDEX('[2]Figure 8_data'!B:B,MATCH(H35,'[2]Figure 8_data'!A:A,0))</f>
        <v>#N/A</v>
      </c>
      <c r="J35" s="118" t="e">
        <f>INDEX('[2]Figure 8_data'!D:D,MATCH(H35,'[2]Figure 8_data'!A:A,0))</f>
        <v>#N/A</v>
      </c>
      <c r="K35" s="52"/>
    </row>
    <row r="36" spans="8:11" x14ac:dyDescent="0.2">
      <c r="H36" s="137" t="e">
        <f>INDEX('[2]Figure 8_data'!A:A, MATCH(H37,'[2]Figure 8_data'!A:A,0)-1)</f>
        <v>#N/A</v>
      </c>
      <c r="I36" s="138" t="e">
        <f>INDEX('[2]Figure 8_data'!B:B,MATCH(H36,'[2]Figure 8_data'!A:A,0))</f>
        <v>#N/A</v>
      </c>
      <c r="J36" s="118" t="e">
        <f>INDEX('[2]Figure 8_data'!D:D,MATCH(H36,'[2]Figure 8_data'!A:A,0))</f>
        <v>#N/A</v>
      </c>
      <c r="K36" s="52"/>
    </row>
    <row r="37" spans="8:11" x14ac:dyDescent="0.2">
      <c r="H37" s="137" t="e">
        <f>INDEX('[2]Figure 8_data'!A:A, MATCH(H38,'[2]Figure 8_data'!A:A,0)-1)</f>
        <v>#N/A</v>
      </c>
      <c r="I37" s="138" t="e">
        <f>INDEX('[2]Figure 8_data'!B:B,MATCH(H37,'[2]Figure 8_data'!A:A,0))</f>
        <v>#N/A</v>
      </c>
      <c r="J37" s="118" t="e">
        <f>INDEX('[2]Figure 8_data'!D:D,MATCH(H37,'[2]Figure 8_data'!A:A,0))</f>
        <v>#N/A</v>
      </c>
      <c r="K37" s="52"/>
    </row>
    <row r="38" spans="8:11" x14ac:dyDescent="0.2">
      <c r="H38" s="137" t="e">
        <f>INDEX('[2]Figure 8_data'!A:A, MATCH(H39,'[2]Figure 8_data'!A:A,0)-1)</f>
        <v>#N/A</v>
      </c>
      <c r="I38" s="138" t="e">
        <f>INDEX('[2]Figure 8_data'!B:B,MATCH(H38,'[2]Figure 8_data'!A:A,0))</f>
        <v>#N/A</v>
      </c>
      <c r="J38" s="118" t="e">
        <f>INDEX('[2]Figure 8_data'!D:D,MATCH(H38,'[2]Figure 8_data'!A:A,0))</f>
        <v>#N/A</v>
      </c>
      <c r="K38" s="52"/>
    </row>
    <row r="39" spans="8:11" x14ac:dyDescent="0.2">
      <c r="H39" s="137" t="e">
        <f>INDEX('[2]Figure 8_data'!A:A, MATCH(H40,'[2]Figure 8_data'!A:A,0)-1)</f>
        <v>#N/A</v>
      </c>
      <c r="I39" s="138" t="e">
        <f>INDEX('[2]Figure 8_data'!B:B,MATCH(H39,'[2]Figure 8_data'!A:A,0))</f>
        <v>#N/A</v>
      </c>
      <c r="J39" s="118" t="e">
        <f>INDEX('[2]Figure 8_data'!D:D,MATCH(H39,'[2]Figure 8_data'!A:A,0))</f>
        <v>#N/A</v>
      </c>
      <c r="K39" s="52"/>
    </row>
    <row r="40" spans="8:11" x14ac:dyDescent="0.2">
      <c r="H40" s="137" t="e">
        <f>INDEX('[2]Figure 8_data'!A:A, MATCH(H41,'[2]Figure 8_data'!A:A,0)-1)</f>
        <v>#N/A</v>
      </c>
      <c r="I40" s="138" t="e">
        <f>INDEX('[2]Figure 8_data'!B:B,MATCH(H40,'[2]Figure 8_data'!A:A,0))</f>
        <v>#N/A</v>
      </c>
      <c r="J40" s="118" t="e">
        <f>INDEX('[2]Figure 8_data'!D:D,MATCH(H40,'[2]Figure 8_data'!A:A,0))</f>
        <v>#N/A</v>
      </c>
      <c r="K40" s="52"/>
    </row>
    <row r="41" spans="8:11" x14ac:dyDescent="0.2">
      <c r="H41" s="137" t="e">
        <f>INDEX('[2]Figure 8_data'!A:A, MATCH(H42,'[2]Figure 8_data'!A:A,0)-1)</f>
        <v>#N/A</v>
      </c>
      <c r="I41" s="138" t="e">
        <f>INDEX('[2]Figure 8_data'!B:B,MATCH(H41,'[2]Figure 8_data'!A:A,0))</f>
        <v>#N/A</v>
      </c>
      <c r="J41" s="118" t="e">
        <f>INDEX('[2]Figure 8_data'!D:D,MATCH(H41,'[2]Figure 8_data'!A:A,0))</f>
        <v>#N/A</v>
      </c>
      <c r="K41" s="52"/>
    </row>
    <row r="42" spans="8:11" x14ac:dyDescent="0.2">
      <c r="H42" s="137" t="e">
        <f>INDEX('[2]Figure 8_data'!A:A, MATCH(H43,'[2]Figure 8_data'!A:A,0)-1)</f>
        <v>#N/A</v>
      </c>
      <c r="I42" s="138" t="e">
        <f>INDEX('[2]Figure 8_data'!B:B,MATCH(H42,'[2]Figure 8_data'!A:A,0))</f>
        <v>#N/A</v>
      </c>
      <c r="J42" s="118" t="e">
        <f>INDEX('[2]Figure 8_data'!D:D,MATCH(H42,'[2]Figure 8_data'!A:A,0))</f>
        <v>#N/A</v>
      </c>
      <c r="K42" s="52"/>
    </row>
    <row r="43" spans="8:11" x14ac:dyDescent="0.2">
      <c r="H43" s="137" t="e">
        <f>INDEX('[2]Figure 8_data'!A:A, MATCH(H44,'[2]Figure 8_data'!A:A,0)-1)</f>
        <v>#N/A</v>
      </c>
      <c r="I43" s="138" t="e">
        <f>INDEX('[2]Figure 8_data'!B:B,MATCH(H43,'[2]Figure 8_data'!A:A,0))</f>
        <v>#N/A</v>
      </c>
      <c r="J43" s="118" t="e">
        <f>INDEX('[2]Figure 8_data'!D:D,MATCH(H43,'[2]Figure 8_data'!A:A,0))</f>
        <v>#N/A</v>
      </c>
      <c r="K43" s="52"/>
    </row>
    <row r="44" spans="8:11" x14ac:dyDescent="0.2">
      <c r="H44" s="137" t="e">
        <f>INDEX('[2]Figure 8_data'!A:A, MATCH(H45,'[2]Figure 8_data'!A:A,0)-1)</f>
        <v>#N/A</v>
      </c>
      <c r="I44" s="138" t="e">
        <f>INDEX('[2]Figure 8_data'!B:B,MATCH(H44,'[2]Figure 8_data'!A:A,0))</f>
        <v>#N/A</v>
      </c>
      <c r="J44" s="118" t="e">
        <f>INDEX('[2]Figure 8_data'!D:D,MATCH(H44,'[2]Figure 8_data'!A:A,0))</f>
        <v>#N/A</v>
      </c>
      <c r="K44" s="52"/>
    </row>
    <row r="45" spans="8:11" x14ac:dyDescent="0.2">
      <c r="H45" s="137" t="e">
        <f>INDEX('[2]Figure 8_data'!A:A, MATCH(H46,'[2]Figure 8_data'!A:A,0)-1)</f>
        <v>#N/A</v>
      </c>
      <c r="I45" s="138" t="e">
        <f>INDEX('[2]Figure 8_data'!B:B,MATCH(H45,'[2]Figure 8_data'!A:A,0))</f>
        <v>#N/A</v>
      </c>
      <c r="J45" s="118" t="e">
        <f>INDEX('[2]Figure 8_data'!D:D,MATCH(H45,'[2]Figure 8_data'!A:A,0))</f>
        <v>#N/A</v>
      </c>
      <c r="K45" s="52"/>
    </row>
    <row r="46" spans="8:11" x14ac:dyDescent="0.2">
      <c r="H46" s="137" t="e">
        <f>INDEX('[2]Figure 8_data'!A:A, MATCH(H47,'[2]Figure 8_data'!A:A,0)-1)</f>
        <v>#N/A</v>
      </c>
      <c r="I46" s="138" t="e">
        <f>INDEX('[2]Figure 8_data'!B:B,MATCH(H46,'[2]Figure 8_data'!A:A,0))</f>
        <v>#N/A</v>
      </c>
      <c r="J46" s="118" t="e">
        <f>INDEX('[2]Figure 8_data'!D:D,MATCH(H46,'[2]Figure 8_data'!A:A,0))</f>
        <v>#N/A</v>
      </c>
      <c r="K46" s="52"/>
    </row>
    <row r="47" spans="8:11" x14ac:dyDescent="0.2">
      <c r="H47" s="137" t="e">
        <f>INDEX('[2]Figure 8_data'!A:A, MATCH(H48,'[2]Figure 8_data'!A:A,0)-1)</f>
        <v>#N/A</v>
      </c>
      <c r="I47" s="138" t="e">
        <f>INDEX('[2]Figure 8_data'!B:B,MATCH(H47,'[2]Figure 8_data'!A:A,0))</f>
        <v>#N/A</v>
      </c>
      <c r="J47" s="118" t="e">
        <f>INDEX('[2]Figure 8_data'!D:D,MATCH(H47,'[2]Figure 8_data'!A:A,0))</f>
        <v>#N/A</v>
      </c>
      <c r="K47" s="52"/>
    </row>
    <row r="48" spans="8:11" x14ac:dyDescent="0.2">
      <c r="H48" s="137" t="e">
        <f>INDEX('[2]Figure 8_data'!A:A, MATCH(H49,'[2]Figure 8_data'!A:A,0)-1)</f>
        <v>#N/A</v>
      </c>
      <c r="I48" s="138" t="e">
        <f>INDEX('[2]Figure 8_data'!B:B,MATCH(H48,'[2]Figure 8_data'!A:A,0))</f>
        <v>#N/A</v>
      </c>
      <c r="J48" s="118" t="e">
        <f>INDEX('[2]Figure 8_data'!D:D,MATCH(H48,'[2]Figure 8_data'!A:A,0))</f>
        <v>#N/A</v>
      </c>
      <c r="K48" s="52"/>
    </row>
    <row r="49" spans="8:11" x14ac:dyDescent="0.2">
      <c r="H49" s="137" t="e">
        <f>INDEX('[2]Figure 8_data'!A:A, MATCH(H50,'[2]Figure 8_data'!A:A,0)-1)</f>
        <v>#N/A</v>
      </c>
      <c r="I49" s="138" t="e">
        <f>INDEX('[2]Figure 8_data'!B:B,MATCH(H49,'[2]Figure 8_data'!A:A,0))</f>
        <v>#N/A</v>
      </c>
      <c r="J49" s="118" t="e">
        <f>INDEX('[2]Figure 8_data'!D:D,MATCH(H49,'[2]Figure 8_data'!A:A,0))</f>
        <v>#N/A</v>
      </c>
      <c r="K49" s="52"/>
    </row>
    <row r="50" spans="8:11" x14ac:dyDescent="0.2">
      <c r="H50" s="137" t="e">
        <f>INDEX('[2]Figure 8_data'!A:A, MATCH(H51,'[2]Figure 8_data'!A:A,0)-1)</f>
        <v>#N/A</v>
      </c>
      <c r="I50" s="138" t="e">
        <f>INDEX('[2]Figure 8_data'!B:B,MATCH(H50,'[2]Figure 8_data'!A:A,0))</f>
        <v>#N/A</v>
      </c>
      <c r="J50" s="118" t="e">
        <f>INDEX('[2]Figure 8_data'!D:D,MATCH(H50,'[2]Figure 8_data'!A:A,0))</f>
        <v>#N/A</v>
      </c>
      <c r="K50" s="52"/>
    </row>
    <row r="51" spans="8:11" x14ac:dyDescent="0.2">
      <c r="H51" s="137" t="e">
        <f>INDEX('[2]Figure 8_data'!A:A, MATCH(H52,'[2]Figure 8_data'!A:A,0)-1)</f>
        <v>#N/A</v>
      </c>
      <c r="I51" s="138" t="e">
        <f>INDEX('[2]Figure 8_data'!B:B,MATCH(H51,'[2]Figure 8_data'!A:A,0))</f>
        <v>#N/A</v>
      </c>
      <c r="J51" s="118" t="e">
        <f>INDEX('[2]Figure 8_data'!D:D,MATCH(H51,'[2]Figure 8_data'!A:A,0))</f>
        <v>#N/A</v>
      </c>
      <c r="K51" s="52"/>
    </row>
    <row r="52" spans="8:11" x14ac:dyDescent="0.2">
      <c r="H52" s="137" t="e">
        <f>INDEX('[2]Figure 8_data'!A:A, MATCH(H53,'[2]Figure 8_data'!A:A,0)-1)</f>
        <v>#N/A</v>
      </c>
      <c r="I52" s="138" t="e">
        <f>INDEX('[2]Figure 8_data'!B:B,MATCH(H52,'[2]Figure 8_data'!A:A,0))</f>
        <v>#N/A</v>
      </c>
      <c r="J52" s="118" t="e">
        <f>INDEX('[2]Figure 8_data'!D:D,MATCH(H52,'[2]Figure 8_data'!A:A,0))</f>
        <v>#N/A</v>
      </c>
      <c r="K52" s="52"/>
    </row>
    <row r="53" spans="8:11" x14ac:dyDescent="0.2">
      <c r="H53" s="137" t="e">
        <f>INDEX('[2]Figure 8_data'!A:A, MATCH(H54,'[2]Figure 8_data'!A:A,0)-1)</f>
        <v>#N/A</v>
      </c>
      <c r="I53" s="138" t="e">
        <f>INDEX('[2]Figure 8_data'!B:B,MATCH(H53,'[2]Figure 8_data'!A:A,0))</f>
        <v>#N/A</v>
      </c>
      <c r="J53" s="118" t="e">
        <f>INDEX('[2]Figure 8_data'!D:D,MATCH(H53,'[2]Figure 8_data'!A:A,0))</f>
        <v>#N/A</v>
      </c>
      <c r="K53" s="52"/>
    </row>
    <row r="54" spans="8:11" x14ac:dyDescent="0.2">
      <c r="H54" s="137" t="e">
        <f>INDEX('[2]Figure 8_data'!A:A, MATCH(H55,'[2]Figure 8_data'!A:A,0)-1)</f>
        <v>#N/A</v>
      </c>
      <c r="I54" s="138" t="e">
        <f>INDEX('[2]Figure 8_data'!B:B,MATCH(H54,'[2]Figure 8_data'!A:A,0))</f>
        <v>#N/A</v>
      </c>
      <c r="J54" s="118" t="e">
        <f>INDEX('[2]Figure 8_data'!D:D,MATCH(H54,'[2]Figure 8_data'!A:A,0))</f>
        <v>#N/A</v>
      </c>
      <c r="K54" s="52"/>
    </row>
    <row r="55" spans="8:11" x14ac:dyDescent="0.2">
      <c r="H55" s="137">
        <f>$A$5</f>
        <v>44376</v>
      </c>
      <c r="I55" s="138" t="e">
        <f>INDEX('[2]Figure 8_data'!B:B,MATCH($H$54,'[2]Figure 8_data'!A:A,0))</f>
        <v>#N/A</v>
      </c>
      <c r="J55" s="118" t="e">
        <f>INDEX('[2]Figure 8_data'!D:D,MATCH(H55,'[2]Figure 8_data'!A:A,0))</f>
        <v>#N/A</v>
      </c>
      <c r="K55" s="52"/>
    </row>
    <row r="56" spans="8:11" x14ac:dyDescent="0.2">
      <c r="H56" s="52"/>
      <c r="I56" s="52"/>
      <c r="J56" s="52"/>
      <c r="K56" s="52"/>
    </row>
    <row r="57" spans="8:11" x14ac:dyDescent="0.2">
      <c r="H57" s="52"/>
      <c r="I57" s="52"/>
      <c r="J57" s="52"/>
      <c r="K57" s="52"/>
    </row>
    <row r="58" spans="8:11" x14ac:dyDescent="0.2">
      <c r="H58" s="52"/>
      <c r="I58" s="52"/>
      <c r="J58" s="52"/>
      <c r="K58" s="52"/>
    </row>
    <row r="59" spans="8:11" x14ac:dyDescent="0.2">
      <c r="H59" s="52"/>
      <c r="I59" s="52"/>
      <c r="J59" s="52"/>
      <c r="K59" s="52"/>
    </row>
    <row r="60" spans="8:11" x14ac:dyDescent="0.2">
      <c r="H60" s="52"/>
      <c r="I60" s="52"/>
      <c r="J60" s="52"/>
      <c r="K60" s="52"/>
    </row>
    <row r="61" spans="8:11" x14ac:dyDescent="0.2">
      <c r="H61" s="52"/>
      <c r="I61" s="52"/>
      <c r="J61" s="52"/>
      <c r="K61" s="52"/>
    </row>
    <row r="62" spans="8:11" x14ac:dyDescent="0.2">
      <c r="H62" s="52"/>
      <c r="I62" s="52"/>
      <c r="J62" s="52"/>
      <c r="K62" s="52"/>
    </row>
    <row r="63" spans="8:11" x14ac:dyDescent="0.2">
      <c r="H63" s="52"/>
      <c r="I63" s="52"/>
      <c r="J63" s="52"/>
      <c r="K63" s="52"/>
    </row>
    <row r="64" spans="8:11" x14ac:dyDescent="0.2">
      <c r="H64" s="52"/>
      <c r="I64" s="52"/>
      <c r="J64" s="52"/>
      <c r="K64" s="52"/>
    </row>
    <row r="65" spans="8:11" x14ac:dyDescent="0.2">
      <c r="H65" s="52"/>
      <c r="I65" s="52"/>
      <c r="J65" s="52"/>
      <c r="K65" s="52"/>
    </row>
    <row r="66" spans="8:11" x14ac:dyDescent="0.2">
      <c r="H66" s="52"/>
      <c r="I66" s="52"/>
      <c r="J66" s="52"/>
      <c r="K66" s="52"/>
    </row>
    <row r="67" spans="8:11" x14ac:dyDescent="0.2">
      <c r="H67" s="52"/>
      <c r="I67" s="52"/>
      <c r="J67" s="52"/>
      <c r="K67" s="52"/>
    </row>
    <row r="68" spans="8:11" x14ac:dyDescent="0.2">
      <c r="H68" s="52"/>
      <c r="I68" s="52"/>
      <c r="J68" s="52"/>
      <c r="K68" s="52"/>
    </row>
    <row r="69" spans="8:11" x14ac:dyDescent="0.2">
      <c r="H69" s="52"/>
      <c r="I69" s="52"/>
      <c r="J69" s="52"/>
      <c r="K69" s="52"/>
    </row>
    <row r="70" spans="8:11" x14ac:dyDescent="0.2">
      <c r="H70" s="52"/>
      <c r="I70" s="52"/>
      <c r="J70" s="52"/>
      <c r="K70" s="52"/>
    </row>
    <row r="71" spans="8:11" x14ac:dyDescent="0.2">
      <c r="H71" s="52"/>
      <c r="I71" s="52"/>
      <c r="J71" s="52"/>
      <c r="K71" s="52"/>
    </row>
    <row r="72" spans="8:11" x14ac:dyDescent="0.2">
      <c r="H72" s="52"/>
      <c r="I72" s="52"/>
      <c r="J72" s="52"/>
      <c r="K72" s="52"/>
    </row>
    <row r="73" spans="8:11" x14ac:dyDescent="0.2">
      <c r="H73" s="52"/>
      <c r="I73" s="52"/>
      <c r="J73" s="52"/>
      <c r="K73" s="52"/>
    </row>
    <row r="74" spans="8:11" x14ac:dyDescent="0.2">
      <c r="H74" s="52"/>
      <c r="I74" s="52"/>
      <c r="J74" s="52"/>
      <c r="K74" s="52"/>
    </row>
    <row r="75" spans="8:11" x14ac:dyDescent="0.2">
      <c r="H75" s="52"/>
      <c r="I75" s="52"/>
      <c r="J75" s="52"/>
      <c r="K75" s="52"/>
    </row>
    <row r="76" spans="8:11" x14ac:dyDescent="0.2">
      <c r="H76" s="52"/>
      <c r="I76" s="52"/>
      <c r="J76" s="52"/>
      <c r="K76" s="52"/>
    </row>
    <row r="77" spans="8:11" x14ac:dyDescent="0.2">
      <c r="H77" s="52"/>
      <c r="I77" s="52"/>
      <c r="J77" s="52"/>
      <c r="K77" s="52"/>
    </row>
    <row r="78" spans="8:11" x14ac:dyDescent="0.2">
      <c r="H78" s="52"/>
      <c r="I78" s="52"/>
      <c r="J78" s="52"/>
      <c r="K78" s="52"/>
    </row>
    <row r="79" spans="8:11" x14ac:dyDescent="0.2">
      <c r="H79" s="52"/>
      <c r="I79" s="52"/>
      <c r="J79" s="52"/>
      <c r="K79" s="52"/>
    </row>
    <row r="80" spans="8:11" x14ac:dyDescent="0.2">
      <c r="H80" s="52"/>
      <c r="I80" s="52"/>
      <c r="J80" s="52"/>
      <c r="K80" s="52"/>
    </row>
    <row r="81" spans="8:11" x14ac:dyDescent="0.2">
      <c r="H81" s="52"/>
      <c r="I81" s="52"/>
      <c r="J81" s="52"/>
      <c r="K81" s="52"/>
    </row>
    <row r="82" spans="8:11" x14ac:dyDescent="0.2">
      <c r="H82" s="52"/>
      <c r="I82" s="52"/>
      <c r="J82" s="52"/>
      <c r="K82" s="52"/>
    </row>
    <row r="83" spans="8:11" x14ac:dyDescent="0.2">
      <c r="H83" s="52"/>
      <c r="I83" s="52"/>
      <c r="J83" s="52"/>
      <c r="K83" s="52"/>
    </row>
    <row r="84" spans="8:11" x14ac:dyDescent="0.2">
      <c r="H84" s="52"/>
      <c r="I84" s="52"/>
      <c r="J84" s="52"/>
      <c r="K84" s="52"/>
    </row>
    <row r="85" spans="8:11" x14ac:dyDescent="0.2">
      <c r="H85" s="52"/>
      <c r="I85" s="52"/>
      <c r="J85" s="52"/>
      <c r="K85" s="52"/>
    </row>
    <row r="86" spans="8:11" x14ac:dyDescent="0.2">
      <c r="H86" s="52"/>
      <c r="I86" s="52"/>
      <c r="J86" s="52"/>
      <c r="K86" s="52"/>
    </row>
    <row r="87" spans="8:11" x14ac:dyDescent="0.2">
      <c r="H87" s="52"/>
      <c r="I87" s="52"/>
      <c r="J87" s="52"/>
      <c r="K87" s="52"/>
    </row>
    <row r="88" spans="8:11" x14ac:dyDescent="0.2">
      <c r="H88" s="52"/>
      <c r="I88" s="52"/>
      <c r="J88" s="52"/>
      <c r="K88" s="52"/>
    </row>
    <row r="89" spans="8:11" x14ac:dyDescent="0.2">
      <c r="H89" s="52"/>
      <c r="I89" s="52"/>
      <c r="J89" s="52"/>
      <c r="K89" s="52"/>
    </row>
    <row r="90" spans="8:11" x14ac:dyDescent="0.2">
      <c r="H90" s="52"/>
      <c r="I90" s="52"/>
      <c r="J90" s="52"/>
      <c r="K90" s="52"/>
    </row>
    <row r="91" spans="8:11" x14ac:dyDescent="0.2">
      <c r="H91" s="52"/>
      <c r="I91" s="52"/>
      <c r="J91" s="52"/>
      <c r="K91" s="52"/>
    </row>
    <row r="92" spans="8:11" x14ac:dyDescent="0.2">
      <c r="H92" s="52"/>
      <c r="I92" s="52"/>
      <c r="J92" s="52"/>
      <c r="K92" s="52"/>
    </row>
    <row r="93" spans="8:11" x14ac:dyDescent="0.2">
      <c r="H93" s="52"/>
      <c r="I93" s="52"/>
      <c r="J93" s="52"/>
      <c r="K93" s="52"/>
    </row>
    <row r="94" spans="8:11" x14ac:dyDescent="0.2">
      <c r="H94" s="52"/>
      <c r="I94" s="52"/>
      <c r="J94" s="52"/>
      <c r="K94" s="52"/>
    </row>
    <row r="95" spans="8:11" x14ac:dyDescent="0.2">
      <c r="H95" s="52"/>
      <c r="I95" s="52"/>
      <c r="J95" s="52"/>
      <c r="K95" s="52"/>
    </row>
    <row r="96" spans="8:11" x14ac:dyDescent="0.2">
      <c r="H96" s="52"/>
      <c r="I96" s="52"/>
      <c r="J96" s="52"/>
      <c r="K96" s="52"/>
    </row>
    <row r="97" spans="8:11" x14ac:dyDescent="0.2">
      <c r="H97" s="52"/>
      <c r="I97" s="52"/>
      <c r="J97" s="52"/>
      <c r="K97" s="52"/>
    </row>
    <row r="98" spans="8:11" x14ac:dyDescent="0.2">
      <c r="H98" s="52"/>
      <c r="I98" s="52"/>
      <c r="J98" s="52"/>
      <c r="K98" s="52"/>
    </row>
    <row r="99" spans="8:11" x14ac:dyDescent="0.2">
      <c r="H99" s="52"/>
      <c r="I99" s="52"/>
      <c r="J99" s="52"/>
      <c r="K99" s="52"/>
    </row>
    <row r="100" spans="8:11" x14ac:dyDescent="0.2">
      <c r="H100" s="52"/>
      <c r="I100" s="52"/>
      <c r="J100" s="52"/>
      <c r="K100" s="52"/>
    </row>
    <row r="101" spans="8:11" x14ac:dyDescent="0.2">
      <c r="H101" s="52"/>
      <c r="I101" s="52"/>
      <c r="J101" s="52"/>
      <c r="K101" s="52"/>
    </row>
    <row r="102" spans="8:11" x14ac:dyDescent="0.2">
      <c r="H102" s="52"/>
      <c r="I102" s="52"/>
      <c r="J102" s="52"/>
      <c r="K102" s="52"/>
    </row>
    <row r="103" spans="8:11" x14ac:dyDescent="0.2">
      <c r="H103" s="52"/>
      <c r="I103" s="52"/>
      <c r="J103" s="52"/>
      <c r="K103" s="52"/>
    </row>
    <row r="104" spans="8:11" x14ac:dyDescent="0.2">
      <c r="H104" s="52"/>
      <c r="I104" s="52"/>
      <c r="J104" s="52"/>
      <c r="K104" s="52"/>
    </row>
    <row r="105" spans="8:11" x14ac:dyDescent="0.2">
      <c r="H105" s="52"/>
      <c r="I105" s="52"/>
      <c r="J105" s="52"/>
      <c r="K105" s="52"/>
    </row>
    <row r="106" spans="8:11" x14ac:dyDescent="0.2">
      <c r="H106" s="52"/>
      <c r="I106" s="52"/>
      <c r="J106" s="52"/>
      <c r="K106" s="52"/>
    </row>
    <row r="107" spans="8:11" x14ac:dyDescent="0.2">
      <c r="H107" s="52"/>
      <c r="I107" s="52"/>
      <c r="J107" s="52"/>
      <c r="K107" s="52"/>
    </row>
    <row r="108" spans="8:11" x14ac:dyDescent="0.2">
      <c r="H108" s="52"/>
      <c r="I108" s="52"/>
      <c r="J108" s="52"/>
      <c r="K108" s="52"/>
    </row>
    <row r="109" spans="8:11" x14ac:dyDescent="0.2">
      <c r="H109" s="52"/>
      <c r="I109" s="52"/>
      <c r="J109" s="52"/>
      <c r="K109" s="52"/>
    </row>
    <row r="110" spans="8:11" x14ac:dyDescent="0.2">
      <c r="H110" s="52"/>
      <c r="I110" s="52"/>
      <c r="J110" s="52"/>
      <c r="K110" s="52"/>
    </row>
    <row r="111" spans="8:11" x14ac:dyDescent="0.2">
      <c r="H111" s="52"/>
      <c r="I111" s="52"/>
      <c r="J111" s="52"/>
      <c r="K111" s="52"/>
    </row>
    <row r="112" spans="8:11" x14ac:dyDescent="0.2">
      <c r="H112" s="52"/>
      <c r="I112" s="52"/>
      <c r="J112" s="52"/>
      <c r="K112" s="52"/>
    </row>
    <row r="113" spans="8:11" x14ac:dyDescent="0.2">
      <c r="H113" s="52"/>
      <c r="I113" s="52"/>
      <c r="J113" s="52"/>
      <c r="K113" s="52"/>
    </row>
    <row r="114" spans="8:11" x14ac:dyDescent="0.2">
      <c r="H114" s="52"/>
      <c r="I114" s="52"/>
      <c r="J114" s="52"/>
      <c r="K114" s="52"/>
    </row>
    <row r="115" spans="8:11" x14ac:dyDescent="0.2">
      <c r="H115" s="52"/>
      <c r="I115" s="52"/>
      <c r="J115" s="52"/>
      <c r="K115" s="52"/>
    </row>
    <row r="116" spans="8:11" x14ac:dyDescent="0.2">
      <c r="H116" s="52"/>
      <c r="I116" s="52"/>
      <c r="J116" s="52"/>
      <c r="K116" s="52"/>
    </row>
    <row r="117" spans="8:11" x14ac:dyDescent="0.2">
      <c r="H117" s="52"/>
      <c r="I117" s="52"/>
      <c r="J117" s="52"/>
      <c r="K117" s="52"/>
    </row>
    <row r="118" spans="8:11" x14ac:dyDescent="0.2">
      <c r="H118" s="52"/>
      <c r="I118" s="52"/>
      <c r="J118" s="52"/>
      <c r="K118" s="52"/>
    </row>
    <row r="119" spans="8:11" x14ac:dyDescent="0.2">
      <c r="H119" s="52"/>
      <c r="I119" s="52"/>
      <c r="J119" s="52"/>
      <c r="K119" s="52"/>
    </row>
    <row r="120" spans="8:11" x14ac:dyDescent="0.2">
      <c r="H120" s="52"/>
      <c r="I120" s="52"/>
      <c r="J120" s="52"/>
      <c r="K120" s="52"/>
    </row>
    <row r="121" spans="8:11" x14ac:dyDescent="0.2">
      <c r="H121" s="52"/>
      <c r="I121" s="52"/>
      <c r="J121" s="52"/>
      <c r="K121" s="52"/>
    </row>
    <row r="122" spans="8:11" x14ac:dyDescent="0.2">
      <c r="H122" s="52"/>
      <c r="I122" s="52"/>
      <c r="J122" s="52"/>
      <c r="K122" s="52"/>
    </row>
    <row r="123" spans="8:11" x14ac:dyDescent="0.2">
      <c r="H123" s="52"/>
      <c r="I123" s="52"/>
      <c r="J123" s="52"/>
      <c r="K123" s="52"/>
    </row>
    <row r="124" spans="8:11" x14ac:dyDescent="0.2">
      <c r="H124" s="52"/>
      <c r="I124" s="52"/>
      <c r="J124" s="52"/>
      <c r="K124" s="52"/>
    </row>
    <row r="125" spans="8:11" x14ac:dyDescent="0.2">
      <c r="H125" s="52"/>
      <c r="I125" s="52"/>
      <c r="J125" s="52"/>
      <c r="K125" s="52"/>
    </row>
    <row r="126" spans="8:11" x14ac:dyDescent="0.2">
      <c r="H126" s="52"/>
      <c r="I126" s="52"/>
      <c r="J126" s="52"/>
      <c r="K126" s="52"/>
    </row>
    <row r="127" spans="8:11" x14ac:dyDescent="0.2">
      <c r="H127" s="52"/>
      <c r="I127" s="52"/>
      <c r="J127" s="52"/>
      <c r="K127" s="52"/>
    </row>
    <row r="128" spans="8:11" x14ac:dyDescent="0.2">
      <c r="H128" s="52"/>
      <c r="I128" s="52"/>
      <c r="J128" s="52"/>
      <c r="K128" s="52"/>
    </row>
    <row r="129" spans="8:11" x14ac:dyDescent="0.2">
      <c r="H129" s="52"/>
      <c r="I129" s="52"/>
      <c r="J129" s="52"/>
      <c r="K129" s="52"/>
    </row>
    <row r="130" spans="8:11" x14ac:dyDescent="0.2">
      <c r="H130" s="52"/>
      <c r="I130" s="52"/>
      <c r="J130" s="52"/>
      <c r="K130" s="52"/>
    </row>
    <row r="131" spans="8:11" x14ac:dyDescent="0.2">
      <c r="H131" s="52"/>
      <c r="I131" s="52"/>
      <c r="J131" s="52"/>
      <c r="K131" s="52"/>
    </row>
    <row r="132" spans="8:11" x14ac:dyDescent="0.2">
      <c r="H132" s="52"/>
      <c r="I132" s="52"/>
      <c r="J132" s="52"/>
      <c r="K132" s="52"/>
    </row>
    <row r="133" spans="8:11" x14ac:dyDescent="0.2">
      <c r="H133" s="52"/>
      <c r="I133" s="52"/>
      <c r="J133" s="52"/>
      <c r="K133" s="52"/>
    </row>
    <row r="134" spans="8:11" x14ac:dyDescent="0.2">
      <c r="H134" s="52"/>
      <c r="I134" s="52"/>
      <c r="J134" s="52"/>
      <c r="K134" s="52"/>
    </row>
    <row r="135" spans="8:11" x14ac:dyDescent="0.2">
      <c r="H135" s="52"/>
      <c r="I135" s="52"/>
      <c r="J135" s="52"/>
      <c r="K135" s="52"/>
    </row>
    <row r="136" spans="8:11" x14ac:dyDescent="0.2">
      <c r="H136" s="52"/>
      <c r="I136" s="52"/>
      <c r="J136" s="52"/>
      <c r="K136" s="52"/>
    </row>
    <row r="137" spans="8:11" x14ac:dyDescent="0.2">
      <c r="H137" s="52"/>
      <c r="I137" s="52"/>
      <c r="J137" s="52"/>
      <c r="K137" s="52"/>
    </row>
    <row r="138" spans="8:11" x14ac:dyDescent="0.2">
      <c r="H138" s="52"/>
      <c r="I138" s="52"/>
      <c r="J138" s="52"/>
      <c r="K138" s="52"/>
    </row>
    <row r="139" spans="8:11" x14ac:dyDescent="0.2">
      <c r="H139" s="52"/>
      <c r="I139" s="52"/>
      <c r="J139" s="52"/>
      <c r="K139" s="52"/>
    </row>
    <row r="140" spans="8:11" x14ac:dyDescent="0.2">
      <c r="H140" s="52"/>
      <c r="I140" s="52"/>
      <c r="J140" s="52"/>
      <c r="K140" s="52"/>
    </row>
    <row r="141" spans="8:11" x14ac:dyDescent="0.2">
      <c r="H141" s="52"/>
      <c r="I141" s="52"/>
      <c r="J141" s="52"/>
      <c r="K141" s="52"/>
    </row>
    <row r="142" spans="8:11" x14ac:dyDescent="0.2">
      <c r="H142" s="52"/>
      <c r="I142" s="52"/>
      <c r="J142" s="52"/>
      <c r="K142" s="52"/>
    </row>
    <row r="143" spans="8:11" x14ac:dyDescent="0.2">
      <c r="H143" s="52"/>
      <c r="I143" s="52"/>
      <c r="J143" s="52"/>
      <c r="K143" s="52"/>
    </row>
    <row r="144" spans="8:11" x14ac:dyDescent="0.2">
      <c r="H144" s="52"/>
      <c r="I144" s="52"/>
      <c r="J144" s="52"/>
      <c r="K144" s="52"/>
    </row>
    <row r="145" spans="8:11" x14ac:dyDescent="0.2">
      <c r="H145" s="52"/>
      <c r="I145" s="52"/>
      <c r="J145" s="52"/>
      <c r="K145" s="52"/>
    </row>
    <row r="146" spans="8:11" x14ac:dyDescent="0.2">
      <c r="H146" s="52"/>
      <c r="I146" s="52"/>
      <c r="J146" s="52"/>
      <c r="K146" s="52"/>
    </row>
    <row r="147" spans="8:11" x14ac:dyDescent="0.2">
      <c r="H147" s="52"/>
      <c r="I147" s="52"/>
      <c r="J147" s="52"/>
      <c r="K147" s="52"/>
    </row>
    <row r="148" spans="8:11" x14ac:dyDescent="0.2">
      <c r="H148" s="52"/>
      <c r="I148" s="52"/>
      <c r="J148" s="52"/>
      <c r="K148" s="52"/>
    </row>
    <row r="149" spans="8:11" x14ac:dyDescent="0.2">
      <c r="H149" s="52"/>
      <c r="I149" s="52"/>
      <c r="J149" s="52"/>
      <c r="K149" s="52"/>
    </row>
    <row r="150" spans="8:11" x14ac:dyDescent="0.2">
      <c r="H150" s="52"/>
      <c r="I150" s="52"/>
      <c r="J150" s="52"/>
      <c r="K150" s="52"/>
    </row>
    <row r="151" spans="8:11" x14ac:dyDescent="0.2">
      <c r="H151" s="52"/>
      <c r="I151" s="52"/>
      <c r="J151" s="52"/>
      <c r="K151" s="52"/>
    </row>
    <row r="152" spans="8:11" x14ac:dyDescent="0.2">
      <c r="H152" s="52"/>
      <c r="I152" s="52"/>
      <c r="J152" s="52"/>
      <c r="K152" s="52"/>
    </row>
  </sheetData>
  <mergeCells count="1">
    <mergeCell ref="C5:G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971"/>
  <sheetViews>
    <sheetView zoomScale="145" zoomScaleNormal="145" workbookViewId="0">
      <pane xSplit="1" ySplit="3" topLeftCell="B199" activePane="bottomRight" state="frozen"/>
      <selection pane="topRight" activeCell="C1" sqref="C1"/>
      <selection pane="bottomLeft" activeCell="A4" sqref="A4"/>
      <selection pane="bottomRight" activeCell="B58" sqref="B6:B58"/>
    </sheetView>
  </sheetViews>
  <sheetFormatPr defaultColWidth="8.85546875" defaultRowHeight="12.75" x14ac:dyDescent="0.2"/>
  <cols>
    <col min="1" max="1" width="12.42578125" style="13" bestFit="1" customWidth="1"/>
    <col min="2" max="28" width="8.85546875" style="79"/>
    <col min="29" max="29" width="15.42578125" style="79" customWidth="1"/>
    <col min="30" max="38" width="8.85546875" style="79"/>
    <col min="39" max="39" width="20.42578125" style="79" customWidth="1"/>
    <col min="40" max="16384" width="8.85546875" style="79"/>
  </cols>
  <sheetData>
    <row r="1" spans="1:47" x14ac:dyDescent="0.2">
      <c r="A1" s="47" t="s">
        <v>39</v>
      </c>
      <c r="AC1" s="158" t="s">
        <v>46</v>
      </c>
      <c r="AL1" s="80"/>
      <c r="AM1" s="158" t="s">
        <v>48</v>
      </c>
    </row>
    <row r="2" spans="1:47" x14ac:dyDescent="0.2">
      <c r="B2" s="81" t="s">
        <v>38</v>
      </c>
      <c r="C2" s="82"/>
      <c r="D2" s="82"/>
      <c r="E2" s="82"/>
      <c r="F2" s="83"/>
      <c r="G2" s="83"/>
      <c r="H2" s="83"/>
      <c r="I2" s="83"/>
      <c r="K2" s="84" t="s">
        <v>35</v>
      </c>
      <c r="L2" s="85"/>
      <c r="M2" s="85"/>
      <c r="N2" s="85"/>
      <c r="O2" s="85"/>
      <c r="P2" s="85"/>
      <c r="Q2" s="85"/>
      <c r="R2" s="85"/>
      <c r="T2" s="86" t="s">
        <v>36</v>
      </c>
      <c r="U2" s="87"/>
      <c r="V2" s="87"/>
      <c r="W2" s="87"/>
      <c r="X2" s="87"/>
      <c r="Y2" s="87"/>
      <c r="Z2" s="87"/>
      <c r="AA2" s="87"/>
      <c r="AB2" s="80"/>
      <c r="AC2" s="159"/>
      <c r="AD2" s="88" t="s">
        <v>37</v>
      </c>
      <c r="AE2" s="89"/>
      <c r="AF2" s="89"/>
      <c r="AG2" s="89"/>
      <c r="AH2" s="89"/>
      <c r="AI2" s="89"/>
      <c r="AJ2" s="89"/>
      <c r="AK2" s="89"/>
      <c r="AL2" s="80"/>
      <c r="AM2" s="159"/>
      <c r="AN2" s="90" t="s">
        <v>40</v>
      </c>
      <c r="AO2" s="91"/>
      <c r="AP2" s="91"/>
      <c r="AQ2" s="91"/>
      <c r="AR2" s="91"/>
      <c r="AS2" s="91"/>
      <c r="AT2" s="91"/>
      <c r="AU2" s="91"/>
    </row>
    <row r="3" spans="1:47" ht="17.45" customHeight="1" x14ac:dyDescent="0.2">
      <c r="A3" s="48" t="s">
        <v>27</v>
      </c>
      <c r="B3" s="92" t="s">
        <v>8</v>
      </c>
      <c r="C3" s="92" t="s">
        <v>5</v>
      </c>
      <c r="D3" s="92" t="s">
        <v>3</v>
      </c>
      <c r="E3" s="92" t="s">
        <v>7</v>
      </c>
      <c r="F3" s="92" t="s">
        <v>1</v>
      </c>
      <c r="G3" s="92" t="s">
        <v>4</v>
      </c>
      <c r="H3" s="92" t="s">
        <v>0</v>
      </c>
      <c r="I3" s="92" t="s">
        <v>9</v>
      </c>
      <c r="K3" s="93" t="s">
        <v>8</v>
      </c>
      <c r="L3" s="93" t="s">
        <v>5</v>
      </c>
      <c r="M3" s="93" t="s">
        <v>3</v>
      </c>
      <c r="N3" s="93" t="s">
        <v>7</v>
      </c>
      <c r="O3" s="93" t="s">
        <v>1</v>
      </c>
      <c r="P3" s="93" t="s">
        <v>4</v>
      </c>
      <c r="Q3" s="93" t="s">
        <v>0</v>
      </c>
      <c r="R3" s="93" t="s">
        <v>9</v>
      </c>
      <c r="T3" s="94" t="s">
        <v>8</v>
      </c>
      <c r="U3" s="94" t="s">
        <v>5</v>
      </c>
      <c r="V3" s="94" t="s">
        <v>3</v>
      </c>
      <c r="W3" s="94" t="s">
        <v>7</v>
      </c>
      <c r="X3" s="94" t="s">
        <v>1</v>
      </c>
      <c r="Y3" s="94" t="s">
        <v>4</v>
      </c>
      <c r="Z3" s="94" t="s">
        <v>0</v>
      </c>
      <c r="AA3" s="94" t="s">
        <v>9</v>
      </c>
      <c r="AB3" s="95"/>
      <c r="AC3" s="159"/>
      <c r="AD3" s="96" t="s">
        <v>8</v>
      </c>
      <c r="AE3" s="96" t="s">
        <v>5</v>
      </c>
      <c r="AF3" s="96" t="s">
        <v>3</v>
      </c>
      <c r="AG3" s="96" t="s">
        <v>7</v>
      </c>
      <c r="AH3" s="96" t="s">
        <v>1</v>
      </c>
      <c r="AI3" s="96" t="s">
        <v>4</v>
      </c>
      <c r="AJ3" s="96" t="s">
        <v>0</v>
      </c>
      <c r="AK3" s="96" t="s">
        <v>9</v>
      </c>
      <c r="AL3" s="95"/>
      <c r="AM3" s="159"/>
      <c r="AN3" s="97" t="s">
        <v>8</v>
      </c>
      <c r="AO3" s="97" t="s">
        <v>5</v>
      </c>
      <c r="AP3" s="97" t="s">
        <v>3</v>
      </c>
      <c r="AQ3" s="97" t="s">
        <v>7</v>
      </c>
      <c r="AR3" s="97" t="s">
        <v>1</v>
      </c>
      <c r="AS3" s="97" t="s">
        <v>4</v>
      </c>
      <c r="AT3" s="97" t="s">
        <v>0</v>
      </c>
      <c r="AU3" s="97" t="s">
        <v>9</v>
      </c>
    </row>
    <row r="4" spans="1:47" x14ac:dyDescent="0.2">
      <c r="A4" s="49" t="s">
        <v>15</v>
      </c>
      <c r="B4" s="98"/>
      <c r="C4" s="98"/>
      <c r="D4" s="98"/>
      <c r="E4" s="98"/>
      <c r="F4" s="98"/>
      <c r="G4" s="98"/>
      <c r="H4" s="98"/>
      <c r="I4" s="98"/>
    </row>
    <row r="5" spans="1:47" x14ac:dyDescent="0.2">
      <c r="C5" s="98"/>
      <c r="D5" s="98"/>
      <c r="E5" s="98"/>
      <c r="F5" s="98"/>
      <c r="G5" s="98"/>
      <c r="H5" s="98"/>
      <c r="I5" s="98"/>
      <c r="J5" s="98"/>
    </row>
    <row r="6" spans="1:47" x14ac:dyDescent="0.2">
      <c r="A6" s="13">
        <v>37622</v>
      </c>
      <c r="B6" s="79">
        <v>0</v>
      </c>
      <c r="C6" s="79">
        <v>0</v>
      </c>
      <c r="D6" s="79">
        <v>160</v>
      </c>
      <c r="E6" s="79">
        <v>136</v>
      </c>
      <c r="F6" s="79">
        <v>131</v>
      </c>
      <c r="G6" s="79">
        <v>128</v>
      </c>
      <c r="H6" s="79">
        <v>118</v>
      </c>
      <c r="I6" s="79">
        <v>167</v>
      </c>
      <c r="T6" s="160" t="s">
        <v>49</v>
      </c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</row>
    <row r="7" spans="1:47" x14ac:dyDescent="0.2">
      <c r="A7" s="13">
        <v>37629</v>
      </c>
      <c r="B7" s="79">
        <v>0</v>
      </c>
      <c r="C7" s="79">
        <v>0</v>
      </c>
      <c r="D7" s="79">
        <v>160</v>
      </c>
      <c r="E7" s="79">
        <v>136</v>
      </c>
      <c r="F7" s="79">
        <v>134</v>
      </c>
      <c r="G7" s="79">
        <v>133</v>
      </c>
      <c r="H7" s="79">
        <v>120</v>
      </c>
      <c r="I7" s="79">
        <v>168</v>
      </c>
    </row>
    <row r="8" spans="1:47" x14ac:dyDescent="0.2">
      <c r="A8" s="13">
        <v>37636</v>
      </c>
      <c r="B8" s="79">
        <v>0</v>
      </c>
      <c r="C8" s="79">
        <v>0</v>
      </c>
      <c r="D8" s="79">
        <v>237</v>
      </c>
      <c r="E8" s="79">
        <v>216</v>
      </c>
      <c r="F8" s="79">
        <v>168</v>
      </c>
      <c r="G8" s="79">
        <v>163</v>
      </c>
      <c r="H8" s="79">
        <v>130</v>
      </c>
      <c r="I8" s="79">
        <v>172</v>
      </c>
    </row>
    <row r="9" spans="1:47" x14ac:dyDescent="0.2">
      <c r="A9" s="13">
        <v>37643</v>
      </c>
      <c r="B9" s="79">
        <v>0</v>
      </c>
      <c r="C9" s="79">
        <v>0</v>
      </c>
      <c r="D9" s="79">
        <v>239</v>
      </c>
      <c r="E9" s="79">
        <v>214</v>
      </c>
      <c r="F9" s="79">
        <v>174</v>
      </c>
      <c r="G9" s="79">
        <v>173</v>
      </c>
      <c r="H9" s="79">
        <v>133</v>
      </c>
      <c r="I9" s="79">
        <v>167</v>
      </c>
      <c r="K9" s="79">
        <f>AVERAGE(B6:B9)</f>
        <v>0</v>
      </c>
      <c r="L9" s="79">
        <f t="shared" ref="L9:R9" si="0">AVERAGE(C6:C9)</f>
        <v>0</v>
      </c>
      <c r="M9" s="79">
        <f t="shared" si="0"/>
        <v>199</v>
      </c>
      <c r="N9" s="79">
        <f t="shared" si="0"/>
        <v>175.5</v>
      </c>
      <c r="O9" s="79">
        <f t="shared" si="0"/>
        <v>151.75</v>
      </c>
      <c r="P9" s="79">
        <f t="shared" si="0"/>
        <v>149.25</v>
      </c>
      <c r="Q9" s="79">
        <f t="shared" si="0"/>
        <v>125.25</v>
      </c>
      <c r="R9" s="79">
        <f t="shared" si="0"/>
        <v>168.5</v>
      </c>
    </row>
    <row r="10" spans="1:47" x14ac:dyDescent="0.2">
      <c r="A10" s="13">
        <v>37650</v>
      </c>
      <c r="B10" s="79">
        <v>0</v>
      </c>
      <c r="C10" s="79">
        <v>0</v>
      </c>
      <c r="D10" s="79">
        <v>223</v>
      </c>
      <c r="E10" s="79">
        <v>172</v>
      </c>
      <c r="F10" s="79">
        <v>156</v>
      </c>
      <c r="G10" s="79">
        <v>153</v>
      </c>
      <c r="H10" s="79">
        <v>118</v>
      </c>
      <c r="I10" s="79">
        <v>157</v>
      </c>
      <c r="K10" s="79">
        <f t="shared" ref="K10:K73" si="1">AVERAGE(B7:B10)</f>
        <v>0</v>
      </c>
      <c r="L10" s="79">
        <f t="shared" ref="L10:L73" si="2">AVERAGE(C7:C10)</f>
        <v>0</v>
      </c>
      <c r="M10" s="79">
        <f t="shared" ref="M10:M73" si="3">AVERAGE(D7:D10)</f>
        <v>214.75</v>
      </c>
      <c r="N10" s="79">
        <f t="shared" ref="N10:N73" si="4">AVERAGE(E7:E10)</f>
        <v>184.5</v>
      </c>
      <c r="O10" s="79">
        <f t="shared" ref="O10:O73" si="5">AVERAGE(F7:F10)</f>
        <v>158</v>
      </c>
      <c r="P10" s="79">
        <f t="shared" ref="P10:P73" si="6">AVERAGE(G7:G10)</f>
        <v>155.5</v>
      </c>
      <c r="Q10" s="79">
        <f t="shared" ref="Q10:Q73" si="7">AVERAGE(H7:H10)</f>
        <v>125.25</v>
      </c>
      <c r="R10" s="79">
        <f t="shared" ref="R10:R73" si="8">AVERAGE(I7:I10)</f>
        <v>166</v>
      </c>
    </row>
    <row r="11" spans="1:47" x14ac:dyDescent="0.2">
      <c r="A11" s="13">
        <v>37657</v>
      </c>
      <c r="B11" s="79">
        <v>0</v>
      </c>
      <c r="C11" s="79">
        <v>0</v>
      </c>
      <c r="D11" s="79">
        <v>205</v>
      </c>
      <c r="E11" s="79">
        <v>146</v>
      </c>
      <c r="F11" s="79">
        <v>144</v>
      </c>
      <c r="G11" s="79">
        <v>141</v>
      </c>
      <c r="H11" s="79">
        <v>113</v>
      </c>
      <c r="I11" s="79">
        <v>155</v>
      </c>
      <c r="K11" s="79">
        <f t="shared" si="1"/>
        <v>0</v>
      </c>
      <c r="L11" s="79">
        <f t="shared" si="2"/>
        <v>0</v>
      </c>
      <c r="M11" s="79">
        <f t="shared" si="3"/>
        <v>226</v>
      </c>
      <c r="N11" s="79">
        <f t="shared" si="4"/>
        <v>187</v>
      </c>
      <c r="O11" s="79">
        <f t="shared" si="5"/>
        <v>160.5</v>
      </c>
      <c r="P11" s="79">
        <f t="shared" si="6"/>
        <v>157.5</v>
      </c>
      <c r="Q11" s="79">
        <f t="shared" si="7"/>
        <v>123.5</v>
      </c>
      <c r="R11" s="79">
        <f t="shared" si="8"/>
        <v>162.75</v>
      </c>
    </row>
    <row r="12" spans="1:47" x14ac:dyDescent="0.2">
      <c r="A12" s="13">
        <v>37664</v>
      </c>
      <c r="B12" s="79">
        <v>0</v>
      </c>
      <c r="C12" s="79">
        <v>0</v>
      </c>
      <c r="D12" s="79">
        <v>178</v>
      </c>
      <c r="E12" s="79">
        <v>139</v>
      </c>
      <c r="F12" s="79">
        <v>135</v>
      </c>
      <c r="G12" s="79">
        <v>134</v>
      </c>
      <c r="H12" s="79">
        <v>111</v>
      </c>
      <c r="I12" s="79">
        <v>157</v>
      </c>
      <c r="K12" s="79">
        <f t="shared" si="1"/>
        <v>0</v>
      </c>
      <c r="L12" s="79">
        <f t="shared" si="2"/>
        <v>0</v>
      </c>
      <c r="M12" s="79">
        <f t="shared" si="3"/>
        <v>211.25</v>
      </c>
      <c r="N12" s="79">
        <f t="shared" si="4"/>
        <v>167.75</v>
      </c>
      <c r="O12" s="79">
        <f t="shared" si="5"/>
        <v>152.25</v>
      </c>
      <c r="P12" s="79">
        <f t="shared" si="6"/>
        <v>150.25</v>
      </c>
      <c r="Q12" s="79">
        <f t="shared" si="7"/>
        <v>118.75</v>
      </c>
      <c r="R12" s="79">
        <f t="shared" si="8"/>
        <v>159</v>
      </c>
    </row>
    <row r="13" spans="1:47" x14ac:dyDescent="0.2">
      <c r="A13" s="13">
        <v>37671</v>
      </c>
      <c r="B13" s="79">
        <v>0</v>
      </c>
      <c r="C13" s="79">
        <v>0</v>
      </c>
      <c r="D13" s="79">
        <v>165</v>
      </c>
      <c r="E13" s="79">
        <v>133</v>
      </c>
      <c r="F13" s="79">
        <v>127</v>
      </c>
      <c r="G13" s="79">
        <v>130</v>
      </c>
      <c r="H13" s="79">
        <v>110</v>
      </c>
      <c r="I13" s="79">
        <v>165</v>
      </c>
      <c r="K13" s="79">
        <f t="shared" si="1"/>
        <v>0</v>
      </c>
      <c r="L13" s="79">
        <f t="shared" si="2"/>
        <v>0</v>
      </c>
      <c r="M13" s="79">
        <f t="shared" si="3"/>
        <v>192.75</v>
      </c>
      <c r="N13" s="79">
        <f t="shared" si="4"/>
        <v>147.5</v>
      </c>
      <c r="O13" s="79">
        <f t="shared" si="5"/>
        <v>140.5</v>
      </c>
      <c r="P13" s="79">
        <f t="shared" si="6"/>
        <v>139.5</v>
      </c>
      <c r="Q13" s="79">
        <f t="shared" si="7"/>
        <v>113</v>
      </c>
      <c r="R13" s="79">
        <f t="shared" si="8"/>
        <v>158.5</v>
      </c>
    </row>
    <row r="14" spans="1:47" x14ac:dyDescent="0.2">
      <c r="A14" s="13">
        <v>37678</v>
      </c>
      <c r="B14" s="79">
        <v>0</v>
      </c>
      <c r="C14" s="79">
        <v>0</v>
      </c>
      <c r="D14" s="79">
        <v>168</v>
      </c>
      <c r="E14" s="79">
        <v>133</v>
      </c>
      <c r="F14" s="79">
        <v>121</v>
      </c>
      <c r="G14" s="79">
        <v>120</v>
      </c>
      <c r="H14" s="79">
        <v>109</v>
      </c>
      <c r="I14" s="79">
        <v>155</v>
      </c>
      <c r="K14" s="79">
        <f t="shared" si="1"/>
        <v>0</v>
      </c>
      <c r="L14" s="79">
        <f t="shared" si="2"/>
        <v>0</v>
      </c>
      <c r="M14" s="79">
        <f t="shared" si="3"/>
        <v>179</v>
      </c>
      <c r="N14" s="79">
        <f t="shared" si="4"/>
        <v>137.75</v>
      </c>
      <c r="O14" s="79">
        <f t="shared" si="5"/>
        <v>131.75</v>
      </c>
      <c r="P14" s="79">
        <f t="shared" si="6"/>
        <v>131.25</v>
      </c>
      <c r="Q14" s="79">
        <f t="shared" si="7"/>
        <v>110.75</v>
      </c>
      <c r="R14" s="79">
        <f t="shared" si="8"/>
        <v>158</v>
      </c>
    </row>
    <row r="15" spans="1:47" x14ac:dyDescent="0.2">
      <c r="A15" s="13">
        <v>37685</v>
      </c>
      <c r="B15" s="79">
        <v>0</v>
      </c>
      <c r="C15" s="79">
        <v>0</v>
      </c>
      <c r="D15" s="79">
        <v>182</v>
      </c>
      <c r="E15" s="79">
        <v>141</v>
      </c>
      <c r="F15" s="79">
        <v>128</v>
      </c>
      <c r="G15" s="79">
        <v>128</v>
      </c>
      <c r="H15" s="79">
        <v>109</v>
      </c>
      <c r="I15" s="79">
        <v>144</v>
      </c>
      <c r="K15" s="79">
        <f t="shared" si="1"/>
        <v>0</v>
      </c>
      <c r="L15" s="79">
        <f t="shared" si="2"/>
        <v>0</v>
      </c>
      <c r="M15" s="79">
        <f t="shared" si="3"/>
        <v>173.25</v>
      </c>
      <c r="N15" s="79">
        <f t="shared" si="4"/>
        <v>136.5</v>
      </c>
      <c r="O15" s="79">
        <f t="shared" si="5"/>
        <v>127.75</v>
      </c>
      <c r="P15" s="79">
        <f t="shared" si="6"/>
        <v>128</v>
      </c>
      <c r="Q15" s="79">
        <f t="shared" si="7"/>
        <v>109.75</v>
      </c>
      <c r="R15" s="79">
        <f t="shared" si="8"/>
        <v>155.25</v>
      </c>
    </row>
    <row r="16" spans="1:47" x14ac:dyDescent="0.2">
      <c r="A16" s="13">
        <v>37692</v>
      </c>
      <c r="B16" s="79">
        <v>0</v>
      </c>
      <c r="C16" s="79">
        <v>0</v>
      </c>
      <c r="D16" s="79">
        <v>189</v>
      </c>
      <c r="E16" s="79">
        <v>155</v>
      </c>
      <c r="F16" s="79">
        <v>140</v>
      </c>
      <c r="G16" s="79">
        <v>143</v>
      </c>
      <c r="H16" s="79">
        <v>126</v>
      </c>
      <c r="I16" s="79">
        <v>170</v>
      </c>
      <c r="K16" s="79">
        <f t="shared" si="1"/>
        <v>0</v>
      </c>
      <c r="L16" s="79">
        <f t="shared" si="2"/>
        <v>0</v>
      </c>
      <c r="M16" s="79">
        <f t="shared" si="3"/>
        <v>176</v>
      </c>
      <c r="N16" s="79">
        <f t="shared" si="4"/>
        <v>140.5</v>
      </c>
      <c r="O16" s="79">
        <f t="shared" si="5"/>
        <v>129</v>
      </c>
      <c r="P16" s="79">
        <f t="shared" si="6"/>
        <v>130.25</v>
      </c>
      <c r="Q16" s="79">
        <f t="shared" si="7"/>
        <v>113.5</v>
      </c>
      <c r="R16" s="79">
        <f t="shared" si="8"/>
        <v>158.5</v>
      </c>
    </row>
    <row r="17" spans="1:18" x14ac:dyDescent="0.2">
      <c r="A17" s="13">
        <v>37699</v>
      </c>
      <c r="B17" s="79">
        <v>0</v>
      </c>
      <c r="C17" s="79">
        <v>187</v>
      </c>
      <c r="D17" s="79">
        <v>175</v>
      </c>
      <c r="E17" s="79">
        <v>146</v>
      </c>
      <c r="F17" s="79">
        <v>139</v>
      </c>
      <c r="G17" s="79">
        <v>140</v>
      </c>
      <c r="H17" s="79">
        <v>123</v>
      </c>
      <c r="I17" s="79">
        <v>170</v>
      </c>
      <c r="K17" s="79">
        <f t="shared" si="1"/>
        <v>0</v>
      </c>
      <c r="L17" s="79">
        <f t="shared" si="2"/>
        <v>46.75</v>
      </c>
      <c r="M17" s="79">
        <f t="shared" si="3"/>
        <v>178.5</v>
      </c>
      <c r="N17" s="79">
        <f t="shared" si="4"/>
        <v>143.75</v>
      </c>
      <c r="O17" s="79">
        <f t="shared" si="5"/>
        <v>132</v>
      </c>
      <c r="P17" s="79">
        <f t="shared" si="6"/>
        <v>132.75</v>
      </c>
      <c r="Q17" s="79">
        <f t="shared" si="7"/>
        <v>116.75</v>
      </c>
      <c r="R17" s="79">
        <f t="shared" si="8"/>
        <v>159.75</v>
      </c>
    </row>
    <row r="18" spans="1:18" x14ac:dyDescent="0.2">
      <c r="A18" s="13">
        <v>37706</v>
      </c>
      <c r="B18" s="79">
        <v>0</v>
      </c>
      <c r="C18" s="79">
        <v>163</v>
      </c>
      <c r="D18" s="79">
        <v>154</v>
      </c>
      <c r="E18" s="79">
        <v>126</v>
      </c>
      <c r="F18" s="79">
        <v>134</v>
      </c>
      <c r="G18" s="79">
        <v>137</v>
      </c>
      <c r="H18" s="79">
        <v>114</v>
      </c>
      <c r="I18" s="79">
        <v>163</v>
      </c>
      <c r="K18" s="79">
        <f t="shared" si="1"/>
        <v>0</v>
      </c>
      <c r="L18" s="79">
        <f t="shared" si="2"/>
        <v>87.5</v>
      </c>
      <c r="M18" s="79">
        <f t="shared" si="3"/>
        <v>175</v>
      </c>
      <c r="N18" s="79">
        <f t="shared" si="4"/>
        <v>142</v>
      </c>
      <c r="O18" s="79">
        <f t="shared" si="5"/>
        <v>135.25</v>
      </c>
      <c r="P18" s="79">
        <f t="shared" si="6"/>
        <v>137</v>
      </c>
      <c r="Q18" s="79">
        <f t="shared" si="7"/>
        <v>118</v>
      </c>
      <c r="R18" s="79">
        <f t="shared" si="8"/>
        <v>161.75</v>
      </c>
    </row>
    <row r="19" spans="1:18" x14ac:dyDescent="0.2">
      <c r="A19" s="13">
        <v>37713</v>
      </c>
      <c r="B19" s="79">
        <v>186</v>
      </c>
      <c r="C19" s="79">
        <v>154</v>
      </c>
      <c r="D19" s="79">
        <v>145</v>
      </c>
      <c r="E19" s="79">
        <v>115</v>
      </c>
      <c r="F19" s="79">
        <v>128</v>
      </c>
      <c r="G19" s="79">
        <v>128</v>
      </c>
      <c r="H19" s="79">
        <v>109</v>
      </c>
      <c r="I19" s="79">
        <v>155</v>
      </c>
      <c r="K19" s="79">
        <f t="shared" si="1"/>
        <v>46.5</v>
      </c>
      <c r="L19" s="79">
        <f t="shared" si="2"/>
        <v>126</v>
      </c>
      <c r="M19" s="79">
        <f t="shared" si="3"/>
        <v>165.75</v>
      </c>
      <c r="N19" s="79">
        <f t="shared" si="4"/>
        <v>135.5</v>
      </c>
      <c r="O19" s="79">
        <f t="shared" si="5"/>
        <v>135.25</v>
      </c>
      <c r="P19" s="79">
        <f t="shared" si="6"/>
        <v>137</v>
      </c>
      <c r="Q19" s="79">
        <f t="shared" si="7"/>
        <v>118</v>
      </c>
      <c r="R19" s="79">
        <f t="shared" si="8"/>
        <v>164.5</v>
      </c>
    </row>
    <row r="20" spans="1:18" x14ac:dyDescent="0.2">
      <c r="A20" s="13">
        <v>37720</v>
      </c>
      <c r="B20" s="79">
        <v>188</v>
      </c>
      <c r="C20" s="79">
        <v>158</v>
      </c>
      <c r="D20" s="79">
        <v>143</v>
      </c>
      <c r="E20" s="79">
        <v>110</v>
      </c>
      <c r="F20" s="79">
        <v>121</v>
      </c>
      <c r="G20" s="79">
        <v>121</v>
      </c>
      <c r="H20" s="79">
        <v>105</v>
      </c>
      <c r="I20" s="79">
        <v>153</v>
      </c>
      <c r="K20" s="79">
        <f t="shared" si="1"/>
        <v>93.5</v>
      </c>
      <c r="L20" s="79">
        <f t="shared" si="2"/>
        <v>165.5</v>
      </c>
      <c r="M20" s="79">
        <f t="shared" si="3"/>
        <v>154.25</v>
      </c>
      <c r="N20" s="79">
        <f t="shared" si="4"/>
        <v>124.25</v>
      </c>
      <c r="O20" s="79">
        <f t="shared" si="5"/>
        <v>130.5</v>
      </c>
      <c r="P20" s="79">
        <f t="shared" si="6"/>
        <v>131.5</v>
      </c>
      <c r="Q20" s="79">
        <f t="shared" si="7"/>
        <v>112.75</v>
      </c>
      <c r="R20" s="79">
        <f t="shared" si="8"/>
        <v>160.25</v>
      </c>
    </row>
    <row r="21" spans="1:18" x14ac:dyDescent="0.2">
      <c r="A21" s="13">
        <v>37727</v>
      </c>
      <c r="B21" s="79">
        <v>184</v>
      </c>
      <c r="C21" s="79">
        <v>155</v>
      </c>
      <c r="D21" s="79">
        <v>138</v>
      </c>
      <c r="E21" s="79">
        <v>97</v>
      </c>
      <c r="F21" s="79">
        <v>120</v>
      </c>
      <c r="G21" s="79">
        <v>120</v>
      </c>
      <c r="H21" s="79">
        <v>97</v>
      </c>
      <c r="I21" s="79">
        <v>142</v>
      </c>
      <c r="K21" s="79">
        <f t="shared" si="1"/>
        <v>139.5</v>
      </c>
      <c r="L21" s="79">
        <f t="shared" si="2"/>
        <v>157.5</v>
      </c>
      <c r="M21" s="79">
        <f t="shared" si="3"/>
        <v>145</v>
      </c>
      <c r="N21" s="79">
        <f t="shared" si="4"/>
        <v>112</v>
      </c>
      <c r="O21" s="79">
        <f t="shared" si="5"/>
        <v>125.75</v>
      </c>
      <c r="P21" s="79">
        <f t="shared" si="6"/>
        <v>126.5</v>
      </c>
      <c r="Q21" s="79">
        <f t="shared" si="7"/>
        <v>106.25</v>
      </c>
      <c r="R21" s="79">
        <f t="shared" si="8"/>
        <v>153.25</v>
      </c>
    </row>
    <row r="22" spans="1:18" x14ac:dyDescent="0.2">
      <c r="A22" s="13">
        <v>37734</v>
      </c>
      <c r="B22" s="79">
        <v>173</v>
      </c>
      <c r="C22" s="79">
        <v>145</v>
      </c>
      <c r="D22" s="79">
        <v>129</v>
      </c>
      <c r="E22" s="79">
        <v>91</v>
      </c>
      <c r="F22" s="79">
        <v>116</v>
      </c>
      <c r="G22" s="79">
        <v>117</v>
      </c>
      <c r="H22" s="79">
        <v>91</v>
      </c>
      <c r="I22" s="79">
        <v>137</v>
      </c>
      <c r="K22" s="79">
        <f t="shared" si="1"/>
        <v>182.75</v>
      </c>
      <c r="L22" s="79">
        <f t="shared" si="2"/>
        <v>153</v>
      </c>
      <c r="M22" s="79">
        <f t="shared" si="3"/>
        <v>138.75</v>
      </c>
      <c r="N22" s="79">
        <f t="shared" si="4"/>
        <v>103.25</v>
      </c>
      <c r="O22" s="79">
        <f t="shared" si="5"/>
        <v>121.25</v>
      </c>
      <c r="P22" s="79">
        <f t="shared" si="6"/>
        <v>121.5</v>
      </c>
      <c r="Q22" s="79">
        <f t="shared" si="7"/>
        <v>100.5</v>
      </c>
      <c r="R22" s="79">
        <f t="shared" si="8"/>
        <v>146.75</v>
      </c>
    </row>
    <row r="23" spans="1:18" x14ac:dyDescent="0.2">
      <c r="A23" s="13">
        <v>37741</v>
      </c>
      <c r="B23" s="79">
        <v>166</v>
      </c>
      <c r="C23" s="79">
        <v>143</v>
      </c>
      <c r="D23" s="79">
        <v>126</v>
      </c>
      <c r="E23" s="79">
        <v>89</v>
      </c>
      <c r="F23" s="79">
        <v>115</v>
      </c>
      <c r="G23" s="79">
        <v>115</v>
      </c>
      <c r="H23" s="79">
        <v>90</v>
      </c>
      <c r="I23" s="79">
        <v>135</v>
      </c>
      <c r="K23" s="79">
        <f t="shared" si="1"/>
        <v>177.75</v>
      </c>
      <c r="L23" s="79">
        <f t="shared" si="2"/>
        <v>150.25</v>
      </c>
      <c r="M23" s="79">
        <f t="shared" si="3"/>
        <v>134</v>
      </c>
      <c r="N23" s="79">
        <f t="shared" si="4"/>
        <v>96.75</v>
      </c>
      <c r="O23" s="79">
        <f t="shared" si="5"/>
        <v>118</v>
      </c>
      <c r="P23" s="79">
        <f t="shared" si="6"/>
        <v>118.25</v>
      </c>
      <c r="Q23" s="79">
        <f t="shared" si="7"/>
        <v>95.75</v>
      </c>
      <c r="R23" s="79">
        <f t="shared" si="8"/>
        <v>141.75</v>
      </c>
    </row>
    <row r="24" spans="1:18" x14ac:dyDescent="0.2">
      <c r="A24" s="13">
        <v>37748</v>
      </c>
      <c r="B24" s="79">
        <v>166</v>
      </c>
      <c r="C24" s="79">
        <v>143</v>
      </c>
      <c r="D24" s="79">
        <v>128</v>
      </c>
      <c r="E24" s="79">
        <v>91</v>
      </c>
      <c r="F24" s="79">
        <v>114</v>
      </c>
      <c r="G24" s="79">
        <v>114</v>
      </c>
      <c r="H24" s="79">
        <v>88</v>
      </c>
      <c r="I24" s="79">
        <v>138</v>
      </c>
      <c r="K24" s="79">
        <f t="shared" si="1"/>
        <v>172.25</v>
      </c>
      <c r="L24" s="79">
        <f t="shared" si="2"/>
        <v>146.5</v>
      </c>
      <c r="M24" s="79">
        <f t="shared" si="3"/>
        <v>130.25</v>
      </c>
      <c r="N24" s="79">
        <f t="shared" si="4"/>
        <v>92</v>
      </c>
      <c r="O24" s="79">
        <f t="shared" si="5"/>
        <v>116.25</v>
      </c>
      <c r="P24" s="79">
        <f t="shared" si="6"/>
        <v>116.5</v>
      </c>
      <c r="Q24" s="79">
        <f t="shared" si="7"/>
        <v>91.5</v>
      </c>
      <c r="R24" s="79">
        <f t="shared" si="8"/>
        <v>138</v>
      </c>
    </row>
    <row r="25" spans="1:18" x14ac:dyDescent="0.2">
      <c r="A25" s="13">
        <v>37755</v>
      </c>
      <c r="B25" s="79">
        <v>189</v>
      </c>
      <c r="C25" s="79">
        <v>161</v>
      </c>
      <c r="D25" s="79">
        <v>148</v>
      </c>
      <c r="E25" s="79">
        <v>85</v>
      </c>
      <c r="F25" s="79">
        <v>118</v>
      </c>
      <c r="G25" s="79">
        <v>118</v>
      </c>
      <c r="H25" s="79">
        <v>103</v>
      </c>
      <c r="I25" s="79">
        <v>150</v>
      </c>
      <c r="K25" s="79">
        <f t="shared" si="1"/>
        <v>173.5</v>
      </c>
      <c r="L25" s="79">
        <f t="shared" si="2"/>
        <v>148</v>
      </c>
      <c r="M25" s="79">
        <f t="shared" si="3"/>
        <v>132.75</v>
      </c>
      <c r="N25" s="79">
        <f t="shared" si="4"/>
        <v>89</v>
      </c>
      <c r="O25" s="79">
        <f t="shared" si="5"/>
        <v>115.75</v>
      </c>
      <c r="P25" s="79">
        <f t="shared" si="6"/>
        <v>116</v>
      </c>
      <c r="Q25" s="79">
        <f t="shared" si="7"/>
        <v>93</v>
      </c>
      <c r="R25" s="79">
        <f t="shared" si="8"/>
        <v>140</v>
      </c>
    </row>
    <row r="26" spans="1:18" x14ac:dyDescent="0.2">
      <c r="A26" s="13">
        <v>37762</v>
      </c>
      <c r="B26" s="79">
        <v>186</v>
      </c>
      <c r="C26" s="79">
        <v>153</v>
      </c>
      <c r="D26" s="79">
        <v>141</v>
      </c>
      <c r="E26" s="79">
        <v>106</v>
      </c>
      <c r="F26" s="79">
        <v>114</v>
      </c>
      <c r="G26" s="79">
        <v>114</v>
      </c>
      <c r="H26" s="79">
        <v>104</v>
      </c>
      <c r="I26" s="79">
        <v>143</v>
      </c>
      <c r="K26" s="79">
        <f t="shared" si="1"/>
        <v>176.75</v>
      </c>
      <c r="L26" s="79">
        <f t="shared" si="2"/>
        <v>150</v>
      </c>
      <c r="M26" s="79">
        <f t="shared" si="3"/>
        <v>135.75</v>
      </c>
      <c r="N26" s="79">
        <f t="shared" si="4"/>
        <v>92.75</v>
      </c>
      <c r="O26" s="79">
        <f t="shared" si="5"/>
        <v>115.25</v>
      </c>
      <c r="P26" s="79">
        <f t="shared" si="6"/>
        <v>115.25</v>
      </c>
      <c r="Q26" s="79">
        <f t="shared" si="7"/>
        <v>96.25</v>
      </c>
      <c r="R26" s="79">
        <f t="shared" si="8"/>
        <v>141.5</v>
      </c>
    </row>
    <row r="27" spans="1:18" x14ac:dyDescent="0.2">
      <c r="A27" s="13">
        <v>37769</v>
      </c>
      <c r="B27" s="79">
        <v>183</v>
      </c>
      <c r="C27" s="79">
        <v>147</v>
      </c>
      <c r="D27" s="79">
        <v>135</v>
      </c>
      <c r="E27" s="79">
        <v>105</v>
      </c>
      <c r="F27" s="79">
        <v>115</v>
      </c>
      <c r="G27" s="79">
        <v>116</v>
      </c>
      <c r="H27" s="79">
        <v>99</v>
      </c>
      <c r="I27" s="79">
        <v>143</v>
      </c>
      <c r="K27" s="79">
        <f t="shared" si="1"/>
        <v>181</v>
      </c>
      <c r="L27" s="79">
        <f t="shared" si="2"/>
        <v>151</v>
      </c>
      <c r="M27" s="79">
        <f t="shared" si="3"/>
        <v>138</v>
      </c>
      <c r="N27" s="79">
        <f t="shared" si="4"/>
        <v>96.75</v>
      </c>
      <c r="O27" s="79">
        <f t="shared" si="5"/>
        <v>115.25</v>
      </c>
      <c r="P27" s="79">
        <f t="shared" si="6"/>
        <v>115.5</v>
      </c>
      <c r="Q27" s="79">
        <f t="shared" si="7"/>
        <v>98.5</v>
      </c>
      <c r="R27" s="79">
        <f t="shared" si="8"/>
        <v>143.5</v>
      </c>
    </row>
    <row r="28" spans="1:18" x14ac:dyDescent="0.2">
      <c r="A28" s="13">
        <v>37776</v>
      </c>
      <c r="B28" s="79">
        <v>177</v>
      </c>
      <c r="C28" s="79">
        <v>143</v>
      </c>
      <c r="D28" s="79">
        <v>133</v>
      </c>
      <c r="E28" s="79">
        <v>106</v>
      </c>
      <c r="F28" s="79">
        <v>115</v>
      </c>
      <c r="G28" s="79">
        <v>112</v>
      </c>
      <c r="H28" s="79">
        <v>98</v>
      </c>
      <c r="I28" s="79">
        <v>145</v>
      </c>
      <c r="K28" s="79">
        <f t="shared" si="1"/>
        <v>183.75</v>
      </c>
      <c r="L28" s="79">
        <f t="shared" si="2"/>
        <v>151</v>
      </c>
      <c r="M28" s="79">
        <f t="shared" si="3"/>
        <v>139.25</v>
      </c>
      <c r="N28" s="79">
        <f t="shared" si="4"/>
        <v>100.5</v>
      </c>
      <c r="O28" s="79">
        <f t="shared" si="5"/>
        <v>115.5</v>
      </c>
      <c r="P28" s="79">
        <f t="shared" si="6"/>
        <v>115</v>
      </c>
      <c r="Q28" s="79">
        <f t="shared" si="7"/>
        <v>101</v>
      </c>
      <c r="R28" s="79">
        <f t="shared" si="8"/>
        <v>145.25</v>
      </c>
    </row>
    <row r="29" spans="1:18" x14ac:dyDescent="0.2">
      <c r="A29" s="13">
        <v>37783</v>
      </c>
      <c r="B29" s="79">
        <v>188</v>
      </c>
      <c r="C29" s="79">
        <v>151</v>
      </c>
      <c r="D29" s="79">
        <v>140</v>
      </c>
      <c r="E29" s="79">
        <v>104</v>
      </c>
      <c r="F29" s="79">
        <v>115</v>
      </c>
      <c r="G29" s="79">
        <v>116</v>
      </c>
      <c r="H29" s="79">
        <v>100</v>
      </c>
      <c r="I29" s="79">
        <v>152</v>
      </c>
      <c r="K29" s="79">
        <f t="shared" si="1"/>
        <v>183.5</v>
      </c>
      <c r="L29" s="79">
        <f t="shared" si="2"/>
        <v>148.5</v>
      </c>
      <c r="M29" s="79">
        <f t="shared" si="3"/>
        <v>137.25</v>
      </c>
      <c r="N29" s="79">
        <f t="shared" si="4"/>
        <v>105.25</v>
      </c>
      <c r="O29" s="79">
        <f t="shared" si="5"/>
        <v>114.75</v>
      </c>
      <c r="P29" s="79">
        <f t="shared" si="6"/>
        <v>114.5</v>
      </c>
      <c r="Q29" s="79">
        <f t="shared" si="7"/>
        <v>100.25</v>
      </c>
      <c r="R29" s="79">
        <f t="shared" si="8"/>
        <v>145.75</v>
      </c>
    </row>
    <row r="30" spans="1:18" x14ac:dyDescent="0.2">
      <c r="A30" s="13">
        <v>37790</v>
      </c>
      <c r="B30" s="79">
        <v>199</v>
      </c>
      <c r="C30" s="79">
        <v>162</v>
      </c>
      <c r="D30" s="79">
        <v>150</v>
      </c>
      <c r="E30" s="79">
        <v>102</v>
      </c>
      <c r="F30" s="79">
        <v>114</v>
      </c>
      <c r="G30" s="79">
        <v>115</v>
      </c>
      <c r="H30" s="79">
        <v>99</v>
      </c>
      <c r="I30" s="79">
        <v>143</v>
      </c>
      <c r="K30" s="79">
        <f t="shared" si="1"/>
        <v>186.75</v>
      </c>
      <c r="L30" s="79">
        <f t="shared" si="2"/>
        <v>150.75</v>
      </c>
      <c r="M30" s="79">
        <f t="shared" si="3"/>
        <v>139.5</v>
      </c>
      <c r="N30" s="79">
        <f t="shared" si="4"/>
        <v>104.25</v>
      </c>
      <c r="O30" s="79">
        <f t="shared" si="5"/>
        <v>114.75</v>
      </c>
      <c r="P30" s="79">
        <f t="shared" si="6"/>
        <v>114.75</v>
      </c>
      <c r="Q30" s="79">
        <f t="shared" si="7"/>
        <v>99</v>
      </c>
      <c r="R30" s="79">
        <f t="shared" si="8"/>
        <v>145.75</v>
      </c>
    </row>
    <row r="31" spans="1:18" x14ac:dyDescent="0.2">
      <c r="A31" s="13">
        <v>37797</v>
      </c>
      <c r="B31" s="79">
        <v>202</v>
      </c>
      <c r="C31" s="79">
        <v>167</v>
      </c>
      <c r="D31" s="79">
        <v>157</v>
      </c>
      <c r="E31" s="79">
        <v>111</v>
      </c>
      <c r="F31" s="79">
        <v>114</v>
      </c>
      <c r="G31" s="79">
        <v>113</v>
      </c>
      <c r="H31" s="79">
        <v>102</v>
      </c>
      <c r="I31" s="79">
        <v>155</v>
      </c>
      <c r="K31" s="79">
        <f t="shared" si="1"/>
        <v>191.5</v>
      </c>
      <c r="L31" s="79">
        <f t="shared" si="2"/>
        <v>155.75</v>
      </c>
      <c r="M31" s="79">
        <f t="shared" si="3"/>
        <v>145</v>
      </c>
      <c r="N31" s="79">
        <f t="shared" si="4"/>
        <v>105.75</v>
      </c>
      <c r="O31" s="79">
        <f t="shared" si="5"/>
        <v>114.5</v>
      </c>
      <c r="P31" s="79">
        <f t="shared" si="6"/>
        <v>114</v>
      </c>
      <c r="Q31" s="79">
        <f t="shared" si="7"/>
        <v>99.75</v>
      </c>
      <c r="R31" s="79">
        <f t="shared" si="8"/>
        <v>148.75</v>
      </c>
    </row>
    <row r="32" spans="1:18" x14ac:dyDescent="0.2">
      <c r="A32" s="13">
        <v>37804</v>
      </c>
      <c r="B32" s="79">
        <v>216</v>
      </c>
      <c r="C32" s="79">
        <v>169</v>
      </c>
      <c r="D32" s="79">
        <v>160</v>
      </c>
      <c r="E32" s="79">
        <v>108</v>
      </c>
      <c r="F32" s="79">
        <v>115</v>
      </c>
      <c r="G32" s="79">
        <v>115</v>
      </c>
      <c r="H32" s="79">
        <v>100</v>
      </c>
      <c r="I32" s="79">
        <v>153</v>
      </c>
      <c r="K32" s="79">
        <f t="shared" si="1"/>
        <v>201.25</v>
      </c>
      <c r="L32" s="79">
        <f t="shared" si="2"/>
        <v>162.25</v>
      </c>
      <c r="M32" s="79">
        <f t="shared" si="3"/>
        <v>151.75</v>
      </c>
      <c r="N32" s="79">
        <f t="shared" si="4"/>
        <v>106.25</v>
      </c>
      <c r="O32" s="79">
        <f t="shared" si="5"/>
        <v>114.5</v>
      </c>
      <c r="P32" s="79">
        <f t="shared" si="6"/>
        <v>114.75</v>
      </c>
      <c r="Q32" s="79">
        <f t="shared" si="7"/>
        <v>100.25</v>
      </c>
      <c r="R32" s="79">
        <f t="shared" si="8"/>
        <v>150.75</v>
      </c>
    </row>
    <row r="33" spans="1:18" x14ac:dyDescent="0.2">
      <c r="A33" s="13">
        <v>37811</v>
      </c>
      <c r="B33" s="79">
        <v>205</v>
      </c>
      <c r="C33" s="79">
        <v>164</v>
      </c>
      <c r="D33" s="79">
        <v>155</v>
      </c>
      <c r="E33" s="79">
        <v>106</v>
      </c>
      <c r="F33" s="79">
        <v>114</v>
      </c>
      <c r="G33" s="79">
        <v>114</v>
      </c>
      <c r="H33" s="79">
        <v>99</v>
      </c>
      <c r="I33" s="79">
        <v>152</v>
      </c>
      <c r="K33" s="79">
        <f t="shared" si="1"/>
        <v>205.5</v>
      </c>
      <c r="L33" s="79">
        <f t="shared" si="2"/>
        <v>165.5</v>
      </c>
      <c r="M33" s="79">
        <f t="shared" si="3"/>
        <v>155.5</v>
      </c>
      <c r="N33" s="79">
        <f t="shared" si="4"/>
        <v>106.75</v>
      </c>
      <c r="O33" s="79">
        <f t="shared" si="5"/>
        <v>114.25</v>
      </c>
      <c r="P33" s="79">
        <f t="shared" si="6"/>
        <v>114.25</v>
      </c>
      <c r="Q33" s="79">
        <f t="shared" si="7"/>
        <v>100</v>
      </c>
      <c r="R33" s="79">
        <f t="shared" si="8"/>
        <v>150.75</v>
      </c>
    </row>
    <row r="34" spans="1:18" x14ac:dyDescent="0.2">
      <c r="A34" s="13">
        <v>37818</v>
      </c>
      <c r="B34" s="79">
        <v>205</v>
      </c>
      <c r="C34" s="79">
        <v>165</v>
      </c>
      <c r="D34" s="79">
        <v>154</v>
      </c>
      <c r="E34" s="79">
        <v>110</v>
      </c>
      <c r="F34" s="79">
        <v>126</v>
      </c>
      <c r="G34" s="79">
        <v>127</v>
      </c>
      <c r="H34" s="79">
        <v>105</v>
      </c>
      <c r="I34" s="79">
        <v>165</v>
      </c>
      <c r="K34" s="79">
        <f t="shared" si="1"/>
        <v>207</v>
      </c>
      <c r="L34" s="79">
        <f t="shared" si="2"/>
        <v>166.25</v>
      </c>
      <c r="M34" s="79">
        <f t="shared" si="3"/>
        <v>156.5</v>
      </c>
      <c r="N34" s="79">
        <f t="shared" si="4"/>
        <v>108.75</v>
      </c>
      <c r="O34" s="79">
        <f t="shared" si="5"/>
        <v>117.25</v>
      </c>
      <c r="P34" s="79">
        <f t="shared" si="6"/>
        <v>117.25</v>
      </c>
      <c r="Q34" s="79">
        <f t="shared" si="7"/>
        <v>101.5</v>
      </c>
      <c r="R34" s="79">
        <f t="shared" si="8"/>
        <v>156.25</v>
      </c>
    </row>
    <row r="35" spans="1:18" x14ac:dyDescent="0.2">
      <c r="A35" s="13">
        <v>37825</v>
      </c>
      <c r="B35" s="79">
        <v>195</v>
      </c>
      <c r="C35" s="79">
        <v>158</v>
      </c>
      <c r="D35" s="79">
        <v>148</v>
      </c>
      <c r="E35" s="79">
        <v>109</v>
      </c>
      <c r="F35" s="79">
        <v>126</v>
      </c>
      <c r="G35" s="79">
        <v>128</v>
      </c>
      <c r="H35" s="79">
        <v>105</v>
      </c>
      <c r="I35" s="79">
        <v>165</v>
      </c>
      <c r="K35" s="79">
        <f t="shared" si="1"/>
        <v>205.25</v>
      </c>
      <c r="L35" s="79">
        <f t="shared" si="2"/>
        <v>164</v>
      </c>
      <c r="M35" s="79">
        <f t="shared" si="3"/>
        <v>154.25</v>
      </c>
      <c r="N35" s="79">
        <f t="shared" si="4"/>
        <v>108.25</v>
      </c>
      <c r="O35" s="79">
        <f t="shared" si="5"/>
        <v>120.25</v>
      </c>
      <c r="P35" s="79">
        <f t="shared" si="6"/>
        <v>121</v>
      </c>
      <c r="Q35" s="79">
        <f t="shared" si="7"/>
        <v>102.25</v>
      </c>
      <c r="R35" s="79">
        <f t="shared" si="8"/>
        <v>158.75</v>
      </c>
    </row>
    <row r="36" spans="1:18" x14ac:dyDescent="0.2">
      <c r="A36" s="13">
        <v>37832</v>
      </c>
      <c r="B36" s="79">
        <v>197</v>
      </c>
      <c r="C36" s="79">
        <v>158</v>
      </c>
      <c r="D36" s="79">
        <v>151</v>
      </c>
      <c r="E36" s="79">
        <v>123</v>
      </c>
      <c r="F36" s="79">
        <v>137</v>
      </c>
      <c r="G36" s="79">
        <v>138</v>
      </c>
      <c r="H36" s="79">
        <v>110</v>
      </c>
      <c r="I36" s="79">
        <v>170</v>
      </c>
      <c r="K36" s="79">
        <f t="shared" si="1"/>
        <v>200.5</v>
      </c>
      <c r="L36" s="79">
        <f t="shared" si="2"/>
        <v>161.25</v>
      </c>
      <c r="M36" s="79">
        <f t="shared" si="3"/>
        <v>152</v>
      </c>
      <c r="N36" s="79">
        <f t="shared" si="4"/>
        <v>112</v>
      </c>
      <c r="O36" s="79">
        <f t="shared" si="5"/>
        <v>125.75</v>
      </c>
      <c r="P36" s="79">
        <f t="shared" si="6"/>
        <v>126.75</v>
      </c>
      <c r="Q36" s="79">
        <f t="shared" si="7"/>
        <v>104.75</v>
      </c>
      <c r="R36" s="79">
        <f t="shared" si="8"/>
        <v>163</v>
      </c>
    </row>
    <row r="37" spans="1:18" x14ac:dyDescent="0.2">
      <c r="A37" s="13">
        <v>37839</v>
      </c>
      <c r="B37" s="79">
        <v>199</v>
      </c>
      <c r="C37" s="79">
        <v>159</v>
      </c>
      <c r="D37" s="79">
        <v>151</v>
      </c>
      <c r="E37" s="79">
        <v>133</v>
      </c>
      <c r="F37" s="79">
        <v>144</v>
      </c>
      <c r="G37" s="79">
        <v>145</v>
      </c>
      <c r="H37" s="79">
        <v>124</v>
      </c>
      <c r="I37" s="79">
        <v>175</v>
      </c>
      <c r="K37" s="79">
        <f t="shared" si="1"/>
        <v>199</v>
      </c>
      <c r="L37" s="79">
        <f t="shared" si="2"/>
        <v>160</v>
      </c>
      <c r="M37" s="79">
        <f t="shared" si="3"/>
        <v>151</v>
      </c>
      <c r="N37" s="79">
        <f t="shared" si="4"/>
        <v>118.75</v>
      </c>
      <c r="O37" s="79">
        <f t="shared" si="5"/>
        <v>133.25</v>
      </c>
      <c r="P37" s="79">
        <f t="shared" si="6"/>
        <v>134.5</v>
      </c>
      <c r="Q37" s="79">
        <f t="shared" si="7"/>
        <v>111</v>
      </c>
      <c r="R37" s="79">
        <f t="shared" si="8"/>
        <v>168.75</v>
      </c>
    </row>
    <row r="38" spans="1:18" x14ac:dyDescent="0.2">
      <c r="A38" s="13">
        <v>37846</v>
      </c>
      <c r="B38" s="79">
        <v>202</v>
      </c>
      <c r="C38" s="79">
        <v>169</v>
      </c>
      <c r="D38" s="79">
        <v>160</v>
      </c>
      <c r="E38" s="79">
        <v>147</v>
      </c>
      <c r="F38" s="79">
        <v>149</v>
      </c>
      <c r="G38" s="79">
        <v>150</v>
      </c>
      <c r="H38" s="79">
        <v>131</v>
      </c>
      <c r="I38" s="79">
        <v>200</v>
      </c>
      <c r="K38" s="79">
        <f t="shared" si="1"/>
        <v>198.25</v>
      </c>
      <c r="L38" s="79">
        <f t="shared" si="2"/>
        <v>161</v>
      </c>
      <c r="M38" s="79">
        <f t="shared" si="3"/>
        <v>152.5</v>
      </c>
      <c r="N38" s="79">
        <f t="shared" si="4"/>
        <v>128</v>
      </c>
      <c r="O38" s="79">
        <f t="shared" si="5"/>
        <v>139</v>
      </c>
      <c r="P38" s="79">
        <f t="shared" si="6"/>
        <v>140.25</v>
      </c>
      <c r="Q38" s="79">
        <f t="shared" si="7"/>
        <v>117.5</v>
      </c>
      <c r="R38" s="79">
        <f t="shared" si="8"/>
        <v>177.5</v>
      </c>
    </row>
    <row r="39" spans="1:18" x14ac:dyDescent="0.2">
      <c r="A39" s="13">
        <v>37853</v>
      </c>
      <c r="B39" s="79">
        <v>211</v>
      </c>
      <c r="C39" s="79">
        <v>186</v>
      </c>
      <c r="D39" s="79">
        <v>170</v>
      </c>
      <c r="E39" s="79">
        <v>168</v>
      </c>
      <c r="F39" s="79">
        <v>165</v>
      </c>
      <c r="G39" s="79">
        <v>165</v>
      </c>
      <c r="H39" s="79">
        <v>150</v>
      </c>
      <c r="I39" s="79">
        <v>213</v>
      </c>
      <c r="K39" s="79">
        <f t="shared" si="1"/>
        <v>202.25</v>
      </c>
      <c r="L39" s="79">
        <f t="shared" si="2"/>
        <v>168</v>
      </c>
      <c r="M39" s="79">
        <f t="shared" si="3"/>
        <v>158</v>
      </c>
      <c r="N39" s="79">
        <f t="shared" si="4"/>
        <v>142.75</v>
      </c>
      <c r="O39" s="79">
        <f t="shared" si="5"/>
        <v>148.75</v>
      </c>
      <c r="P39" s="79">
        <f t="shared" si="6"/>
        <v>149.5</v>
      </c>
      <c r="Q39" s="79">
        <f t="shared" si="7"/>
        <v>128.75</v>
      </c>
      <c r="R39" s="79">
        <f t="shared" si="8"/>
        <v>189.5</v>
      </c>
    </row>
    <row r="40" spans="1:18" x14ac:dyDescent="0.2">
      <c r="A40" s="13">
        <v>37860</v>
      </c>
      <c r="B40" s="79">
        <v>215</v>
      </c>
      <c r="C40" s="79">
        <v>206</v>
      </c>
      <c r="D40" s="79">
        <v>188</v>
      </c>
      <c r="E40" s="79">
        <v>199</v>
      </c>
      <c r="F40" s="79">
        <v>180</v>
      </c>
      <c r="G40" s="79">
        <v>180</v>
      </c>
      <c r="H40" s="79">
        <v>176</v>
      </c>
      <c r="I40" s="79">
        <v>238</v>
      </c>
      <c r="K40" s="79">
        <f t="shared" si="1"/>
        <v>206.75</v>
      </c>
      <c r="L40" s="79">
        <f t="shared" si="2"/>
        <v>180</v>
      </c>
      <c r="M40" s="79">
        <f t="shared" si="3"/>
        <v>167.25</v>
      </c>
      <c r="N40" s="79">
        <f t="shared" si="4"/>
        <v>161.75</v>
      </c>
      <c r="O40" s="79">
        <f t="shared" si="5"/>
        <v>159.5</v>
      </c>
      <c r="P40" s="79">
        <f t="shared" si="6"/>
        <v>160</v>
      </c>
      <c r="Q40" s="79">
        <f t="shared" si="7"/>
        <v>145.25</v>
      </c>
      <c r="R40" s="79">
        <f t="shared" si="8"/>
        <v>206.5</v>
      </c>
    </row>
    <row r="41" spans="1:18" x14ac:dyDescent="0.2">
      <c r="A41" s="13">
        <v>37867</v>
      </c>
      <c r="B41" s="79">
        <v>215</v>
      </c>
      <c r="C41" s="79">
        <v>207</v>
      </c>
      <c r="D41" s="79">
        <v>190</v>
      </c>
      <c r="E41" s="79">
        <v>199</v>
      </c>
      <c r="F41" s="79">
        <v>187</v>
      </c>
      <c r="G41" s="79">
        <v>187</v>
      </c>
      <c r="H41" s="79">
        <v>181</v>
      </c>
      <c r="I41" s="79">
        <v>245</v>
      </c>
      <c r="K41" s="79">
        <f t="shared" si="1"/>
        <v>210.75</v>
      </c>
      <c r="L41" s="79">
        <f t="shared" si="2"/>
        <v>192</v>
      </c>
      <c r="M41" s="79">
        <f t="shared" si="3"/>
        <v>177</v>
      </c>
      <c r="N41" s="79">
        <f t="shared" si="4"/>
        <v>178.25</v>
      </c>
      <c r="O41" s="79">
        <f t="shared" si="5"/>
        <v>170.25</v>
      </c>
      <c r="P41" s="79">
        <f t="shared" si="6"/>
        <v>170.5</v>
      </c>
      <c r="Q41" s="79">
        <f t="shared" si="7"/>
        <v>159.5</v>
      </c>
      <c r="R41" s="79">
        <f t="shared" si="8"/>
        <v>224</v>
      </c>
    </row>
    <row r="42" spans="1:18" x14ac:dyDescent="0.2">
      <c r="A42" s="13">
        <v>37874</v>
      </c>
      <c r="B42" s="79">
        <v>209</v>
      </c>
      <c r="C42" s="79">
        <v>204</v>
      </c>
      <c r="D42" s="79">
        <v>198</v>
      </c>
      <c r="E42" s="79">
        <v>206</v>
      </c>
      <c r="F42" s="79">
        <v>191</v>
      </c>
      <c r="G42" s="79">
        <v>192</v>
      </c>
      <c r="H42" s="79">
        <v>188</v>
      </c>
      <c r="I42" s="79">
        <v>233</v>
      </c>
      <c r="K42" s="79">
        <f t="shared" si="1"/>
        <v>212.5</v>
      </c>
      <c r="L42" s="79">
        <f t="shared" si="2"/>
        <v>200.75</v>
      </c>
      <c r="M42" s="79">
        <f t="shared" si="3"/>
        <v>186.5</v>
      </c>
      <c r="N42" s="79">
        <f t="shared" si="4"/>
        <v>193</v>
      </c>
      <c r="O42" s="79">
        <f t="shared" si="5"/>
        <v>180.75</v>
      </c>
      <c r="P42" s="79">
        <f t="shared" si="6"/>
        <v>181</v>
      </c>
      <c r="Q42" s="79">
        <f t="shared" si="7"/>
        <v>173.75</v>
      </c>
      <c r="R42" s="79">
        <f t="shared" si="8"/>
        <v>232.25</v>
      </c>
    </row>
    <row r="43" spans="1:18" x14ac:dyDescent="0.2">
      <c r="A43" s="13">
        <v>37881</v>
      </c>
      <c r="B43" s="79">
        <v>250</v>
      </c>
      <c r="C43" s="79">
        <v>252</v>
      </c>
      <c r="D43" s="79">
        <v>248</v>
      </c>
      <c r="E43" s="79">
        <v>249</v>
      </c>
      <c r="F43" s="79">
        <v>245</v>
      </c>
      <c r="G43" s="79">
        <v>248</v>
      </c>
      <c r="H43" s="79">
        <v>220</v>
      </c>
      <c r="I43" s="79">
        <v>293</v>
      </c>
      <c r="K43" s="79">
        <f t="shared" si="1"/>
        <v>222.25</v>
      </c>
      <c r="L43" s="79">
        <f t="shared" si="2"/>
        <v>217.25</v>
      </c>
      <c r="M43" s="79">
        <f t="shared" si="3"/>
        <v>206</v>
      </c>
      <c r="N43" s="79">
        <f t="shared" si="4"/>
        <v>213.25</v>
      </c>
      <c r="O43" s="79">
        <f t="shared" si="5"/>
        <v>200.75</v>
      </c>
      <c r="P43" s="79">
        <f t="shared" si="6"/>
        <v>201.75</v>
      </c>
      <c r="Q43" s="79">
        <f t="shared" si="7"/>
        <v>191.25</v>
      </c>
      <c r="R43" s="79">
        <f t="shared" si="8"/>
        <v>252.25</v>
      </c>
    </row>
    <row r="44" spans="1:18" x14ac:dyDescent="0.2">
      <c r="A44" s="13">
        <v>37888</v>
      </c>
      <c r="B44" s="79">
        <v>262</v>
      </c>
      <c r="C44" s="79">
        <v>268</v>
      </c>
      <c r="D44" s="79">
        <v>275</v>
      </c>
      <c r="E44" s="79">
        <v>268</v>
      </c>
      <c r="F44" s="79">
        <v>259</v>
      </c>
      <c r="G44" s="79">
        <v>262</v>
      </c>
      <c r="H44" s="79">
        <v>224</v>
      </c>
      <c r="I44" s="79">
        <v>278</v>
      </c>
      <c r="K44" s="79">
        <f t="shared" si="1"/>
        <v>234</v>
      </c>
      <c r="L44" s="79">
        <f t="shared" si="2"/>
        <v>232.75</v>
      </c>
      <c r="M44" s="79">
        <f t="shared" si="3"/>
        <v>227.75</v>
      </c>
      <c r="N44" s="79">
        <f t="shared" si="4"/>
        <v>230.5</v>
      </c>
      <c r="O44" s="79">
        <f t="shared" si="5"/>
        <v>220.5</v>
      </c>
      <c r="P44" s="79">
        <f t="shared" si="6"/>
        <v>222.25</v>
      </c>
      <c r="Q44" s="79">
        <f t="shared" si="7"/>
        <v>203.25</v>
      </c>
      <c r="R44" s="79">
        <f t="shared" si="8"/>
        <v>262.25</v>
      </c>
    </row>
    <row r="45" spans="1:18" x14ac:dyDescent="0.2">
      <c r="A45" s="13">
        <v>37895</v>
      </c>
      <c r="B45" s="79">
        <v>281</v>
      </c>
      <c r="C45" s="79">
        <v>282</v>
      </c>
      <c r="D45" s="79">
        <v>303</v>
      </c>
      <c r="E45" s="79">
        <v>283</v>
      </c>
      <c r="F45" s="79">
        <v>264</v>
      </c>
      <c r="G45" s="79">
        <v>265</v>
      </c>
      <c r="H45" s="79">
        <v>242</v>
      </c>
      <c r="I45" s="79">
        <v>302</v>
      </c>
      <c r="K45" s="79">
        <f t="shared" si="1"/>
        <v>250.5</v>
      </c>
      <c r="L45" s="79">
        <f t="shared" si="2"/>
        <v>251.5</v>
      </c>
      <c r="M45" s="79">
        <f t="shared" si="3"/>
        <v>256</v>
      </c>
      <c r="N45" s="79">
        <f t="shared" si="4"/>
        <v>251.5</v>
      </c>
      <c r="O45" s="79">
        <f t="shared" si="5"/>
        <v>239.75</v>
      </c>
      <c r="P45" s="79">
        <f t="shared" si="6"/>
        <v>241.75</v>
      </c>
      <c r="Q45" s="79">
        <f t="shared" si="7"/>
        <v>218.5</v>
      </c>
      <c r="R45" s="79">
        <f t="shared" si="8"/>
        <v>276.5</v>
      </c>
    </row>
    <row r="46" spans="1:18" x14ac:dyDescent="0.2">
      <c r="A46" s="13">
        <v>37902</v>
      </c>
      <c r="B46" s="79">
        <v>282</v>
      </c>
      <c r="C46" s="79">
        <v>285</v>
      </c>
      <c r="D46" s="79">
        <v>298</v>
      </c>
      <c r="E46" s="79">
        <v>280</v>
      </c>
      <c r="F46" s="79">
        <v>267</v>
      </c>
      <c r="G46" s="79">
        <v>267</v>
      </c>
      <c r="H46" s="79">
        <v>245</v>
      </c>
      <c r="I46" s="79">
        <v>317</v>
      </c>
      <c r="K46" s="79">
        <f t="shared" si="1"/>
        <v>268.75</v>
      </c>
      <c r="L46" s="79">
        <f t="shared" si="2"/>
        <v>271.75</v>
      </c>
      <c r="M46" s="79">
        <f t="shared" si="3"/>
        <v>281</v>
      </c>
      <c r="N46" s="79">
        <f t="shared" si="4"/>
        <v>270</v>
      </c>
      <c r="O46" s="79">
        <f t="shared" si="5"/>
        <v>258.75</v>
      </c>
      <c r="P46" s="79">
        <f t="shared" si="6"/>
        <v>260.5</v>
      </c>
      <c r="Q46" s="79">
        <f t="shared" si="7"/>
        <v>232.75</v>
      </c>
      <c r="R46" s="79">
        <f t="shared" si="8"/>
        <v>297.5</v>
      </c>
    </row>
    <row r="47" spans="1:18" x14ac:dyDescent="0.2">
      <c r="A47" s="13">
        <v>37909</v>
      </c>
      <c r="B47" s="79">
        <v>270</v>
      </c>
      <c r="C47" s="79">
        <v>266</v>
      </c>
      <c r="D47" s="79">
        <v>268</v>
      </c>
      <c r="E47" s="79">
        <v>253</v>
      </c>
      <c r="F47" s="79">
        <v>248</v>
      </c>
      <c r="G47" s="79">
        <v>248</v>
      </c>
      <c r="H47" s="79">
        <v>216</v>
      </c>
      <c r="I47" s="79">
        <v>277</v>
      </c>
      <c r="K47" s="79">
        <f t="shared" si="1"/>
        <v>273.75</v>
      </c>
      <c r="L47" s="79">
        <f t="shared" si="2"/>
        <v>275.25</v>
      </c>
      <c r="M47" s="79">
        <f t="shared" si="3"/>
        <v>286</v>
      </c>
      <c r="N47" s="79">
        <f t="shared" si="4"/>
        <v>271</v>
      </c>
      <c r="O47" s="79">
        <f t="shared" si="5"/>
        <v>259.5</v>
      </c>
      <c r="P47" s="79">
        <f t="shared" si="6"/>
        <v>260.5</v>
      </c>
      <c r="Q47" s="79">
        <f t="shared" si="7"/>
        <v>231.75</v>
      </c>
      <c r="R47" s="79">
        <f t="shared" si="8"/>
        <v>293.5</v>
      </c>
    </row>
    <row r="48" spans="1:18" x14ac:dyDescent="0.2">
      <c r="A48" s="13">
        <v>37916</v>
      </c>
      <c r="B48" s="79">
        <v>303</v>
      </c>
      <c r="C48" s="79">
        <v>305</v>
      </c>
      <c r="D48" s="79">
        <v>304</v>
      </c>
      <c r="E48" s="79">
        <v>300</v>
      </c>
      <c r="F48" s="79">
        <v>287</v>
      </c>
      <c r="G48" s="79">
        <v>288</v>
      </c>
      <c r="H48" s="79">
        <v>277</v>
      </c>
      <c r="I48" s="79">
        <v>382</v>
      </c>
      <c r="K48" s="79">
        <f t="shared" si="1"/>
        <v>284</v>
      </c>
      <c r="L48" s="79">
        <f t="shared" si="2"/>
        <v>284.5</v>
      </c>
      <c r="M48" s="79">
        <f t="shared" si="3"/>
        <v>293.25</v>
      </c>
      <c r="N48" s="79">
        <f t="shared" si="4"/>
        <v>279</v>
      </c>
      <c r="O48" s="79">
        <f t="shared" si="5"/>
        <v>266.5</v>
      </c>
      <c r="P48" s="79">
        <f t="shared" si="6"/>
        <v>267</v>
      </c>
      <c r="Q48" s="79">
        <f t="shared" si="7"/>
        <v>245</v>
      </c>
      <c r="R48" s="79">
        <f t="shared" si="8"/>
        <v>319.5</v>
      </c>
    </row>
    <row r="49" spans="1:18" x14ac:dyDescent="0.2">
      <c r="A49" s="13">
        <v>37923</v>
      </c>
      <c r="B49" s="79">
        <v>324</v>
      </c>
      <c r="C49" s="79">
        <v>345</v>
      </c>
      <c r="D49" s="79">
        <v>352</v>
      </c>
      <c r="E49" s="79">
        <v>350</v>
      </c>
      <c r="F49" s="79">
        <v>334</v>
      </c>
      <c r="G49" s="79">
        <v>335</v>
      </c>
      <c r="H49" s="79">
        <v>329</v>
      </c>
      <c r="I49" s="79">
        <v>423</v>
      </c>
      <c r="K49" s="79">
        <f t="shared" si="1"/>
        <v>294.75</v>
      </c>
      <c r="L49" s="79">
        <f t="shared" si="2"/>
        <v>300.25</v>
      </c>
      <c r="M49" s="79">
        <f t="shared" si="3"/>
        <v>305.5</v>
      </c>
      <c r="N49" s="79">
        <f t="shared" si="4"/>
        <v>295.75</v>
      </c>
      <c r="O49" s="79">
        <f t="shared" si="5"/>
        <v>284</v>
      </c>
      <c r="P49" s="79">
        <f t="shared" si="6"/>
        <v>284.5</v>
      </c>
      <c r="Q49" s="79">
        <f t="shared" si="7"/>
        <v>266.75</v>
      </c>
      <c r="R49" s="79">
        <f t="shared" si="8"/>
        <v>349.75</v>
      </c>
    </row>
    <row r="50" spans="1:18" x14ac:dyDescent="0.2">
      <c r="A50" s="13">
        <v>37930</v>
      </c>
      <c r="B50" s="79">
        <v>260</v>
      </c>
      <c r="C50" s="79">
        <v>260</v>
      </c>
      <c r="D50" s="79">
        <v>277</v>
      </c>
      <c r="E50" s="79">
        <v>252</v>
      </c>
      <c r="F50" s="79">
        <v>310</v>
      </c>
      <c r="G50" s="79">
        <v>310</v>
      </c>
      <c r="H50" s="79">
        <v>237</v>
      </c>
      <c r="I50" s="79">
        <v>285</v>
      </c>
      <c r="K50" s="79">
        <f t="shared" si="1"/>
        <v>289.25</v>
      </c>
      <c r="L50" s="79">
        <f t="shared" si="2"/>
        <v>294</v>
      </c>
      <c r="M50" s="79">
        <f t="shared" si="3"/>
        <v>300.25</v>
      </c>
      <c r="N50" s="79">
        <f t="shared" si="4"/>
        <v>288.75</v>
      </c>
      <c r="O50" s="79">
        <f t="shared" si="5"/>
        <v>294.75</v>
      </c>
      <c r="P50" s="79">
        <f t="shared" si="6"/>
        <v>295.25</v>
      </c>
      <c r="Q50" s="79">
        <f t="shared" si="7"/>
        <v>264.75</v>
      </c>
      <c r="R50" s="79">
        <f t="shared" si="8"/>
        <v>341.75</v>
      </c>
    </row>
    <row r="51" spans="1:18" x14ac:dyDescent="0.2">
      <c r="A51" s="13">
        <v>37937</v>
      </c>
      <c r="B51" s="79">
        <v>236</v>
      </c>
      <c r="C51" s="79">
        <v>228</v>
      </c>
      <c r="D51" s="79">
        <v>214</v>
      </c>
      <c r="E51" s="79">
        <v>167</v>
      </c>
      <c r="F51" s="79">
        <v>203</v>
      </c>
      <c r="G51" s="79">
        <v>204</v>
      </c>
      <c r="H51" s="79">
        <v>164</v>
      </c>
      <c r="I51" s="79">
        <v>227</v>
      </c>
      <c r="K51" s="79">
        <f t="shared" si="1"/>
        <v>280.75</v>
      </c>
      <c r="L51" s="79">
        <f t="shared" si="2"/>
        <v>284.5</v>
      </c>
      <c r="M51" s="79">
        <f t="shared" si="3"/>
        <v>286.75</v>
      </c>
      <c r="N51" s="79">
        <f t="shared" si="4"/>
        <v>267.25</v>
      </c>
      <c r="O51" s="79">
        <f t="shared" si="5"/>
        <v>283.5</v>
      </c>
      <c r="P51" s="79">
        <f t="shared" si="6"/>
        <v>284.25</v>
      </c>
      <c r="Q51" s="79">
        <f t="shared" si="7"/>
        <v>251.75</v>
      </c>
      <c r="R51" s="79">
        <f t="shared" si="8"/>
        <v>329.25</v>
      </c>
    </row>
    <row r="52" spans="1:18" x14ac:dyDescent="0.2">
      <c r="A52" s="13">
        <v>37944</v>
      </c>
      <c r="B52" s="79">
        <v>236</v>
      </c>
      <c r="C52" s="79">
        <v>209</v>
      </c>
      <c r="D52" s="79">
        <v>193</v>
      </c>
      <c r="E52" s="79">
        <v>149</v>
      </c>
      <c r="F52" s="79">
        <v>151</v>
      </c>
      <c r="G52" s="79">
        <v>151</v>
      </c>
      <c r="H52" s="79">
        <v>135</v>
      </c>
      <c r="I52" s="79">
        <v>180</v>
      </c>
      <c r="K52" s="79">
        <f t="shared" si="1"/>
        <v>264</v>
      </c>
      <c r="L52" s="79">
        <f t="shared" si="2"/>
        <v>260.5</v>
      </c>
      <c r="M52" s="79">
        <f t="shared" si="3"/>
        <v>259</v>
      </c>
      <c r="N52" s="79">
        <f t="shared" si="4"/>
        <v>229.5</v>
      </c>
      <c r="O52" s="79">
        <f t="shared" si="5"/>
        <v>249.5</v>
      </c>
      <c r="P52" s="79">
        <f t="shared" si="6"/>
        <v>250</v>
      </c>
      <c r="Q52" s="79">
        <f t="shared" si="7"/>
        <v>216.25</v>
      </c>
      <c r="R52" s="79">
        <f t="shared" si="8"/>
        <v>278.75</v>
      </c>
    </row>
    <row r="53" spans="1:18" x14ac:dyDescent="0.2">
      <c r="A53" s="13">
        <v>37951</v>
      </c>
      <c r="B53" s="79">
        <v>200</v>
      </c>
      <c r="C53" s="79">
        <v>189</v>
      </c>
      <c r="D53" s="79">
        <v>188</v>
      </c>
      <c r="E53" s="79">
        <v>142</v>
      </c>
      <c r="F53" s="79">
        <v>146</v>
      </c>
      <c r="G53" s="79">
        <v>146</v>
      </c>
      <c r="H53" s="79">
        <v>130</v>
      </c>
      <c r="I53" s="79">
        <v>168</v>
      </c>
      <c r="K53" s="79">
        <f t="shared" si="1"/>
        <v>233</v>
      </c>
      <c r="L53" s="79">
        <f t="shared" si="2"/>
        <v>221.5</v>
      </c>
      <c r="M53" s="79">
        <f t="shared" si="3"/>
        <v>218</v>
      </c>
      <c r="N53" s="79">
        <f t="shared" si="4"/>
        <v>177.5</v>
      </c>
      <c r="O53" s="79">
        <f t="shared" si="5"/>
        <v>202.5</v>
      </c>
      <c r="P53" s="79">
        <f t="shared" si="6"/>
        <v>202.75</v>
      </c>
      <c r="Q53" s="79">
        <f t="shared" si="7"/>
        <v>166.5</v>
      </c>
      <c r="R53" s="79">
        <f t="shared" si="8"/>
        <v>215</v>
      </c>
    </row>
    <row r="54" spans="1:18" x14ac:dyDescent="0.2">
      <c r="A54" s="13">
        <v>37958</v>
      </c>
      <c r="B54" s="79">
        <v>0</v>
      </c>
      <c r="C54" s="79">
        <v>200</v>
      </c>
      <c r="D54" s="79">
        <v>200</v>
      </c>
      <c r="E54" s="79">
        <v>146</v>
      </c>
      <c r="F54" s="79">
        <v>153</v>
      </c>
      <c r="G54" s="79">
        <v>153</v>
      </c>
      <c r="H54" s="79">
        <v>132</v>
      </c>
      <c r="I54" s="79">
        <v>177</v>
      </c>
      <c r="K54" s="79">
        <f t="shared" si="1"/>
        <v>168</v>
      </c>
      <c r="L54" s="79">
        <f t="shared" si="2"/>
        <v>206.5</v>
      </c>
      <c r="M54" s="79">
        <f t="shared" si="3"/>
        <v>198.75</v>
      </c>
      <c r="N54" s="79">
        <f t="shared" si="4"/>
        <v>151</v>
      </c>
      <c r="O54" s="79">
        <f t="shared" si="5"/>
        <v>163.25</v>
      </c>
      <c r="P54" s="79">
        <f t="shared" si="6"/>
        <v>163.5</v>
      </c>
      <c r="Q54" s="79">
        <f t="shared" si="7"/>
        <v>140.25</v>
      </c>
      <c r="R54" s="79">
        <f t="shared" si="8"/>
        <v>188</v>
      </c>
    </row>
    <row r="55" spans="1:18" x14ac:dyDescent="0.2">
      <c r="A55" s="13">
        <v>37965</v>
      </c>
      <c r="B55" s="79">
        <v>0</v>
      </c>
      <c r="C55" s="79">
        <v>0</v>
      </c>
      <c r="D55" s="79">
        <v>218</v>
      </c>
      <c r="E55" s="79">
        <v>179</v>
      </c>
      <c r="F55" s="79">
        <v>209</v>
      </c>
      <c r="G55" s="79">
        <v>209</v>
      </c>
      <c r="H55" s="79">
        <v>167</v>
      </c>
      <c r="I55" s="79">
        <v>207</v>
      </c>
      <c r="K55" s="79">
        <f t="shared" si="1"/>
        <v>109</v>
      </c>
      <c r="L55" s="79">
        <f t="shared" si="2"/>
        <v>149.5</v>
      </c>
      <c r="M55" s="79">
        <f t="shared" si="3"/>
        <v>199.75</v>
      </c>
      <c r="N55" s="79">
        <f t="shared" si="4"/>
        <v>154</v>
      </c>
      <c r="O55" s="79">
        <f t="shared" si="5"/>
        <v>164.75</v>
      </c>
      <c r="P55" s="79">
        <f t="shared" si="6"/>
        <v>164.75</v>
      </c>
      <c r="Q55" s="79">
        <f t="shared" si="7"/>
        <v>141</v>
      </c>
      <c r="R55" s="79">
        <f t="shared" si="8"/>
        <v>183</v>
      </c>
    </row>
    <row r="56" spans="1:18" x14ac:dyDescent="0.2">
      <c r="A56" s="13">
        <v>37972</v>
      </c>
      <c r="B56" s="79">
        <v>0</v>
      </c>
      <c r="C56" s="79">
        <v>0</v>
      </c>
      <c r="D56" s="79">
        <v>214</v>
      </c>
      <c r="E56" s="79">
        <v>182</v>
      </c>
      <c r="F56" s="79">
        <v>200</v>
      </c>
      <c r="G56" s="79">
        <v>200</v>
      </c>
      <c r="H56" s="79">
        <v>164</v>
      </c>
      <c r="I56" s="79">
        <v>213</v>
      </c>
      <c r="K56" s="79">
        <f t="shared" si="1"/>
        <v>50</v>
      </c>
      <c r="L56" s="79">
        <f t="shared" si="2"/>
        <v>97.25</v>
      </c>
      <c r="M56" s="79">
        <f t="shared" si="3"/>
        <v>205</v>
      </c>
      <c r="N56" s="79">
        <f t="shared" si="4"/>
        <v>162.25</v>
      </c>
      <c r="O56" s="79">
        <f t="shared" si="5"/>
        <v>177</v>
      </c>
      <c r="P56" s="79">
        <f t="shared" si="6"/>
        <v>177</v>
      </c>
      <c r="Q56" s="79">
        <f t="shared" si="7"/>
        <v>148.25</v>
      </c>
      <c r="R56" s="79">
        <f t="shared" si="8"/>
        <v>191.25</v>
      </c>
    </row>
    <row r="57" spans="1:18" x14ac:dyDescent="0.2">
      <c r="A57" s="13">
        <v>37979</v>
      </c>
      <c r="B57" s="79">
        <v>0</v>
      </c>
      <c r="C57" s="79">
        <v>0</v>
      </c>
      <c r="D57" s="79">
        <v>215</v>
      </c>
      <c r="E57" s="79">
        <v>167</v>
      </c>
      <c r="F57" s="79">
        <v>177</v>
      </c>
      <c r="G57" s="79">
        <v>177</v>
      </c>
      <c r="H57" s="79">
        <v>153</v>
      </c>
      <c r="I57" s="79">
        <v>195</v>
      </c>
      <c r="K57" s="79">
        <f t="shared" si="1"/>
        <v>0</v>
      </c>
      <c r="L57" s="79">
        <f t="shared" si="2"/>
        <v>50</v>
      </c>
      <c r="M57" s="79">
        <f t="shared" si="3"/>
        <v>211.75</v>
      </c>
      <c r="N57" s="79">
        <f t="shared" si="4"/>
        <v>168.5</v>
      </c>
      <c r="O57" s="79">
        <f t="shared" si="5"/>
        <v>184.75</v>
      </c>
      <c r="P57" s="79">
        <f t="shared" si="6"/>
        <v>184.75</v>
      </c>
      <c r="Q57" s="79">
        <f t="shared" si="7"/>
        <v>154</v>
      </c>
      <c r="R57" s="79">
        <f t="shared" si="8"/>
        <v>198</v>
      </c>
    </row>
    <row r="58" spans="1:18" x14ac:dyDescent="0.2">
      <c r="A58" s="13">
        <v>37986</v>
      </c>
      <c r="B58" s="79">
        <v>0</v>
      </c>
      <c r="C58" s="79">
        <v>0</v>
      </c>
      <c r="D58" s="79">
        <v>200.5</v>
      </c>
      <c r="E58" s="79">
        <v>164.5</v>
      </c>
      <c r="F58" s="79">
        <v>165.5</v>
      </c>
      <c r="G58" s="79">
        <v>163.5</v>
      </c>
      <c r="H58" s="79">
        <v>155</v>
      </c>
      <c r="I58" s="79">
        <v>195</v>
      </c>
      <c r="K58" s="79">
        <f t="shared" si="1"/>
        <v>0</v>
      </c>
      <c r="L58" s="79">
        <f t="shared" si="2"/>
        <v>0</v>
      </c>
      <c r="M58" s="79">
        <f t="shared" si="3"/>
        <v>211.875</v>
      </c>
      <c r="N58" s="79">
        <f t="shared" si="4"/>
        <v>173.125</v>
      </c>
      <c r="O58" s="79">
        <f t="shared" si="5"/>
        <v>187.875</v>
      </c>
      <c r="P58" s="79">
        <f t="shared" si="6"/>
        <v>187.375</v>
      </c>
      <c r="Q58" s="79">
        <f t="shared" si="7"/>
        <v>159.75</v>
      </c>
      <c r="R58" s="79">
        <f t="shared" si="8"/>
        <v>202.5</v>
      </c>
    </row>
    <row r="59" spans="1:18" x14ac:dyDescent="0.2">
      <c r="A59" s="13">
        <v>37993</v>
      </c>
      <c r="B59" s="79">
        <f>+TWK!B2</f>
        <v>0</v>
      </c>
      <c r="C59" s="79">
        <f>+TWK!C2</f>
        <v>0</v>
      </c>
      <c r="D59" s="79">
        <f>+TWK!D2</f>
        <v>200</v>
      </c>
      <c r="E59" s="79">
        <f>+TWK!E2</f>
        <v>162</v>
      </c>
      <c r="F59" s="79">
        <f>+TWK!F2</f>
        <v>163.75</v>
      </c>
      <c r="G59" s="79">
        <f>+TWK!G2</f>
        <v>165</v>
      </c>
      <c r="H59" s="79">
        <f>+TWK!H2</f>
        <v>152.5</v>
      </c>
      <c r="I59" s="79" t="e">
        <f>+TWK!#REF!</f>
        <v>#REF!</v>
      </c>
      <c r="K59" s="79">
        <f t="shared" si="1"/>
        <v>0</v>
      </c>
      <c r="L59" s="79">
        <f t="shared" si="2"/>
        <v>0</v>
      </c>
      <c r="M59" s="79">
        <f t="shared" si="3"/>
        <v>207.375</v>
      </c>
      <c r="N59" s="79">
        <f t="shared" si="4"/>
        <v>168.875</v>
      </c>
      <c r="O59" s="79">
        <f t="shared" si="5"/>
        <v>176.5625</v>
      </c>
      <c r="P59" s="79">
        <f t="shared" si="6"/>
        <v>176.375</v>
      </c>
      <c r="Q59" s="79">
        <f t="shared" si="7"/>
        <v>156.125</v>
      </c>
      <c r="R59" s="79" t="e">
        <f t="shared" si="8"/>
        <v>#REF!</v>
      </c>
    </row>
    <row r="60" spans="1:18" x14ac:dyDescent="0.2">
      <c r="A60" s="13">
        <v>38000</v>
      </c>
      <c r="B60" s="79">
        <f>+TWK!B3</f>
        <v>0</v>
      </c>
      <c r="C60" s="79">
        <f>+TWK!C3</f>
        <v>0</v>
      </c>
      <c r="D60" s="79">
        <f>+TWK!D3</f>
        <v>200</v>
      </c>
      <c r="E60" s="79">
        <f>+TWK!E3</f>
        <v>162</v>
      </c>
      <c r="F60" s="79">
        <f>+TWK!F3</f>
        <v>169.5</v>
      </c>
      <c r="G60" s="79">
        <f>+TWK!G3</f>
        <v>169.5</v>
      </c>
      <c r="H60" s="79">
        <f>+TWK!H3</f>
        <v>149</v>
      </c>
      <c r="I60" s="79" t="e">
        <f>+TWK!#REF!</f>
        <v>#REF!</v>
      </c>
      <c r="K60" s="79">
        <f t="shared" si="1"/>
        <v>0</v>
      </c>
      <c r="L60" s="79">
        <f t="shared" si="2"/>
        <v>0</v>
      </c>
      <c r="M60" s="79">
        <f t="shared" si="3"/>
        <v>203.875</v>
      </c>
      <c r="N60" s="79">
        <f t="shared" si="4"/>
        <v>163.875</v>
      </c>
      <c r="O60" s="79">
        <f t="shared" si="5"/>
        <v>168.9375</v>
      </c>
      <c r="P60" s="79">
        <f t="shared" si="6"/>
        <v>168.75</v>
      </c>
      <c r="Q60" s="79">
        <f t="shared" si="7"/>
        <v>152.375</v>
      </c>
      <c r="R60" s="79" t="e">
        <f t="shared" si="8"/>
        <v>#REF!</v>
      </c>
    </row>
    <row r="61" spans="1:18" x14ac:dyDescent="0.2">
      <c r="A61" s="13">
        <v>38007</v>
      </c>
      <c r="B61" s="79">
        <f>+TWK!B4</f>
        <v>0</v>
      </c>
      <c r="C61" s="79">
        <f>+TWK!C4</f>
        <v>0</v>
      </c>
      <c r="D61" s="79">
        <f>+TWK!D4</f>
        <v>194</v>
      </c>
      <c r="E61" s="79">
        <f>+TWK!E4</f>
        <v>157</v>
      </c>
      <c r="F61" s="79">
        <f>+TWK!F4</f>
        <v>172</v>
      </c>
      <c r="G61" s="79">
        <f>+TWK!G4</f>
        <v>171</v>
      </c>
      <c r="H61" s="79">
        <f>+TWK!H4</f>
        <v>144</v>
      </c>
      <c r="I61" s="79" t="e">
        <f>+TWK!#REF!</f>
        <v>#REF!</v>
      </c>
      <c r="K61" s="79">
        <f t="shared" si="1"/>
        <v>0</v>
      </c>
      <c r="L61" s="79">
        <f t="shared" si="2"/>
        <v>0</v>
      </c>
      <c r="M61" s="79">
        <f t="shared" si="3"/>
        <v>198.625</v>
      </c>
      <c r="N61" s="79">
        <f t="shared" si="4"/>
        <v>161.375</v>
      </c>
      <c r="O61" s="79">
        <f t="shared" si="5"/>
        <v>167.6875</v>
      </c>
      <c r="P61" s="79">
        <f t="shared" si="6"/>
        <v>167.25</v>
      </c>
      <c r="Q61" s="79">
        <f t="shared" si="7"/>
        <v>150.125</v>
      </c>
      <c r="R61" s="79" t="e">
        <f t="shared" si="8"/>
        <v>#REF!</v>
      </c>
    </row>
    <row r="62" spans="1:18" x14ac:dyDescent="0.2">
      <c r="A62" s="13">
        <v>38014</v>
      </c>
      <c r="B62" s="79">
        <f>+TWK!B5</f>
        <v>0</v>
      </c>
      <c r="C62" s="79">
        <f>+TWK!C5</f>
        <v>0</v>
      </c>
      <c r="D62" s="79">
        <f>+TWK!D5</f>
        <v>208</v>
      </c>
      <c r="E62" s="79">
        <f>+TWK!E5</f>
        <v>150</v>
      </c>
      <c r="F62" s="79">
        <f>+TWK!F5</f>
        <v>161</v>
      </c>
      <c r="G62" s="79">
        <f>+TWK!G5</f>
        <v>159</v>
      </c>
      <c r="H62" s="79">
        <f>+TWK!H5</f>
        <v>137</v>
      </c>
      <c r="I62" s="79" t="e">
        <f>+TWK!#REF!</f>
        <v>#REF!</v>
      </c>
      <c r="K62" s="79">
        <f t="shared" si="1"/>
        <v>0</v>
      </c>
      <c r="L62" s="79">
        <f t="shared" si="2"/>
        <v>0</v>
      </c>
      <c r="M62" s="79">
        <f t="shared" si="3"/>
        <v>200.5</v>
      </c>
      <c r="N62" s="79">
        <f t="shared" si="4"/>
        <v>157.75</v>
      </c>
      <c r="O62" s="79">
        <f t="shared" si="5"/>
        <v>166.5625</v>
      </c>
      <c r="P62" s="79">
        <f t="shared" si="6"/>
        <v>166.125</v>
      </c>
      <c r="Q62" s="79">
        <f t="shared" si="7"/>
        <v>145.625</v>
      </c>
      <c r="R62" s="79" t="e">
        <f t="shared" si="8"/>
        <v>#REF!</v>
      </c>
    </row>
    <row r="63" spans="1:18" x14ac:dyDescent="0.2">
      <c r="A63" s="13">
        <v>38021</v>
      </c>
      <c r="B63" s="79">
        <f>+TWK!B6</f>
        <v>0</v>
      </c>
      <c r="C63" s="79">
        <f>+TWK!C6</f>
        <v>0</v>
      </c>
      <c r="D63" s="79">
        <f>+TWK!D6</f>
        <v>214</v>
      </c>
      <c r="E63" s="79">
        <f>+TWK!E6</f>
        <v>147</v>
      </c>
      <c r="F63" s="79">
        <f>+TWK!F6</f>
        <v>152</v>
      </c>
      <c r="G63" s="79">
        <f>+TWK!G6</f>
        <v>151</v>
      </c>
      <c r="H63" s="79">
        <f>+TWK!H6</f>
        <v>127</v>
      </c>
      <c r="I63" s="79" t="e">
        <f>+TWK!#REF!</f>
        <v>#REF!</v>
      </c>
      <c r="K63" s="79">
        <f t="shared" si="1"/>
        <v>0</v>
      </c>
      <c r="L63" s="79">
        <f t="shared" si="2"/>
        <v>0</v>
      </c>
      <c r="M63" s="79">
        <f t="shared" si="3"/>
        <v>204</v>
      </c>
      <c r="N63" s="79">
        <f t="shared" si="4"/>
        <v>154</v>
      </c>
      <c r="O63" s="79">
        <f t="shared" si="5"/>
        <v>163.625</v>
      </c>
      <c r="P63" s="79">
        <f t="shared" si="6"/>
        <v>162.625</v>
      </c>
      <c r="Q63" s="79">
        <f t="shared" si="7"/>
        <v>139.25</v>
      </c>
      <c r="R63" s="79" t="e">
        <f t="shared" si="8"/>
        <v>#REF!</v>
      </c>
    </row>
    <row r="64" spans="1:18" x14ac:dyDescent="0.2">
      <c r="A64" s="13">
        <v>38028</v>
      </c>
      <c r="B64" s="79">
        <f>+TWK!B7</f>
        <v>0</v>
      </c>
      <c r="C64" s="79">
        <f>+TWK!C7</f>
        <v>0</v>
      </c>
      <c r="D64" s="79">
        <f>+TWK!D7</f>
        <v>183</v>
      </c>
      <c r="E64" s="79">
        <f>+TWK!E7</f>
        <v>135</v>
      </c>
      <c r="F64" s="79">
        <f>+TWK!F7</f>
        <v>134</v>
      </c>
      <c r="G64" s="79">
        <f>+TWK!G7</f>
        <v>134</v>
      </c>
      <c r="H64" s="79">
        <f>+TWK!H7</f>
        <v>118</v>
      </c>
      <c r="I64" s="79" t="e">
        <f>+TWK!#REF!</f>
        <v>#REF!</v>
      </c>
      <c r="K64" s="79">
        <f t="shared" si="1"/>
        <v>0</v>
      </c>
      <c r="L64" s="79">
        <f t="shared" si="2"/>
        <v>0</v>
      </c>
      <c r="M64" s="79">
        <f t="shared" si="3"/>
        <v>199.75</v>
      </c>
      <c r="N64" s="79">
        <f t="shared" si="4"/>
        <v>147.25</v>
      </c>
      <c r="O64" s="79">
        <f t="shared" si="5"/>
        <v>154.75</v>
      </c>
      <c r="P64" s="79">
        <f t="shared" si="6"/>
        <v>153.75</v>
      </c>
      <c r="Q64" s="79">
        <f t="shared" si="7"/>
        <v>131.5</v>
      </c>
      <c r="R64" s="79" t="e">
        <f t="shared" si="8"/>
        <v>#REF!</v>
      </c>
    </row>
    <row r="65" spans="1:18" x14ac:dyDescent="0.2">
      <c r="A65" s="13">
        <v>38035</v>
      </c>
      <c r="B65" s="79">
        <f>+TWK!B8</f>
        <v>0</v>
      </c>
      <c r="C65" s="79">
        <f>+TWK!C8</f>
        <v>0</v>
      </c>
      <c r="D65" s="79">
        <f>+TWK!D8</f>
        <v>181</v>
      </c>
      <c r="E65" s="79">
        <f>+TWK!E8</f>
        <v>133</v>
      </c>
      <c r="F65" s="79">
        <f>+TWK!F8</f>
        <v>131</v>
      </c>
      <c r="G65" s="79">
        <f>+TWK!G8</f>
        <v>130</v>
      </c>
      <c r="H65" s="79">
        <f>+TWK!H8</f>
        <v>117</v>
      </c>
      <c r="I65" s="79" t="e">
        <f>+TWK!#REF!</f>
        <v>#REF!</v>
      </c>
      <c r="K65" s="79">
        <f t="shared" si="1"/>
        <v>0</v>
      </c>
      <c r="L65" s="79">
        <f t="shared" si="2"/>
        <v>0</v>
      </c>
      <c r="M65" s="79">
        <f t="shared" si="3"/>
        <v>196.5</v>
      </c>
      <c r="N65" s="79">
        <f t="shared" si="4"/>
        <v>141.25</v>
      </c>
      <c r="O65" s="79">
        <f t="shared" si="5"/>
        <v>144.5</v>
      </c>
      <c r="P65" s="79">
        <f t="shared" si="6"/>
        <v>143.5</v>
      </c>
      <c r="Q65" s="79">
        <f t="shared" si="7"/>
        <v>124.75</v>
      </c>
      <c r="R65" s="79" t="e">
        <f t="shared" si="8"/>
        <v>#REF!</v>
      </c>
    </row>
    <row r="66" spans="1:18" x14ac:dyDescent="0.2">
      <c r="A66" s="13">
        <v>38042</v>
      </c>
      <c r="B66" s="79">
        <f>+TWK!B9</f>
        <v>0</v>
      </c>
      <c r="C66" s="79">
        <f>+TWK!C9</f>
        <v>0</v>
      </c>
      <c r="D66" s="79">
        <f>+TWK!D9</f>
        <v>161</v>
      </c>
      <c r="E66" s="79">
        <f>+TWK!E9</f>
        <v>130</v>
      </c>
      <c r="F66" s="79">
        <f>+TWK!F9</f>
        <v>126</v>
      </c>
      <c r="G66" s="79">
        <f>+TWK!G9</f>
        <v>125</v>
      </c>
      <c r="H66" s="79">
        <f>+TWK!H9</f>
        <v>120</v>
      </c>
      <c r="I66" s="79" t="e">
        <f>+TWK!#REF!</f>
        <v>#REF!</v>
      </c>
      <c r="K66" s="79">
        <f t="shared" si="1"/>
        <v>0</v>
      </c>
      <c r="L66" s="79">
        <f t="shared" si="2"/>
        <v>0</v>
      </c>
      <c r="M66" s="79">
        <f t="shared" si="3"/>
        <v>184.75</v>
      </c>
      <c r="N66" s="79">
        <f t="shared" si="4"/>
        <v>136.25</v>
      </c>
      <c r="O66" s="79">
        <f t="shared" si="5"/>
        <v>135.75</v>
      </c>
      <c r="P66" s="79">
        <f t="shared" si="6"/>
        <v>135</v>
      </c>
      <c r="Q66" s="79">
        <f t="shared" si="7"/>
        <v>120.5</v>
      </c>
      <c r="R66" s="79" t="e">
        <f t="shared" si="8"/>
        <v>#REF!</v>
      </c>
    </row>
    <row r="67" spans="1:18" x14ac:dyDescent="0.2">
      <c r="A67" s="13">
        <v>38049</v>
      </c>
      <c r="B67" s="79">
        <f>+TWK!B10</f>
        <v>0</v>
      </c>
      <c r="C67" s="79">
        <f>+TWK!C10</f>
        <v>0</v>
      </c>
      <c r="D67" s="79">
        <f>+TWK!D10</f>
        <v>160</v>
      </c>
      <c r="E67" s="79">
        <f>+TWK!E10</f>
        <v>130</v>
      </c>
      <c r="F67" s="79">
        <f>+TWK!F10</f>
        <v>124</v>
      </c>
      <c r="G67" s="79">
        <f>+TWK!G10</f>
        <v>126</v>
      </c>
      <c r="H67" s="79">
        <f>+TWK!H10</f>
        <v>116</v>
      </c>
      <c r="I67" s="79" t="e">
        <f>+TWK!#REF!</f>
        <v>#REF!</v>
      </c>
      <c r="K67" s="79">
        <f t="shared" si="1"/>
        <v>0</v>
      </c>
      <c r="L67" s="79">
        <f t="shared" si="2"/>
        <v>0</v>
      </c>
      <c r="M67" s="79">
        <f t="shared" si="3"/>
        <v>171.25</v>
      </c>
      <c r="N67" s="79">
        <f t="shared" si="4"/>
        <v>132</v>
      </c>
      <c r="O67" s="79">
        <f t="shared" si="5"/>
        <v>128.75</v>
      </c>
      <c r="P67" s="79">
        <f t="shared" si="6"/>
        <v>128.75</v>
      </c>
      <c r="Q67" s="79">
        <f t="shared" si="7"/>
        <v>117.75</v>
      </c>
      <c r="R67" s="79" t="e">
        <f t="shared" si="8"/>
        <v>#REF!</v>
      </c>
    </row>
    <row r="68" spans="1:18" x14ac:dyDescent="0.2">
      <c r="A68" s="13">
        <v>38056</v>
      </c>
      <c r="B68" s="79">
        <f>+TWK!B11</f>
        <v>0</v>
      </c>
      <c r="C68" s="79">
        <f>+TWK!C11</f>
        <v>0</v>
      </c>
      <c r="D68" s="79">
        <f>+TWK!D11</f>
        <v>149</v>
      </c>
      <c r="E68" s="79">
        <f>+TWK!E11</f>
        <v>127</v>
      </c>
      <c r="F68" s="79">
        <f>+TWK!F11</f>
        <v>122</v>
      </c>
      <c r="G68" s="79">
        <f>+TWK!G11</f>
        <v>122</v>
      </c>
      <c r="H68" s="79">
        <f>+TWK!H11</f>
        <v>114</v>
      </c>
      <c r="I68" s="79" t="e">
        <f>+TWK!#REF!</f>
        <v>#REF!</v>
      </c>
      <c r="K68" s="79">
        <f t="shared" si="1"/>
        <v>0</v>
      </c>
      <c r="L68" s="79">
        <f t="shared" si="2"/>
        <v>0</v>
      </c>
      <c r="M68" s="79">
        <f t="shared" si="3"/>
        <v>162.75</v>
      </c>
      <c r="N68" s="79">
        <f t="shared" si="4"/>
        <v>130</v>
      </c>
      <c r="O68" s="79">
        <f t="shared" si="5"/>
        <v>125.75</v>
      </c>
      <c r="P68" s="79">
        <f t="shared" si="6"/>
        <v>125.75</v>
      </c>
      <c r="Q68" s="79">
        <f t="shared" si="7"/>
        <v>116.75</v>
      </c>
      <c r="R68" s="79" t="e">
        <f t="shared" si="8"/>
        <v>#REF!</v>
      </c>
    </row>
    <row r="69" spans="1:18" x14ac:dyDescent="0.2">
      <c r="A69" s="13">
        <v>38063</v>
      </c>
      <c r="B69" s="79">
        <f>+TWK!B12</f>
        <v>0</v>
      </c>
      <c r="C69" s="79">
        <f>+TWK!C12</f>
        <v>165</v>
      </c>
      <c r="D69" s="79">
        <f>+TWK!D12</f>
        <v>151</v>
      </c>
      <c r="E69" s="79">
        <f>+TWK!E12</f>
        <v>124</v>
      </c>
      <c r="F69" s="79">
        <f>+TWK!F12</f>
        <v>122</v>
      </c>
      <c r="G69" s="79">
        <f>+TWK!G12</f>
        <v>121</v>
      </c>
      <c r="H69" s="79">
        <f>+TWK!H12</f>
        <v>112</v>
      </c>
      <c r="I69" s="79" t="e">
        <f>+TWK!#REF!</f>
        <v>#REF!</v>
      </c>
      <c r="K69" s="79">
        <f t="shared" si="1"/>
        <v>0</v>
      </c>
      <c r="L69" s="79">
        <f t="shared" si="2"/>
        <v>41.25</v>
      </c>
      <c r="M69" s="79">
        <f t="shared" si="3"/>
        <v>155.25</v>
      </c>
      <c r="N69" s="79">
        <f t="shared" si="4"/>
        <v>127.75</v>
      </c>
      <c r="O69" s="79">
        <f t="shared" si="5"/>
        <v>123.5</v>
      </c>
      <c r="P69" s="79">
        <f t="shared" si="6"/>
        <v>123.5</v>
      </c>
      <c r="Q69" s="79">
        <f t="shared" si="7"/>
        <v>115.5</v>
      </c>
      <c r="R69" s="79" t="e">
        <f t="shared" si="8"/>
        <v>#REF!</v>
      </c>
    </row>
    <row r="70" spans="1:18" x14ac:dyDescent="0.2">
      <c r="A70" s="13">
        <v>38070</v>
      </c>
      <c r="B70" s="79">
        <f>+TWK!B13</f>
        <v>184</v>
      </c>
      <c r="C70" s="79">
        <f>+TWK!C13</f>
        <v>152</v>
      </c>
      <c r="D70" s="79">
        <f>+TWK!D13</f>
        <v>143</v>
      </c>
      <c r="E70" s="79">
        <f>+TWK!E13</f>
        <v>115</v>
      </c>
      <c r="F70" s="79">
        <f>+TWK!F13</f>
        <v>119</v>
      </c>
      <c r="G70" s="79">
        <f>+TWK!G13</f>
        <v>119</v>
      </c>
      <c r="H70" s="79">
        <f>+TWK!H13</f>
        <v>110</v>
      </c>
      <c r="I70" s="79" t="e">
        <f>+TWK!#REF!</f>
        <v>#REF!</v>
      </c>
      <c r="K70" s="79">
        <f t="shared" si="1"/>
        <v>46</v>
      </c>
      <c r="L70" s="79">
        <f t="shared" si="2"/>
        <v>79.25</v>
      </c>
      <c r="M70" s="79">
        <f t="shared" si="3"/>
        <v>150.75</v>
      </c>
      <c r="N70" s="79">
        <f t="shared" si="4"/>
        <v>124</v>
      </c>
      <c r="O70" s="79">
        <f t="shared" si="5"/>
        <v>121.75</v>
      </c>
      <c r="P70" s="79">
        <f t="shared" si="6"/>
        <v>122</v>
      </c>
      <c r="Q70" s="79">
        <f t="shared" si="7"/>
        <v>113</v>
      </c>
      <c r="R70" s="79" t="e">
        <f t="shared" si="8"/>
        <v>#REF!</v>
      </c>
    </row>
    <row r="71" spans="1:18" x14ac:dyDescent="0.2">
      <c r="A71" s="13">
        <v>38077</v>
      </c>
      <c r="B71" s="79">
        <f>+TWK!B14</f>
        <v>184</v>
      </c>
      <c r="C71" s="79">
        <f>+TWK!C14</f>
        <v>153</v>
      </c>
      <c r="D71" s="79">
        <f>+TWK!D14</f>
        <v>151</v>
      </c>
      <c r="E71" s="79">
        <f>+TWK!E14</f>
        <v>116</v>
      </c>
      <c r="F71" s="79">
        <f>+TWK!F14</f>
        <v>118</v>
      </c>
      <c r="G71" s="79">
        <f>+TWK!G14</f>
        <v>118</v>
      </c>
      <c r="H71" s="79">
        <f>+TWK!H14</f>
        <v>110</v>
      </c>
      <c r="I71" s="79" t="e">
        <f>+TWK!#REF!</f>
        <v>#REF!</v>
      </c>
      <c r="K71" s="79">
        <f t="shared" si="1"/>
        <v>92</v>
      </c>
      <c r="L71" s="79">
        <f t="shared" si="2"/>
        <v>117.5</v>
      </c>
      <c r="M71" s="79">
        <f t="shared" si="3"/>
        <v>148.5</v>
      </c>
      <c r="N71" s="79">
        <f t="shared" si="4"/>
        <v>120.5</v>
      </c>
      <c r="O71" s="79">
        <f t="shared" si="5"/>
        <v>120.25</v>
      </c>
      <c r="P71" s="79">
        <f t="shared" si="6"/>
        <v>120</v>
      </c>
      <c r="Q71" s="79">
        <f t="shared" si="7"/>
        <v>111.5</v>
      </c>
      <c r="R71" s="79" t="e">
        <f t="shared" si="8"/>
        <v>#REF!</v>
      </c>
    </row>
    <row r="72" spans="1:18" x14ac:dyDescent="0.2">
      <c r="A72" s="13">
        <v>38084</v>
      </c>
      <c r="B72" s="79">
        <f>+TWK!B15</f>
        <v>185</v>
      </c>
      <c r="C72" s="79">
        <f>+TWK!C15</f>
        <v>153</v>
      </c>
      <c r="D72" s="79">
        <f>+TWK!D15</f>
        <v>147</v>
      </c>
      <c r="E72" s="79">
        <f>+TWK!E15</f>
        <v>117</v>
      </c>
      <c r="F72" s="79">
        <f>+TWK!F15</f>
        <v>118</v>
      </c>
      <c r="G72" s="79">
        <f>+TWK!G15</f>
        <v>118</v>
      </c>
      <c r="H72" s="79">
        <f>+TWK!H15</f>
        <v>111</v>
      </c>
      <c r="I72" s="79" t="e">
        <f>+TWK!#REF!</f>
        <v>#REF!</v>
      </c>
      <c r="K72" s="79">
        <f t="shared" si="1"/>
        <v>138.25</v>
      </c>
      <c r="L72" s="79">
        <f t="shared" si="2"/>
        <v>155.75</v>
      </c>
      <c r="M72" s="79">
        <f t="shared" si="3"/>
        <v>148</v>
      </c>
      <c r="N72" s="79">
        <f t="shared" si="4"/>
        <v>118</v>
      </c>
      <c r="O72" s="79">
        <f t="shared" si="5"/>
        <v>119.25</v>
      </c>
      <c r="P72" s="79">
        <f t="shared" si="6"/>
        <v>119</v>
      </c>
      <c r="Q72" s="79">
        <f t="shared" si="7"/>
        <v>110.75</v>
      </c>
      <c r="R72" s="79" t="e">
        <f t="shared" si="8"/>
        <v>#REF!</v>
      </c>
    </row>
    <row r="73" spans="1:18" x14ac:dyDescent="0.2">
      <c r="A73" s="13">
        <v>38091</v>
      </c>
      <c r="B73" s="79">
        <f>+TWK!B16</f>
        <v>180</v>
      </c>
      <c r="C73" s="79">
        <f>+TWK!C16</f>
        <v>151</v>
      </c>
      <c r="D73" s="79">
        <f>+TWK!D16</f>
        <v>146</v>
      </c>
      <c r="E73" s="79">
        <f>+TWK!E16</f>
        <v>115</v>
      </c>
      <c r="F73" s="79">
        <f>+TWK!F16</f>
        <v>115</v>
      </c>
      <c r="G73" s="79">
        <f>+TWK!G16</f>
        <v>116</v>
      </c>
      <c r="H73" s="79">
        <f>+TWK!H16</f>
        <v>110</v>
      </c>
      <c r="I73" s="79" t="e">
        <f>+TWK!#REF!</f>
        <v>#REF!</v>
      </c>
      <c r="K73" s="79">
        <f t="shared" si="1"/>
        <v>183.25</v>
      </c>
      <c r="L73" s="79">
        <f t="shared" si="2"/>
        <v>152.25</v>
      </c>
      <c r="M73" s="79">
        <f t="shared" si="3"/>
        <v>146.75</v>
      </c>
      <c r="N73" s="79">
        <f t="shared" si="4"/>
        <v>115.75</v>
      </c>
      <c r="O73" s="79">
        <f t="shared" si="5"/>
        <v>117.5</v>
      </c>
      <c r="P73" s="79">
        <f t="shared" si="6"/>
        <v>117.75</v>
      </c>
      <c r="Q73" s="79">
        <f t="shared" si="7"/>
        <v>110.25</v>
      </c>
      <c r="R73" s="79" t="e">
        <f t="shared" si="8"/>
        <v>#REF!</v>
      </c>
    </row>
    <row r="74" spans="1:18" x14ac:dyDescent="0.2">
      <c r="A74" s="13">
        <v>38098</v>
      </c>
      <c r="B74" s="79">
        <f>+TWK!B17</f>
        <v>173</v>
      </c>
      <c r="C74" s="79">
        <f>+TWK!C17</f>
        <v>143</v>
      </c>
      <c r="D74" s="79">
        <f>+TWK!D17</f>
        <v>140</v>
      </c>
      <c r="E74" s="79">
        <f>+TWK!E17</f>
        <v>113</v>
      </c>
      <c r="F74" s="79">
        <f>+TWK!F17</f>
        <v>113</v>
      </c>
      <c r="G74" s="79">
        <f>+TWK!G17</f>
        <v>113</v>
      </c>
      <c r="H74" s="79">
        <f>+TWK!H17</f>
        <v>109</v>
      </c>
      <c r="I74" s="79" t="e">
        <f>+TWK!#REF!</f>
        <v>#REF!</v>
      </c>
      <c r="K74" s="79">
        <f t="shared" ref="K74:K137" si="9">AVERAGE(B71:B74)</f>
        <v>180.5</v>
      </c>
      <c r="L74" s="79">
        <f t="shared" ref="L74:L137" si="10">AVERAGE(C71:C74)</f>
        <v>150</v>
      </c>
      <c r="M74" s="79">
        <f t="shared" ref="M74:M137" si="11">AVERAGE(D71:D74)</f>
        <v>146</v>
      </c>
      <c r="N74" s="79">
        <f t="shared" ref="N74:N137" si="12">AVERAGE(E71:E74)</f>
        <v>115.25</v>
      </c>
      <c r="O74" s="79">
        <f t="shared" ref="O74:O137" si="13">AVERAGE(F71:F74)</f>
        <v>116</v>
      </c>
      <c r="P74" s="79">
        <f t="shared" ref="P74:P137" si="14">AVERAGE(G71:G74)</f>
        <v>116.25</v>
      </c>
      <c r="Q74" s="79">
        <f t="shared" ref="Q74:Q137" si="15">AVERAGE(H71:H74)</f>
        <v>110</v>
      </c>
      <c r="R74" s="79" t="e">
        <f t="shared" ref="R74:R137" si="16">AVERAGE(I71:I74)</f>
        <v>#REF!</v>
      </c>
    </row>
    <row r="75" spans="1:18" x14ac:dyDescent="0.2">
      <c r="A75" s="13">
        <v>38105</v>
      </c>
      <c r="B75" s="79">
        <f>+TWK!B18</f>
        <v>169</v>
      </c>
      <c r="C75" s="79">
        <f>+TWK!C18</f>
        <v>141</v>
      </c>
      <c r="D75" s="79">
        <f>+TWK!D18</f>
        <v>136</v>
      </c>
      <c r="E75" s="79">
        <f>+TWK!E18</f>
        <v>113</v>
      </c>
      <c r="F75" s="79">
        <f>+TWK!F18</f>
        <v>112</v>
      </c>
      <c r="G75" s="79">
        <f>+TWK!G18</f>
        <v>112</v>
      </c>
      <c r="H75" s="79">
        <f>+TWK!H18</f>
        <v>108</v>
      </c>
      <c r="I75" s="79" t="e">
        <f>+TWK!#REF!</f>
        <v>#REF!</v>
      </c>
      <c r="K75" s="79">
        <f t="shared" si="9"/>
        <v>176.75</v>
      </c>
      <c r="L75" s="79">
        <f t="shared" si="10"/>
        <v>147</v>
      </c>
      <c r="M75" s="79">
        <f t="shared" si="11"/>
        <v>142.25</v>
      </c>
      <c r="N75" s="79">
        <f t="shared" si="12"/>
        <v>114.5</v>
      </c>
      <c r="O75" s="79">
        <f t="shared" si="13"/>
        <v>114.5</v>
      </c>
      <c r="P75" s="79">
        <f t="shared" si="14"/>
        <v>114.75</v>
      </c>
      <c r="Q75" s="79">
        <f t="shared" si="15"/>
        <v>109.5</v>
      </c>
      <c r="R75" s="79" t="e">
        <f t="shared" si="16"/>
        <v>#REF!</v>
      </c>
    </row>
    <row r="76" spans="1:18" x14ac:dyDescent="0.2">
      <c r="A76" s="13">
        <v>38112</v>
      </c>
      <c r="B76" s="79">
        <f>+TWK!B19</f>
        <v>162</v>
      </c>
      <c r="C76" s="79">
        <f>+TWK!C19</f>
        <v>139</v>
      </c>
      <c r="D76" s="79">
        <f>+TWK!D19</f>
        <v>136</v>
      </c>
      <c r="E76" s="79">
        <f>+TWK!E19</f>
        <v>113</v>
      </c>
      <c r="F76" s="79">
        <f>+TWK!F19</f>
        <v>111</v>
      </c>
      <c r="G76" s="79">
        <f>+TWK!G19</f>
        <v>112</v>
      </c>
      <c r="H76" s="79">
        <f>+TWK!H19</f>
        <v>108</v>
      </c>
      <c r="I76" s="79" t="e">
        <f>+TWK!#REF!</f>
        <v>#REF!</v>
      </c>
      <c r="K76" s="79">
        <f t="shared" si="9"/>
        <v>171</v>
      </c>
      <c r="L76" s="79">
        <f t="shared" si="10"/>
        <v>143.5</v>
      </c>
      <c r="M76" s="79">
        <f t="shared" si="11"/>
        <v>139.5</v>
      </c>
      <c r="N76" s="79">
        <f t="shared" si="12"/>
        <v>113.5</v>
      </c>
      <c r="O76" s="79">
        <f t="shared" si="13"/>
        <v>112.75</v>
      </c>
      <c r="P76" s="79">
        <f t="shared" si="14"/>
        <v>113.25</v>
      </c>
      <c r="Q76" s="79">
        <f t="shared" si="15"/>
        <v>108.75</v>
      </c>
      <c r="R76" s="79" t="e">
        <f t="shared" si="16"/>
        <v>#REF!</v>
      </c>
    </row>
    <row r="77" spans="1:18" x14ac:dyDescent="0.2">
      <c r="A77" s="13">
        <v>38119</v>
      </c>
      <c r="B77" s="79">
        <f>+TWK!B20</f>
        <v>176</v>
      </c>
      <c r="C77" s="79">
        <f>+TWK!C20</f>
        <v>152</v>
      </c>
      <c r="D77" s="79">
        <f>+TWK!D20</f>
        <v>152</v>
      </c>
      <c r="E77" s="79">
        <f>+TWK!E20</f>
        <v>113</v>
      </c>
      <c r="F77" s="79">
        <f>+TWK!F20</f>
        <v>113</v>
      </c>
      <c r="G77" s="79">
        <f>+TWK!G20</f>
        <v>113</v>
      </c>
      <c r="H77" s="79">
        <f>+TWK!H20</f>
        <v>108</v>
      </c>
      <c r="I77" s="79" t="e">
        <f>+TWK!#REF!</f>
        <v>#REF!</v>
      </c>
      <c r="K77" s="79">
        <f t="shared" si="9"/>
        <v>170</v>
      </c>
      <c r="L77" s="79">
        <f t="shared" si="10"/>
        <v>143.75</v>
      </c>
      <c r="M77" s="79">
        <f t="shared" si="11"/>
        <v>141</v>
      </c>
      <c r="N77" s="79">
        <f t="shared" si="12"/>
        <v>113</v>
      </c>
      <c r="O77" s="79">
        <f t="shared" si="13"/>
        <v>112.25</v>
      </c>
      <c r="P77" s="79">
        <f t="shared" si="14"/>
        <v>112.5</v>
      </c>
      <c r="Q77" s="79">
        <f t="shared" si="15"/>
        <v>108.25</v>
      </c>
      <c r="R77" s="79" t="e">
        <f t="shared" si="16"/>
        <v>#REF!</v>
      </c>
    </row>
    <row r="78" spans="1:18" x14ac:dyDescent="0.2">
      <c r="A78" s="13">
        <v>38126</v>
      </c>
      <c r="B78" s="79">
        <f>+TWK!B21</f>
        <v>200</v>
      </c>
      <c r="C78" s="79">
        <f>+TWK!C21</f>
        <v>168</v>
      </c>
      <c r="D78" s="79">
        <f>+TWK!D21</f>
        <v>169</v>
      </c>
      <c r="E78" s="79">
        <f>+TWK!E21</f>
        <v>119</v>
      </c>
      <c r="F78" s="79">
        <f>+TWK!F21</f>
        <v>113</v>
      </c>
      <c r="G78" s="79">
        <f>+TWK!G21</f>
        <v>113</v>
      </c>
      <c r="H78" s="79">
        <f>+TWK!H21</f>
        <v>108</v>
      </c>
      <c r="I78" s="79" t="e">
        <f>+TWK!#REF!</f>
        <v>#REF!</v>
      </c>
      <c r="K78" s="79">
        <f t="shared" si="9"/>
        <v>176.75</v>
      </c>
      <c r="L78" s="79">
        <f t="shared" si="10"/>
        <v>150</v>
      </c>
      <c r="M78" s="79">
        <f t="shared" si="11"/>
        <v>148.25</v>
      </c>
      <c r="N78" s="79">
        <f t="shared" si="12"/>
        <v>114.5</v>
      </c>
      <c r="O78" s="79">
        <f t="shared" si="13"/>
        <v>112.25</v>
      </c>
      <c r="P78" s="79">
        <f t="shared" si="14"/>
        <v>112.5</v>
      </c>
      <c r="Q78" s="79">
        <f t="shared" si="15"/>
        <v>108</v>
      </c>
      <c r="R78" s="79" t="e">
        <f t="shared" si="16"/>
        <v>#REF!</v>
      </c>
    </row>
    <row r="79" spans="1:18" x14ac:dyDescent="0.2">
      <c r="A79" s="13">
        <v>38133</v>
      </c>
      <c r="B79" s="79">
        <f>+TWK!B22</f>
        <v>210</v>
      </c>
      <c r="C79" s="79">
        <f>+TWK!C22</f>
        <v>175</v>
      </c>
      <c r="D79" s="79">
        <f>+TWK!D22</f>
        <v>174</v>
      </c>
      <c r="E79" s="79">
        <f>+TWK!E22</f>
        <v>130</v>
      </c>
      <c r="F79" s="79">
        <f>+TWK!F22</f>
        <v>114</v>
      </c>
      <c r="G79" s="79">
        <f>+TWK!G22</f>
        <v>114</v>
      </c>
      <c r="H79" s="79">
        <f>+TWK!H22</f>
        <v>112</v>
      </c>
      <c r="I79" s="79" t="e">
        <f>+TWK!#REF!</f>
        <v>#REF!</v>
      </c>
      <c r="K79" s="79">
        <f t="shared" si="9"/>
        <v>187</v>
      </c>
      <c r="L79" s="79">
        <f t="shared" si="10"/>
        <v>158.5</v>
      </c>
      <c r="M79" s="79">
        <f t="shared" si="11"/>
        <v>157.75</v>
      </c>
      <c r="N79" s="79">
        <f t="shared" si="12"/>
        <v>118.75</v>
      </c>
      <c r="O79" s="79">
        <f t="shared" si="13"/>
        <v>112.75</v>
      </c>
      <c r="P79" s="79">
        <f t="shared" si="14"/>
        <v>113</v>
      </c>
      <c r="Q79" s="79">
        <f t="shared" si="15"/>
        <v>109</v>
      </c>
      <c r="R79" s="79" t="e">
        <f t="shared" si="16"/>
        <v>#REF!</v>
      </c>
    </row>
    <row r="80" spans="1:18" x14ac:dyDescent="0.2">
      <c r="A80" s="13">
        <v>38140</v>
      </c>
      <c r="B80" s="79">
        <f>+TWK!B23</f>
        <v>209</v>
      </c>
      <c r="C80" s="79">
        <f>+TWK!C23</f>
        <v>170</v>
      </c>
      <c r="D80" s="79">
        <f>+TWK!D23</f>
        <v>169</v>
      </c>
      <c r="E80" s="79">
        <f>+TWK!E23</f>
        <v>131</v>
      </c>
      <c r="F80" s="79">
        <f>+TWK!F23</f>
        <v>117</v>
      </c>
      <c r="G80" s="79">
        <f>+TWK!G23</f>
        <v>117</v>
      </c>
      <c r="H80" s="79">
        <f>+TWK!H23</f>
        <v>114</v>
      </c>
      <c r="I80" s="79" t="e">
        <f>+TWK!#REF!</f>
        <v>#REF!</v>
      </c>
      <c r="K80" s="79">
        <f t="shared" si="9"/>
        <v>198.75</v>
      </c>
      <c r="L80" s="79">
        <f t="shared" si="10"/>
        <v>166.25</v>
      </c>
      <c r="M80" s="79">
        <f t="shared" si="11"/>
        <v>166</v>
      </c>
      <c r="N80" s="79">
        <f t="shared" si="12"/>
        <v>123.25</v>
      </c>
      <c r="O80" s="79">
        <f t="shared" si="13"/>
        <v>114.25</v>
      </c>
      <c r="P80" s="79">
        <f t="shared" si="14"/>
        <v>114.25</v>
      </c>
      <c r="Q80" s="79">
        <f t="shared" si="15"/>
        <v>110.5</v>
      </c>
      <c r="R80" s="79" t="e">
        <f t="shared" si="16"/>
        <v>#REF!</v>
      </c>
    </row>
    <row r="81" spans="1:18" x14ac:dyDescent="0.2">
      <c r="A81" s="13">
        <v>38147</v>
      </c>
      <c r="B81" s="79">
        <f>+TWK!B24</f>
        <v>206</v>
      </c>
      <c r="C81" s="79">
        <f>+TWK!C24</f>
        <v>168</v>
      </c>
      <c r="D81" s="79">
        <f>+TWK!D24</f>
        <v>163</v>
      </c>
      <c r="E81" s="79">
        <f>+TWK!E24</f>
        <v>127</v>
      </c>
      <c r="F81" s="79">
        <f>+TWK!F24</f>
        <v>115</v>
      </c>
      <c r="G81" s="79">
        <f>+TWK!G24</f>
        <v>115</v>
      </c>
      <c r="H81" s="79">
        <f>+TWK!H24</f>
        <v>118</v>
      </c>
      <c r="I81" s="79" t="e">
        <f>+TWK!#REF!</f>
        <v>#REF!</v>
      </c>
      <c r="K81" s="79">
        <f t="shared" si="9"/>
        <v>206.25</v>
      </c>
      <c r="L81" s="79">
        <f t="shared" si="10"/>
        <v>170.25</v>
      </c>
      <c r="M81" s="79">
        <f t="shared" si="11"/>
        <v>168.75</v>
      </c>
      <c r="N81" s="79">
        <f t="shared" si="12"/>
        <v>126.75</v>
      </c>
      <c r="O81" s="79">
        <f t="shared" si="13"/>
        <v>114.75</v>
      </c>
      <c r="P81" s="79">
        <f t="shared" si="14"/>
        <v>114.75</v>
      </c>
      <c r="Q81" s="79">
        <f t="shared" si="15"/>
        <v>113</v>
      </c>
      <c r="R81" s="79" t="e">
        <f t="shared" si="16"/>
        <v>#REF!</v>
      </c>
    </row>
    <row r="82" spans="1:18" x14ac:dyDescent="0.2">
      <c r="A82" s="13">
        <v>38154</v>
      </c>
      <c r="B82" s="79">
        <f>+TWK!B25</f>
        <v>192</v>
      </c>
      <c r="C82" s="79">
        <f>+TWK!C25</f>
        <v>156</v>
      </c>
      <c r="D82" s="79">
        <f>+TWK!D25</f>
        <v>152</v>
      </c>
      <c r="E82" s="79">
        <f>+TWK!E25</f>
        <v>120</v>
      </c>
      <c r="F82" s="79">
        <f>+TWK!F25</f>
        <v>113</v>
      </c>
      <c r="G82" s="79">
        <f>+TWK!G25</f>
        <v>113</v>
      </c>
      <c r="H82" s="79">
        <f>+TWK!H25</f>
        <v>111</v>
      </c>
      <c r="I82" s="79" t="e">
        <f>+TWK!#REF!</f>
        <v>#REF!</v>
      </c>
      <c r="K82" s="79">
        <f t="shared" si="9"/>
        <v>204.25</v>
      </c>
      <c r="L82" s="79">
        <f t="shared" si="10"/>
        <v>167.25</v>
      </c>
      <c r="M82" s="79">
        <f t="shared" si="11"/>
        <v>164.5</v>
      </c>
      <c r="N82" s="79">
        <f t="shared" si="12"/>
        <v>127</v>
      </c>
      <c r="O82" s="79">
        <f t="shared" si="13"/>
        <v>114.75</v>
      </c>
      <c r="P82" s="79">
        <f t="shared" si="14"/>
        <v>114.75</v>
      </c>
      <c r="Q82" s="79">
        <f t="shared" si="15"/>
        <v>113.75</v>
      </c>
      <c r="R82" s="79" t="e">
        <f t="shared" si="16"/>
        <v>#REF!</v>
      </c>
    </row>
    <row r="83" spans="1:18" x14ac:dyDescent="0.2">
      <c r="A83" s="13">
        <v>38161</v>
      </c>
      <c r="B83" s="79">
        <f>+TWK!B26</f>
        <v>184</v>
      </c>
      <c r="C83" s="79">
        <f>+TWK!C26</f>
        <v>151</v>
      </c>
      <c r="D83" s="79">
        <f>+TWK!D26</f>
        <v>150</v>
      </c>
      <c r="E83" s="79">
        <f>+TWK!E26</f>
        <v>120</v>
      </c>
      <c r="F83" s="79">
        <f>+TWK!F26</f>
        <v>111</v>
      </c>
      <c r="G83" s="79">
        <f>+TWK!G26</f>
        <v>111</v>
      </c>
      <c r="H83" s="79">
        <f>+TWK!H26</f>
        <v>110</v>
      </c>
      <c r="I83" s="79" t="e">
        <f>+TWK!#REF!</f>
        <v>#REF!</v>
      </c>
      <c r="K83" s="79">
        <f t="shared" si="9"/>
        <v>197.75</v>
      </c>
      <c r="L83" s="79">
        <f t="shared" si="10"/>
        <v>161.25</v>
      </c>
      <c r="M83" s="79">
        <f t="shared" si="11"/>
        <v>158.5</v>
      </c>
      <c r="N83" s="79">
        <f t="shared" si="12"/>
        <v>124.5</v>
      </c>
      <c r="O83" s="79">
        <f t="shared" si="13"/>
        <v>114</v>
      </c>
      <c r="P83" s="79">
        <f t="shared" si="14"/>
        <v>114</v>
      </c>
      <c r="Q83" s="79">
        <f t="shared" si="15"/>
        <v>113.25</v>
      </c>
      <c r="R83" s="79" t="e">
        <f t="shared" si="16"/>
        <v>#REF!</v>
      </c>
    </row>
    <row r="84" spans="1:18" x14ac:dyDescent="0.2">
      <c r="A84" s="13">
        <v>38168</v>
      </c>
      <c r="B84" s="79">
        <f>+TWK!B27</f>
        <v>184</v>
      </c>
      <c r="C84" s="79">
        <f>+TWK!C27</f>
        <v>152</v>
      </c>
      <c r="D84" s="79">
        <f>+TWK!D27</f>
        <v>151</v>
      </c>
      <c r="E84" s="79">
        <f>+TWK!E27</f>
        <v>117</v>
      </c>
      <c r="F84" s="79">
        <f>+TWK!F27</f>
        <v>111</v>
      </c>
      <c r="G84" s="79">
        <f>+TWK!G27</f>
        <v>111</v>
      </c>
      <c r="H84" s="79">
        <f>+TWK!H27</f>
        <v>111</v>
      </c>
      <c r="I84" s="79" t="e">
        <f>+TWK!#REF!</f>
        <v>#REF!</v>
      </c>
      <c r="K84" s="79">
        <f t="shared" si="9"/>
        <v>191.5</v>
      </c>
      <c r="L84" s="79">
        <f t="shared" si="10"/>
        <v>156.75</v>
      </c>
      <c r="M84" s="79">
        <f t="shared" si="11"/>
        <v>154</v>
      </c>
      <c r="N84" s="79">
        <f t="shared" si="12"/>
        <v>121</v>
      </c>
      <c r="O84" s="79">
        <f t="shared" si="13"/>
        <v>112.5</v>
      </c>
      <c r="P84" s="79">
        <f t="shared" si="14"/>
        <v>112.5</v>
      </c>
      <c r="Q84" s="79">
        <f t="shared" si="15"/>
        <v>112.5</v>
      </c>
      <c r="R84" s="79" t="e">
        <f t="shared" si="16"/>
        <v>#REF!</v>
      </c>
    </row>
    <row r="85" spans="1:18" x14ac:dyDescent="0.2">
      <c r="A85" s="13">
        <v>38175</v>
      </c>
      <c r="B85" s="79">
        <f>+TWK!B28</f>
        <v>183</v>
      </c>
      <c r="C85" s="79">
        <f>+TWK!C28</f>
        <v>152</v>
      </c>
      <c r="D85" s="79">
        <f>+TWK!D28</f>
        <v>151</v>
      </c>
      <c r="E85" s="79">
        <f>+TWK!E28</f>
        <v>114</v>
      </c>
      <c r="F85" s="79">
        <f>+TWK!F28</f>
        <v>112</v>
      </c>
      <c r="G85" s="79">
        <f>+TWK!G28</f>
        <v>113</v>
      </c>
      <c r="H85" s="79">
        <f>+TWK!H28</f>
        <v>109</v>
      </c>
      <c r="I85" s="79" t="e">
        <f>+TWK!#REF!</f>
        <v>#REF!</v>
      </c>
      <c r="K85" s="79">
        <f t="shared" si="9"/>
        <v>185.75</v>
      </c>
      <c r="L85" s="79">
        <f t="shared" si="10"/>
        <v>152.75</v>
      </c>
      <c r="M85" s="79">
        <f t="shared" si="11"/>
        <v>151</v>
      </c>
      <c r="N85" s="79">
        <f t="shared" si="12"/>
        <v>117.75</v>
      </c>
      <c r="O85" s="79">
        <f t="shared" si="13"/>
        <v>111.75</v>
      </c>
      <c r="P85" s="79">
        <f t="shared" si="14"/>
        <v>112</v>
      </c>
      <c r="Q85" s="79">
        <f t="shared" si="15"/>
        <v>110.25</v>
      </c>
      <c r="R85" s="79" t="e">
        <f t="shared" si="16"/>
        <v>#REF!</v>
      </c>
    </row>
    <row r="86" spans="1:18" x14ac:dyDescent="0.2">
      <c r="A86" s="13">
        <v>38182</v>
      </c>
      <c r="B86" s="79">
        <f>+TWK!B29</f>
        <v>177</v>
      </c>
      <c r="C86" s="79">
        <f>+TWK!C29</f>
        <v>147</v>
      </c>
      <c r="D86" s="79">
        <f>+TWK!D29</f>
        <v>146</v>
      </c>
      <c r="E86" s="79">
        <f>+TWK!E29</f>
        <v>112</v>
      </c>
      <c r="F86" s="79">
        <f>+TWK!F29</f>
        <v>114</v>
      </c>
      <c r="G86" s="79">
        <f>+TWK!G29</f>
        <v>114</v>
      </c>
      <c r="H86" s="79">
        <f>+TWK!H29</f>
        <v>108</v>
      </c>
      <c r="I86" s="79" t="e">
        <f>+TWK!#REF!</f>
        <v>#REF!</v>
      </c>
      <c r="K86" s="79">
        <f t="shared" si="9"/>
        <v>182</v>
      </c>
      <c r="L86" s="79">
        <f t="shared" si="10"/>
        <v>150.5</v>
      </c>
      <c r="M86" s="79">
        <f t="shared" si="11"/>
        <v>149.5</v>
      </c>
      <c r="N86" s="79">
        <f t="shared" si="12"/>
        <v>115.75</v>
      </c>
      <c r="O86" s="79">
        <f t="shared" si="13"/>
        <v>112</v>
      </c>
      <c r="P86" s="79">
        <f t="shared" si="14"/>
        <v>112.25</v>
      </c>
      <c r="Q86" s="79">
        <f t="shared" si="15"/>
        <v>109.5</v>
      </c>
      <c r="R86" s="79" t="e">
        <f t="shared" si="16"/>
        <v>#REF!</v>
      </c>
    </row>
    <row r="87" spans="1:18" x14ac:dyDescent="0.2">
      <c r="A87" s="13">
        <v>38189</v>
      </c>
      <c r="B87" s="79">
        <f>+TWK!B30</f>
        <v>177</v>
      </c>
      <c r="C87" s="79">
        <f>+TWK!C30</f>
        <v>152</v>
      </c>
      <c r="D87" s="79">
        <f>+TWK!D30</f>
        <v>153</v>
      </c>
      <c r="E87" s="79">
        <f>+TWK!E30</f>
        <v>113</v>
      </c>
      <c r="F87" s="79">
        <f>+TWK!F30</f>
        <v>114</v>
      </c>
      <c r="G87" s="79">
        <f>+TWK!G30</f>
        <v>114</v>
      </c>
      <c r="H87" s="79">
        <f>+TWK!H30</f>
        <v>109</v>
      </c>
      <c r="I87" s="79" t="e">
        <f>+TWK!#REF!</f>
        <v>#REF!</v>
      </c>
      <c r="K87" s="79">
        <f t="shared" si="9"/>
        <v>180.25</v>
      </c>
      <c r="L87" s="79">
        <f t="shared" si="10"/>
        <v>150.75</v>
      </c>
      <c r="M87" s="79">
        <f t="shared" si="11"/>
        <v>150.25</v>
      </c>
      <c r="N87" s="79">
        <f t="shared" si="12"/>
        <v>114</v>
      </c>
      <c r="O87" s="79">
        <f t="shared" si="13"/>
        <v>112.75</v>
      </c>
      <c r="P87" s="79">
        <f t="shared" si="14"/>
        <v>113</v>
      </c>
      <c r="Q87" s="79">
        <f t="shared" si="15"/>
        <v>109.25</v>
      </c>
      <c r="R87" s="79" t="e">
        <f t="shared" si="16"/>
        <v>#REF!</v>
      </c>
    </row>
    <row r="88" spans="1:18" x14ac:dyDescent="0.2">
      <c r="A88" s="13">
        <v>38196</v>
      </c>
      <c r="B88" s="79">
        <f>+TWK!B31</f>
        <v>198</v>
      </c>
      <c r="C88" s="79">
        <f>+TWK!C31</f>
        <v>181</v>
      </c>
      <c r="D88" s="79">
        <f>+TWK!D31</f>
        <v>194</v>
      </c>
      <c r="E88" s="79">
        <f>+TWK!E31</f>
        <v>151</v>
      </c>
      <c r="F88" s="79">
        <f>+TWK!F31</f>
        <v>155</v>
      </c>
      <c r="G88" s="79">
        <f>+TWK!G31</f>
        <v>154</v>
      </c>
      <c r="H88" s="79">
        <f>+TWK!H31</f>
        <v>144</v>
      </c>
      <c r="I88" s="79" t="e">
        <f>+TWK!#REF!</f>
        <v>#REF!</v>
      </c>
      <c r="K88" s="79">
        <f t="shared" si="9"/>
        <v>183.75</v>
      </c>
      <c r="L88" s="79">
        <f t="shared" si="10"/>
        <v>158</v>
      </c>
      <c r="M88" s="79">
        <f t="shared" si="11"/>
        <v>161</v>
      </c>
      <c r="N88" s="79">
        <f t="shared" si="12"/>
        <v>122.5</v>
      </c>
      <c r="O88" s="79">
        <f t="shared" si="13"/>
        <v>123.75</v>
      </c>
      <c r="P88" s="79">
        <f t="shared" si="14"/>
        <v>123.75</v>
      </c>
      <c r="Q88" s="79">
        <f t="shared" si="15"/>
        <v>117.5</v>
      </c>
      <c r="R88" s="79" t="e">
        <f t="shared" si="16"/>
        <v>#REF!</v>
      </c>
    </row>
    <row r="89" spans="1:18" x14ac:dyDescent="0.2">
      <c r="A89" s="13">
        <v>38203</v>
      </c>
      <c r="B89" s="79">
        <f>+TWK!B32</f>
        <v>221</v>
      </c>
      <c r="C89" s="79">
        <f>+TWK!C32</f>
        <v>212</v>
      </c>
      <c r="D89" s="79">
        <f>+TWK!D32</f>
        <v>210</v>
      </c>
      <c r="E89" s="79">
        <f>+TWK!E32</f>
        <v>180</v>
      </c>
      <c r="F89" s="79">
        <f>+TWK!F32</f>
        <v>182</v>
      </c>
      <c r="G89" s="79">
        <f>+TWK!G32</f>
        <v>181</v>
      </c>
      <c r="H89" s="79">
        <f>+TWK!H32</f>
        <v>177</v>
      </c>
      <c r="I89" s="79" t="e">
        <f>+TWK!#REF!</f>
        <v>#REF!</v>
      </c>
      <c r="K89" s="79">
        <f t="shared" si="9"/>
        <v>193.25</v>
      </c>
      <c r="L89" s="79">
        <f t="shared" si="10"/>
        <v>173</v>
      </c>
      <c r="M89" s="79">
        <f t="shared" si="11"/>
        <v>175.75</v>
      </c>
      <c r="N89" s="79">
        <f t="shared" si="12"/>
        <v>139</v>
      </c>
      <c r="O89" s="79">
        <f t="shared" si="13"/>
        <v>141.25</v>
      </c>
      <c r="P89" s="79">
        <f t="shared" si="14"/>
        <v>140.75</v>
      </c>
      <c r="Q89" s="79">
        <f t="shared" si="15"/>
        <v>134.5</v>
      </c>
      <c r="R89" s="79" t="e">
        <f t="shared" si="16"/>
        <v>#REF!</v>
      </c>
    </row>
    <row r="90" spans="1:18" x14ac:dyDescent="0.2">
      <c r="A90" s="13">
        <v>38210</v>
      </c>
      <c r="B90" s="79">
        <f>+TWK!B33</f>
        <v>225</v>
      </c>
      <c r="C90" s="79">
        <f>+TWK!C33</f>
        <v>225</v>
      </c>
      <c r="D90" s="79">
        <f>+TWK!D33</f>
        <v>220</v>
      </c>
      <c r="E90" s="79">
        <f>+TWK!E33</f>
        <v>179</v>
      </c>
      <c r="F90" s="79">
        <f>+TWK!F33</f>
        <v>188</v>
      </c>
      <c r="G90" s="79">
        <f>+TWK!G33</f>
        <v>186</v>
      </c>
      <c r="H90" s="79">
        <f>+TWK!H33</f>
        <v>174</v>
      </c>
      <c r="I90" s="79" t="e">
        <f>+TWK!#REF!</f>
        <v>#REF!</v>
      </c>
      <c r="K90" s="79">
        <f t="shared" si="9"/>
        <v>205.25</v>
      </c>
      <c r="L90" s="79">
        <f t="shared" si="10"/>
        <v>192.5</v>
      </c>
      <c r="M90" s="79">
        <f t="shared" si="11"/>
        <v>194.25</v>
      </c>
      <c r="N90" s="79">
        <f t="shared" si="12"/>
        <v>155.75</v>
      </c>
      <c r="O90" s="79">
        <f t="shared" si="13"/>
        <v>159.75</v>
      </c>
      <c r="P90" s="79">
        <f t="shared" si="14"/>
        <v>158.75</v>
      </c>
      <c r="Q90" s="79">
        <f t="shared" si="15"/>
        <v>151</v>
      </c>
      <c r="R90" s="79" t="e">
        <f t="shared" si="16"/>
        <v>#REF!</v>
      </c>
    </row>
    <row r="91" spans="1:18" x14ac:dyDescent="0.2">
      <c r="A91" s="13">
        <v>38217</v>
      </c>
      <c r="B91" s="79">
        <f>+TWK!B34</f>
        <v>235</v>
      </c>
      <c r="C91" s="79">
        <f>+TWK!C34</f>
        <v>228</v>
      </c>
      <c r="D91" s="79">
        <f>+TWK!D34</f>
        <v>228</v>
      </c>
      <c r="E91" s="79">
        <f>+TWK!E34</f>
        <v>218</v>
      </c>
      <c r="F91" s="79">
        <f>+TWK!F34</f>
        <v>228</v>
      </c>
      <c r="G91" s="79">
        <f>+TWK!G34</f>
        <v>228</v>
      </c>
      <c r="H91" s="79">
        <f>+TWK!H34</f>
        <v>202</v>
      </c>
      <c r="I91" s="79" t="e">
        <f>+TWK!#REF!</f>
        <v>#REF!</v>
      </c>
      <c r="K91" s="79">
        <f t="shared" si="9"/>
        <v>219.75</v>
      </c>
      <c r="L91" s="79">
        <f t="shared" si="10"/>
        <v>211.5</v>
      </c>
      <c r="M91" s="79">
        <f t="shared" si="11"/>
        <v>213</v>
      </c>
      <c r="N91" s="79">
        <f t="shared" si="12"/>
        <v>182</v>
      </c>
      <c r="O91" s="79">
        <f t="shared" si="13"/>
        <v>188.25</v>
      </c>
      <c r="P91" s="79">
        <f t="shared" si="14"/>
        <v>187.25</v>
      </c>
      <c r="Q91" s="79">
        <f t="shared" si="15"/>
        <v>174.25</v>
      </c>
      <c r="R91" s="79" t="e">
        <f t="shared" si="16"/>
        <v>#REF!</v>
      </c>
    </row>
    <row r="92" spans="1:18" x14ac:dyDescent="0.2">
      <c r="A92" s="13">
        <v>38224</v>
      </c>
      <c r="B92" s="79">
        <f>+TWK!B35</f>
        <v>229</v>
      </c>
      <c r="C92" s="79">
        <f>+TWK!C35</f>
        <v>225</v>
      </c>
      <c r="D92" s="79">
        <f>+TWK!D35</f>
        <v>224</v>
      </c>
      <c r="E92" s="79">
        <f>+TWK!E35</f>
        <v>208</v>
      </c>
      <c r="F92" s="79">
        <f>+TWK!F35</f>
        <v>231</v>
      </c>
      <c r="G92" s="79">
        <f>+TWK!G35</f>
        <v>231</v>
      </c>
      <c r="H92" s="79">
        <f>+TWK!H35</f>
        <v>201</v>
      </c>
      <c r="I92" s="79" t="e">
        <f>+TWK!#REF!</f>
        <v>#REF!</v>
      </c>
      <c r="K92" s="79">
        <f t="shared" si="9"/>
        <v>227.5</v>
      </c>
      <c r="L92" s="79">
        <f t="shared" si="10"/>
        <v>222.5</v>
      </c>
      <c r="M92" s="79">
        <f t="shared" si="11"/>
        <v>220.5</v>
      </c>
      <c r="N92" s="79">
        <f t="shared" si="12"/>
        <v>196.25</v>
      </c>
      <c r="O92" s="79">
        <f t="shared" si="13"/>
        <v>207.25</v>
      </c>
      <c r="P92" s="79">
        <f t="shared" si="14"/>
        <v>206.5</v>
      </c>
      <c r="Q92" s="79">
        <f t="shared" si="15"/>
        <v>188.5</v>
      </c>
      <c r="R92" s="79" t="e">
        <f t="shared" si="16"/>
        <v>#REF!</v>
      </c>
    </row>
    <row r="93" spans="1:18" x14ac:dyDescent="0.2">
      <c r="A93" s="13">
        <v>38231</v>
      </c>
      <c r="B93" s="79">
        <f>+TWK!B36</f>
        <v>230</v>
      </c>
      <c r="C93" s="79">
        <f>+TWK!C36</f>
        <v>224</v>
      </c>
      <c r="D93" s="79">
        <f>+TWK!D36</f>
        <v>221</v>
      </c>
      <c r="E93" s="79">
        <f>+TWK!E36</f>
        <v>212</v>
      </c>
      <c r="F93" s="79">
        <f>+TWK!F36</f>
        <v>236</v>
      </c>
      <c r="G93" s="79">
        <f>+TWK!G36</f>
        <v>239</v>
      </c>
      <c r="H93" s="79">
        <f>+TWK!H36</f>
        <v>217</v>
      </c>
      <c r="I93" s="79" t="e">
        <f>+TWK!#REF!</f>
        <v>#REF!</v>
      </c>
      <c r="K93" s="79">
        <f t="shared" si="9"/>
        <v>229.75</v>
      </c>
      <c r="L93" s="79">
        <f t="shared" si="10"/>
        <v>225.5</v>
      </c>
      <c r="M93" s="79">
        <f t="shared" si="11"/>
        <v>223.25</v>
      </c>
      <c r="N93" s="79">
        <f t="shared" si="12"/>
        <v>204.25</v>
      </c>
      <c r="O93" s="79">
        <f t="shared" si="13"/>
        <v>220.75</v>
      </c>
      <c r="P93" s="79">
        <f t="shared" si="14"/>
        <v>221</v>
      </c>
      <c r="Q93" s="79">
        <f t="shared" si="15"/>
        <v>198.5</v>
      </c>
      <c r="R93" s="79" t="e">
        <f t="shared" si="16"/>
        <v>#REF!</v>
      </c>
    </row>
    <row r="94" spans="1:18" x14ac:dyDescent="0.2">
      <c r="A94" s="13">
        <v>38238</v>
      </c>
      <c r="B94" s="79">
        <f>+TWK!B37</f>
        <v>230</v>
      </c>
      <c r="C94" s="79">
        <f>+TWK!C37</f>
        <v>222</v>
      </c>
      <c r="D94" s="79">
        <f>+TWK!D37</f>
        <v>228</v>
      </c>
      <c r="E94" s="79">
        <f>+TWK!E37</f>
        <v>259</v>
      </c>
      <c r="F94" s="79">
        <f>+TWK!F37</f>
        <v>262</v>
      </c>
      <c r="G94" s="79">
        <f>+TWK!G37</f>
        <v>266</v>
      </c>
      <c r="H94" s="79">
        <f>+TWK!H37</f>
        <v>267</v>
      </c>
      <c r="I94" s="79" t="e">
        <f>+TWK!#REF!</f>
        <v>#REF!</v>
      </c>
      <c r="K94" s="79">
        <f t="shared" si="9"/>
        <v>231</v>
      </c>
      <c r="L94" s="79">
        <f t="shared" si="10"/>
        <v>224.75</v>
      </c>
      <c r="M94" s="79">
        <f t="shared" si="11"/>
        <v>225.25</v>
      </c>
      <c r="N94" s="79">
        <f t="shared" si="12"/>
        <v>224.25</v>
      </c>
      <c r="O94" s="79">
        <f t="shared" si="13"/>
        <v>239.25</v>
      </c>
      <c r="P94" s="79">
        <f t="shared" si="14"/>
        <v>241</v>
      </c>
      <c r="Q94" s="79">
        <f t="shared" si="15"/>
        <v>221.75</v>
      </c>
      <c r="R94" s="79" t="e">
        <f t="shared" si="16"/>
        <v>#REF!</v>
      </c>
    </row>
    <row r="95" spans="1:18" x14ac:dyDescent="0.2">
      <c r="A95" s="13">
        <v>38245</v>
      </c>
      <c r="B95" s="79">
        <f>+TWK!B38</f>
        <v>314</v>
      </c>
      <c r="C95" s="79">
        <f>+TWK!C38</f>
        <v>336</v>
      </c>
      <c r="D95" s="79">
        <f>+TWK!D38</f>
        <v>355</v>
      </c>
      <c r="E95" s="79">
        <f>+TWK!E38</f>
        <v>373</v>
      </c>
      <c r="F95" s="79">
        <f>+TWK!F38</f>
        <v>358</v>
      </c>
      <c r="G95" s="79">
        <f>+TWK!G38</f>
        <v>360</v>
      </c>
      <c r="H95" s="79">
        <f>+TWK!H38</f>
        <v>385</v>
      </c>
      <c r="I95" s="79" t="e">
        <f>+TWK!#REF!</f>
        <v>#REF!</v>
      </c>
      <c r="K95" s="79">
        <f t="shared" si="9"/>
        <v>250.75</v>
      </c>
      <c r="L95" s="79">
        <f t="shared" si="10"/>
        <v>251.75</v>
      </c>
      <c r="M95" s="79">
        <f t="shared" si="11"/>
        <v>257</v>
      </c>
      <c r="N95" s="79">
        <f t="shared" si="12"/>
        <v>263</v>
      </c>
      <c r="O95" s="79">
        <f t="shared" si="13"/>
        <v>271.75</v>
      </c>
      <c r="P95" s="79">
        <f t="shared" si="14"/>
        <v>274</v>
      </c>
      <c r="Q95" s="79">
        <f t="shared" si="15"/>
        <v>267.5</v>
      </c>
      <c r="R95" s="79" t="e">
        <f t="shared" si="16"/>
        <v>#REF!</v>
      </c>
    </row>
    <row r="96" spans="1:18" x14ac:dyDescent="0.2">
      <c r="A96" s="13">
        <v>38252</v>
      </c>
      <c r="B96" s="79">
        <f>+TWK!B39</f>
        <v>335</v>
      </c>
      <c r="C96" s="79">
        <f>+TWK!C39</f>
        <v>357</v>
      </c>
      <c r="D96" s="79">
        <f>+TWK!D39</f>
        <v>383</v>
      </c>
      <c r="E96" s="79">
        <f>+TWK!E39</f>
        <v>390</v>
      </c>
      <c r="F96" s="79">
        <f>+TWK!F39</f>
        <v>379</v>
      </c>
      <c r="G96" s="79">
        <f>+TWK!G39</f>
        <v>386</v>
      </c>
      <c r="H96" s="79">
        <f>+TWK!H39</f>
        <v>384</v>
      </c>
      <c r="I96" s="79" t="e">
        <f>+TWK!#REF!</f>
        <v>#REF!</v>
      </c>
      <c r="K96" s="79">
        <f t="shared" si="9"/>
        <v>277.25</v>
      </c>
      <c r="L96" s="79">
        <f t="shared" si="10"/>
        <v>284.75</v>
      </c>
      <c r="M96" s="79">
        <f t="shared" si="11"/>
        <v>296.75</v>
      </c>
      <c r="N96" s="79">
        <f t="shared" si="12"/>
        <v>308.5</v>
      </c>
      <c r="O96" s="79">
        <f t="shared" si="13"/>
        <v>308.75</v>
      </c>
      <c r="P96" s="79">
        <f t="shared" si="14"/>
        <v>312.75</v>
      </c>
      <c r="Q96" s="79">
        <f t="shared" si="15"/>
        <v>313.25</v>
      </c>
      <c r="R96" s="79" t="e">
        <f t="shared" si="16"/>
        <v>#REF!</v>
      </c>
    </row>
    <row r="97" spans="1:18" x14ac:dyDescent="0.2">
      <c r="A97" s="13">
        <v>38259</v>
      </c>
      <c r="B97" s="79">
        <f>+TWK!B40</f>
        <v>382</v>
      </c>
      <c r="C97" s="79">
        <f>+TWK!C40</f>
        <v>400</v>
      </c>
      <c r="D97" s="79">
        <f>+TWK!D40</f>
        <v>426</v>
      </c>
      <c r="E97" s="79">
        <f>+TWK!E40</f>
        <v>414</v>
      </c>
      <c r="F97" s="79">
        <f>+TWK!F40</f>
        <v>420</v>
      </c>
      <c r="G97" s="79">
        <f>+TWK!G40</f>
        <v>423</v>
      </c>
      <c r="H97" s="79">
        <f>+TWK!H40</f>
        <v>388</v>
      </c>
      <c r="I97" s="79" t="e">
        <f>+TWK!#REF!</f>
        <v>#REF!</v>
      </c>
      <c r="K97" s="79">
        <f t="shared" si="9"/>
        <v>315.25</v>
      </c>
      <c r="L97" s="79">
        <f t="shared" si="10"/>
        <v>328.75</v>
      </c>
      <c r="M97" s="79">
        <f t="shared" si="11"/>
        <v>348</v>
      </c>
      <c r="N97" s="79">
        <f t="shared" si="12"/>
        <v>359</v>
      </c>
      <c r="O97" s="79">
        <f t="shared" si="13"/>
        <v>354.75</v>
      </c>
      <c r="P97" s="79">
        <f t="shared" si="14"/>
        <v>358.75</v>
      </c>
      <c r="Q97" s="79">
        <f t="shared" si="15"/>
        <v>356</v>
      </c>
      <c r="R97" s="79" t="e">
        <f t="shared" si="16"/>
        <v>#REF!</v>
      </c>
    </row>
    <row r="98" spans="1:18" x14ac:dyDescent="0.2">
      <c r="A98" s="13">
        <v>38266</v>
      </c>
      <c r="B98" s="79">
        <f>+TWK!B41</f>
        <v>400</v>
      </c>
      <c r="C98" s="79">
        <f>+TWK!C41</f>
        <v>403</v>
      </c>
      <c r="D98" s="79">
        <f>+TWK!D41</f>
        <v>419</v>
      </c>
      <c r="E98" s="79">
        <f>+TWK!E41</f>
        <v>403</v>
      </c>
      <c r="F98" s="79">
        <f>+TWK!F41</f>
        <v>425</v>
      </c>
      <c r="G98" s="79">
        <f>+TWK!G41</f>
        <v>429</v>
      </c>
      <c r="H98" s="79">
        <f>+TWK!H41</f>
        <v>397</v>
      </c>
      <c r="I98" s="79" t="e">
        <f>+TWK!#REF!</f>
        <v>#REF!</v>
      </c>
      <c r="K98" s="79">
        <f t="shared" si="9"/>
        <v>357.75</v>
      </c>
      <c r="L98" s="79">
        <f t="shared" si="10"/>
        <v>374</v>
      </c>
      <c r="M98" s="79">
        <f t="shared" si="11"/>
        <v>395.75</v>
      </c>
      <c r="N98" s="79">
        <f t="shared" si="12"/>
        <v>395</v>
      </c>
      <c r="O98" s="79">
        <f t="shared" si="13"/>
        <v>395.5</v>
      </c>
      <c r="P98" s="79">
        <f t="shared" si="14"/>
        <v>399.5</v>
      </c>
      <c r="Q98" s="79">
        <f t="shared" si="15"/>
        <v>388.5</v>
      </c>
      <c r="R98" s="79" t="e">
        <f t="shared" si="16"/>
        <v>#REF!</v>
      </c>
    </row>
    <row r="99" spans="1:18" x14ac:dyDescent="0.2">
      <c r="A99" s="13">
        <v>38273</v>
      </c>
      <c r="B99" s="79">
        <f>+TWK!B42</f>
        <v>335</v>
      </c>
      <c r="C99" s="79">
        <f>+TWK!C42</f>
        <v>338</v>
      </c>
      <c r="D99" s="79">
        <f>+TWK!D42</f>
        <v>340</v>
      </c>
      <c r="E99" s="79">
        <f>+TWK!E42</f>
        <v>307</v>
      </c>
      <c r="F99" s="79">
        <f>+TWK!F42</f>
        <v>333</v>
      </c>
      <c r="G99" s="79">
        <f>+TWK!G42</f>
        <v>333</v>
      </c>
      <c r="H99" s="79">
        <f>+TWK!H42</f>
        <v>287</v>
      </c>
      <c r="I99" s="79" t="e">
        <f>+TWK!#REF!</f>
        <v>#REF!</v>
      </c>
      <c r="K99" s="79">
        <f t="shared" si="9"/>
        <v>363</v>
      </c>
      <c r="L99" s="79">
        <f t="shared" si="10"/>
        <v>374.5</v>
      </c>
      <c r="M99" s="79">
        <f t="shared" si="11"/>
        <v>392</v>
      </c>
      <c r="N99" s="79">
        <f t="shared" si="12"/>
        <v>378.5</v>
      </c>
      <c r="O99" s="79">
        <f t="shared" si="13"/>
        <v>389.25</v>
      </c>
      <c r="P99" s="79">
        <f t="shared" si="14"/>
        <v>392.75</v>
      </c>
      <c r="Q99" s="79">
        <f t="shared" si="15"/>
        <v>364</v>
      </c>
      <c r="R99" s="79" t="e">
        <f t="shared" si="16"/>
        <v>#REF!</v>
      </c>
    </row>
    <row r="100" spans="1:18" x14ac:dyDescent="0.2">
      <c r="A100" s="13">
        <v>38280</v>
      </c>
      <c r="B100" s="79">
        <f>+TWK!B43</f>
        <v>322</v>
      </c>
      <c r="C100" s="79">
        <f>+TWK!C43</f>
        <v>333</v>
      </c>
      <c r="D100" s="79">
        <f>+TWK!D43</f>
        <v>333</v>
      </c>
      <c r="E100" s="79">
        <f>+TWK!E43</f>
        <v>277</v>
      </c>
      <c r="F100" s="79">
        <f>+TWK!F43</f>
        <v>306</v>
      </c>
      <c r="G100" s="79">
        <f>+TWK!G43</f>
        <v>301</v>
      </c>
      <c r="H100" s="79">
        <f>+TWK!H43</f>
        <v>238</v>
      </c>
      <c r="I100" s="79" t="e">
        <f>+TWK!#REF!</f>
        <v>#REF!</v>
      </c>
      <c r="K100" s="79">
        <f t="shared" si="9"/>
        <v>359.75</v>
      </c>
      <c r="L100" s="79">
        <f t="shared" si="10"/>
        <v>368.5</v>
      </c>
      <c r="M100" s="79">
        <f t="shared" si="11"/>
        <v>379.5</v>
      </c>
      <c r="N100" s="79">
        <f t="shared" si="12"/>
        <v>350.25</v>
      </c>
      <c r="O100" s="79">
        <f t="shared" si="13"/>
        <v>371</v>
      </c>
      <c r="P100" s="79">
        <f t="shared" si="14"/>
        <v>371.5</v>
      </c>
      <c r="Q100" s="79">
        <f t="shared" si="15"/>
        <v>327.5</v>
      </c>
      <c r="R100" s="79" t="e">
        <f t="shared" si="16"/>
        <v>#REF!</v>
      </c>
    </row>
    <row r="101" spans="1:18" x14ac:dyDescent="0.2">
      <c r="A101" s="13">
        <v>38287</v>
      </c>
      <c r="B101" s="79">
        <f>+TWK!B44</f>
        <v>382</v>
      </c>
      <c r="C101" s="79">
        <f>+TWK!C44</f>
        <v>396</v>
      </c>
      <c r="D101" s="79">
        <f>+TWK!D44</f>
        <v>423</v>
      </c>
      <c r="E101" s="79">
        <f>+TWK!E44</f>
        <v>368</v>
      </c>
      <c r="F101" s="79">
        <f>+TWK!F44</f>
        <v>368</v>
      </c>
      <c r="G101" s="79">
        <f>+TWK!G44</f>
        <v>368</v>
      </c>
      <c r="H101" s="79">
        <f>+TWK!H44</f>
        <v>276</v>
      </c>
      <c r="I101" s="79" t="e">
        <f>+TWK!#REF!</f>
        <v>#REF!</v>
      </c>
      <c r="K101" s="79">
        <f t="shared" si="9"/>
        <v>359.75</v>
      </c>
      <c r="L101" s="79">
        <f t="shared" si="10"/>
        <v>367.5</v>
      </c>
      <c r="M101" s="79">
        <f t="shared" si="11"/>
        <v>378.75</v>
      </c>
      <c r="N101" s="79">
        <f t="shared" si="12"/>
        <v>338.75</v>
      </c>
      <c r="O101" s="79">
        <f t="shared" si="13"/>
        <v>358</v>
      </c>
      <c r="P101" s="79">
        <f t="shared" si="14"/>
        <v>357.75</v>
      </c>
      <c r="Q101" s="79">
        <f t="shared" si="15"/>
        <v>299.5</v>
      </c>
      <c r="R101" s="79" t="e">
        <f t="shared" si="16"/>
        <v>#REF!</v>
      </c>
    </row>
    <row r="102" spans="1:18" x14ac:dyDescent="0.2">
      <c r="A102" s="13">
        <v>38294</v>
      </c>
      <c r="B102" s="79">
        <f>+TWK!B45</f>
        <v>374</v>
      </c>
      <c r="C102" s="79">
        <f>+TWK!C45</f>
        <v>356</v>
      </c>
      <c r="D102" s="79">
        <f>+TWK!D45</f>
        <v>369</v>
      </c>
      <c r="E102" s="79">
        <f>+TWK!E45</f>
        <v>317</v>
      </c>
      <c r="F102" s="79">
        <f>+TWK!F45</f>
        <v>313</v>
      </c>
      <c r="G102" s="79">
        <f>+TWK!G45</f>
        <v>312</v>
      </c>
      <c r="H102" s="79">
        <f>+TWK!H45</f>
        <v>272</v>
      </c>
      <c r="I102" s="79" t="e">
        <f>+TWK!#REF!</f>
        <v>#REF!</v>
      </c>
      <c r="K102" s="79">
        <f t="shared" si="9"/>
        <v>353.25</v>
      </c>
      <c r="L102" s="79">
        <f t="shared" si="10"/>
        <v>355.75</v>
      </c>
      <c r="M102" s="79">
        <f t="shared" si="11"/>
        <v>366.25</v>
      </c>
      <c r="N102" s="79">
        <f t="shared" si="12"/>
        <v>317.25</v>
      </c>
      <c r="O102" s="79">
        <f t="shared" si="13"/>
        <v>330</v>
      </c>
      <c r="P102" s="79">
        <f t="shared" si="14"/>
        <v>328.5</v>
      </c>
      <c r="Q102" s="79">
        <f t="shared" si="15"/>
        <v>268.25</v>
      </c>
      <c r="R102" s="79" t="e">
        <f t="shared" si="16"/>
        <v>#REF!</v>
      </c>
    </row>
    <row r="103" spans="1:18" x14ac:dyDescent="0.2">
      <c r="A103" s="13">
        <v>38301</v>
      </c>
      <c r="B103" s="79">
        <f>+TWK!B46</f>
        <v>368</v>
      </c>
      <c r="C103" s="79">
        <f>+TWK!C46</f>
        <v>385</v>
      </c>
      <c r="D103" s="79">
        <f>+TWK!D46</f>
        <v>371</v>
      </c>
      <c r="E103" s="79">
        <f>+TWK!E46</f>
        <v>359</v>
      </c>
      <c r="F103" s="79">
        <f>+TWK!F46</f>
        <v>371</v>
      </c>
      <c r="G103" s="79">
        <f>+TWK!G46</f>
        <v>380</v>
      </c>
      <c r="H103" s="79">
        <f>+TWK!H46</f>
        <v>333</v>
      </c>
      <c r="I103" s="79" t="e">
        <f>+TWK!#REF!</f>
        <v>#REF!</v>
      </c>
      <c r="K103" s="79">
        <f t="shared" si="9"/>
        <v>361.5</v>
      </c>
      <c r="L103" s="79">
        <f t="shared" si="10"/>
        <v>367.5</v>
      </c>
      <c r="M103" s="79">
        <f t="shared" si="11"/>
        <v>374</v>
      </c>
      <c r="N103" s="79">
        <f t="shared" si="12"/>
        <v>330.25</v>
      </c>
      <c r="O103" s="79">
        <f t="shared" si="13"/>
        <v>339.5</v>
      </c>
      <c r="P103" s="79">
        <f t="shared" si="14"/>
        <v>340.25</v>
      </c>
      <c r="Q103" s="79">
        <f t="shared" si="15"/>
        <v>279.75</v>
      </c>
      <c r="R103" s="79" t="e">
        <f t="shared" si="16"/>
        <v>#REF!</v>
      </c>
    </row>
    <row r="104" spans="1:18" x14ac:dyDescent="0.2">
      <c r="A104" s="13">
        <v>38308</v>
      </c>
      <c r="B104" s="79">
        <f>+TWK!B47</f>
        <v>303</v>
      </c>
      <c r="C104" s="79">
        <f>+TWK!C47</f>
        <v>295</v>
      </c>
      <c r="D104" s="79">
        <f>+TWK!D47</f>
        <v>298</v>
      </c>
      <c r="E104" s="79">
        <f>+TWK!E47</f>
        <v>264</v>
      </c>
      <c r="F104" s="79">
        <f>+TWK!F47</f>
        <v>305</v>
      </c>
      <c r="G104" s="79">
        <f>+TWK!G47</f>
        <v>308</v>
      </c>
      <c r="H104" s="79">
        <f>+TWK!H47</f>
        <v>255</v>
      </c>
      <c r="I104" s="79" t="e">
        <f>+TWK!#REF!</f>
        <v>#REF!</v>
      </c>
      <c r="K104" s="79">
        <f t="shared" si="9"/>
        <v>356.75</v>
      </c>
      <c r="L104" s="79">
        <f t="shared" si="10"/>
        <v>358</v>
      </c>
      <c r="M104" s="79">
        <f t="shared" si="11"/>
        <v>365.25</v>
      </c>
      <c r="N104" s="79">
        <f t="shared" si="12"/>
        <v>327</v>
      </c>
      <c r="O104" s="79">
        <f t="shared" si="13"/>
        <v>339.25</v>
      </c>
      <c r="P104" s="79">
        <f t="shared" si="14"/>
        <v>342</v>
      </c>
      <c r="Q104" s="79">
        <f t="shared" si="15"/>
        <v>284</v>
      </c>
      <c r="R104" s="79" t="e">
        <f t="shared" si="16"/>
        <v>#REF!</v>
      </c>
    </row>
    <row r="105" spans="1:18" x14ac:dyDescent="0.2">
      <c r="A105" s="13">
        <v>38315</v>
      </c>
      <c r="B105" s="79">
        <f>+TWK!B48</f>
        <v>255</v>
      </c>
      <c r="C105" s="79">
        <f>+TWK!C48</f>
        <v>244</v>
      </c>
      <c r="D105" s="79">
        <f>+TWK!D48</f>
        <v>236</v>
      </c>
      <c r="E105" s="79">
        <f>+TWK!E48</f>
        <v>180</v>
      </c>
      <c r="F105" s="79">
        <f>+TWK!F48</f>
        <v>208</v>
      </c>
      <c r="G105" s="79">
        <f>+TWK!G48</f>
        <v>208</v>
      </c>
      <c r="H105" s="79">
        <f>+TWK!H48</f>
        <v>171</v>
      </c>
      <c r="I105" s="79" t="e">
        <f>+TWK!#REF!</f>
        <v>#REF!</v>
      </c>
      <c r="K105" s="79">
        <f t="shared" si="9"/>
        <v>325</v>
      </c>
      <c r="L105" s="79">
        <f t="shared" si="10"/>
        <v>320</v>
      </c>
      <c r="M105" s="79">
        <f t="shared" si="11"/>
        <v>318.5</v>
      </c>
      <c r="N105" s="79">
        <f t="shared" si="12"/>
        <v>280</v>
      </c>
      <c r="O105" s="79">
        <f t="shared" si="13"/>
        <v>299.25</v>
      </c>
      <c r="P105" s="79">
        <f t="shared" si="14"/>
        <v>302</v>
      </c>
      <c r="Q105" s="79">
        <f t="shared" si="15"/>
        <v>257.75</v>
      </c>
      <c r="R105" s="79" t="e">
        <f t="shared" si="16"/>
        <v>#REF!</v>
      </c>
    </row>
    <row r="106" spans="1:18" x14ac:dyDescent="0.2">
      <c r="A106" s="13">
        <v>38322</v>
      </c>
      <c r="B106" s="79">
        <f>+TWK!B49</f>
        <v>0</v>
      </c>
      <c r="C106" s="79">
        <f>+TWK!C49</f>
        <v>249</v>
      </c>
      <c r="D106" s="79">
        <f>+TWK!D49</f>
        <v>240</v>
      </c>
      <c r="E106" s="79">
        <f>+TWK!E49</f>
        <v>175</v>
      </c>
      <c r="F106" s="79">
        <f>+TWK!F49</f>
        <v>192</v>
      </c>
      <c r="G106" s="79">
        <f>+TWK!G49</f>
        <v>192</v>
      </c>
      <c r="H106" s="79">
        <f>+TWK!H49</f>
        <v>166</v>
      </c>
      <c r="I106" s="79" t="e">
        <f>+TWK!#REF!</f>
        <v>#REF!</v>
      </c>
      <c r="K106" s="79">
        <f t="shared" si="9"/>
        <v>231.5</v>
      </c>
      <c r="L106" s="79">
        <f t="shared" si="10"/>
        <v>293.25</v>
      </c>
      <c r="M106" s="79">
        <f t="shared" si="11"/>
        <v>286.25</v>
      </c>
      <c r="N106" s="79">
        <f t="shared" si="12"/>
        <v>244.5</v>
      </c>
      <c r="O106" s="79">
        <f t="shared" si="13"/>
        <v>269</v>
      </c>
      <c r="P106" s="79">
        <f t="shared" si="14"/>
        <v>272</v>
      </c>
      <c r="Q106" s="79">
        <f t="shared" si="15"/>
        <v>231.25</v>
      </c>
      <c r="R106" s="79" t="e">
        <f t="shared" si="16"/>
        <v>#REF!</v>
      </c>
    </row>
    <row r="107" spans="1:18" x14ac:dyDescent="0.2">
      <c r="A107" s="13">
        <v>38329</v>
      </c>
      <c r="B107" s="79">
        <f>+TWK!B50</f>
        <v>0</v>
      </c>
      <c r="C107" s="79">
        <f>+TWK!C50</f>
        <v>245</v>
      </c>
      <c r="D107" s="79">
        <f>+TWK!D50</f>
        <v>245</v>
      </c>
      <c r="E107" s="79">
        <f>+TWK!E50</f>
        <v>198</v>
      </c>
      <c r="F107" s="79">
        <f>+TWK!F50</f>
        <v>199</v>
      </c>
      <c r="G107" s="79">
        <f>+TWK!G50</f>
        <v>202</v>
      </c>
      <c r="H107" s="79">
        <f>+TWK!H50</f>
        <v>180</v>
      </c>
      <c r="I107" s="79" t="e">
        <f>+TWK!#REF!</f>
        <v>#REF!</v>
      </c>
      <c r="K107" s="79">
        <f t="shared" si="9"/>
        <v>139.5</v>
      </c>
      <c r="L107" s="79">
        <f t="shared" si="10"/>
        <v>258.25</v>
      </c>
      <c r="M107" s="79">
        <f t="shared" si="11"/>
        <v>254.75</v>
      </c>
      <c r="N107" s="79">
        <f t="shared" si="12"/>
        <v>204.25</v>
      </c>
      <c r="O107" s="79">
        <f t="shared" si="13"/>
        <v>226</v>
      </c>
      <c r="P107" s="79">
        <f t="shared" si="14"/>
        <v>227.5</v>
      </c>
      <c r="Q107" s="79">
        <f t="shared" si="15"/>
        <v>193</v>
      </c>
      <c r="R107" s="79" t="e">
        <f t="shared" si="16"/>
        <v>#REF!</v>
      </c>
    </row>
    <row r="108" spans="1:18" x14ac:dyDescent="0.2">
      <c r="A108" s="13">
        <v>38336</v>
      </c>
      <c r="B108" s="79">
        <f>+TWK!B51</f>
        <v>0</v>
      </c>
      <c r="C108" s="79">
        <f>+TWK!C51</f>
        <v>318</v>
      </c>
      <c r="D108" s="79">
        <f>+TWK!D51</f>
        <v>301</v>
      </c>
      <c r="E108" s="79">
        <f>+TWK!E51</f>
        <v>277</v>
      </c>
      <c r="F108" s="79">
        <f>+TWK!F51</f>
        <v>270</v>
      </c>
      <c r="G108" s="79">
        <f>+TWK!G51</f>
        <v>279</v>
      </c>
      <c r="H108" s="79">
        <f>+TWK!H51</f>
        <v>267</v>
      </c>
      <c r="I108" s="79" t="e">
        <f>+TWK!#REF!</f>
        <v>#REF!</v>
      </c>
      <c r="K108" s="79">
        <f t="shared" si="9"/>
        <v>63.75</v>
      </c>
      <c r="L108" s="79">
        <f t="shared" si="10"/>
        <v>264</v>
      </c>
      <c r="M108" s="79">
        <f t="shared" si="11"/>
        <v>255.5</v>
      </c>
      <c r="N108" s="79">
        <f t="shared" si="12"/>
        <v>207.5</v>
      </c>
      <c r="O108" s="79">
        <f t="shared" si="13"/>
        <v>217.25</v>
      </c>
      <c r="P108" s="79">
        <f t="shared" si="14"/>
        <v>220.25</v>
      </c>
      <c r="Q108" s="79">
        <f t="shared" si="15"/>
        <v>196</v>
      </c>
      <c r="R108" s="79" t="e">
        <f t="shared" si="16"/>
        <v>#REF!</v>
      </c>
    </row>
    <row r="109" spans="1:18" x14ac:dyDescent="0.2">
      <c r="A109" s="13">
        <v>38343</v>
      </c>
      <c r="B109" s="79">
        <f>+TWK!B52</f>
        <v>0</v>
      </c>
      <c r="C109" s="79">
        <f>+TWK!C52</f>
        <v>0</v>
      </c>
      <c r="D109" s="79">
        <f>+TWK!D52</f>
        <v>346</v>
      </c>
      <c r="E109" s="79">
        <f>+TWK!E52</f>
        <v>345</v>
      </c>
      <c r="F109" s="79">
        <f>+TWK!F52</f>
        <v>333</v>
      </c>
      <c r="G109" s="79">
        <f>+TWK!G52</f>
        <v>344</v>
      </c>
      <c r="H109" s="79">
        <f>+TWK!H52</f>
        <v>303</v>
      </c>
      <c r="I109" s="79" t="e">
        <f>+TWK!#REF!</f>
        <v>#REF!</v>
      </c>
      <c r="K109" s="79">
        <f t="shared" si="9"/>
        <v>0</v>
      </c>
      <c r="L109" s="79">
        <f t="shared" si="10"/>
        <v>203</v>
      </c>
      <c r="M109" s="79">
        <f t="shared" si="11"/>
        <v>283</v>
      </c>
      <c r="N109" s="79">
        <f t="shared" si="12"/>
        <v>248.75</v>
      </c>
      <c r="O109" s="79">
        <f t="shared" si="13"/>
        <v>248.5</v>
      </c>
      <c r="P109" s="79">
        <f t="shared" si="14"/>
        <v>254.25</v>
      </c>
      <c r="Q109" s="79">
        <f t="shared" si="15"/>
        <v>229</v>
      </c>
      <c r="R109" s="79" t="e">
        <f t="shared" si="16"/>
        <v>#REF!</v>
      </c>
    </row>
    <row r="110" spans="1:18" x14ac:dyDescent="0.2">
      <c r="A110" s="13">
        <v>38350</v>
      </c>
      <c r="B110" s="79">
        <f>+TWK!B53</f>
        <v>0</v>
      </c>
      <c r="C110" s="79">
        <f>+TWK!C53</f>
        <v>0</v>
      </c>
      <c r="D110" s="79">
        <f>+TWK!D53</f>
        <v>300</v>
      </c>
      <c r="E110" s="79">
        <f>+TWK!E53</f>
        <v>257</v>
      </c>
      <c r="F110" s="79">
        <f>+TWK!F53</f>
        <v>273</v>
      </c>
      <c r="G110" s="79">
        <f>+TWK!G53</f>
        <v>278</v>
      </c>
      <c r="H110" s="79">
        <f>+TWK!H53</f>
        <v>237</v>
      </c>
      <c r="I110" s="79" t="e">
        <f>+TWK!#REF!</f>
        <v>#REF!</v>
      </c>
      <c r="K110" s="79">
        <f t="shared" si="9"/>
        <v>0</v>
      </c>
      <c r="L110" s="79">
        <f t="shared" si="10"/>
        <v>140.75</v>
      </c>
      <c r="M110" s="79">
        <f t="shared" si="11"/>
        <v>298</v>
      </c>
      <c r="N110" s="79">
        <f t="shared" si="12"/>
        <v>269.25</v>
      </c>
      <c r="O110" s="79">
        <f t="shared" si="13"/>
        <v>268.75</v>
      </c>
      <c r="P110" s="79">
        <f t="shared" si="14"/>
        <v>275.75</v>
      </c>
      <c r="Q110" s="79">
        <f t="shared" si="15"/>
        <v>246.75</v>
      </c>
      <c r="R110" s="79" t="e">
        <f t="shared" si="16"/>
        <v>#REF!</v>
      </c>
    </row>
    <row r="111" spans="1:18" x14ac:dyDescent="0.2">
      <c r="A111" s="13">
        <v>38357</v>
      </c>
      <c r="B111" s="79">
        <f>+TWK!B54</f>
        <v>0</v>
      </c>
      <c r="C111" s="79">
        <f>+TWK!C54</f>
        <v>0</v>
      </c>
      <c r="D111" s="79">
        <f>+TWK!D54</f>
        <v>261</v>
      </c>
      <c r="E111" s="79">
        <f>+TWK!E54</f>
        <v>200</v>
      </c>
      <c r="F111" s="79">
        <f>+TWK!F54</f>
        <v>222</v>
      </c>
      <c r="G111" s="79">
        <f>+TWK!G54</f>
        <v>222</v>
      </c>
      <c r="H111" s="79">
        <f>+TWK!H54</f>
        <v>190</v>
      </c>
      <c r="I111" s="79" t="e">
        <f>+TWK!#REF!</f>
        <v>#REF!</v>
      </c>
      <c r="K111" s="79">
        <f t="shared" si="9"/>
        <v>0</v>
      </c>
      <c r="L111" s="79">
        <f t="shared" si="10"/>
        <v>79.5</v>
      </c>
      <c r="M111" s="79">
        <f t="shared" si="11"/>
        <v>302</v>
      </c>
      <c r="N111" s="79">
        <f t="shared" si="12"/>
        <v>269.75</v>
      </c>
      <c r="O111" s="79">
        <f t="shared" si="13"/>
        <v>274.5</v>
      </c>
      <c r="P111" s="79">
        <f t="shared" si="14"/>
        <v>280.75</v>
      </c>
      <c r="Q111" s="79">
        <f t="shared" si="15"/>
        <v>249.25</v>
      </c>
      <c r="R111" s="79" t="e">
        <f t="shared" si="16"/>
        <v>#REF!</v>
      </c>
    </row>
    <row r="112" spans="1:18" x14ac:dyDescent="0.2">
      <c r="A112" s="13">
        <v>38364</v>
      </c>
      <c r="B112" s="79">
        <f>+TWK!B55</f>
        <v>0</v>
      </c>
      <c r="C112" s="79">
        <f>+TWK!C55</f>
        <v>0</v>
      </c>
      <c r="D112" s="79">
        <f>+TWK!D55</f>
        <v>324</v>
      </c>
      <c r="E112" s="79">
        <f>+TWK!E55</f>
        <v>285</v>
      </c>
      <c r="F112" s="79">
        <f>+TWK!F55</f>
        <v>244</v>
      </c>
      <c r="G112" s="79">
        <f>+TWK!G55</f>
        <v>248</v>
      </c>
      <c r="H112" s="79">
        <f>+TWK!H55</f>
        <v>264</v>
      </c>
      <c r="I112" s="79" t="e">
        <f>+TWK!#REF!</f>
        <v>#REF!</v>
      </c>
      <c r="K112" s="79">
        <f t="shared" si="9"/>
        <v>0</v>
      </c>
      <c r="L112" s="79">
        <f t="shared" si="10"/>
        <v>0</v>
      </c>
      <c r="M112" s="79">
        <f t="shared" si="11"/>
        <v>307.75</v>
      </c>
      <c r="N112" s="79">
        <f t="shared" si="12"/>
        <v>271.75</v>
      </c>
      <c r="O112" s="79">
        <f t="shared" si="13"/>
        <v>268</v>
      </c>
      <c r="P112" s="79">
        <f t="shared" si="14"/>
        <v>273</v>
      </c>
      <c r="Q112" s="79">
        <f t="shared" si="15"/>
        <v>248.5</v>
      </c>
      <c r="R112" s="79" t="e">
        <f t="shared" si="16"/>
        <v>#REF!</v>
      </c>
    </row>
    <row r="113" spans="1:18" x14ac:dyDescent="0.2">
      <c r="A113" s="13">
        <v>38371</v>
      </c>
      <c r="B113" s="79">
        <f>+TWK!B56</f>
        <v>0</v>
      </c>
      <c r="C113" s="79">
        <f>+TWK!C56</f>
        <v>0</v>
      </c>
      <c r="D113" s="79">
        <f>+TWK!D56</f>
        <v>361</v>
      </c>
      <c r="E113" s="79">
        <f>+TWK!E56</f>
        <v>329</v>
      </c>
      <c r="F113" s="79">
        <f>+TWK!F56</f>
        <v>290</v>
      </c>
      <c r="G113" s="79">
        <f>+TWK!G56</f>
        <v>294</v>
      </c>
      <c r="H113" s="79">
        <f>+TWK!H56</f>
        <v>313</v>
      </c>
      <c r="I113" s="79" t="e">
        <f>+TWK!#REF!</f>
        <v>#REF!</v>
      </c>
      <c r="K113" s="79">
        <f t="shared" si="9"/>
        <v>0</v>
      </c>
      <c r="L113" s="79">
        <f t="shared" si="10"/>
        <v>0</v>
      </c>
      <c r="M113" s="79">
        <f t="shared" si="11"/>
        <v>311.5</v>
      </c>
      <c r="N113" s="79">
        <f t="shared" si="12"/>
        <v>267.75</v>
      </c>
      <c r="O113" s="79">
        <f t="shared" si="13"/>
        <v>257.25</v>
      </c>
      <c r="P113" s="79">
        <f t="shared" si="14"/>
        <v>260.5</v>
      </c>
      <c r="Q113" s="79">
        <f t="shared" si="15"/>
        <v>251</v>
      </c>
      <c r="R113" s="79" t="e">
        <f t="shared" si="16"/>
        <v>#REF!</v>
      </c>
    </row>
    <row r="114" spans="1:18" x14ac:dyDescent="0.2">
      <c r="A114" s="13">
        <v>38378</v>
      </c>
      <c r="B114" s="79">
        <f>+TWK!B57</f>
        <v>0</v>
      </c>
      <c r="C114" s="79">
        <f>+TWK!C57</f>
        <v>0</v>
      </c>
      <c r="D114" s="79">
        <f>+TWK!D57</f>
        <v>293</v>
      </c>
      <c r="E114" s="79">
        <f>+TWK!E57</f>
        <v>281</v>
      </c>
      <c r="F114" s="79">
        <f>+TWK!F57</f>
        <v>329</v>
      </c>
      <c r="G114" s="79">
        <f>+TWK!G57</f>
        <v>326</v>
      </c>
      <c r="H114" s="79">
        <f>+TWK!H57</f>
        <v>285</v>
      </c>
      <c r="I114" s="79" t="e">
        <f>+TWK!#REF!</f>
        <v>#REF!</v>
      </c>
      <c r="K114" s="79">
        <f t="shared" si="9"/>
        <v>0</v>
      </c>
      <c r="L114" s="79">
        <f t="shared" si="10"/>
        <v>0</v>
      </c>
      <c r="M114" s="79">
        <f t="shared" si="11"/>
        <v>309.75</v>
      </c>
      <c r="N114" s="79">
        <f t="shared" si="12"/>
        <v>273.75</v>
      </c>
      <c r="O114" s="79">
        <f t="shared" si="13"/>
        <v>271.25</v>
      </c>
      <c r="P114" s="79">
        <f t="shared" si="14"/>
        <v>272.5</v>
      </c>
      <c r="Q114" s="79">
        <f t="shared" si="15"/>
        <v>263</v>
      </c>
      <c r="R114" s="79" t="e">
        <f t="shared" si="16"/>
        <v>#REF!</v>
      </c>
    </row>
    <row r="115" spans="1:18" x14ac:dyDescent="0.2">
      <c r="A115" s="13">
        <v>38385</v>
      </c>
      <c r="B115" s="79">
        <f>+TWK!B58</f>
        <v>0</v>
      </c>
      <c r="C115" s="79">
        <f>+TWK!C58</f>
        <v>0</v>
      </c>
      <c r="D115" s="79">
        <f>+TWK!D58</f>
        <v>263</v>
      </c>
      <c r="E115" s="79">
        <f>+TWK!E58</f>
        <v>218</v>
      </c>
      <c r="F115" s="79">
        <f>+TWK!F58</f>
        <v>301</v>
      </c>
      <c r="G115" s="79">
        <f>+TWK!G58</f>
        <v>299</v>
      </c>
      <c r="H115" s="79">
        <f>+TWK!H58</f>
        <v>207</v>
      </c>
      <c r="I115" s="79" t="e">
        <f>+TWK!#REF!</f>
        <v>#REF!</v>
      </c>
      <c r="K115" s="79">
        <f t="shared" si="9"/>
        <v>0</v>
      </c>
      <c r="L115" s="79">
        <f t="shared" si="10"/>
        <v>0</v>
      </c>
      <c r="M115" s="79">
        <f t="shared" si="11"/>
        <v>310.25</v>
      </c>
      <c r="N115" s="79">
        <f t="shared" si="12"/>
        <v>278.25</v>
      </c>
      <c r="O115" s="79">
        <f t="shared" si="13"/>
        <v>291</v>
      </c>
      <c r="P115" s="79">
        <f t="shared" si="14"/>
        <v>291.75</v>
      </c>
      <c r="Q115" s="79">
        <f t="shared" si="15"/>
        <v>267.25</v>
      </c>
      <c r="R115" s="79" t="e">
        <f t="shared" si="16"/>
        <v>#REF!</v>
      </c>
    </row>
    <row r="116" spans="1:18" x14ac:dyDescent="0.2">
      <c r="A116" s="13">
        <v>38392</v>
      </c>
      <c r="B116" s="79">
        <f>+TWK!B59</f>
        <v>0</v>
      </c>
      <c r="C116" s="79">
        <f>+TWK!C59</f>
        <v>0</v>
      </c>
      <c r="D116" s="79">
        <f>+TWK!D59</f>
        <v>233</v>
      </c>
      <c r="E116" s="79">
        <f>+TWK!E59</f>
        <v>215</v>
      </c>
      <c r="F116" s="79">
        <f>+TWK!F59</f>
        <v>218</v>
      </c>
      <c r="G116" s="79">
        <f>+TWK!G59</f>
        <v>219</v>
      </c>
      <c r="H116" s="79">
        <f>+TWK!H59</f>
        <v>202</v>
      </c>
      <c r="I116" s="79" t="e">
        <f>+TWK!#REF!</f>
        <v>#REF!</v>
      </c>
      <c r="K116" s="79">
        <f t="shared" si="9"/>
        <v>0</v>
      </c>
      <c r="L116" s="79">
        <f t="shared" si="10"/>
        <v>0</v>
      </c>
      <c r="M116" s="79">
        <f t="shared" si="11"/>
        <v>287.5</v>
      </c>
      <c r="N116" s="79">
        <f t="shared" si="12"/>
        <v>260.75</v>
      </c>
      <c r="O116" s="79">
        <f t="shared" si="13"/>
        <v>284.5</v>
      </c>
      <c r="P116" s="79">
        <f t="shared" si="14"/>
        <v>284.5</v>
      </c>
      <c r="Q116" s="79">
        <f t="shared" si="15"/>
        <v>251.75</v>
      </c>
      <c r="R116" s="79" t="e">
        <f t="shared" si="16"/>
        <v>#REF!</v>
      </c>
    </row>
    <row r="117" spans="1:18" x14ac:dyDescent="0.2">
      <c r="A117" s="13">
        <v>38399</v>
      </c>
      <c r="B117" s="79">
        <f>+TWK!B60</f>
        <v>0</v>
      </c>
      <c r="C117" s="79">
        <f>+TWK!C60</f>
        <v>0</v>
      </c>
      <c r="D117" s="79">
        <f>+TWK!D60</f>
        <v>278</v>
      </c>
      <c r="E117" s="79">
        <f>+TWK!E60</f>
        <v>303</v>
      </c>
      <c r="F117" s="79">
        <f>+TWK!F60</f>
        <v>243</v>
      </c>
      <c r="G117" s="79">
        <f>+TWK!G60</f>
        <v>247</v>
      </c>
      <c r="H117" s="79">
        <f>+TWK!H60</f>
        <v>278</v>
      </c>
      <c r="I117" s="79" t="e">
        <f>+TWK!#REF!</f>
        <v>#REF!</v>
      </c>
      <c r="K117" s="79">
        <f t="shared" si="9"/>
        <v>0</v>
      </c>
      <c r="L117" s="79">
        <f t="shared" si="10"/>
        <v>0</v>
      </c>
      <c r="M117" s="79">
        <f t="shared" si="11"/>
        <v>266.75</v>
      </c>
      <c r="N117" s="79">
        <f t="shared" si="12"/>
        <v>254.25</v>
      </c>
      <c r="O117" s="79">
        <f t="shared" si="13"/>
        <v>272.75</v>
      </c>
      <c r="P117" s="79">
        <f t="shared" si="14"/>
        <v>272.75</v>
      </c>
      <c r="Q117" s="79">
        <f t="shared" si="15"/>
        <v>243</v>
      </c>
      <c r="R117" s="79" t="e">
        <f t="shared" si="16"/>
        <v>#REF!</v>
      </c>
    </row>
    <row r="118" spans="1:18" x14ac:dyDescent="0.2">
      <c r="A118" s="13">
        <v>38406</v>
      </c>
      <c r="B118" s="79">
        <f>+TWK!B61</f>
        <v>0</v>
      </c>
      <c r="C118" s="79">
        <f>+TWK!C61</f>
        <v>0</v>
      </c>
      <c r="D118" s="79">
        <f>+TWK!D61</f>
        <v>320</v>
      </c>
      <c r="E118" s="79">
        <f>+TWK!E61</f>
        <v>313</v>
      </c>
      <c r="F118" s="79">
        <f>+TWK!F61</f>
        <v>289</v>
      </c>
      <c r="G118" s="79">
        <f>+TWK!G61</f>
        <v>289</v>
      </c>
      <c r="H118" s="79">
        <f>+TWK!H61</f>
        <v>291</v>
      </c>
      <c r="I118" s="79" t="e">
        <f>+TWK!#REF!</f>
        <v>#REF!</v>
      </c>
      <c r="K118" s="79">
        <f t="shared" si="9"/>
        <v>0</v>
      </c>
      <c r="L118" s="79">
        <f t="shared" si="10"/>
        <v>0</v>
      </c>
      <c r="M118" s="79">
        <f t="shared" si="11"/>
        <v>273.5</v>
      </c>
      <c r="N118" s="79">
        <f t="shared" si="12"/>
        <v>262.25</v>
      </c>
      <c r="O118" s="79">
        <f t="shared" si="13"/>
        <v>262.75</v>
      </c>
      <c r="P118" s="79">
        <f t="shared" si="14"/>
        <v>263.5</v>
      </c>
      <c r="Q118" s="79">
        <f t="shared" si="15"/>
        <v>244.5</v>
      </c>
      <c r="R118" s="79" t="e">
        <f t="shared" si="16"/>
        <v>#REF!</v>
      </c>
    </row>
    <row r="119" spans="1:18" x14ac:dyDescent="0.2">
      <c r="A119" s="13">
        <v>38413</v>
      </c>
      <c r="B119" s="79">
        <f>+TWK!B62</f>
        <v>0</v>
      </c>
      <c r="C119" s="79">
        <f>+TWK!C62</f>
        <v>380</v>
      </c>
      <c r="D119" s="79">
        <f>+TWK!D62</f>
        <v>369</v>
      </c>
      <c r="E119" s="79">
        <f>+TWK!E62</f>
        <v>323</v>
      </c>
      <c r="F119" s="79">
        <f>+TWK!F62</f>
        <v>322</v>
      </c>
      <c r="G119" s="79">
        <f>+TWK!G62</f>
        <v>323</v>
      </c>
      <c r="H119" s="79">
        <f>+TWK!H62</f>
        <v>298</v>
      </c>
      <c r="I119" s="79" t="e">
        <f>+TWK!#REF!</f>
        <v>#REF!</v>
      </c>
      <c r="K119" s="79">
        <f t="shared" si="9"/>
        <v>0</v>
      </c>
      <c r="L119" s="79">
        <f t="shared" si="10"/>
        <v>95</v>
      </c>
      <c r="M119" s="79">
        <f t="shared" si="11"/>
        <v>300</v>
      </c>
      <c r="N119" s="79">
        <f t="shared" si="12"/>
        <v>288.5</v>
      </c>
      <c r="O119" s="79">
        <f t="shared" si="13"/>
        <v>268</v>
      </c>
      <c r="P119" s="79">
        <f t="shared" si="14"/>
        <v>269.5</v>
      </c>
      <c r="Q119" s="79">
        <f t="shared" si="15"/>
        <v>267.25</v>
      </c>
      <c r="R119" s="79" t="e">
        <f t="shared" si="16"/>
        <v>#REF!</v>
      </c>
    </row>
    <row r="120" spans="1:18" x14ac:dyDescent="0.2">
      <c r="A120" s="13">
        <v>38420</v>
      </c>
      <c r="B120" s="79">
        <f>+TWK!B63</f>
        <v>0</v>
      </c>
      <c r="C120" s="79">
        <f>+TWK!C63</f>
        <v>304</v>
      </c>
      <c r="D120" s="79">
        <f>+TWK!D63</f>
        <v>278</v>
      </c>
      <c r="E120" s="79">
        <f>+TWK!E63</f>
        <v>247</v>
      </c>
      <c r="F120" s="79">
        <f>+TWK!F63</f>
        <v>268</v>
      </c>
      <c r="G120" s="79">
        <f>+TWK!G63</f>
        <v>272</v>
      </c>
      <c r="H120" s="79">
        <f>+TWK!H63</f>
        <v>237</v>
      </c>
      <c r="I120" s="79" t="e">
        <f>+TWK!#REF!</f>
        <v>#REF!</v>
      </c>
      <c r="K120" s="79">
        <f t="shared" si="9"/>
        <v>0</v>
      </c>
      <c r="L120" s="79">
        <f t="shared" si="10"/>
        <v>171</v>
      </c>
      <c r="M120" s="79">
        <f t="shared" si="11"/>
        <v>311.25</v>
      </c>
      <c r="N120" s="79">
        <f t="shared" si="12"/>
        <v>296.5</v>
      </c>
      <c r="O120" s="79">
        <f t="shared" si="13"/>
        <v>280.5</v>
      </c>
      <c r="P120" s="79">
        <f t="shared" si="14"/>
        <v>282.75</v>
      </c>
      <c r="Q120" s="79">
        <f t="shared" si="15"/>
        <v>276</v>
      </c>
      <c r="R120" s="79" t="e">
        <f t="shared" si="16"/>
        <v>#REF!</v>
      </c>
    </row>
    <row r="121" spans="1:18" x14ac:dyDescent="0.2">
      <c r="A121" s="13">
        <v>38427</v>
      </c>
      <c r="B121" s="79">
        <f>+TWK!B64</f>
        <v>0</v>
      </c>
      <c r="C121" s="79">
        <f>+TWK!C64</f>
        <v>350</v>
      </c>
      <c r="D121" s="79">
        <f>+TWK!D64</f>
        <v>344</v>
      </c>
      <c r="E121" s="79">
        <f>+TWK!E64</f>
        <v>308</v>
      </c>
      <c r="F121" s="79">
        <f>+TWK!F64</f>
        <v>341</v>
      </c>
      <c r="G121" s="79">
        <f>+TWK!G64</f>
        <v>343</v>
      </c>
      <c r="H121" s="79">
        <f>+TWK!H64</f>
        <v>287</v>
      </c>
      <c r="I121" s="79" t="e">
        <f>+TWK!#REF!</f>
        <v>#REF!</v>
      </c>
      <c r="K121" s="79">
        <f t="shared" si="9"/>
        <v>0</v>
      </c>
      <c r="L121" s="79">
        <f t="shared" si="10"/>
        <v>258.5</v>
      </c>
      <c r="M121" s="79">
        <f t="shared" si="11"/>
        <v>327.75</v>
      </c>
      <c r="N121" s="79">
        <f t="shared" si="12"/>
        <v>297.75</v>
      </c>
      <c r="O121" s="79">
        <f t="shared" si="13"/>
        <v>305</v>
      </c>
      <c r="P121" s="79">
        <f t="shared" si="14"/>
        <v>306.75</v>
      </c>
      <c r="Q121" s="79">
        <f t="shared" si="15"/>
        <v>278.25</v>
      </c>
      <c r="R121" s="79" t="e">
        <f t="shared" si="16"/>
        <v>#REF!</v>
      </c>
    </row>
    <row r="122" spans="1:18" x14ac:dyDescent="0.2">
      <c r="A122" s="13">
        <v>38434</v>
      </c>
      <c r="B122" s="79">
        <f>+TWK!B65</f>
        <v>0</v>
      </c>
      <c r="C122" s="79">
        <f>+TWK!C65</f>
        <v>271</v>
      </c>
      <c r="D122" s="79">
        <f>+TWK!D65</f>
        <v>250</v>
      </c>
      <c r="E122" s="79">
        <f>+TWK!E65</f>
        <v>203</v>
      </c>
      <c r="F122" s="79">
        <f>+TWK!F65</f>
        <v>232</v>
      </c>
      <c r="G122" s="79">
        <f>+TWK!G65</f>
        <v>233</v>
      </c>
      <c r="H122" s="79">
        <f>+TWK!H65</f>
        <v>198</v>
      </c>
      <c r="I122" s="79" t="e">
        <f>+TWK!#REF!</f>
        <v>#REF!</v>
      </c>
      <c r="K122" s="79">
        <f t="shared" si="9"/>
        <v>0</v>
      </c>
      <c r="L122" s="79">
        <f t="shared" si="10"/>
        <v>326.25</v>
      </c>
      <c r="M122" s="79">
        <f t="shared" si="11"/>
        <v>310.25</v>
      </c>
      <c r="N122" s="79">
        <f t="shared" si="12"/>
        <v>270.25</v>
      </c>
      <c r="O122" s="79">
        <f t="shared" si="13"/>
        <v>290.75</v>
      </c>
      <c r="P122" s="79">
        <f t="shared" si="14"/>
        <v>292.75</v>
      </c>
      <c r="Q122" s="79">
        <f t="shared" si="15"/>
        <v>255</v>
      </c>
      <c r="R122" s="79" t="e">
        <f t="shared" si="16"/>
        <v>#REF!</v>
      </c>
    </row>
    <row r="123" spans="1:18" x14ac:dyDescent="0.2">
      <c r="A123" s="13">
        <v>38441</v>
      </c>
      <c r="B123" s="79">
        <f>+TWK!B66</f>
        <v>270</v>
      </c>
      <c r="C123" s="79">
        <f>+TWK!C66</f>
        <v>243</v>
      </c>
      <c r="D123" s="79">
        <f>+TWK!D66</f>
        <v>231</v>
      </c>
      <c r="E123" s="79">
        <f>+TWK!E66</f>
        <v>171</v>
      </c>
      <c r="F123" s="79">
        <f>+TWK!F66</f>
        <v>206</v>
      </c>
      <c r="G123" s="79">
        <f>+TWK!G66</f>
        <v>208</v>
      </c>
      <c r="H123" s="79">
        <f>+TWK!H66</f>
        <v>167</v>
      </c>
      <c r="I123" s="79" t="e">
        <f>+TWK!#REF!</f>
        <v>#REF!</v>
      </c>
      <c r="K123" s="79">
        <f t="shared" si="9"/>
        <v>67.5</v>
      </c>
      <c r="L123" s="79">
        <f t="shared" si="10"/>
        <v>292</v>
      </c>
      <c r="M123" s="79">
        <f t="shared" si="11"/>
        <v>275.75</v>
      </c>
      <c r="N123" s="79">
        <f t="shared" si="12"/>
        <v>232.25</v>
      </c>
      <c r="O123" s="79">
        <f t="shared" si="13"/>
        <v>261.75</v>
      </c>
      <c r="P123" s="79">
        <f t="shared" si="14"/>
        <v>264</v>
      </c>
      <c r="Q123" s="79">
        <f t="shared" si="15"/>
        <v>222.25</v>
      </c>
      <c r="R123" s="79" t="e">
        <f t="shared" si="16"/>
        <v>#REF!</v>
      </c>
    </row>
    <row r="124" spans="1:18" x14ac:dyDescent="0.2">
      <c r="A124" s="13">
        <v>38448</v>
      </c>
      <c r="B124" s="79">
        <f>+TWK!B67</f>
        <v>307</v>
      </c>
      <c r="C124" s="79">
        <f>+TWK!C67</f>
        <v>316</v>
      </c>
      <c r="D124" s="79">
        <f>+TWK!D67</f>
        <v>313</v>
      </c>
      <c r="E124" s="79">
        <f>+TWK!E67</f>
        <v>221</v>
      </c>
      <c r="F124" s="79">
        <f>+TWK!F67</f>
        <v>233</v>
      </c>
      <c r="G124" s="79">
        <f>+TWK!G67</f>
        <v>235</v>
      </c>
      <c r="H124" s="79">
        <f>+TWK!H67</f>
        <v>210</v>
      </c>
      <c r="I124" s="79" t="e">
        <f>+TWK!#REF!</f>
        <v>#REF!</v>
      </c>
      <c r="K124" s="79">
        <f t="shared" si="9"/>
        <v>144.25</v>
      </c>
      <c r="L124" s="79">
        <f t="shared" si="10"/>
        <v>295</v>
      </c>
      <c r="M124" s="79">
        <f t="shared" si="11"/>
        <v>284.5</v>
      </c>
      <c r="N124" s="79">
        <f t="shared" si="12"/>
        <v>225.75</v>
      </c>
      <c r="O124" s="79">
        <f t="shared" si="13"/>
        <v>253</v>
      </c>
      <c r="P124" s="79">
        <f t="shared" si="14"/>
        <v>254.75</v>
      </c>
      <c r="Q124" s="79">
        <f t="shared" si="15"/>
        <v>215.5</v>
      </c>
      <c r="R124" s="79" t="e">
        <f t="shared" si="16"/>
        <v>#REF!</v>
      </c>
    </row>
    <row r="125" spans="1:18" x14ac:dyDescent="0.2">
      <c r="A125" s="13">
        <v>38455</v>
      </c>
      <c r="B125" s="79">
        <f>+TWK!B68</f>
        <v>278</v>
      </c>
      <c r="C125" s="79">
        <f>+TWK!C68</f>
        <v>249</v>
      </c>
      <c r="D125" s="79">
        <f>+TWK!D68</f>
        <v>241</v>
      </c>
      <c r="E125" s="79">
        <f>+TWK!E68</f>
        <v>188</v>
      </c>
      <c r="F125" s="79">
        <f>+TWK!F68</f>
        <v>195</v>
      </c>
      <c r="G125" s="79">
        <f>+TWK!G68</f>
        <v>195</v>
      </c>
      <c r="H125" s="79">
        <f>+TWK!H68</f>
        <v>177</v>
      </c>
      <c r="I125" s="79" t="e">
        <f>+TWK!#REF!</f>
        <v>#REF!</v>
      </c>
      <c r="K125" s="79">
        <f t="shared" si="9"/>
        <v>213.75</v>
      </c>
      <c r="L125" s="79">
        <f t="shared" si="10"/>
        <v>269.75</v>
      </c>
      <c r="M125" s="79">
        <f t="shared" si="11"/>
        <v>258.75</v>
      </c>
      <c r="N125" s="79">
        <f t="shared" si="12"/>
        <v>195.75</v>
      </c>
      <c r="O125" s="79">
        <f t="shared" si="13"/>
        <v>216.5</v>
      </c>
      <c r="P125" s="79">
        <f t="shared" si="14"/>
        <v>217.75</v>
      </c>
      <c r="Q125" s="79">
        <f t="shared" si="15"/>
        <v>188</v>
      </c>
      <c r="R125" s="79" t="e">
        <f t="shared" si="16"/>
        <v>#REF!</v>
      </c>
    </row>
    <row r="126" spans="1:18" x14ac:dyDescent="0.2">
      <c r="A126" s="13">
        <v>38462</v>
      </c>
      <c r="B126" s="79">
        <f>+TWK!B69</f>
        <v>276</v>
      </c>
      <c r="C126" s="79">
        <f>+TWK!C69</f>
        <v>248</v>
      </c>
      <c r="D126" s="79">
        <f>+TWK!D69</f>
        <v>238</v>
      </c>
      <c r="E126" s="79">
        <f>+TWK!E69</f>
        <v>179</v>
      </c>
      <c r="F126" s="79">
        <f>+TWK!F69</f>
        <v>188</v>
      </c>
      <c r="G126" s="79">
        <f>+TWK!G69</f>
        <v>189</v>
      </c>
      <c r="H126" s="79">
        <f>+TWK!H69</f>
        <v>170</v>
      </c>
      <c r="I126" s="79" t="e">
        <f>+TWK!#REF!</f>
        <v>#REF!</v>
      </c>
      <c r="K126" s="79">
        <f t="shared" si="9"/>
        <v>282.75</v>
      </c>
      <c r="L126" s="79">
        <f t="shared" si="10"/>
        <v>264</v>
      </c>
      <c r="M126" s="79">
        <f t="shared" si="11"/>
        <v>255.75</v>
      </c>
      <c r="N126" s="79">
        <f t="shared" si="12"/>
        <v>189.75</v>
      </c>
      <c r="O126" s="79">
        <f t="shared" si="13"/>
        <v>205.5</v>
      </c>
      <c r="P126" s="79">
        <f t="shared" si="14"/>
        <v>206.75</v>
      </c>
      <c r="Q126" s="79">
        <f t="shared" si="15"/>
        <v>181</v>
      </c>
      <c r="R126" s="79" t="e">
        <f t="shared" si="16"/>
        <v>#REF!</v>
      </c>
    </row>
    <row r="127" spans="1:18" x14ac:dyDescent="0.2">
      <c r="A127" s="13">
        <v>38469</v>
      </c>
      <c r="B127" s="79">
        <f>+TWK!B70</f>
        <v>261</v>
      </c>
      <c r="C127" s="79">
        <f>+TWK!C70</f>
        <v>233</v>
      </c>
      <c r="D127" s="79">
        <f>+TWK!D70</f>
        <v>223</v>
      </c>
      <c r="E127" s="79">
        <f>+TWK!E70</f>
        <v>168</v>
      </c>
      <c r="F127" s="79">
        <f>+TWK!F70</f>
        <v>178</v>
      </c>
      <c r="G127" s="79">
        <f>+TWK!G70</f>
        <v>178</v>
      </c>
      <c r="H127" s="79">
        <f>+TWK!H70</f>
        <v>161</v>
      </c>
      <c r="I127" s="79" t="e">
        <f>+TWK!#REF!</f>
        <v>#REF!</v>
      </c>
      <c r="K127" s="79">
        <f t="shared" si="9"/>
        <v>280.5</v>
      </c>
      <c r="L127" s="79">
        <f t="shared" si="10"/>
        <v>261.5</v>
      </c>
      <c r="M127" s="79">
        <f t="shared" si="11"/>
        <v>253.75</v>
      </c>
      <c r="N127" s="79">
        <f t="shared" si="12"/>
        <v>189</v>
      </c>
      <c r="O127" s="79">
        <f t="shared" si="13"/>
        <v>198.5</v>
      </c>
      <c r="P127" s="79">
        <f t="shared" si="14"/>
        <v>199.25</v>
      </c>
      <c r="Q127" s="79">
        <f t="shared" si="15"/>
        <v>179.5</v>
      </c>
      <c r="R127" s="79" t="e">
        <f t="shared" si="16"/>
        <v>#REF!</v>
      </c>
    </row>
    <row r="128" spans="1:18" x14ac:dyDescent="0.2">
      <c r="A128" s="13">
        <v>38476</v>
      </c>
      <c r="B128" s="79">
        <f>+TWK!B71</f>
        <v>263</v>
      </c>
      <c r="C128" s="79">
        <f>+TWK!C71</f>
        <v>237</v>
      </c>
      <c r="D128" s="79">
        <f>+TWK!D71</f>
        <v>245</v>
      </c>
      <c r="E128" s="79">
        <f>+TWK!E71</f>
        <v>214</v>
      </c>
      <c r="F128" s="79">
        <f>+TWK!F71</f>
        <v>187</v>
      </c>
      <c r="G128" s="79">
        <f>+TWK!G71</f>
        <v>189</v>
      </c>
      <c r="H128" s="79">
        <f>+TWK!H71</f>
        <v>171</v>
      </c>
      <c r="I128" s="79" t="e">
        <f>+TWK!#REF!</f>
        <v>#REF!</v>
      </c>
      <c r="K128" s="79">
        <f t="shared" si="9"/>
        <v>269.5</v>
      </c>
      <c r="L128" s="79">
        <f t="shared" si="10"/>
        <v>241.75</v>
      </c>
      <c r="M128" s="79">
        <f t="shared" si="11"/>
        <v>236.75</v>
      </c>
      <c r="N128" s="79">
        <f t="shared" si="12"/>
        <v>187.25</v>
      </c>
      <c r="O128" s="79">
        <f t="shared" si="13"/>
        <v>187</v>
      </c>
      <c r="P128" s="79">
        <f t="shared" si="14"/>
        <v>187.75</v>
      </c>
      <c r="Q128" s="79">
        <f t="shared" si="15"/>
        <v>169.75</v>
      </c>
      <c r="R128" s="79" t="e">
        <f t="shared" si="16"/>
        <v>#REF!</v>
      </c>
    </row>
    <row r="129" spans="1:18" x14ac:dyDescent="0.2">
      <c r="A129" s="13">
        <v>38483</v>
      </c>
      <c r="B129" s="79">
        <f>+TWK!B72</f>
        <v>252</v>
      </c>
      <c r="C129" s="79">
        <f>+TWK!C72</f>
        <v>231</v>
      </c>
      <c r="D129" s="79">
        <f>+TWK!D72</f>
        <v>229</v>
      </c>
      <c r="E129" s="79">
        <f>+TWK!E72</f>
        <v>195</v>
      </c>
      <c r="F129" s="79">
        <f>+TWK!F72</f>
        <v>182</v>
      </c>
      <c r="G129" s="79">
        <f>+TWK!G72</f>
        <v>186</v>
      </c>
      <c r="H129" s="79">
        <f>+TWK!H72</f>
        <v>167</v>
      </c>
      <c r="I129" s="79" t="e">
        <f>+TWK!#REF!</f>
        <v>#REF!</v>
      </c>
      <c r="K129" s="79">
        <f t="shared" si="9"/>
        <v>263</v>
      </c>
      <c r="L129" s="79">
        <f t="shared" si="10"/>
        <v>237.25</v>
      </c>
      <c r="M129" s="79">
        <f t="shared" si="11"/>
        <v>233.75</v>
      </c>
      <c r="N129" s="79">
        <f t="shared" si="12"/>
        <v>189</v>
      </c>
      <c r="O129" s="79">
        <f t="shared" si="13"/>
        <v>183.75</v>
      </c>
      <c r="P129" s="79">
        <f t="shared" si="14"/>
        <v>185.5</v>
      </c>
      <c r="Q129" s="79">
        <f t="shared" si="15"/>
        <v>167.25</v>
      </c>
      <c r="R129" s="79" t="e">
        <f t="shared" si="16"/>
        <v>#REF!</v>
      </c>
    </row>
    <row r="130" spans="1:18" x14ac:dyDescent="0.2">
      <c r="A130" s="13">
        <v>38490</v>
      </c>
      <c r="B130" s="79">
        <f>+TWK!B73</f>
        <v>258</v>
      </c>
      <c r="C130" s="79">
        <f>+TWK!C73</f>
        <v>252</v>
      </c>
      <c r="D130" s="79">
        <f>+TWK!D73</f>
        <v>249</v>
      </c>
      <c r="E130" s="79">
        <f>+TWK!E73</f>
        <v>185</v>
      </c>
      <c r="F130" s="79">
        <f>+TWK!F73</f>
        <v>178</v>
      </c>
      <c r="G130" s="79">
        <f>+TWK!G73</f>
        <v>179</v>
      </c>
      <c r="H130" s="79">
        <f>+TWK!H73</f>
        <v>165</v>
      </c>
      <c r="I130" s="79" t="e">
        <f>+TWK!#REF!</f>
        <v>#REF!</v>
      </c>
      <c r="K130" s="79">
        <f t="shared" si="9"/>
        <v>258.5</v>
      </c>
      <c r="L130" s="79">
        <f t="shared" si="10"/>
        <v>238.25</v>
      </c>
      <c r="M130" s="79">
        <f t="shared" si="11"/>
        <v>236.5</v>
      </c>
      <c r="N130" s="79">
        <f t="shared" si="12"/>
        <v>190.5</v>
      </c>
      <c r="O130" s="79">
        <f t="shared" si="13"/>
        <v>181.25</v>
      </c>
      <c r="P130" s="79">
        <f t="shared" si="14"/>
        <v>183</v>
      </c>
      <c r="Q130" s="79">
        <f t="shared" si="15"/>
        <v>166</v>
      </c>
      <c r="R130" s="79" t="e">
        <f t="shared" si="16"/>
        <v>#REF!</v>
      </c>
    </row>
    <row r="131" spans="1:18" x14ac:dyDescent="0.2">
      <c r="A131" s="13">
        <v>38497</v>
      </c>
      <c r="B131" s="79">
        <f>+TWK!B74</f>
        <v>289</v>
      </c>
      <c r="C131" s="79">
        <f>+TWK!C74</f>
        <v>274</v>
      </c>
      <c r="D131" s="79">
        <f>+TWK!D74</f>
        <v>265</v>
      </c>
      <c r="E131" s="79">
        <f>+TWK!E74</f>
        <v>194</v>
      </c>
      <c r="F131" s="79">
        <f>+TWK!F74</f>
        <v>183</v>
      </c>
      <c r="G131" s="79">
        <f>+TWK!G74</f>
        <v>184</v>
      </c>
      <c r="H131" s="79">
        <f>+TWK!H74</f>
        <v>178</v>
      </c>
      <c r="I131" s="79" t="e">
        <f>+TWK!#REF!</f>
        <v>#REF!</v>
      </c>
      <c r="K131" s="79">
        <f t="shared" si="9"/>
        <v>265.5</v>
      </c>
      <c r="L131" s="79">
        <f t="shared" si="10"/>
        <v>248.5</v>
      </c>
      <c r="M131" s="79">
        <f t="shared" si="11"/>
        <v>247</v>
      </c>
      <c r="N131" s="79">
        <f t="shared" si="12"/>
        <v>197</v>
      </c>
      <c r="O131" s="79">
        <f t="shared" si="13"/>
        <v>182.5</v>
      </c>
      <c r="P131" s="79">
        <f t="shared" si="14"/>
        <v>184.5</v>
      </c>
      <c r="Q131" s="79">
        <f t="shared" si="15"/>
        <v>170.25</v>
      </c>
      <c r="R131" s="79" t="e">
        <f t="shared" si="16"/>
        <v>#REF!</v>
      </c>
    </row>
    <row r="132" spans="1:18" x14ac:dyDescent="0.2">
      <c r="A132" s="13">
        <v>38504</v>
      </c>
      <c r="B132" s="79">
        <f>+TWK!B75</f>
        <v>282</v>
      </c>
      <c r="C132" s="79">
        <f>+TWK!C75</f>
        <v>264</v>
      </c>
      <c r="D132" s="79">
        <f>+TWK!D75</f>
        <v>253</v>
      </c>
      <c r="E132" s="79">
        <f>+TWK!E75</f>
        <v>188</v>
      </c>
      <c r="F132" s="79">
        <f>+TWK!F75</f>
        <v>183</v>
      </c>
      <c r="G132" s="79">
        <f>+TWK!G75</f>
        <v>183</v>
      </c>
      <c r="H132" s="79">
        <f>+TWK!H75</f>
        <v>174</v>
      </c>
      <c r="I132" s="79" t="e">
        <f>+TWK!#REF!</f>
        <v>#REF!</v>
      </c>
      <c r="K132" s="79">
        <f t="shared" si="9"/>
        <v>270.25</v>
      </c>
      <c r="L132" s="79">
        <f t="shared" si="10"/>
        <v>255.25</v>
      </c>
      <c r="M132" s="79">
        <f t="shared" si="11"/>
        <v>249</v>
      </c>
      <c r="N132" s="79">
        <f t="shared" si="12"/>
        <v>190.5</v>
      </c>
      <c r="O132" s="79">
        <f t="shared" si="13"/>
        <v>181.5</v>
      </c>
      <c r="P132" s="79">
        <f t="shared" si="14"/>
        <v>183</v>
      </c>
      <c r="Q132" s="79">
        <f t="shared" si="15"/>
        <v>171</v>
      </c>
      <c r="R132" s="79" t="e">
        <f t="shared" si="16"/>
        <v>#REF!</v>
      </c>
    </row>
    <row r="133" spans="1:18" x14ac:dyDescent="0.2">
      <c r="A133" s="13">
        <v>38511</v>
      </c>
      <c r="B133" s="79">
        <f>+TWK!B76</f>
        <v>287</v>
      </c>
      <c r="C133" s="79">
        <f>+TWK!C76</f>
        <v>243</v>
      </c>
      <c r="D133" s="79">
        <f>+TWK!D76</f>
        <v>233</v>
      </c>
      <c r="E133" s="79">
        <f>+TWK!E76</f>
        <v>178</v>
      </c>
      <c r="F133" s="79">
        <f>+TWK!F76</f>
        <v>166</v>
      </c>
      <c r="G133" s="79">
        <f>+TWK!G76</f>
        <v>169</v>
      </c>
      <c r="H133" s="79">
        <f>+TWK!H76</f>
        <v>167</v>
      </c>
      <c r="I133" s="79" t="e">
        <f>+TWK!#REF!</f>
        <v>#REF!</v>
      </c>
      <c r="K133" s="79">
        <f t="shared" si="9"/>
        <v>279</v>
      </c>
      <c r="L133" s="79">
        <f t="shared" si="10"/>
        <v>258.25</v>
      </c>
      <c r="M133" s="79">
        <f t="shared" si="11"/>
        <v>250</v>
      </c>
      <c r="N133" s="79">
        <f t="shared" si="12"/>
        <v>186.25</v>
      </c>
      <c r="O133" s="79">
        <f t="shared" si="13"/>
        <v>177.5</v>
      </c>
      <c r="P133" s="79">
        <f t="shared" si="14"/>
        <v>178.75</v>
      </c>
      <c r="Q133" s="79">
        <f t="shared" si="15"/>
        <v>171</v>
      </c>
      <c r="R133" s="79" t="e">
        <f t="shared" si="16"/>
        <v>#REF!</v>
      </c>
    </row>
    <row r="134" spans="1:18" x14ac:dyDescent="0.2">
      <c r="A134" s="13">
        <v>38518</v>
      </c>
      <c r="B134" s="79">
        <f>+TWK!B77</f>
        <v>284</v>
      </c>
      <c r="C134" s="79">
        <f>+TWK!C77</f>
        <v>231</v>
      </c>
      <c r="D134" s="79">
        <f>+TWK!D77</f>
        <v>221</v>
      </c>
      <c r="E134" s="79">
        <f>+TWK!E77</f>
        <v>173</v>
      </c>
      <c r="F134" s="79">
        <f>+TWK!F77</f>
        <v>161</v>
      </c>
      <c r="G134" s="79">
        <f>+TWK!G77</f>
        <v>162</v>
      </c>
      <c r="H134" s="79">
        <f>+TWK!H77</f>
        <v>161</v>
      </c>
      <c r="I134" s="79" t="e">
        <f>+TWK!#REF!</f>
        <v>#REF!</v>
      </c>
      <c r="K134" s="79">
        <f t="shared" si="9"/>
        <v>285.5</v>
      </c>
      <c r="L134" s="79">
        <f t="shared" si="10"/>
        <v>253</v>
      </c>
      <c r="M134" s="79">
        <f t="shared" si="11"/>
        <v>243</v>
      </c>
      <c r="N134" s="79">
        <f t="shared" si="12"/>
        <v>183.25</v>
      </c>
      <c r="O134" s="79">
        <f t="shared" si="13"/>
        <v>173.25</v>
      </c>
      <c r="P134" s="79">
        <f t="shared" si="14"/>
        <v>174.5</v>
      </c>
      <c r="Q134" s="79">
        <f t="shared" si="15"/>
        <v>170</v>
      </c>
      <c r="R134" s="79" t="e">
        <f t="shared" si="16"/>
        <v>#REF!</v>
      </c>
    </row>
    <row r="135" spans="1:18" x14ac:dyDescent="0.2">
      <c r="A135" s="13">
        <v>38525</v>
      </c>
      <c r="B135" s="79">
        <f>+TWK!B78</f>
        <v>279</v>
      </c>
      <c r="C135" s="79">
        <f>+TWK!C78</f>
        <v>229</v>
      </c>
      <c r="D135" s="79">
        <f>+TWK!D78</f>
        <v>209</v>
      </c>
      <c r="E135" s="79">
        <f>+TWK!E78</f>
        <v>157</v>
      </c>
      <c r="F135" s="79">
        <f>+TWK!F78</f>
        <v>158</v>
      </c>
      <c r="G135" s="79">
        <f>+TWK!G78</f>
        <v>162</v>
      </c>
      <c r="H135" s="79">
        <f>+TWK!H78</f>
        <v>156</v>
      </c>
      <c r="I135" s="79" t="e">
        <f>+TWK!#REF!</f>
        <v>#REF!</v>
      </c>
      <c r="K135" s="79">
        <f t="shared" si="9"/>
        <v>283</v>
      </c>
      <c r="L135" s="79">
        <f t="shared" si="10"/>
        <v>241.75</v>
      </c>
      <c r="M135" s="79">
        <f t="shared" si="11"/>
        <v>229</v>
      </c>
      <c r="N135" s="79">
        <f t="shared" si="12"/>
        <v>174</v>
      </c>
      <c r="O135" s="79">
        <f t="shared" si="13"/>
        <v>167</v>
      </c>
      <c r="P135" s="79">
        <f t="shared" si="14"/>
        <v>169</v>
      </c>
      <c r="Q135" s="79">
        <f t="shared" si="15"/>
        <v>164.5</v>
      </c>
      <c r="R135" s="79" t="e">
        <f t="shared" si="16"/>
        <v>#REF!</v>
      </c>
    </row>
    <row r="136" spans="1:18" x14ac:dyDescent="0.2">
      <c r="A136" s="13">
        <v>38532</v>
      </c>
      <c r="B136" s="79">
        <f>+TWK!B79</f>
        <v>291</v>
      </c>
      <c r="C136" s="79">
        <f>+TWK!C79</f>
        <v>244</v>
      </c>
      <c r="D136" s="79">
        <f>+TWK!D79</f>
        <v>236</v>
      </c>
      <c r="E136" s="79">
        <f>+TWK!E79</f>
        <v>172</v>
      </c>
      <c r="F136" s="79">
        <f>+TWK!F79</f>
        <v>176</v>
      </c>
      <c r="G136" s="79">
        <f>+TWK!G79</f>
        <v>182</v>
      </c>
      <c r="H136" s="79">
        <f>+TWK!H79</f>
        <v>161</v>
      </c>
      <c r="I136" s="79" t="e">
        <f>+TWK!#REF!</f>
        <v>#REF!</v>
      </c>
      <c r="K136" s="79">
        <f t="shared" si="9"/>
        <v>285.25</v>
      </c>
      <c r="L136" s="79">
        <f t="shared" si="10"/>
        <v>236.75</v>
      </c>
      <c r="M136" s="79">
        <f t="shared" si="11"/>
        <v>224.75</v>
      </c>
      <c r="N136" s="79">
        <f t="shared" si="12"/>
        <v>170</v>
      </c>
      <c r="O136" s="79">
        <f t="shared" si="13"/>
        <v>165.25</v>
      </c>
      <c r="P136" s="79">
        <f t="shared" si="14"/>
        <v>168.75</v>
      </c>
      <c r="Q136" s="79">
        <f t="shared" si="15"/>
        <v>161.25</v>
      </c>
      <c r="R136" s="79" t="e">
        <f t="shared" si="16"/>
        <v>#REF!</v>
      </c>
    </row>
    <row r="137" spans="1:18" x14ac:dyDescent="0.2">
      <c r="A137" s="13">
        <v>38539</v>
      </c>
      <c r="B137" s="79">
        <f>+TWK!B80</f>
        <v>294</v>
      </c>
      <c r="C137" s="79">
        <f>+TWK!C80</f>
        <v>257</v>
      </c>
      <c r="D137" s="79">
        <f>+TWK!D80</f>
        <v>248</v>
      </c>
      <c r="E137" s="79">
        <f>+TWK!E80</f>
        <v>182</v>
      </c>
      <c r="F137" s="79">
        <f>+TWK!F80</f>
        <v>191</v>
      </c>
      <c r="G137" s="79">
        <f>+TWK!G80</f>
        <v>192</v>
      </c>
      <c r="H137" s="79">
        <f>+TWK!H80</f>
        <v>166</v>
      </c>
      <c r="I137" s="79" t="e">
        <f>+TWK!#REF!</f>
        <v>#REF!</v>
      </c>
      <c r="K137" s="79">
        <f t="shared" si="9"/>
        <v>287</v>
      </c>
      <c r="L137" s="79">
        <f t="shared" si="10"/>
        <v>240.25</v>
      </c>
      <c r="M137" s="79">
        <f t="shared" si="11"/>
        <v>228.5</v>
      </c>
      <c r="N137" s="79">
        <f t="shared" si="12"/>
        <v>171</v>
      </c>
      <c r="O137" s="79">
        <f t="shared" si="13"/>
        <v>171.5</v>
      </c>
      <c r="P137" s="79">
        <f t="shared" si="14"/>
        <v>174.5</v>
      </c>
      <c r="Q137" s="79">
        <f t="shared" si="15"/>
        <v>161</v>
      </c>
      <c r="R137" s="79" t="e">
        <f t="shared" si="16"/>
        <v>#REF!</v>
      </c>
    </row>
    <row r="138" spans="1:18" x14ac:dyDescent="0.2">
      <c r="A138" s="13">
        <v>38546</v>
      </c>
      <c r="B138" s="79">
        <f>+TWK!B81</f>
        <v>317</v>
      </c>
      <c r="C138" s="79">
        <f>+TWK!C81</f>
        <v>270</v>
      </c>
      <c r="D138" s="79">
        <f>+TWK!D81</f>
        <v>258</v>
      </c>
      <c r="E138" s="79">
        <f>+TWK!E81</f>
        <v>181</v>
      </c>
      <c r="F138" s="79">
        <f>+TWK!F81</f>
        <v>205</v>
      </c>
      <c r="G138" s="79">
        <f>+TWK!G81</f>
        <v>205</v>
      </c>
      <c r="H138" s="79">
        <f>+TWK!H81</f>
        <v>165</v>
      </c>
      <c r="I138" s="79" t="e">
        <f>+TWK!#REF!</f>
        <v>#REF!</v>
      </c>
      <c r="K138" s="79">
        <f t="shared" ref="K138:K201" si="17">AVERAGE(B135:B138)</f>
        <v>295.25</v>
      </c>
      <c r="L138" s="79">
        <f t="shared" ref="L138:L201" si="18">AVERAGE(C135:C138)</f>
        <v>250</v>
      </c>
      <c r="M138" s="79">
        <f t="shared" ref="M138:M201" si="19">AVERAGE(D135:D138)</f>
        <v>237.75</v>
      </c>
      <c r="N138" s="79">
        <f t="shared" ref="N138:N201" si="20">AVERAGE(E135:E138)</f>
        <v>173</v>
      </c>
      <c r="O138" s="79">
        <f t="shared" ref="O138:O201" si="21">AVERAGE(F135:F138)</f>
        <v>182.5</v>
      </c>
      <c r="P138" s="79">
        <f t="shared" ref="P138:P201" si="22">AVERAGE(G135:G138)</f>
        <v>185.25</v>
      </c>
      <c r="Q138" s="79">
        <f t="shared" ref="Q138:Q201" si="23">AVERAGE(H135:H138)</f>
        <v>162</v>
      </c>
      <c r="R138" s="79" t="e">
        <f t="shared" ref="R138:R201" si="24">AVERAGE(I135:I138)</f>
        <v>#REF!</v>
      </c>
    </row>
    <row r="139" spans="1:18" x14ac:dyDescent="0.2">
      <c r="A139" s="13">
        <v>38553</v>
      </c>
      <c r="B139" s="79">
        <f>+TWK!B82</f>
        <v>410</v>
      </c>
      <c r="C139" s="79">
        <f>+TWK!C82</f>
        <v>345</v>
      </c>
      <c r="D139" s="79">
        <f>+TWK!D82</f>
        <v>311</v>
      </c>
      <c r="E139" s="79">
        <f>+TWK!E82</f>
        <v>276</v>
      </c>
      <c r="F139" s="79">
        <f>+TWK!F82</f>
        <v>247</v>
      </c>
      <c r="G139" s="79">
        <f>+TWK!G82</f>
        <v>248</v>
      </c>
      <c r="H139" s="79">
        <f>+TWK!H82</f>
        <v>238</v>
      </c>
      <c r="I139" s="79" t="e">
        <f>+TWK!#REF!</f>
        <v>#REF!</v>
      </c>
      <c r="K139" s="79">
        <f t="shared" si="17"/>
        <v>328</v>
      </c>
      <c r="L139" s="79">
        <f t="shared" si="18"/>
        <v>279</v>
      </c>
      <c r="M139" s="79">
        <f t="shared" si="19"/>
        <v>263.25</v>
      </c>
      <c r="N139" s="79">
        <f t="shared" si="20"/>
        <v>202.75</v>
      </c>
      <c r="O139" s="79">
        <f t="shared" si="21"/>
        <v>204.75</v>
      </c>
      <c r="P139" s="79">
        <f t="shared" si="22"/>
        <v>206.75</v>
      </c>
      <c r="Q139" s="79">
        <f t="shared" si="23"/>
        <v>182.5</v>
      </c>
      <c r="R139" s="79" t="e">
        <f t="shared" si="24"/>
        <v>#REF!</v>
      </c>
    </row>
    <row r="140" spans="1:18" x14ac:dyDescent="0.2">
      <c r="A140" s="13">
        <v>38560</v>
      </c>
      <c r="B140" s="79">
        <f>+TWK!B83</f>
        <v>415</v>
      </c>
      <c r="C140" s="79">
        <f>+TWK!C83</f>
        <v>328</v>
      </c>
      <c r="D140" s="79">
        <f>+TWK!D83</f>
        <v>276</v>
      </c>
      <c r="E140" s="79">
        <f>+TWK!E83</f>
        <v>273</v>
      </c>
      <c r="F140" s="79">
        <f>+TWK!F83</f>
        <v>232</v>
      </c>
      <c r="G140" s="79">
        <f>+TWK!G83</f>
        <v>236</v>
      </c>
      <c r="H140" s="79">
        <f>+TWK!H83</f>
        <v>242</v>
      </c>
      <c r="I140" s="79" t="e">
        <f>+TWK!#REF!</f>
        <v>#REF!</v>
      </c>
      <c r="K140" s="79">
        <f t="shared" si="17"/>
        <v>359</v>
      </c>
      <c r="L140" s="79">
        <f t="shared" si="18"/>
        <v>300</v>
      </c>
      <c r="M140" s="79">
        <f t="shared" si="19"/>
        <v>273.25</v>
      </c>
      <c r="N140" s="79">
        <f t="shared" si="20"/>
        <v>228</v>
      </c>
      <c r="O140" s="79">
        <f t="shared" si="21"/>
        <v>218.75</v>
      </c>
      <c r="P140" s="79">
        <f t="shared" si="22"/>
        <v>220.25</v>
      </c>
      <c r="Q140" s="79">
        <f t="shared" si="23"/>
        <v>202.75</v>
      </c>
      <c r="R140" s="79" t="e">
        <f t="shared" si="24"/>
        <v>#REF!</v>
      </c>
    </row>
    <row r="141" spans="1:18" x14ac:dyDescent="0.2">
      <c r="A141" s="13">
        <v>38567</v>
      </c>
      <c r="B141" s="79">
        <f>+TWK!B84</f>
        <v>331</v>
      </c>
      <c r="C141" s="79">
        <f>+TWK!C84</f>
        <v>273</v>
      </c>
      <c r="D141" s="79">
        <f>+TWK!D84</f>
        <v>253</v>
      </c>
      <c r="E141" s="79">
        <f>+TWK!E84</f>
        <v>237</v>
      </c>
      <c r="F141" s="79">
        <f>+TWK!F84</f>
        <v>219</v>
      </c>
      <c r="G141" s="79">
        <f>+TWK!G84</f>
        <v>221</v>
      </c>
      <c r="H141" s="79">
        <f>+TWK!H84</f>
        <v>225</v>
      </c>
      <c r="I141" s="79" t="e">
        <f>+TWK!#REF!</f>
        <v>#REF!</v>
      </c>
      <c r="K141" s="79">
        <f t="shared" si="17"/>
        <v>368.25</v>
      </c>
      <c r="L141" s="79">
        <f t="shared" si="18"/>
        <v>304</v>
      </c>
      <c r="M141" s="79">
        <f t="shared" si="19"/>
        <v>274.5</v>
      </c>
      <c r="N141" s="79">
        <f t="shared" si="20"/>
        <v>241.75</v>
      </c>
      <c r="O141" s="79">
        <f t="shared" si="21"/>
        <v>225.75</v>
      </c>
      <c r="P141" s="79">
        <f t="shared" si="22"/>
        <v>227.5</v>
      </c>
      <c r="Q141" s="79">
        <f t="shared" si="23"/>
        <v>217.5</v>
      </c>
      <c r="R141" s="79" t="e">
        <f t="shared" si="24"/>
        <v>#REF!</v>
      </c>
    </row>
    <row r="142" spans="1:18" x14ac:dyDescent="0.2">
      <c r="A142" s="13">
        <v>38574</v>
      </c>
      <c r="B142" s="79">
        <f>+TWK!B85</f>
        <v>347</v>
      </c>
      <c r="C142" s="79">
        <f>+TWK!C85</f>
        <v>293</v>
      </c>
      <c r="D142" s="79">
        <f>+TWK!D85</f>
        <v>273</v>
      </c>
      <c r="E142" s="79">
        <f>+TWK!E85</f>
        <v>274</v>
      </c>
      <c r="F142" s="79">
        <f>+TWK!F85</f>
        <v>251</v>
      </c>
      <c r="G142" s="79">
        <f>+TWK!G85</f>
        <v>255</v>
      </c>
      <c r="H142" s="79">
        <f>+TWK!H85</f>
        <v>259</v>
      </c>
      <c r="I142" s="79" t="e">
        <f>+TWK!#REF!</f>
        <v>#REF!</v>
      </c>
      <c r="K142" s="79">
        <f t="shared" si="17"/>
        <v>375.75</v>
      </c>
      <c r="L142" s="79">
        <f t="shared" si="18"/>
        <v>309.75</v>
      </c>
      <c r="M142" s="79">
        <f t="shared" si="19"/>
        <v>278.25</v>
      </c>
      <c r="N142" s="79">
        <f t="shared" si="20"/>
        <v>265</v>
      </c>
      <c r="O142" s="79">
        <f t="shared" si="21"/>
        <v>237.25</v>
      </c>
      <c r="P142" s="79">
        <f t="shared" si="22"/>
        <v>240</v>
      </c>
      <c r="Q142" s="79">
        <f t="shared" si="23"/>
        <v>241</v>
      </c>
      <c r="R142" s="79" t="e">
        <f t="shared" si="24"/>
        <v>#REF!</v>
      </c>
    </row>
    <row r="143" spans="1:18" x14ac:dyDescent="0.2">
      <c r="A143" s="13">
        <v>38581</v>
      </c>
      <c r="B143" s="79">
        <f>+TWK!B86</f>
        <v>385</v>
      </c>
      <c r="C143" s="79">
        <f>+TWK!C86</f>
        <v>319</v>
      </c>
      <c r="D143" s="79">
        <f>+TWK!D86</f>
        <v>317</v>
      </c>
      <c r="E143" s="79">
        <f>+TWK!E86</f>
        <v>328</v>
      </c>
      <c r="F143" s="79">
        <f>+TWK!F86</f>
        <v>313</v>
      </c>
      <c r="G143" s="79">
        <f>+TWK!G86</f>
        <v>317</v>
      </c>
      <c r="H143" s="79">
        <f>+TWK!H86</f>
        <v>329</v>
      </c>
      <c r="I143" s="79" t="e">
        <f>+TWK!#REF!</f>
        <v>#REF!</v>
      </c>
      <c r="K143" s="79">
        <f t="shared" si="17"/>
        <v>369.5</v>
      </c>
      <c r="L143" s="79">
        <f t="shared" si="18"/>
        <v>303.25</v>
      </c>
      <c r="M143" s="79">
        <f t="shared" si="19"/>
        <v>279.75</v>
      </c>
      <c r="N143" s="79">
        <f t="shared" si="20"/>
        <v>278</v>
      </c>
      <c r="O143" s="79">
        <f t="shared" si="21"/>
        <v>253.75</v>
      </c>
      <c r="P143" s="79">
        <f t="shared" si="22"/>
        <v>257.25</v>
      </c>
      <c r="Q143" s="79">
        <f t="shared" si="23"/>
        <v>263.75</v>
      </c>
      <c r="R143" s="79" t="e">
        <f t="shared" si="24"/>
        <v>#REF!</v>
      </c>
    </row>
    <row r="144" spans="1:18" x14ac:dyDescent="0.2">
      <c r="A144" s="13">
        <v>38588</v>
      </c>
      <c r="B144" s="79">
        <f>+TWK!B87</f>
        <v>374</v>
      </c>
      <c r="C144" s="79">
        <f>+TWK!C87</f>
        <v>319</v>
      </c>
      <c r="D144" s="79">
        <f>+TWK!D87</f>
        <v>328</v>
      </c>
      <c r="E144" s="79">
        <f>+TWK!E87</f>
        <v>353</v>
      </c>
      <c r="F144" s="79">
        <f>+TWK!F87</f>
        <v>334</v>
      </c>
      <c r="G144" s="79">
        <f>+TWK!G87</f>
        <v>338</v>
      </c>
      <c r="H144" s="79">
        <f>+TWK!H87</f>
        <v>371</v>
      </c>
      <c r="I144" s="79" t="e">
        <f>+TWK!#REF!</f>
        <v>#REF!</v>
      </c>
      <c r="K144" s="79">
        <f t="shared" si="17"/>
        <v>359.25</v>
      </c>
      <c r="L144" s="79">
        <f t="shared" si="18"/>
        <v>301</v>
      </c>
      <c r="M144" s="79">
        <f t="shared" si="19"/>
        <v>292.75</v>
      </c>
      <c r="N144" s="79">
        <f t="shared" si="20"/>
        <v>298</v>
      </c>
      <c r="O144" s="79">
        <f t="shared" si="21"/>
        <v>279.25</v>
      </c>
      <c r="P144" s="79">
        <f t="shared" si="22"/>
        <v>282.75</v>
      </c>
      <c r="Q144" s="79">
        <f t="shared" si="23"/>
        <v>296</v>
      </c>
      <c r="R144" s="79" t="e">
        <f t="shared" si="24"/>
        <v>#REF!</v>
      </c>
    </row>
    <row r="145" spans="1:18" x14ac:dyDescent="0.2">
      <c r="A145" s="13">
        <v>38595</v>
      </c>
      <c r="B145" s="79">
        <f>+TWK!B88</f>
        <v>510</v>
      </c>
      <c r="C145" s="79">
        <f>+TWK!C88</f>
        <v>520</v>
      </c>
      <c r="D145" s="79">
        <f>+TWK!D88</f>
        <v>500</v>
      </c>
      <c r="E145" s="79">
        <f>+TWK!E88</f>
        <v>600</v>
      </c>
      <c r="F145" s="79">
        <f>+TWK!F88</f>
        <v>513</v>
      </c>
      <c r="G145" s="79">
        <f>+TWK!G88</f>
        <v>513</v>
      </c>
      <c r="H145" s="79">
        <f>+TWK!H88</f>
        <v>594</v>
      </c>
      <c r="I145" s="79" t="e">
        <f>+TWK!#REF!</f>
        <v>#REF!</v>
      </c>
      <c r="K145" s="79">
        <f t="shared" si="17"/>
        <v>404</v>
      </c>
      <c r="L145" s="79">
        <f t="shared" si="18"/>
        <v>362.75</v>
      </c>
      <c r="M145" s="79">
        <f t="shared" si="19"/>
        <v>354.5</v>
      </c>
      <c r="N145" s="79">
        <f t="shared" si="20"/>
        <v>388.75</v>
      </c>
      <c r="O145" s="79">
        <f t="shared" si="21"/>
        <v>352.75</v>
      </c>
      <c r="P145" s="79">
        <f t="shared" si="22"/>
        <v>355.75</v>
      </c>
      <c r="Q145" s="79">
        <f t="shared" si="23"/>
        <v>388.25</v>
      </c>
      <c r="R145" s="79" t="e">
        <f t="shared" si="24"/>
        <v>#REF!</v>
      </c>
    </row>
    <row r="146" spans="1:18" x14ac:dyDescent="0.2">
      <c r="A146" s="13">
        <v>38602</v>
      </c>
      <c r="B146" s="79">
        <f>+TWK!B89</f>
        <v>536</v>
      </c>
      <c r="C146" s="79">
        <f>+TWK!C89</f>
        <v>550</v>
      </c>
      <c r="D146" s="79">
        <f>+TWK!D89</f>
        <v>560</v>
      </c>
      <c r="E146" s="79">
        <f>+TWK!E89</f>
        <v>685</v>
      </c>
      <c r="F146" s="79">
        <f>+TWK!F89</f>
        <v>595</v>
      </c>
      <c r="G146" s="79">
        <f>+TWK!G89</f>
        <v>605</v>
      </c>
      <c r="H146" s="79">
        <f>+TWK!H89</f>
        <v>750</v>
      </c>
      <c r="I146" s="79" t="e">
        <f>+TWK!#REF!</f>
        <v>#REF!</v>
      </c>
      <c r="K146" s="79">
        <f t="shared" si="17"/>
        <v>451.25</v>
      </c>
      <c r="L146" s="79">
        <f t="shared" si="18"/>
        <v>427</v>
      </c>
      <c r="M146" s="79">
        <f t="shared" si="19"/>
        <v>426.25</v>
      </c>
      <c r="N146" s="79">
        <f t="shared" si="20"/>
        <v>491.5</v>
      </c>
      <c r="O146" s="79">
        <f t="shared" si="21"/>
        <v>438.75</v>
      </c>
      <c r="P146" s="79">
        <f t="shared" si="22"/>
        <v>443.25</v>
      </c>
      <c r="Q146" s="79">
        <f t="shared" si="23"/>
        <v>511</v>
      </c>
      <c r="R146" s="79" t="e">
        <f t="shared" si="24"/>
        <v>#REF!</v>
      </c>
    </row>
    <row r="147" spans="1:18" x14ac:dyDescent="0.2">
      <c r="A147" s="13">
        <v>38609</v>
      </c>
      <c r="B147" s="79">
        <f>+TWK!B90</f>
        <v>550</v>
      </c>
      <c r="C147" s="79">
        <f>+TWK!C90</f>
        <v>645</v>
      </c>
      <c r="D147" s="79">
        <f>+TWK!D90</f>
        <v>670</v>
      </c>
      <c r="E147" s="79">
        <f>+TWK!E90</f>
        <v>703</v>
      </c>
      <c r="F147" s="79">
        <f>+TWK!F90</f>
        <v>688</v>
      </c>
      <c r="G147" s="79">
        <f>+TWK!G90</f>
        <v>704</v>
      </c>
      <c r="H147" s="79">
        <f>+TWK!H90</f>
        <v>767</v>
      </c>
      <c r="I147" s="79" t="e">
        <f>+TWK!#REF!</f>
        <v>#REF!</v>
      </c>
      <c r="K147" s="79">
        <f t="shared" si="17"/>
        <v>492.5</v>
      </c>
      <c r="L147" s="79">
        <f t="shared" si="18"/>
        <v>508.5</v>
      </c>
      <c r="M147" s="79">
        <f t="shared" si="19"/>
        <v>514.5</v>
      </c>
      <c r="N147" s="79">
        <f t="shared" si="20"/>
        <v>585.25</v>
      </c>
      <c r="O147" s="79">
        <f t="shared" si="21"/>
        <v>532.5</v>
      </c>
      <c r="P147" s="79">
        <f t="shared" si="22"/>
        <v>540</v>
      </c>
      <c r="Q147" s="79">
        <f t="shared" si="23"/>
        <v>620.5</v>
      </c>
      <c r="R147" s="79" t="e">
        <f t="shared" si="24"/>
        <v>#REF!</v>
      </c>
    </row>
    <row r="148" spans="1:18" x14ac:dyDescent="0.2">
      <c r="A148" s="13">
        <v>38616</v>
      </c>
      <c r="B148" s="79">
        <f>+TWK!B91</f>
        <v>485</v>
      </c>
      <c r="C148" s="79">
        <f>+TWK!C91</f>
        <v>508</v>
      </c>
      <c r="D148" s="79">
        <f>+TWK!D91</f>
        <v>542</v>
      </c>
      <c r="E148" s="79">
        <f>+TWK!E91</f>
        <v>509</v>
      </c>
      <c r="F148" s="79">
        <f>+TWK!F91</f>
        <v>550</v>
      </c>
      <c r="G148" s="79">
        <f>+TWK!G91</f>
        <v>552</v>
      </c>
      <c r="H148" s="79">
        <f>+TWK!H91</f>
        <v>550</v>
      </c>
      <c r="I148" s="79" t="e">
        <f>+TWK!#REF!</f>
        <v>#REF!</v>
      </c>
      <c r="K148" s="79">
        <f t="shared" si="17"/>
        <v>520.25</v>
      </c>
      <c r="L148" s="79">
        <f t="shared" si="18"/>
        <v>555.75</v>
      </c>
      <c r="M148" s="79">
        <f t="shared" si="19"/>
        <v>568</v>
      </c>
      <c r="N148" s="79">
        <f t="shared" si="20"/>
        <v>624.25</v>
      </c>
      <c r="O148" s="79">
        <f t="shared" si="21"/>
        <v>586.5</v>
      </c>
      <c r="P148" s="79">
        <f t="shared" si="22"/>
        <v>593.5</v>
      </c>
      <c r="Q148" s="79">
        <f t="shared" si="23"/>
        <v>665.25</v>
      </c>
      <c r="R148" s="79" t="e">
        <f t="shared" si="24"/>
        <v>#REF!</v>
      </c>
    </row>
    <row r="149" spans="1:18" x14ac:dyDescent="0.2">
      <c r="A149" s="13">
        <v>38623</v>
      </c>
      <c r="B149" s="79">
        <f>+TWK!B92</f>
        <v>548</v>
      </c>
      <c r="C149" s="79">
        <f>+TWK!C92</f>
        <v>611</v>
      </c>
      <c r="D149" s="79">
        <f>+TWK!D92</f>
        <v>633</v>
      </c>
      <c r="E149" s="79">
        <f>+TWK!E92</f>
        <v>715</v>
      </c>
      <c r="F149" s="79">
        <f>+TWK!F92</f>
        <v>646</v>
      </c>
      <c r="G149" s="79">
        <f>+TWK!G92</f>
        <v>654</v>
      </c>
      <c r="H149" s="79">
        <f>+TWK!H92</f>
        <v>710</v>
      </c>
      <c r="I149" s="79" t="e">
        <f>+TWK!#REF!</f>
        <v>#REF!</v>
      </c>
      <c r="K149" s="79">
        <f t="shared" si="17"/>
        <v>529.75</v>
      </c>
      <c r="L149" s="79">
        <f t="shared" si="18"/>
        <v>578.5</v>
      </c>
      <c r="M149" s="79">
        <f t="shared" si="19"/>
        <v>601.25</v>
      </c>
      <c r="N149" s="79">
        <f t="shared" si="20"/>
        <v>653</v>
      </c>
      <c r="O149" s="79">
        <f t="shared" si="21"/>
        <v>619.75</v>
      </c>
      <c r="P149" s="79">
        <f t="shared" si="22"/>
        <v>628.75</v>
      </c>
      <c r="Q149" s="79">
        <f t="shared" si="23"/>
        <v>694.25</v>
      </c>
      <c r="R149" s="79" t="e">
        <f t="shared" si="24"/>
        <v>#REF!</v>
      </c>
    </row>
    <row r="150" spans="1:18" x14ac:dyDescent="0.2">
      <c r="A150" s="13">
        <v>38630</v>
      </c>
      <c r="B150" s="79">
        <f>+TWK!B93</f>
        <v>593</v>
      </c>
      <c r="C150" s="79">
        <f>+TWK!C93</f>
        <v>658</v>
      </c>
      <c r="D150" s="79">
        <f>+TWK!D93</f>
        <v>717</v>
      </c>
      <c r="E150" s="79">
        <f>+TWK!E93</f>
        <v>771</v>
      </c>
      <c r="F150" s="79">
        <f>+TWK!F93</f>
        <v>792</v>
      </c>
      <c r="G150" s="79">
        <f>+TWK!G93</f>
        <v>825</v>
      </c>
      <c r="H150" s="79">
        <f>+TWK!H93</f>
        <v>787</v>
      </c>
      <c r="I150" s="79" t="e">
        <f>+TWK!#REF!</f>
        <v>#REF!</v>
      </c>
      <c r="K150" s="79">
        <f t="shared" si="17"/>
        <v>544</v>
      </c>
      <c r="L150" s="79">
        <f t="shared" si="18"/>
        <v>605.5</v>
      </c>
      <c r="M150" s="79">
        <f t="shared" si="19"/>
        <v>640.5</v>
      </c>
      <c r="N150" s="79">
        <f t="shared" si="20"/>
        <v>674.5</v>
      </c>
      <c r="O150" s="79">
        <f t="shared" si="21"/>
        <v>669</v>
      </c>
      <c r="P150" s="79">
        <f t="shared" si="22"/>
        <v>683.75</v>
      </c>
      <c r="Q150" s="79">
        <f t="shared" si="23"/>
        <v>703.5</v>
      </c>
      <c r="R150" s="79" t="e">
        <f t="shared" si="24"/>
        <v>#REF!</v>
      </c>
    </row>
    <row r="151" spans="1:18" x14ac:dyDescent="0.2">
      <c r="A151" s="13">
        <v>38637</v>
      </c>
      <c r="B151" s="79">
        <f>+TWK!B94</f>
        <v>673</v>
      </c>
      <c r="C151" s="79">
        <f>+TWK!C94</f>
        <v>804</v>
      </c>
      <c r="D151" s="79">
        <f>+TWK!D94</f>
        <v>838</v>
      </c>
      <c r="E151" s="79">
        <f>+TWK!E94</f>
        <v>921</v>
      </c>
      <c r="F151" s="79">
        <f>+TWK!F94</f>
        <v>829</v>
      </c>
      <c r="G151" s="79">
        <f>+TWK!G94</f>
        <v>850</v>
      </c>
      <c r="H151" s="79">
        <f>+TWK!H94</f>
        <v>829</v>
      </c>
      <c r="I151" s="79" t="e">
        <f>+TWK!#REF!</f>
        <v>#REF!</v>
      </c>
      <c r="K151" s="79">
        <f t="shared" si="17"/>
        <v>574.75</v>
      </c>
      <c r="L151" s="79">
        <f t="shared" si="18"/>
        <v>645.25</v>
      </c>
      <c r="M151" s="79">
        <f t="shared" si="19"/>
        <v>682.5</v>
      </c>
      <c r="N151" s="79">
        <f t="shared" si="20"/>
        <v>729</v>
      </c>
      <c r="O151" s="79">
        <f t="shared" si="21"/>
        <v>704.25</v>
      </c>
      <c r="P151" s="79">
        <f t="shared" si="22"/>
        <v>720.25</v>
      </c>
      <c r="Q151" s="79">
        <f t="shared" si="23"/>
        <v>719</v>
      </c>
      <c r="R151" s="79" t="e">
        <f t="shared" si="24"/>
        <v>#REF!</v>
      </c>
    </row>
    <row r="152" spans="1:18" x14ac:dyDescent="0.2">
      <c r="A152" s="13">
        <v>38644</v>
      </c>
      <c r="B152" s="79">
        <f>+TWK!B95</f>
        <v>625</v>
      </c>
      <c r="C152" s="79">
        <f>+TWK!C95</f>
        <v>642</v>
      </c>
      <c r="D152" s="79">
        <f>+TWK!D95</f>
        <v>654</v>
      </c>
      <c r="E152" s="79">
        <f>+TWK!E95</f>
        <v>642</v>
      </c>
      <c r="F152" s="79">
        <f>+TWK!F95</f>
        <v>680</v>
      </c>
      <c r="G152" s="79">
        <f>+TWK!G95</f>
        <v>680</v>
      </c>
      <c r="H152" s="79">
        <f>+TWK!H95</f>
        <v>571</v>
      </c>
      <c r="I152" s="79" t="e">
        <f>+TWK!#REF!</f>
        <v>#REF!</v>
      </c>
      <c r="K152" s="79">
        <f t="shared" si="17"/>
        <v>609.75</v>
      </c>
      <c r="L152" s="79">
        <f t="shared" si="18"/>
        <v>678.75</v>
      </c>
      <c r="M152" s="79">
        <f t="shared" si="19"/>
        <v>710.5</v>
      </c>
      <c r="N152" s="79">
        <f t="shared" si="20"/>
        <v>762.25</v>
      </c>
      <c r="O152" s="79">
        <f t="shared" si="21"/>
        <v>736.75</v>
      </c>
      <c r="P152" s="79">
        <f t="shared" si="22"/>
        <v>752.25</v>
      </c>
      <c r="Q152" s="79">
        <f t="shared" si="23"/>
        <v>724.25</v>
      </c>
      <c r="R152" s="79" t="e">
        <f t="shared" si="24"/>
        <v>#REF!</v>
      </c>
    </row>
    <row r="153" spans="1:18" x14ac:dyDescent="0.2">
      <c r="A153" s="13">
        <v>38651</v>
      </c>
      <c r="B153" s="79">
        <f>+TWK!B96</f>
        <v>715</v>
      </c>
      <c r="C153" s="79">
        <f>+TWK!C96</f>
        <v>690</v>
      </c>
      <c r="D153" s="79">
        <f>+TWK!D96</f>
        <v>586</v>
      </c>
      <c r="E153" s="79">
        <f>+TWK!E96</f>
        <v>535</v>
      </c>
      <c r="F153" s="79">
        <f>+TWK!F96</f>
        <v>503</v>
      </c>
      <c r="G153" s="79">
        <f>+TWK!G96</f>
        <v>510</v>
      </c>
      <c r="H153" s="79">
        <f>+TWK!H96</f>
        <v>482</v>
      </c>
      <c r="I153" s="79" t="e">
        <f>+TWK!#REF!</f>
        <v>#REF!</v>
      </c>
      <c r="K153" s="79">
        <f t="shared" si="17"/>
        <v>651.5</v>
      </c>
      <c r="L153" s="79">
        <f t="shared" si="18"/>
        <v>698.5</v>
      </c>
      <c r="M153" s="79">
        <f t="shared" si="19"/>
        <v>698.75</v>
      </c>
      <c r="N153" s="79">
        <f t="shared" si="20"/>
        <v>717.25</v>
      </c>
      <c r="O153" s="79">
        <f t="shared" si="21"/>
        <v>701</v>
      </c>
      <c r="P153" s="79">
        <f t="shared" si="22"/>
        <v>716.25</v>
      </c>
      <c r="Q153" s="79">
        <f t="shared" si="23"/>
        <v>667.25</v>
      </c>
      <c r="R153" s="79" t="e">
        <f t="shared" si="24"/>
        <v>#REF!</v>
      </c>
    </row>
    <row r="154" spans="1:18" x14ac:dyDescent="0.2">
      <c r="A154" s="13">
        <v>38658</v>
      </c>
      <c r="B154" s="79">
        <f>+TWK!B97</f>
        <v>520</v>
      </c>
      <c r="C154" s="79">
        <f>+TWK!C97</f>
        <v>504</v>
      </c>
      <c r="D154" s="79">
        <f>+TWK!D97</f>
        <v>450</v>
      </c>
      <c r="E154" s="79">
        <f>+TWK!E97</f>
        <v>383</v>
      </c>
      <c r="F154" s="79">
        <f>+TWK!F97</f>
        <v>430</v>
      </c>
      <c r="G154" s="79">
        <f>+TWK!G97</f>
        <v>430</v>
      </c>
      <c r="H154" s="79">
        <f>+TWK!H97</f>
        <v>348</v>
      </c>
      <c r="I154" s="79" t="e">
        <f>+TWK!#REF!</f>
        <v>#REF!</v>
      </c>
      <c r="K154" s="79">
        <f t="shared" si="17"/>
        <v>633.25</v>
      </c>
      <c r="L154" s="79">
        <f t="shared" si="18"/>
        <v>660</v>
      </c>
      <c r="M154" s="79">
        <f t="shared" si="19"/>
        <v>632</v>
      </c>
      <c r="N154" s="79">
        <f t="shared" si="20"/>
        <v>620.25</v>
      </c>
      <c r="O154" s="79">
        <f t="shared" si="21"/>
        <v>610.5</v>
      </c>
      <c r="P154" s="79">
        <f t="shared" si="22"/>
        <v>617.5</v>
      </c>
      <c r="Q154" s="79">
        <f t="shared" si="23"/>
        <v>557.5</v>
      </c>
      <c r="R154" s="79" t="e">
        <f t="shared" si="24"/>
        <v>#REF!</v>
      </c>
    </row>
    <row r="155" spans="1:18" x14ac:dyDescent="0.2">
      <c r="A155" s="13">
        <v>38665</v>
      </c>
      <c r="B155" s="79">
        <f>+TWK!B98</f>
        <v>415</v>
      </c>
      <c r="C155" s="79">
        <f>+TWK!C98</f>
        <v>359</v>
      </c>
      <c r="D155" s="79">
        <f>+TWK!D98</f>
        <v>359</v>
      </c>
      <c r="E155" s="79">
        <f>+TWK!E98</f>
        <v>278</v>
      </c>
      <c r="F155" s="79">
        <f>+TWK!F98</f>
        <v>395</v>
      </c>
      <c r="G155" s="79">
        <f>+TWK!G98</f>
        <v>386</v>
      </c>
      <c r="H155" s="79">
        <f>+TWK!H98</f>
        <v>266</v>
      </c>
      <c r="I155" s="79" t="e">
        <f>+TWK!#REF!</f>
        <v>#REF!</v>
      </c>
      <c r="K155" s="79">
        <f t="shared" si="17"/>
        <v>568.75</v>
      </c>
      <c r="L155" s="79">
        <f t="shared" si="18"/>
        <v>548.75</v>
      </c>
      <c r="M155" s="79">
        <f t="shared" si="19"/>
        <v>512.25</v>
      </c>
      <c r="N155" s="79">
        <f t="shared" si="20"/>
        <v>459.5</v>
      </c>
      <c r="O155" s="79">
        <f t="shared" si="21"/>
        <v>502</v>
      </c>
      <c r="P155" s="79">
        <f t="shared" si="22"/>
        <v>501.5</v>
      </c>
      <c r="Q155" s="79">
        <f t="shared" si="23"/>
        <v>416.75</v>
      </c>
      <c r="R155" s="79" t="e">
        <f t="shared" si="24"/>
        <v>#REF!</v>
      </c>
    </row>
    <row r="156" spans="1:18" x14ac:dyDescent="0.2">
      <c r="A156" s="13">
        <v>38672</v>
      </c>
      <c r="B156" s="79">
        <f>+TWK!B99</f>
        <v>410</v>
      </c>
      <c r="C156" s="79">
        <f>+TWK!C99</f>
        <v>363</v>
      </c>
      <c r="D156" s="79">
        <f>+TWK!D99</f>
        <v>375</v>
      </c>
      <c r="E156" s="79">
        <f>+TWK!E99</f>
        <v>326</v>
      </c>
      <c r="F156" s="79">
        <f>+TWK!F99</f>
        <v>360</v>
      </c>
      <c r="G156" s="79">
        <f>+TWK!G99</f>
        <v>360</v>
      </c>
      <c r="H156" s="79">
        <f>+TWK!H99</f>
        <v>283</v>
      </c>
      <c r="I156" s="79" t="e">
        <f>+TWK!#REF!</f>
        <v>#REF!</v>
      </c>
      <c r="K156" s="79">
        <f t="shared" si="17"/>
        <v>515</v>
      </c>
      <c r="L156" s="79">
        <f t="shared" si="18"/>
        <v>479</v>
      </c>
      <c r="M156" s="79">
        <f t="shared" si="19"/>
        <v>442.5</v>
      </c>
      <c r="N156" s="79">
        <f t="shared" si="20"/>
        <v>380.5</v>
      </c>
      <c r="O156" s="79">
        <f t="shared" si="21"/>
        <v>422</v>
      </c>
      <c r="P156" s="79">
        <f t="shared" si="22"/>
        <v>421.5</v>
      </c>
      <c r="Q156" s="79">
        <f t="shared" si="23"/>
        <v>344.75</v>
      </c>
      <c r="R156" s="79" t="e">
        <f t="shared" si="24"/>
        <v>#REF!</v>
      </c>
    </row>
    <row r="157" spans="1:18" x14ac:dyDescent="0.2">
      <c r="A157" s="13">
        <v>38679</v>
      </c>
      <c r="B157" s="79">
        <f>+TWK!B100</f>
        <v>353</v>
      </c>
      <c r="C157" s="79">
        <f>+TWK!C100</f>
        <v>359</v>
      </c>
      <c r="D157" s="79">
        <f>+TWK!D100</f>
        <v>367</v>
      </c>
      <c r="E157" s="79">
        <f>+TWK!E100</f>
        <v>320</v>
      </c>
      <c r="F157" s="79">
        <f>+TWK!F100</f>
        <v>327</v>
      </c>
      <c r="G157" s="79">
        <f>+TWK!G100</f>
        <v>327</v>
      </c>
      <c r="H157" s="79">
        <f>+TWK!H100</f>
        <v>275</v>
      </c>
      <c r="I157" s="79" t="e">
        <f>+TWK!#REF!</f>
        <v>#REF!</v>
      </c>
      <c r="K157" s="79">
        <f t="shared" si="17"/>
        <v>424.5</v>
      </c>
      <c r="L157" s="79">
        <f t="shared" si="18"/>
        <v>396.25</v>
      </c>
      <c r="M157" s="79">
        <f t="shared" si="19"/>
        <v>387.75</v>
      </c>
      <c r="N157" s="79">
        <f t="shared" si="20"/>
        <v>326.75</v>
      </c>
      <c r="O157" s="79">
        <f t="shared" si="21"/>
        <v>378</v>
      </c>
      <c r="P157" s="79">
        <f t="shared" si="22"/>
        <v>375.75</v>
      </c>
      <c r="Q157" s="79">
        <f t="shared" si="23"/>
        <v>293</v>
      </c>
      <c r="R157" s="79" t="e">
        <f t="shared" si="24"/>
        <v>#REF!</v>
      </c>
    </row>
    <row r="158" spans="1:18" x14ac:dyDescent="0.2">
      <c r="A158" s="13">
        <v>38686</v>
      </c>
      <c r="B158" s="79">
        <f>+TWK!B101</f>
        <v>0</v>
      </c>
      <c r="C158" s="79">
        <f>+TWK!C101</f>
        <v>365</v>
      </c>
      <c r="D158" s="79">
        <f>+TWK!D101</f>
        <v>366</v>
      </c>
      <c r="E158" s="79">
        <f>+TWK!E101</f>
        <v>322</v>
      </c>
      <c r="F158" s="79">
        <f>+TWK!F101</f>
        <v>327</v>
      </c>
      <c r="G158" s="79">
        <f>+TWK!G101</f>
        <v>327</v>
      </c>
      <c r="H158" s="79">
        <f>+TWK!H101</f>
        <v>275</v>
      </c>
      <c r="I158" s="79" t="e">
        <f>+TWK!#REF!</f>
        <v>#REF!</v>
      </c>
      <c r="K158" s="79">
        <f t="shared" si="17"/>
        <v>294.5</v>
      </c>
      <c r="L158" s="79">
        <f t="shared" si="18"/>
        <v>361.5</v>
      </c>
      <c r="M158" s="79">
        <f t="shared" si="19"/>
        <v>366.75</v>
      </c>
      <c r="N158" s="79">
        <f t="shared" si="20"/>
        <v>311.5</v>
      </c>
      <c r="O158" s="79">
        <f t="shared" si="21"/>
        <v>352.25</v>
      </c>
      <c r="P158" s="79">
        <f t="shared" si="22"/>
        <v>350</v>
      </c>
      <c r="Q158" s="79">
        <f t="shared" si="23"/>
        <v>274.75</v>
      </c>
      <c r="R158" s="79" t="e">
        <f t="shared" si="24"/>
        <v>#REF!</v>
      </c>
    </row>
    <row r="159" spans="1:18" x14ac:dyDescent="0.2">
      <c r="A159" s="13">
        <v>38693</v>
      </c>
      <c r="B159" s="79">
        <f>+TWK!B102</f>
        <v>0</v>
      </c>
      <c r="C159" s="79">
        <f>+TWK!C102</f>
        <v>0</v>
      </c>
      <c r="D159" s="79">
        <f>+TWK!D102</f>
        <v>478</v>
      </c>
      <c r="E159" s="79">
        <f>+TWK!E102</f>
        <v>386</v>
      </c>
      <c r="F159" s="79">
        <f>+TWK!F102</f>
        <v>388</v>
      </c>
      <c r="G159" s="79">
        <f>+TWK!G102</f>
        <v>388</v>
      </c>
      <c r="H159" s="79">
        <f>+TWK!H102</f>
        <v>343</v>
      </c>
      <c r="I159" s="79" t="e">
        <f>+TWK!#REF!</f>
        <v>#REF!</v>
      </c>
      <c r="K159" s="79">
        <f t="shared" si="17"/>
        <v>190.75</v>
      </c>
      <c r="L159" s="79">
        <f t="shared" si="18"/>
        <v>271.75</v>
      </c>
      <c r="M159" s="79">
        <f t="shared" si="19"/>
        <v>396.5</v>
      </c>
      <c r="N159" s="79">
        <f t="shared" si="20"/>
        <v>338.5</v>
      </c>
      <c r="O159" s="79">
        <f t="shared" si="21"/>
        <v>350.5</v>
      </c>
      <c r="P159" s="79">
        <f t="shared" si="22"/>
        <v>350.5</v>
      </c>
      <c r="Q159" s="79">
        <f t="shared" si="23"/>
        <v>294</v>
      </c>
      <c r="R159" s="79" t="e">
        <f t="shared" si="24"/>
        <v>#REF!</v>
      </c>
    </row>
    <row r="160" spans="1:18" x14ac:dyDescent="0.2">
      <c r="A160" s="13">
        <v>38700</v>
      </c>
      <c r="B160" s="79">
        <f>+TWK!B103</f>
        <v>0</v>
      </c>
      <c r="C160" s="79">
        <f>+TWK!C103</f>
        <v>0</v>
      </c>
      <c r="D160" s="79">
        <f>+TWK!D103</f>
        <v>552</v>
      </c>
      <c r="E160" s="79">
        <f>+TWK!E103</f>
        <v>436</v>
      </c>
      <c r="F160" s="79">
        <f>+TWK!F103</f>
        <v>414</v>
      </c>
      <c r="G160" s="79">
        <f>+TWK!G103</f>
        <v>414</v>
      </c>
      <c r="H160" s="79">
        <f>+TWK!H103</f>
        <v>359</v>
      </c>
      <c r="I160" s="79" t="e">
        <f>+TWK!#REF!</f>
        <v>#REF!</v>
      </c>
      <c r="K160" s="79">
        <f t="shared" si="17"/>
        <v>88.25</v>
      </c>
      <c r="L160" s="79">
        <f t="shared" si="18"/>
        <v>181</v>
      </c>
      <c r="M160" s="79">
        <f t="shared" si="19"/>
        <v>440.75</v>
      </c>
      <c r="N160" s="79">
        <f t="shared" si="20"/>
        <v>366</v>
      </c>
      <c r="O160" s="79">
        <f t="shared" si="21"/>
        <v>364</v>
      </c>
      <c r="P160" s="79">
        <f t="shared" si="22"/>
        <v>364</v>
      </c>
      <c r="Q160" s="79">
        <f t="shared" si="23"/>
        <v>313</v>
      </c>
      <c r="R160" s="79" t="e">
        <f t="shared" si="24"/>
        <v>#REF!</v>
      </c>
    </row>
    <row r="161" spans="1:18" x14ac:dyDescent="0.2">
      <c r="A161" s="13">
        <v>38707</v>
      </c>
      <c r="B161" s="79">
        <f>+TWK!B104</f>
        <v>0</v>
      </c>
      <c r="C161" s="79">
        <f>+TWK!C104</f>
        <v>0</v>
      </c>
      <c r="D161" s="79">
        <f>+TWK!D104</f>
        <v>508</v>
      </c>
      <c r="E161" s="79">
        <f>+TWK!E104</f>
        <v>448</v>
      </c>
      <c r="F161" s="79">
        <f>+TWK!F104</f>
        <v>423</v>
      </c>
      <c r="G161" s="79">
        <f>+TWK!G104</f>
        <v>423</v>
      </c>
      <c r="H161" s="79">
        <f>+TWK!H104</f>
        <v>351</v>
      </c>
      <c r="I161" s="79" t="e">
        <f>+TWK!#REF!</f>
        <v>#REF!</v>
      </c>
      <c r="K161" s="79">
        <f t="shared" si="17"/>
        <v>0</v>
      </c>
      <c r="L161" s="79">
        <f t="shared" si="18"/>
        <v>91.25</v>
      </c>
      <c r="M161" s="79">
        <f t="shared" si="19"/>
        <v>476</v>
      </c>
      <c r="N161" s="79">
        <f t="shared" si="20"/>
        <v>398</v>
      </c>
      <c r="O161" s="79">
        <f t="shared" si="21"/>
        <v>388</v>
      </c>
      <c r="P161" s="79">
        <f t="shared" si="22"/>
        <v>388</v>
      </c>
      <c r="Q161" s="79">
        <f t="shared" si="23"/>
        <v>332</v>
      </c>
      <c r="R161" s="79" t="e">
        <f t="shared" si="24"/>
        <v>#REF!</v>
      </c>
    </row>
    <row r="162" spans="1:18" x14ac:dyDescent="0.2">
      <c r="A162" s="13">
        <v>38714</v>
      </c>
      <c r="B162" s="79">
        <f>+TWK!B105</f>
        <v>0</v>
      </c>
      <c r="C162" s="79">
        <f>+TWK!C105</f>
        <v>0</v>
      </c>
      <c r="D162" s="79">
        <f>+TWK!D105</f>
        <v>443</v>
      </c>
      <c r="E162" s="79">
        <f>+TWK!E105</f>
        <v>400</v>
      </c>
      <c r="F162" s="79">
        <f>+TWK!F105</f>
        <v>399</v>
      </c>
      <c r="G162" s="79">
        <f>+TWK!G105</f>
        <v>392</v>
      </c>
      <c r="H162" s="79">
        <f>+TWK!H105</f>
        <v>348</v>
      </c>
      <c r="I162" s="79" t="e">
        <f>+TWK!#REF!</f>
        <v>#REF!</v>
      </c>
      <c r="K162" s="79">
        <f t="shared" si="17"/>
        <v>0</v>
      </c>
      <c r="L162" s="79">
        <f t="shared" si="18"/>
        <v>0</v>
      </c>
      <c r="M162" s="79">
        <f t="shared" si="19"/>
        <v>495.25</v>
      </c>
      <c r="N162" s="79">
        <f t="shared" si="20"/>
        <v>417.5</v>
      </c>
      <c r="O162" s="79">
        <f t="shared" si="21"/>
        <v>406</v>
      </c>
      <c r="P162" s="79">
        <f t="shared" si="22"/>
        <v>404.25</v>
      </c>
      <c r="Q162" s="79">
        <f t="shared" si="23"/>
        <v>350.25</v>
      </c>
      <c r="R162" s="79" t="e">
        <f t="shared" si="24"/>
        <v>#REF!</v>
      </c>
    </row>
    <row r="163" spans="1:18" x14ac:dyDescent="0.2">
      <c r="A163" s="13">
        <v>38721</v>
      </c>
      <c r="B163" s="79">
        <f>+TWK!B106</f>
        <v>0</v>
      </c>
      <c r="C163" s="79">
        <f>+TWK!C106</f>
        <v>0</v>
      </c>
      <c r="D163" s="79">
        <f>+TWK!D106</f>
        <v>409</v>
      </c>
      <c r="E163" s="79">
        <f>+TWK!E106</f>
        <v>375</v>
      </c>
      <c r="F163" s="79">
        <f>+TWK!F106</f>
        <v>390</v>
      </c>
      <c r="G163" s="79">
        <f>+TWK!G106</f>
        <v>393</v>
      </c>
      <c r="H163" s="79">
        <f>+TWK!H106</f>
        <v>352</v>
      </c>
      <c r="I163" s="79" t="e">
        <f>+TWK!#REF!</f>
        <v>#REF!</v>
      </c>
      <c r="K163" s="79">
        <f t="shared" si="17"/>
        <v>0</v>
      </c>
      <c r="L163" s="79">
        <f t="shared" si="18"/>
        <v>0</v>
      </c>
      <c r="M163" s="79">
        <f t="shared" si="19"/>
        <v>478</v>
      </c>
      <c r="N163" s="79">
        <f t="shared" si="20"/>
        <v>414.75</v>
      </c>
      <c r="O163" s="79">
        <f t="shared" si="21"/>
        <v>406.5</v>
      </c>
      <c r="P163" s="79">
        <f t="shared" si="22"/>
        <v>405.5</v>
      </c>
      <c r="Q163" s="79">
        <f t="shared" si="23"/>
        <v>352.5</v>
      </c>
      <c r="R163" s="79" t="e">
        <f t="shared" si="24"/>
        <v>#REF!</v>
      </c>
    </row>
    <row r="164" spans="1:18" x14ac:dyDescent="0.2">
      <c r="A164" s="13">
        <v>38728</v>
      </c>
      <c r="B164" s="79">
        <f>+TWK!B107</f>
        <v>0</v>
      </c>
      <c r="C164" s="79">
        <f>+TWK!C107</f>
        <v>0</v>
      </c>
      <c r="D164" s="79">
        <f>+TWK!D107</f>
        <v>379</v>
      </c>
      <c r="E164" s="79">
        <f>+TWK!E107</f>
        <v>373</v>
      </c>
      <c r="F164" s="79">
        <f>+TWK!F107</f>
        <v>372</v>
      </c>
      <c r="G164" s="79">
        <f>+TWK!G107</f>
        <v>373</v>
      </c>
      <c r="H164" s="79">
        <f>+TWK!H107</f>
        <v>358</v>
      </c>
      <c r="I164" s="79" t="e">
        <f>+TWK!#REF!</f>
        <v>#REF!</v>
      </c>
      <c r="K164" s="79">
        <f t="shared" si="17"/>
        <v>0</v>
      </c>
      <c r="L164" s="79">
        <f t="shared" si="18"/>
        <v>0</v>
      </c>
      <c r="M164" s="79">
        <f t="shared" si="19"/>
        <v>434.75</v>
      </c>
      <c r="N164" s="79">
        <f t="shared" si="20"/>
        <v>399</v>
      </c>
      <c r="O164" s="79">
        <f t="shared" si="21"/>
        <v>396</v>
      </c>
      <c r="P164" s="79">
        <f t="shared" si="22"/>
        <v>395.25</v>
      </c>
      <c r="Q164" s="79">
        <f t="shared" si="23"/>
        <v>352.25</v>
      </c>
      <c r="R164" s="79" t="e">
        <f t="shared" si="24"/>
        <v>#REF!</v>
      </c>
    </row>
    <row r="165" spans="1:18" x14ac:dyDescent="0.2">
      <c r="A165" s="13">
        <v>38735</v>
      </c>
      <c r="B165" s="79">
        <f>+TWK!B108</f>
        <v>0</v>
      </c>
      <c r="C165" s="79">
        <f>+TWK!C108</f>
        <v>0</v>
      </c>
      <c r="D165" s="79">
        <f>+TWK!D108</f>
        <v>400</v>
      </c>
      <c r="E165" s="79">
        <f>+TWK!E108</f>
        <v>393</v>
      </c>
      <c r="F165" s="79">
        <f>+TWK!F108</f>
        <v>362</v>
      </c>
      <c r="G165" s="79">
        <f>+TWK!G108</f>
        <v>363</v>
      </c>
      <c r="H165" s="79">
        <f>+TWK!H108</f>
        <v>351</v>
      </c>
      <c r="I165" s="79" t="e">
        <f>+TWK!#REF!</f>
        <v>#REF!</v>
      </c>
      <c r="K165" s="79">
        <f t="shared" si="17"/>
        <v>0</v>
      </c>
      <c r="L165" s="79">
        <f t="shared" si="18"/>
        <v>0</v>
      </c>
      <c r="M165" s="79">
        <f t="shared" si="19"/>
        <v>407.75</v>
      </c>
      <c r="N165" s="79">
        <f t="shared" si="20"/>
        <v>385.25</v>
      </c>
      <c r="O165" s="79">
        <f t="shared" si="21"/>
        <v>380.75</v>
      </c>
      <c r="P165" s="79">
        <f t="shared" si="22"/>
        <v>380.25</v>
      </c>
      <c r="Q165" s="79">
        <f t="shared" si="23"/>
        <v>352.25</v>
      </c>
      <c r="R165" s="79" t="e">
        <f t="shared" si="24"/>
        <v>#REF!</v>
      </c>
    </row>
    <row r="166" spans="1:18" x14ac:dyDescent="0.2">
      <c r="A166" s="13">
        <v>38742</v>
      </c>
      <c r="B166" s="79">
        <f>+TWK!B109</f>
        <v>0</v>
      </c>
      <c r="C166" s="79">
        <f>+TWK!C109</f>
        <v>0</v>
      </c>
      <c r="D166" s="79">
        <f>+TWK!D109</f>
        <v>383</v>
      </c>
      <c r="E166" s="79">
        <f>+TWK!E109</f>
        <v>357</v>
      </c>
      <c r="F166" s="79">
        <f>+TWK!F109</f>
        <v>313</v>
      </c>
      <c r="G166" s="79">
        <f>+TWK!G109</f>
        <v>324</v>
      </c>
      <c r="H166" s="79">
        <f>+TWK!H109</f>
        <v>279</v>
      </c>
      <c r="I166" s="79" t="e">
        <f>+TWK!#REF!</f>
        <v>#REF!</v>
      </c>
      <c r="K166" s="79">
        <f t="shared" si="17"/>
        <v>0</v>
      </c>
      <c r="L166" s="79">
        <f t="shared" si="18"/>
        <v>0</v>
      </c>
      <c r="M166" s="79">
        <f t="shared" si="19"/>
        <v>392.75</v>
      </c>
      <c r="N166" s="79">
        <f t="shared" si="20"/>
        <v>374.5</v>
      </c>
      <c r="O166" s="79">
        <f t="shared" si="21"/>
        <v>359.25</v>
      </c>
      <c r="P166" s="79">
        <f t="shared" si="22"/>
        <v>363.25</v>
      </c>
      <c r="Q166" s="79">
        <f t="shared" si="23"/>
        <v>335</v>
      </c>
      <c r="R166" s="79" t="e">
        <f t="shared" si="24"/>
        <v>#REF!</v>
      </c>
    </row>
    <row r="167" spans="1:18" x14ac:dyDescent="0.2">
      <c r="A167" s="13">
        <v>38749</v>
      </c>
      <c r="B167" s="79">
        <f>+TWK!B110</f>
        <v>0</v>
      </c>
      <c r="C167" s="79">
        <f>+TWK!C110</f>
        <v>0</v>
      </c>
      <c r="D167" s="79">
        <f>+TWK!D110</f>
        <v>413</v>
      </c>
      <c r="E167" s="79">
        <f>+TWK!E110</f>
        <v>406</v>
      </c>
      <c r="F167" s="79">
        <f>+TWK!F110</f>
        <v>348</v>
      </c>
      <c r="G167" s="79">
        <f>+TWK!G110</f>
        <v>364</v>
      </c>
      <c r="H167" s="79">
        <f>+TWK!H110</f>
        <v>337</v>
      </c>
      <c r="I167" s="79" t="e">
        <f>+TWK!#REF!</f>
        <v>#REF!</v>
      </c>
      <c r="K167" s="79">
        <f t="shared" si="17"/>
        <v>0</v>
      </c>
      <c r="L167" s="79">
        <f t="shared" si="18"/>
        <v>0</v>
      </c>
      <c r="M167" s="79">
        <f t="shared" si="19"/>
        <v>393.75</v>
      </c>
      <c r="N167" s="79">
        <f t="shared" si="20"/>
        <v>382.25</v>
      </c>
      <c r="O167" s="79">
        <f t="shared" si="21"/>
        <v>348.75</v>
      </c>
      <c r="P167" s="79">
        <f t="shared" si="22"/>
        <v>356</v>
      </c>
      <c r="Q167" s="79">
        <f t="shared" si="23"/>
        <v>331.25</v>
      </c>
      <c r="R167" s="79" t="e">
        <f t="shared" si="24"/>
        <v>#REF!</v>
      </c>
    </row>
    <row r="168" spans="1:18" x14ac:dyDescent="0.2">
      <c r="A168" s="13">
        <v>38756</v>
      </c>
      <c r="B168" s="79">
        <f>+TWK!B111</f>
        <v>0</v>
      </c>
      <c r="C168" s="79">
        <f>+TWK!C111</f>
        <v>0</v>
      </c>
      <c r="D168" s="79">
        <f>+TWK!D111</f>
        <v>475</v>
      </c>
      <c r="E168" s="79">
        <f>+TWK!E111</f>
        <v>448</v>
      </c>
      <c r="F168" s="79">
        <f>+TWK!F111</f>
        <v>383</v>
      </c>
      <c r="G168" s="79">
        <f>+TWK!G111</f>
        <v>391</v>
      </c>
      <c r="H168" s="79">
        <f>+TWK!H111</f>
        <v>365</v>
      </c>
      <c r="I168" s="79" t="e">
        <f>+TWK!#REF!</f>
        <v>#REF!</v>
      </c>
      <c r="K168" s="79">
        <f t="shared" si="17"/>
        <v>0</v>
      </c>
      <c r="L168" s="79">
        <f t="shared" si="18"/>
        <v>0</v>
      </c>
      <c r="M168" s="79">
        <f t="shared" si="19"/>
        <v>417.75</v>
      </c>
      <c r="N168" s="79">
        <f t="shared" si="20"/>
        <v>401</v>
      </c>
      <c r="O168" s="79">
        <f t="shared" si="21"/>
        <v>351.5</v>
      </c>
      <c r="P168" s="79">
        <f t="shared" si="22"/>
        <v>360.5</v>
      </c>
      <c r="Q168" s="79">
        <f t="shared" si="23"/>
        <v>333</v>
      </c>
      <c r="R168" s="79" t="e">
        <f t="shared" si="24"/>
        <v>#REF!</v>
      </c>
    </row>
    <row r="169" spans="1:18" x14ac:dyDescent="0.2">
      <c r="A169" s="13">
        <v>38763</v>
      </c>
      <c r="B169" s="79">
        <f>+TWK!B112</f>
        <v>0</v>
      </c>
      <c r="C169" s="79">
        <f>+TWK!C112</f>
        <v>0</v>
      </c>
      <c r="D169" s="79">
        <f>+TWK!D112</f>
        <v>427</v>
      </c>
      <c r="E169" s="79">
        <f>+TWK!E112</f>
        <v>389</v>
      </c>
      <c r="F169" s="79">
        <f>+TWK!F112</f>
        <v>350</v>
      </c>
      <c r="G169" s="79">
        <f>+TWK!G112</f>
        <v>351</v>
      </c>
      <c r="H169" s="79">
        <f>+TWK!H112</f>
        <v>333</v>
      </c>
      <c r="I169" s="79" t="e">
        <f>+TWK!#REF!</f>
        <v>#REF!</v>
      </c>
      <c r="K169" s="79">
        <f t="shared" si="17"/>
        <v>0</v>
      </c>
      <c r="L169" s="79">
        <f t="shared" si="18"/>
        <v>0</v>
      </c>
      <c r="M169" s="79">
        <f t="shared" si="19"/>
        <v>424.5</v>
      </c>
      <c r="N169" s="79">
        <f t="shared" si="20"/>
        <v>400</v>
      </c>
      <c r="O169" s="79">
        <f t="shared" si="21"/>
        <v>348.5</v>
      </c>
      <c r="P169" s="79">
        <f t="shared" si="22"/>
        <v>357.5</v>
      </c>
      <c r="Q169" s="79">
        <f t="shared" si="23"/>
        <v>328.5</v>
      </c>
      <c r="R169" s="79" t="e">
        <f t="shared" si="24"/>
        <v>#REF!</v>
      </c>
    </row>
    <row r="170" spans="1:18" x14ac:dyDescent="0.2">
      <c r="A170" s="13">
        <v>38770</v>
      </c>
      <c r="B170" s="79">
        <f>+TWK!B113</f>
        <v>0</v>
      </c>
      <c r="C170" s="79">
        <f>+TWK!C113</f>
        <v>0</v>
      </c>
      <c r="D170" s="79">
        <f>+TWK!D113</f>
        <v>375</v>
      </c>
      <c r="E170" s="79">
        <f>+TWK!E113</f>
        <v>342</v>
      </c>
      <c r="F170" s="79">
        <f>+TWK!F113</f>
        <v>303</v>
      </c>
      <c r="G170" s="79">
        <f>+TWK!G113</f>
        <v>303</v>
      </c>
      <c r="H170" s="79">
        <f>+TWK!H113</f>
        <v>289</v>
      </c>
      <c r="I170" s="79" t="e">
        <f>+TWK!#REF!</f>
        <v>#REF!</v>
      </c>
      <c r="K170" s="79">
        <f t="shared" si="17"/>
        <v>0</v>
      </c>
      <c r="L170" s="79">
        <f t="shared" si="18"/>
        <v>0</v>
      </c>
      <c r="M170" s="79">
        <f t="shared" si="19"/>
        <v>422.5</v>
      </c>
      <c r="N170" s="79">
        <f t="shared" si="20"/>
        <v>396.25</v>
      </c>
      <c r="O170" s="79">
        <f t="shared" si="21"/>
        <v>346</v>
      </c>
      <c r="P170" s="79">
        <f t="shared" si="22"/>
        <v>352.25</v>
      </c>
      <c r="Q170" s="79">
        <f t="shared" si="23"/>
        <v>331</v>
      </c>
      <c r="R170" s="79" t="e">
        <f t="shared" si="24"/>
        <v>#REF!</v>
      </c>
    </row>
    <row r="171" spans="1:18" x14ac:dyDescent="0.2">
      <c r="A171" s="13">
        <v>38777</v>
      </c>
      <c r="B171" s="79">
        <f>+TWK!B114</f>
        <v>0</v>
      </c>
      <c r="C171" s="79">
        <f>+TWK!C114</f>
        <v>383</v>
      </c>
      <c r="D171" s="79">
        <f>+TWK!D114</f>
        <v>384</v>
      </c>
      <c r="E171" s="79">
        <f>+TWK!E114</f>
        <v>328</v>
      </c>
      <c r="F171" s="79">
        <f>+TWK!F114</f>
        <v>308</v>
      </c>
      <c r="G171" s="79">
        <f>+TWK!G114</f>
        <v>309</v>
      </c>
      <c r="H171" s="79">
        <f>+TWK!H114</f>
        <v>282</v>
      </c>
      <c r="I171" s="79" t="e">
        <f>+TWK!#REF!</f>
        <v>#REF!</v>
      </c>
      <c r="K171" s="79">
        <f t="shared" si="17"/>
        <v>0</v>
      </c>
      <c r="L171" s="79">
        <f t="shared" si="18"/>
        <v>95.75</v>
      </c>
      <c r="M171" s="79">
        <f t="shared" si="19"/>
        <v>415.25</v>
      </c>
      <c r="N171" s="79">
        <f t="shared" si="20"/>
        <v>376.75</v>
      </c>
      <c r="O171" s="79">
        <f t="shared" si="21"/>
        <v>336</v>
      </c>
      <c r="P171" s="79">
        <f t="shared" si="22"/>
        <v>338.5</v>
      </c>
      <c r="Q171" s="79">
        <f t="shared" si="23"/>
        <v>317.25</v>
      </c>
      <c r="R171" s="79" t="e">
        <f t="shared" si="24"/>
        <v>#REF!</v>
      </c>
    </row>
    <row r="172" spans="1:18" x14ac:dyDescent="0.2">
      <c r="A172" s="13">
        <v>38784</v>
      </c>
      <c r="B172" s="79">
        <f>+TWK!B115</f>
        <v>0</v>
      </c>
      <c r="C172" s="79">
        <f>+TWK!C115</f>
        <v>383</v>
      </c>
      <c r="D172" s="79">
        <f>+TWK!D115</f>
        <v>377</v>
      </c>
      <c r="E172" s="79">
        <f>+TWK!E115</f>
        <v>330</v>
      </c>
      <c r="F172" s="79">
        <f>+TWK!F115</f>
        <v>344</v>
      </c>
      <c r="G172" s="79">
        <f>+TWK!G115</f>
        <v>344</v>
      </c>
      <c r="H172" s="79">
        <f>+TWK!H115</f>
        <v>297</v>
      </c>
      <c r="I172" s="79" t="e">
        <f>+TWK!#REF!</f>
        <v>#REF!</v>
      </c>
      <c r="K172" s="79">
        <f t="shared" si="17"/>
        <v>0</v>
      </c>
      <c r="L172" s="79">
        <f t="shared" si="18"/>
        <v>191.5</v>
      </c>
      <c r="M172" s="79">
        <f t="shared" si="19"/>
        <v>390.75</v>
      </c>
      <c r="N172" s="79">
        <f t="shared" si="20"/>
        <v>347.25</v>
      </c>
      <c r="O172" s="79">
        <f t="shared" si="21"/>
        <v>326.25</v>
      </c>
      <c r="P172" s="79">
        <f t="shared" si="22"/>
        <v>326.75</v>
      </c>
      <c r="Q172" s="79">
        <f t="shared" si="23"/>
        <v>300.25</v>
      </c>
      <c r="R172" s="79" t="e">
        <f t="shared" si="24"/>
        <v>#REF!</v>
      </c>
    </row>
    <row r="173" spans="1:18" x14ac:dyDescent="0.2">
      <c r="A173" s="13">
        <v>38791</v>
      </c>
      <c r="B173" s="79">
        <f>+TWK!B116</f>
        <v>0</v>
      </c>
      <c r="C173" s="79">
        <f>+TWK!C116</f>
        <v>375</v>
      </c>
      <c r="D173" s="79">
        <f>+TWK!D116</f>
        <v>337</v>
      </c>
      <c r="E173" s="79">
        <f>+TWK!E116</f>
        <v>307</v>
      </c>
      <c r="F173" s="79">
        <f>+TWK!F116</f>
        <v>309</v>
      </c>
      <c r="G173" s="79">
        <f>+TWK!G116</f>
        <v>313</v>
      </c>
      <c r="H173" s="79">
        <f>+TWK!H116</f>
        <v>271</v>
      </c>
      <c r="I173" s="79" t="e">
        <f>+TWK!#REF!</f>
        <v>#REF!</v>
      </c>
      <c r="K173" s="79">
        <f t="shared" si="17"/>
        <v>0</v>
      </c>
      <c r="L173" s="79">
        <f t="shared" si="18"/>
        <v>285.25</v>
      </c>
      <c r="M173" s="79">
        <f t="shared" si="19"/>
        <v>368.25</v>
      </c>
      <c r="N173" s="79">
        <f t="shared" si="20"/>
        <v>326.75</v>
      </c>
      <c r="O173" s="79">
        <f t="shared" si="21"/>
        <v>316</v>
      </c>
      <c r="P173" s="79">
        <f t="shared" si="22"/>
        <v>317.25</v>
      </c>
      <c r="Q173" s="79">
        <f t="shared" si="23"/>
        <v>284.75</v>
      </c>
      <c r="R173" s="79" t="e">
        <f t="shared" si="24"/>
        <v>#REF!</v>
      </c>
    </row>
    <row r="174" spans="1:18" x14ac:dyDescent="0.2">
      <c r="A174" s="13">
        <v>38798</v>
      </c>
      <c r="B174" s="79">
        <f>+TWK!B117</f>
        <v>0</v>
      </c>
      <c r="C174" s="79">
        <f>+TWK!C117</f>
        <v>358</v>
      </c>
      <c r="D174" s="79">
        <f>+TWK!D117</f>
        <v>333</v>
      </c>
      <c r="E174" s="79">
        <f>+TWK!E117</f>
        <v>301</v>
      </c>
      <c r="F174" s="79">
        <f>+TWK!F117</f>
        <v>293</v>
      </c>
      <c r="G174" s="79">
        <f>+TWK!G117</f>
        <v>296</v>
      </c>
      <c r="H174" s="79">
        <f>+TWK!H117</f>
        <v>242</v>
      </c>
      <c r="I174" s="79" t="e">
        <f>+TWK!#REF!</f>
        <v>#REF!</v>
      </c>
      <c r="K174" s="79">
        <f t="shared" si="17"/>
        <v>0</v>
      </c>
      <c r="L174" s="79">
        <f t="shared" si="18"/>
        <v>374.75</v>
      </c>
      <c r="M174" s="79">
        <f t="shared" si="19"/>
        <v>357.75</v>
      </c>
      <c r="N174" s="79">
        <f t="shared" si="20"/>
        <v>316.5</v>
      </c>
      <c r="O174" s="79">
        <f t="shared" si="21"/>
        <v>313.5</v>
      </c>
      <c r="P174" s="79">
        <f t="shared" si="22"/>
        <v>315.5</v>
      </c>
      <c r="Q174" s="79">
        <f t="shared" si="23"/>
        <v>273</v>
      </c>
      <c r="R174" s="79" t="e">
        <f t="shared" si="24"/>
        <v>#REF!</v>
      </c>
    </row>
    <row r="175" spans="1:18" x14ac:dyDescent="0.2">
      <c r="A175" s="13">
        <v>38805</v>
      </c>
      <c r="B175" s="79">
        <f>+TWK!B118</f>
        <v>372</v>
      </c>
      <c r="C175" s="79">
        <f>+TWK!C118</f>
        <v>327</v>
      </c>
      <c r="D175" s="79">
        <f>+TWK!D118</f>
        <v>322</v>
      </c>
      <c r="E175" s="79">
        <f>+TWK!E118</f>
        <v>263</v>
      </c>
      <c r="F175" s="79">
        <f>+TWK!F118</f>
        <v>249</v>
      </c>
      <c r="G175" s="79">
        <f>+TWK!G118</f>
        <v>250</v>
      </c>
      <c r="H175" s="79">
        <f>+TWK!H118</f>
        <v>240</v>
      </c>
      <c r="I175" s="79" t="e">
        <f>+TWK!#REF!</f>
        <v>#REF!</v>
      </c>
      <c r="K175" s="79">
        <f t="shared" si="17"/>
        <v>93</v>
      </c>
      <c r="L175" s="79">
        <f t="shared" si="18"/>
        <v>360.75</v>
      </c>
      <c r="M175" s="79">
        <f t="shared" si="19"/>
        <v>342.25</v>
      </c>
      <c r="N175" s="79">
        <f t="shared" si="20"/>
        <v>300.25</v>
      </c>
      <c r="O175" s="79">
        <f t="shared" si="21"/>
        <v>298.75</v>
      </c>
      <c r="P175" s="79">
        <f t="shared" si="22"/>
        <v>300.75</v>
      </c>
      <c r="Q175" s="79">
        <f t="shared" si="23"/>
        <v>262.5</v>
      </c>
      <c r="R175" s="79" t="e">
        <f t="shared" si="24"/>
        <v>#REF!</v>
      </c>
    </row>
    <row r="176" spans="1:18" x14ac:dyDescent="0.2">
      <c r="A176" s="13">
        <v>38812</v>
      </c>
      <c r="B176" s="79">
        <f>+TWK!B119</f>
        <v>384</v>
      </c>
      <c r="C176" s="79">
        <f>+TWK!C119</f>
        <v>354</v>
      </c>
      <c r="D176" s="79">
        <f>+TWK!D119</f>
        <v>343</v>
      </c>
      <c r="E176" s="79">
        <f>+TWK!E119</f>
        <v>273</v>
      </c>
      <c r="F176" s="79">
        <f>+TWK!F119</f>
        <v>266</v>
      </c>
      <c r="G176" s="79">
        <f>+TWK!G119</f>
        <v>268</v>
      </c>
      <c r="H176" s="79">
        <f>+TWK!H119</f>
        <v>244</v>
      </c>
      <c r="I176" s="79" t="e">
        <f>+TWK!#REF!</f>
        <v>#REF!</v>
      </c>
      <c r="K176" s="79">
        <f t="shared" si="17"/>
        <v>189</v>
      </c>
      <c r="L176" s="79">
        <f t="shared" si="18"/>
        <v>353.5</v>
      </c>
      <c r="M176" s="79">
        <f t="shared" si="19"/>
        <v>333.75</v>
      </c>
      <c r="N176" s="79">
        <f t="shared" si="20"/>
        <v>286</v>
      </c>
      <c r="O176" s="79">
        <f t="shared" si="21"/>
        <v>279.25</v>
      </c>
      <c r="P176" s="79">
        <f t="shared" si="22"/>
        <v>281.75</v>
      </c>
      <c r="Q176" s="79">
        <f t="shared" si="23"/>
        <v>249.25</v>
      </c>
      <c r="R176" s="79" t="e">
        <f t="shared" si="24"/>
        <v>#REF!</v>
      </c>
    </row>
    <row r="177" spans="1:18" x14ac:dyDescent="0.2">
      <c r="A177" s="13">
        <v>38819</v>
      </c>
      <c r="B177" s="79">
        <f>+TWK!B120</f>
        <v>374</v>
      </c>
      <c r="C177" s="79">
        <f>+TWK!C120</f>
        <v>337</v>
      </c>
      <c r="D177" s="79">
        <f>+TWK!D120</f>
        <v>328</v>
      </c>
      <c r="E177" s="79">
        <f>+TWK!E120</f>
        <v>267</v>
      </c>
      <c r="F177" s="79">
        <f>+TWK!F120</f>
        <v>253</v>
      </c>
      <c r="G177" s="79">
        <f>+TWK!G120</f>
        <v>253</v>
      </c>
      <c r="H177" s="79">
        <f>+TWK!H120</f>
        <v>238</v>
      </c>
      <c r="I177" s="79" t="e">
        <f>+TWK!#REF!</f>
        <v>#REF!</v>
      </c>
      <c r="K177" s="79">
        <f t="shared" si="17"/>
        <v>282.5</v>
      </c>
      <c r="L177" s="79">
        <f t="shared" si="18"/>
        <v>344</v>
      </c>
      <c r="M177" s="79">
        <f t="shared" si="19"/>
        <v>331.5</v>
      </c>
      <c r="N177" s="79">
        <f t="shared" si="20"/>
        <v>276</v>
      </c>
      <c r="O177" s="79">
        <f t="shared" si="21"/>
        <v>265.25</v>
      </c>
      <c r="P177" s="79">
        <f t="shared" si="22"/>
        <v>266.75</v>
      </c>
      <c r="Q177" s="79">
        <f t="shared" si="23"/>
        <v>241</v>
      </c>
      <c r="R177" s="79" t="e">
        <f t="shared" si="24"/>
        <v>#REF!</v>
      </c>
    </row>
    <row r="178" spans="1:18" x14ac:dyDescent="0.2">
      <c r="A178" s="13">
        <v>38826</v>
      </c>
      <c r="B178" s="79">
        <f>+TWK!B121</f>
        <v>363</v>
      </c>
      <c r="C178" s="79">
        <f>+TWK!C121</f>
        <v>315</v>
      </c>
      <c r="D178" s="79">
        <f>+TWK!D121</f>
        <v>295</v>
      </c>
      <c r="E178" s="79">
        <f>+TWK!E121</f>
        <v>215</v>
      </c>
      <c r="F178" s="79">
        <f>+TWK!F121</f>
        <v>290</v>
      </c>
      <c r="G178" s="79">
        <f>+TWK!G121</f>
        <v>290</v>
      </c>
      <c r="H178" s="79">
        <f>+TWK!H121</f>
        <v>215</v>
      </c>
      <c r="I178" s="79" t="e">
        <f>+TWK!#REF!</f>
        <v>#REF!</v>
      </c>
      <c r="K178" s="79">
        <f t="shared" si="17"/>
        <v>373.25</v>
      </c>
      <c r="L178" s="79">
        <f t="shared" si="18"/>
        <v>333.25</v>
      </c>
      <c r="M178" s="79">
        <f t="shared" si="19"/>
        <v>322</v>
      </c>
      <c r="N178" s="79">
        <f t="shared" si="20"/>
        <v>254.5</v>
      </c>
      <c r="O178" s="79">
        <f t="shared" si="21"/>
        <v>264.5</v>
      </c>
      <c r="P178" s="79">
        <f t="shared" si="22"/>
        <v>265.25</v>
      </c>
      <c r="Q178" s="79">
        <f t="shared" si="23"/>
        <v>234.25</v>
      </c>
      <c r="R178" s="79" t="e">
        <f t="shared" si="24"/>
        <v>#REF!</v>
      </c>
    </row>
    <row r="179" spans="1:18" x14ac:dyDescent="0.2">
      <c r="A179" s="13">
        <v>38833</v>
      </c>
      <c r="B179" s="79">
        <f>+TWK!B122</f>
        <v>358</v>
      </c>
      <c r="C179" s="79">
        <f>+TWK!C122</f>
        <v>309</v>
      </c>
      <c r="D179" s="79">
        <f>+TWK!D122</f>
        <v>288</v>
      </c>
      <c r="E179" s="79">
        <f>+TWK!E122</f>
        <v>205</v>
      </c>
      <c r="F179" s="79">
        <f>+TWK!F122</f>
        <v>235</v>
      </c>
      <c r="G179" s="79">
        <f>+TWK!G122</f>
        <v>236</v>
      </c>
      <c r="H179" s="79">
        <f>+TWK!H122</f>
        <v>202</v>
      </c>
      <c r="I179" s="79" t="e">
        <f>+TWK!#REF!</f>
        <v>#REF!</v>
      </c>
      <c r="K179" s="79">
        <f t="shared" si="17"/>
        <v>369.75</v>
      </c>
      <c r="L179" s="79">
        <f t="shared" si="18"/>
        <v>328.75</v>
      </c>
      <c r="M179" s="79">
        <f t="shared" si="19"/>
        <v>313.5</v>
      </c>
      <c r="N179" s="79">
        <f t="shared" si="20"/>
        <v>240</v>
      </c>
      <c r="O179" s="79">
        <f t="shared" si="21"/>
        <v>261</v>
      </c>
      <c r="P179" s="79">
        <f t="shared" si="22"/>
        <v>261.75</v>
      </c>
      <c r="Q179" s="79">
        <f t="shared" si="23"/>
        <v>224.75</v>
      </c>
      <c r="R179" s="79" t="e">
        <f t="shared" si="24"/>
        <v>#REF!</v>
      </c>
    </row>
    <row r="180" spans="1:18" x14ac:dyDescent="0.2">
      <c r="A180" s="13">
        <v>38840</v>
      </c>
      <c r="B180" s="79">
        <f>+TWK!B123</f>
        <v>361</v>
      </c>
      <c r="C180" s="79">
        <f>+TWK!C123</f>
        <v>323</v>
      </c>
      <c r="D180" s="79">
        <f>+TWK!D123</f>
        <v>311</v>
      </c>
      <c r="E180" s="79">
        <f>+TWK!E123</f>
        <v>256</v>
      </c>
      <c r="F180" s="79">
        <f>+TWK!F123</f>
        <v>241</v>
      </c>
      <c r="G180" s="79">
        <f>+TWK!G123</f>
        <v>241</v>
      </c>
      <c r="H180" s="79">
        <f>+TWK!H123</f>
        <v>220</v>
      </c>
      <c r="I180" s="79" t="e">
        <f>+TWK!#REF!</f>
        <v>#REF!</v>
      </c>
      <c r="K180" s="79">
        <f t="shared" si="17"/>
        <v>364</v>
      </c>
      <c r="L180" s="79">
        <f t="shared" si="18"/>
        <v>321</v>
      </c>
      <c r="M180" s="79">
        <f t="shared" si="19"/>
        <v>305.5</v>
      </c>
      <c r="N180" s="79">
        <f t="shared" si="20"/>
        <v>235.75</v>
      </c>
      <c r="O180" s="79">
        <f t="shared" si="21"/>
        <v>254.75</v>
      </c>
      <c r="P180" s="79">
        <f t="shared" si="22"/>
        <v>255</v>
      </c>
      <c r="Q180" s="79">
        <f t="shared" si="23"/>
        <v>218.75</v>
      </c>
      <c r="R180" s="79" t="e">
        <f t="shared" si="24"/>
        <v>#REF!</v>
      </c>
    </row>
    <row r="181" spans="1:18" x14ac:dyDescent="0.2">
      <c r="A181" s="13">
        <v>38847</v>
      </c>
      <c r="B181" s="79">
        <f>+TWK!B124</f>
        <v>378</v>
      </c>
      <c r="C181" s="79">
        <f>+TWK!C124</f>
        <v>361</v>
      </c>
      <c r="D181" s="79">
        <f>+TWK!D124</f>
        <v>354</v>
      </c>
      <c r="E181" s="79">
        <f>+TWK!E124</f>
        <v>300</v>
      </c>
      <c r="F181" s="79">
        <f>+TWK!F124</f>
        <v>271</v>
      </c>
      <c r="G181" s="79">
        <f>+TWK!G124</f>
        <v>271</v>
      </c>
      <c r="H181" s="79">
        <f>+TWK!H124</f>
        <v>250</v>
      </c>
      <c r="I181" s="79" t="e">
        <f>+TWK!#REF!</f>
        <v>#REF!</v>
      </c>
      <c r="K181" s="79">
        <f t="shared" si="17"/>
        <v>365</v>
      </c>
      <c r="L181" s="79">
        <f t="shared" si="18"/>
        <v>327</v>
      </c>
      <c r="M181" s="79">
        <f t="shared" si="19"/>
        <v>312</v>
      </c>
      <c r="N181" s="79">
        <f t="shared" si="20"/>
        <v>244</v>
      </c>
      <c r="O181" s="79">
        <f t="shared" si="21"/>
        <v>259.25</v>
      </c>
      <c r="P181" s="79">
        <f t="shared" si="22"/>
        <v>259.5</v>
      </c>
      <c r="Q181" s="79">
        <f t="shared" si="23"/>
        <v>221.75</v>
      </c>
      <c r="R181" s="79" t="e">
        <f t="shared" si="24"/>
        <v>#REF!</v>
      </c>
    </row>
    <row r="182" spans="1:18" x14ac:dyDescent="0.2">
      <c r="A182" s="13">
        <v>38854</v>
      </c>
      <c r="B182" s="79">
        <f>+TWK!B125</f>
        <v>434</v>
      </c>
      <c r="C182" s="79">
        <f>+TWK!C125</f>
        <v>407</v>
      </c>
      <c r="D182" s="79">
        <f>+TWK!D125</f>
        <v>393</v>
      </c>
      <c r="E182" s="79">
        <f>+TWK!E125</f>
        <v>326</v>
      </c>
      <c r="F182" s="79">
        <f>+TWK!F125</f>
        <v>312</v>
      </c>
      <c r="G182" s="79">
        <f>+TWK!G125</f>
        <v>312</v>
      </c>
      <c r="H182" s="79">
        <f>+TWK!H125</f>
        <v>291</v>
      </c>
      <c r="I182" s="79" t="e">
        <f>+TWK!#REF!</f>
        <v>#REF!</v>
      </c>
      <c r="K182" s="79">
        <f t="shared" si="17"/>
        <v>382.75</v>
      </c>
      <c r="L182" s="79">
        <f t="shared" si="18"/>
        <v>350</v>
      </c>
      <c r="M182" s="79">
        <f t="shared" si="19"/>
        <v>336.5</v>
      </c>
      <c r="N182" s="79">
        <f t="shared" si="20"/>
        <v>271.75</v>
      </c>
      <c r="O182" s="79">
        <f t="shared" si="21"/>
        <v>264.75</v>
      </c>
      <c r="P182" s="79">
        <f t="shared" si="22"/>
        <v>265</v>
      </c>
      <c r="Q182" s="79">
        <f t="shared" si="23"/>
        <v>240.75</v>
      </c>
      <c r="R182" s="79" t="e">
        <f t="shared" si="24"/>
        <v>#REF!</v>
      </c>
    </row>
    <row r="183" spans="1:18" x14ac:dyDescent="0.2">
      <c r="A183" s="13">
        <v>38861</v>
      </c>
      <c r="B183" s="79">
        <f>+TWK!B126</f>
        <v>447</v>
      </c>
      <c r="C183" s="79">
        <f>+TWK!C126</f>
        <v>406</v>
      </c>
      <c r="D183" s="79">
        <f>+TWK!D126</f>
        <v>384</v>
      </c>
      <c r="E183" s="79">
        <f>+TWK!E126</f>
        <v>317</v>
      </c>
      <c r="F183" s="79">
        <f>+TWK!F126</f>
        <v>333</v>
      </c>
      <c r="G183" s="79">
        <f>+TWK!G126</f>
        <v>333</v>
      </c>
      <c r="H183" s="79">
        <f>+TWK!H126</f>
        <v>302</v>
      </c>
      <c r="I183" s="79" t="e">
        <f>+TWK!#REF!</f>
        <v>#REF!</v>
      </c>
      <c r="K183" s="79">
        <f t="shared" si="17"/>
        <v>405</v>
      </c>
      <c r="L183" s="79">
        <f t="shared" si="18"/>
        <v>374.25</v>
      </c>
      <c r="M183" s="79">
        <f t="shared" si="19"/>
        <v>360.5</v>
      </c>
      <c r="N183" s="79">
        <f t="shared" si="20"/>
        <v>299.75</v>
      </c>
      <c r="O183" s="79">
        <f t="shared" si="21"/>
        <v>289.25</v>
      </c>
      <c r="P183" s="79">
        <f t="shared" si="22"/>
        <v>289.25</v>
      </c>
      <c r="Q183" s="79">
        <f t="shared" si="23"/>
        <v>265.75</v>
      </c>
      <c r="R183" s="79" t="e">
        <f t="shared" si="24"/>
        <v>#REF!</v>
      </c>
    </row>
    <row r="184" spans="1:18" x14ac:dyDescent="0.2">
      <c r="A184" s="13">
        <v>38868</v>
      </c>
      <c r="B184" s="79">
        <f>+TWK!B127</f>
        <v>434</v>
      </c>
      <c r="C184" s="79">
        <f>+TWK!C127</f>
        <v>379</v>
      </c>
      <c r="D184" s="79">
        <f>+TWK!D127</f>
        <v>351</v>
      </c>
      <c r="E184" s="79">
        <f>+TWK!E127</f>
        <v>273</v>
      </c>
      <c r="F184" s="79">
        <f>+TWK!F127</f>
        <v>303</v>
      </c>
      <c r="G184" s="79">
        <f>+TWK!G127</f>
        <v>303</v>
      </c>
      <c r="H184" s="79">
        <f>+TWK!H127</f>
        <v>273</v>
      </c>
      <c r="I184" s="79" t="e">
        <f>+TWK!#REF!</f>
        <v>#REF!</v>
      </c>
      <c r="K184" s="79">
        <f t="shared" si="17"/>
        <v>423.25</v>
      </c>
      <c r="L184" s="79">
        <f t="shared" si="18"/>
        <v>388.25</v>
      </c>
      <c r="M184" s="79">
        <f t="shared" si="19"/>
        <v>370.5</v>
      </c>
      <c r="N184" s="79">
        <f t="shared" si="20"/>
        <v>304</v>
      </c>
      <c r="O184" s="79">
        <f t="shared" si="21"/>
        <v>304.75</v>
      </c>
      <c r="P184" s="79">
        <f t="shared" si="22"/>
        <v>304.75</v>
      </c>
      <c r="Q184" s="79">
        <f t="shared" si="23"/>
        <v>279</v>
      </c>
      <c r="R184" s="79" t="e">
        <f t="shared" si="24"/>
        <v>#REF!</v>
      </c>
    </row>
    <row r="185" spans="1:18" x14ac:dyDescent="0.2">
      <c r="A185" s="13">
        <v>38875</v>
      </c>
      <c r="B185" s="79">
        <f>+TWK!B128</f>
        <v>466</v>
      </c>
      <c r="C185" s="79">
        <f>+TWK!C128</f>
        <v>388</v>
      </c>
      <c r="D185" s="79">
        <f>+TWK!D128</f>
        <v>374</v>
      </c>
      <c r="E185" s="79">
        <f>+TWK!E128</f>
        <v>282</v>
      </c>
      <c r="F185" s="79">
        <f>+TWK!F128</f>
        <v>307</v>
      </c>
      <c r="G185" s="79">
        <f>+TWK!G128</f>
        <v>307</v>
      </c>
      <c r="H185" s="79">
        <f>+TWK!H128</f>
        <v>274</v>
      </c>
      <c r="I185" s="79" t="e">
        <f>+TWK!#REF!</f>
        <v>#REF!</v>
      </c>
      <c r="K185" s="79">
        <f t="shared" si="17"/>
        <v>445.25</v>
      </c>
      <c r="L185" s="79">
        <f t="shared" si="18"/>
        <v>395</v>
      </c>
      <c r="M185" s="79">
        <f t="shared" si="19"/>
        <v>375.5</v>
      </c>
      <c r="N185" s="79">
        <f t="shared" si="20"/>
        <v>299.5</v>
      </c>
      <c r="O185" s="79">
        <f t="shared" si="21"/>
        <v>313.75</v>
      </c>
      <c r="P185" s="79">
        <f t="shared" si="22"/>
        <v>313.75</v>
      </c>
      <c r="Q185" s="79">
        <f t="shared" si="23"/>
        <v>285</v>
      </c>
      <c r="R185" s="79" t="e">
        <f t="shared" si="24"/>
        <v>#REF!</v>
      </c>
    </row>
    <row r="186" spans="1:18" x14ac:dyDescent="0.2">
      <c r="A186" s="13">
        <v>38882</v>
      </c>
      <c r="B186" s="79">
        <f>+TWK!B129</f>
        <v>469</v>
      </c>
      <c r="C186" s="79">
        <f>+TWK!C129</f>
        <v>397</v>
      </c>
      <c r="D186" s="79">
        <f>+TWK!D129</f>
        <v>387</v>
      </c>
      <c r="E186" s="79">
        <f>+TWK!E129</f>
        <v>281</v>
      </c>
      <c r="F186" s="79">
        <f>+TWK!F129</f>
        <v>303</v>
      </c>
      <c r="G186" s="79">
        <f>+TWK!G129</f>
        <v>303</v>
      </c>
      <c r="H186" s="79">
        <f>+TWK!H129</f>
        <v>271</v>
      </c>
      <c r="I186" s="79" t="e">
        <f>+TWK!#REF!</f>
        <v>#REF!</v>
      </c>
      <c r="K186" s="79">
        <f t="shared" si="17"/>
        <v>454</v>
      </c>
      <c r="L186" s="79">
        <f t="shared" si="18"/>
        <v>392.5</v>
      </c>
      <c r="M186" s="79">
        <f t="shared" si="19"/>
        <v>374</v>
      </c>
      <c r="N186" s="79">
        <f t="shared" si="20"/>
        <v>288.25</v>
      </c>
      <c r="O186" s="79">
        <f t="shared" si="21"/>
        <v>311.5</v>
      </c>
      <c r="P186" s="79">
        <f t="shared" si="22"/>
        <v>311.5</v>
      </c>
      <c r="Q186" s="79">
        <f t="shared" si="23"/>
        <v>280</v>
      </c>
      <c r="R186" s="79" t="e">
        <f t="shared" si="24"/>
        <v>#REF!</v>
      </c>
    </row>
    <row r="187" spans="1:18" x14ac:dyDescent="0.2">
      <c r="A187" s="13">
        <v>38889</v>
      </c>
      <c r="B187" s="79">
        <f>+TWK!B130</f>
        <v>442</v>
      </c>
      <c r="C187" s="79">
        <f>+TWK!C130</f>
        <v>384</v>
      </c>
      <c r="D187" s="79">
        <f>+TWK!D130</f>
        <v>382</v>
      </c>
      <c r="E187" s="79">
        <f>+TWK!E130</f>
        <v>298</v>
      </c>
      <c r="F187" s="79">
        <f>+TWK!F130</f>
        <v>323</v>
      </c>
      <c r="G187" s="79">
        <f>+TWK!G130</f>
        <v>323</v>
      </c>
      <c r="H187" s="79">
        <f>+TWK!H130</f>
        <v>272</v>
      </c>
      <c r="I187" s="79" t="e">
        <f>+TWK!#REF!</f>
        <v>#REF!</v>
      </c>
      <c r="K187" s="79">
        <f t="shared" si="17"/>
        <v>452.75</v>
      </c>
      <c r="L187" s="79">
        <f t="shared" si="18"/>
        <v>387</v>
      </c>
      <c r="M187" s="79">
        <f t="shared" si="19"/>
        <v>373.5</v>
      </c>
      <c r="N187" s="79">
        <f t="shared" si="20"/>
        <v>283.5</v>
      </c>
      <c r="O187" s="79">
        <f t="shared" si="21"/>
        <v>309</v>
      </c>
      <c r="P187" s="79">
        <f t="shared" si="22"/>
        <v>309</v>
      </c>
      <c r="Q187" s="79">
        <f t="shared" si="23"/>
        <v>272.5</v>
      </c>
      <c r="R187" s="79" t="e">
        <f t="shared" si="24"/>
        <v>#REF!</v>
      </c>
    </row>
    <row r="188" spans="1:18" x14ac:dyDescent="0.2">
      <c r="A188" s="13">
        <v>38896</v>
      </c>
      <c r="B188" s="79">
        <f>+TWK!B131</f>
        <v>482</v>
      </c>
      <c r="C188" s="79">
        <f>+TWK!C131</f>
        <v>423</v>
      </c>
      <c r="D188" s="79">
        <f>+TWK!D131</f>
        <v>416</v>
      </c>
      <c r="E188" s="79">
        <f>+TWK!E131</f>
        <v>335</v>
      </c>
      <c r="F188" s="79">
        <f>+TWK!F131</f>
        <v>395</v>
      </c>
      <c r="G188" s="79">
        <f>+TWK!G131</f>
        <v>395</v>
      </c>
      <c r="H188" s="79">
        <f>+TWK!H131</f>
        <v>305</v>
      </c>
      <c r="I188" s="79" t="e">
        <f>+TWK!#REF!</f>
        <v>#REF!</v>
      </c>
      <c r="K188" s="79">
        <f t="shared" si="17"/>
        <v>464.75</v>
      </c>
      <c r="L188" s="79">
        <f t="shared" si="18"/>
        <v>398</v>
      </c>
      <c r="M188" s="79">
        <f t="shared" si="19"/>
        <v>389.75</v>
      </c>
      <c r="N188" s="79">
        <f t="shared" si="20"/>
        <v>299</v>
      </c>
      <c r="O188" s="79">
        <f t="shared" si="21"/>
        <v>332</v>
      </c>
      <c r="P188" s="79">
        <f t="shared" si="22"/>
        <v>332</v>
      </c>
      <c r="Q188" s="79">
        <f t="shared" si="23"/>
        <v>280.5</v>
      </c>
      <c r="R188" s="79" t="e">
        <f t="shared" si="24"/>
        <v>#REF!</v>
      </c>
    </row>
    <row r="189" spans="1:18" x14ac:dyDescent="0.2">
      <c r="A189" s="13">
        <v>38903</v>
      </c>
      <c r="B189" s="79">
        <f>+TWK!B132</f>
        <v>533</v>
      </c>
      <c r="C189" s="79">
        <f>+TWK!C132</f>
        <v>458</v>
      </c>
      <c r="D189" s="79">
        <f>+TWK!D132</f>
        <v>443</v>
      </c>
      <c r="E189" s="79">
        <f>+TWK!E132</f>
        <v>415</v>
      </c>
      <c r="F189" s="79">
        <f>+TWK!F132</f>
        <v>469</v>
      </c>
      <c r="G189" s="79">
        <f>+TWK!G132</f>
        <v>475</v>
      </c>
      <c r="H189" s="79">
        <f>+TWK!H132</f>
        <v>383</v>
      </c>
      <c r="I189" s="79" t="e">
        <f>+TWK!#REF!</f>
        <v>#REF!</v>
      </c>
      <c r="K189" s="79">
        <f t="shared" si="17"/>
        <v>481.5</v>
      </c>
      <c r="L189" s="79">
        <f t="shared" si="18"/>
        <v>415.5</v>
      </c>
      <c r="M189" s="79">
        <f t="shared" si="19"/>
        <v>407</v>
      </c>
      <c r="N189" s="79">
        <f t="shared" si="20"/>
        <v>332.25</v>
      </c>
      <c r="O189" s="79">
        <f t="shared" si="21"/>
        <v>372.5</v>
      </c>
      <c r="P189" s="79">
        <f t="shared" si="22"/>
        <v>374</v>
      </c>
      <c r="Q189" s="79">
        <f t="shared" si="23"/>
        <v>307.75</v>
      </c>
      <c r="R189" s="79" t="e">
        <f t="shared" si="24"/>
        <v>#REF!</v>
      </c>
    </row>
    <row r="190" spans="1:18" x14ac:dyDescent="0.2">
      <c r="A190" s="13">
        <v>38910</v>
      </c>
      <c r="B190" s="79">
        <f>+TWK!B133</f>
        <v>592</v>
      </c>
      <c r="C190" s="79">
        <f>+TWK!C133</f>
        <v>504</v>
      </c>
      <c r="D190" s="79">
        <f>+TWK!D133</f>
        <v>493</v>
      </c>
      <c r="E190" s="79">
        <f>+TWK!E133</f>
        <v>481</v>
      </c>
      <c r="F190" s="79">
        <f>+TWK!F133</f>
        <v>480</v>
      </c>
      <c r="G190" s="79">
        <f>+TWK!G133</f>
        <v>482</v>
      </c>
      <c r="H190" s="79">
        <f>+TWK!H133</f>
        <v>419</v>
      </c>
      <c r="I190" s="79" t="e">
        <f>+TWK!#REF!</f>
        <v>#REF!</v>
      </c>
      <c r="K190" s="79">
        <f t="shared" si="17"/>
        <v>512.25</v>
      </c>
      <c r="L190" s="79">
        <f t="shared" si="18"/>
        <v>442.25</v>
      </c>
      <c r="M190" s="79">
        <f t="shared" si="19"/>
        <v>433.5</v>
      </c>
      <c r="N190" s="79">
        <f t="shared" si="20"/>
        <v>382.25</v>
      </c>
      <c r="O190" s="79">
        <f t="shared" si="21"/>
        <v>416.75</v>
      </c>
      <c r="P190" s="79">
        <f t="shared" si="22"/>
        <v>418.75</v>
      </c>
      <c r="Q190" s="79">
        <f t="shared" si="23"/>
        <v>344.75</v>
      </c>
      <c r="R190" s="79" t="e">
        <f t="shared" si="24"/>
        <v>#REF!</v>
      </c>
    </row>
    <row r="191" spans="1:18" x14ac:dyDescent="0.2">
      <c r="A191" s="13">
        <v>38917</v>
      </c>
      <c r="B191" s="79">
        <f>+TWK!B134</f>
        <v>647</v>
      </c>
      <c r="C191" s="79">
        <f>+TWK!C134</f>
        <v>561</v>
      </c>
      <c r="D191" s="79">
        <f>+TWK!D134</f>
        <v>526</v>
      </c>
      <c r="E191" s="79">
        <f>+TWK!E134</f>
        <v>504</v>
      </c>
      <c r="F191" s="79">
        <f>+TWK!F134</f>
        <v>479</v>
      </c>
      <c r="G191" s="79">
        <f>+TWK!G134</f>
        <v>486</v>
      </c>
      <c r="H191" s="79">
        <f>+TWK!H134</f>
        <v>470</v>
      </c>
      <c r="I191" s="79" t="e">
        <f>+TWK!#REF!</f>
        <v>#REF!</v>
      </c>
      <c r="K191" s="79">
        <f t="shared" si="17"/>
        <v>563.5</v>
      </c>
      <c r="L191" s="79">
        <f t="shared" si="18"/>
        <v>486.5</v>
      </c>
      <c r="M191" s="79">
        <f t="shared" si="19"/>
        <v>469.5</v>
      </c>
      <c r="N191" s="79">
        <f t="shared" si="20"/>
        <v>433.75</v>
      </c>
      <c r="O191" s="79">
        <f t="shared" si="21"/>
        <v>455.75</v>
      </c>
      <c r="P191" s="79">
        <f t="shared" si="22"/>
        <v>459.5</v>
      </c>
      <c r="Q191" s="79">
        <f t="shared" si="23"/>
        <v>394.25</v>
      </c>
      <c r="R191" s="79" t="e">
        <f t="shared" si="24"/>
        <v>#REF!</v>
      </c>
    </row>
    <row r="192" spans="1:18" x14ac:dyDescent="0.2">
      <c r="A192" s="13">
        <v>38924</v>
      </c>
      <c r="B192" s="79">
        <f>+TWK!B135</f>
        <v>594</v>
      </c>
      <c r="C192" s="79">
        <f>+TWK!C135</f>
        <v>509</v>
      </c>
      <c r="D192" s="79">
        <f>+TWK!D135</f>
        <v>495</v>
      </c>
      <c r="E192" s="79">
        <f>+TWK!E135</f>
        <v>469</v>
      </c>
      <c r="F192" s="79">
        <f>+TWK!F135</f>
        <v>467</v>
      </c>
      <c r="G192" s="79">
        <f>+TWK!G135</f>
        <v>467</v>
      </c>
      <c r="H192" s="79">
        <f>+TWK!H135</f>
        <v>456</v>
      </c>
      <c r="I192" s="79" t="e">
        <f>+TWK!#REF!</f>
        <v>#REF!</v>
      </c>
      <c r="K192" s="79">
        <f t="shared" si="17"/>
        <v>591.5</v>
      </c>
      <c r="L192" s="79">
        <f t="shared" si="18"/>
        <v>508</v>
      </c>
      <c r="M192" s="79">
        <f t="shared" si="19"/>
        <v>489.25</v>
      </c>
      <c r="N192" s="79">
        <f t="shared" si="20"/>
        <v>467.25</v>
      </c>
      <c r="O192" s="79">
        <f t="shared" si="21"/>
        <v>473.75</v>
      </c>
      <c r="P192" s="79">
        <f t="shared" si="22"/>
        <v>477.5</v>
      </c>
      <c r="Q192" s="79">
        <f t="shared" si="23"/>
        <v>432</v>
      </c>
      <c r="R192" s="79" t="e">
        <f t="shared" si="24"/>
        <v>#REF!</v>
      </c>
    </row>
    <row r="193" spans="1:39" x14ac:dyDescent="0.2">
      <c r="A193" s="13">
        <v>38931</v>
      </c>
      <c r="B193" s="79">
        <f>+TWK!B136</f>
        <v>602</v>
      </c>
      <c r="C193" s="79">
        <f>+TWK!C136</f>
        <v>522</v>
      </c>
      <c r="D193" s="79">
        <f>+TWK!D136</f>
        <v>498</v>
      </c>
      <c r="E193" s="79">
        <f>+TWK!E136</f>
        <v>490</v>
      </c>
      <c r="F193" s="79">
        <f>+TWK!F136</f>
        <v>460</v>
      </c>
      <c r="G193" s="79">
        <f>+TWK!G136</f>
        <v>463</v>
      </c>
      <c r="H193" s="79">
        <f>+TWK!H136</f>
        <v>466</v>
      </c>
      <c r="I193" s="79" t="e">
        <f>+TWK!#REF!</f>
        <v>#REF!</v>
      </c>
      <c r="K193" s="79">
        <f t="shared" si="17"/>
        <v>608.75</v>
      </c>
      <c r="L193" s="79">
        <f t="shared" si="18"/>
        <v>524</v>
      </c>
      <c r="M193" s="79">
        <f t="shared" si="19"/>
        <v>503</v>
      </c>
      <c r="N193" s="79">
        <f t="shared" si="20"/>
        <v>486</v>
      </c>
      <c r="O193" s="79">
        <f t="shared" si="21"/>
        <v>471.5</v>
      </c>
      <c r="P193" s="79">
        <f t="shared" si="22"/>
        <v>474.5</v>
      </c>
      <c r="Q193" s="79">
        <f t="shared" si="23"/>
        <v>452.75</v>
      </c>
      <c r="R193" s="79" t="e">
        <f t="shared" si="24"/>
        <v>#REF!</v>
      </c>
    </row>
    <row r="194" spans="1:39" x14ac:dyDescent="0.2">
      <c r="A194" s="13">
        <v>38938</v>
      </c>
      <c r="B194" s="79">
        <f>+TWK!B137</f>
        <v>595</v>
      </c>
      <c r="C194" s="79">
        <f>+TWK!C137</f>
        <v>566</v>
      </c>
      <c r="D194" s="79">
        <f>+TWK!D137</f>
        <v>572</v>
      </c>
      <c r="E194" s="79">
        <f>+TWK!E137</f>
        <v>560</v>
      </c>
      <c r="F194" s="79">
        <f>+TWK!F137</f>
        <v>551</v>
      </c>
      <c r="G194" s="79">
        <f>+TWK!G137</f>
        <v>551</v>
      </c>
      <c r="H194" s="79">
        <f>+TWK!H137</f>
        <v>568</v>
      </c>
      <c r="I194" s="79" t="e">
        <f>+TWK!#REF!</f>
        <v>#REF!</v>
      </c>
      <c r="K194" s="79">
        <f t="shared" si="17"/>
        <v>609.5</v>
      </c>
      <c r="L194" s="79">
        <f t="shared" si="18"/>
        <v>539.5</v>
      </c>
      <c r="M194" s="79">
        <f t="shared" si="19"/>
        <v>522.75</v>
      </c>
      <c r="N194" s="79">
        <f t="shared" si="20"/>
        <v>505.75</v>
      </c>
      <c r="O194" s="79">
        <f t="shared" si="21"/>
        <v>489.25</v>
      </c>
      <c r="P194" s="79">
        <f t="shared" si="22"/>
        <v>491.75</v>
      </c>
      <c r="Q194" s="79">
        <f t="shared" si="23"/>
        <v>490</v>
      </c>
      <c r="R194" s="79" t="e">
        <f t="shared" si="24"/>
        <v>#REF!</v>
      </c>
    </row>
    <row r="195" spans="1:39" x14ac:dyDescent="0.2">
      <c r="A195" s="13">
        <v>38945</v>
      </c>
      <c r="B195" s="79">
        <f>+TWK!B138</f>
        <v>570</v>
      </c>
      <c r="C195" s="79">
        <f>+TWK!C138</f>
        <v>571</v>
      </c>
      <c r="D195" s="79">
        <f>+TWK!D138</f>
        <v>569</v>
      </c>
      <c r="E195" s="79">
        <f>+TWK!E138</f>
        <v>553</v>
      </c>
      <c r="F195" s="79">
        <f>+TWK!F138</f>
        <v>557</v>
      </c>
      <c r="G195" s="79">
        <f>+TWK!G138</f>
        <v>557</v>
      </c>
      <c r="H195" s="79">
        <f>+TWK!H138</f>
        <v>551</v>
      </c>
      <c r="I195" s="79" t="e">
        <f>+TWK!#REF!</f>
        <v>#REF!</v>
      </c>
      <c r="K195" s="79">
        <f t="shared" si="17"/>
        <v>590.25</v>
      </c>
      <c r="L195" s="79">
        <f t="shared" si="18"/>
        <v>542</v>
      </c>
      <c r="M195" s="79">
        <f t="shared" si="19"/>
        <v>533.5</v>
      </c>
      <c r="N195" s="79">
        <f t="shared" si="20"/>
        <v>518</v>
      </c>
      <c r="O195" s="79">
        <f t="shared" si="21"/>
        <v>508.75</v>
      </c>
      <c r="P195" s="79">
        <f t="shared" si="22"/>
        <v>509.5</v>
      </c>
      <c r="Q195" s="79">
        <f t="shared" si="23"/>
        <v>510.25</v>
      </c>
      <c r="R195" s="79" t="e">
        <f t="shared" si="24"/>
        <v>#REF!</v>
      </c>
    </row>
    <row r="196" spans="1:39" x14ac:dyDescent="0.2">
      <c r="A196" s="13">
        <v>38952</v>
      </c>
      <c r="B196" s="79">
        <f>+TWK!B139</f>
        <v>603</v>
      </c>
      <c r="C196" s="79">
        <f>+TWK!C139</f>
        <v>558</v>
      </c>
      <c r="D196" s="79">
        <f>+TWK!D139</f>
        <v>579</v>
      </c>
      <c r="E196" s="79">
        <f>+TWK!E139</f>
        <v>572</v>
      </c>
      <c r="F196" s="79">
        <f>+TWK!F139</f>
        <v>567</v>
      </c>
      <c r="G196" s="79">
        <f>+TWK!G139</f>
        <v>568</v>
      </c>
      <c r="H196" s="79">
        <f>+TWK!H139</f>
        <v>542</v>
      </c>
      <c r="I196" s="79" t="e">
        <f>+TWK!#REF!</f>
        <v>#REF!</v>
      </c>
      <c r="K196" s="79">
        <f t="shared" si="17"/>
        <v>592.5</v>
      </c>
      <c r="L196" s="79">
        <f t="shared" si="18"/>
        <v>554.25</v>
      </c>
      <c r="M196" s="79">
        <f t="shared" si="19"/>
        <v>554.5</v>
      </c>
      <c r="N196" s="79">
        <f t="shared" si="20"/>
        <v>543.75</v>
      </c>
      <c r="O196" s="79">
        <f t="shared" si="21"/>
        <v>533.75</v>
      </c>
      <c r="P196" s="79">
        <f t="shared" si="22"/>
        <v>534.75</v>
      </c>
      <c r="Q196" s="79">
        <f t="shared" si="23"/>
        <v>531.75</v>
      </c>
      <c r="R196" s="79" t="e">
        <f t="shared" si="24"/>
        <v>#REF!</v>
      </c>
    </row>
    <row r="197" spans="1:39" x14ac:dyDescent="0.2">
      <c r="A197" s="13">
        <v>38959</v>
      </c>
      <c r="B197" s="79">
        <f>+TWK!B140</f>
        <v>587</v>
      </c>
      <c r="C197" s="79">
        <f>+TWK!C140</f>
        <v>576</v>
      </c>
      <c r="D197" s="79">
        <f>+TWK!D140</f>
        <v>569</v>
      </c>
      <c r="E197" s="79">
        <f>+TWK!E140</f>
        <v>539</v>
      </c>
      <c r="F197" s="79">
        <f>+TWK!F140</f>
        <v>554</v>
      </c>
      <c r="G197" s="79">
        <f>+TWK!G140</f>
        <v>555</v>
      </c>
      <c r="H197" s="79">
        <f>+TWK!H140</f>
        <v>504</v>
      </c>
      <c r="I197" s="79" t="e">
        <f>+TWK!#REF!</f>
        <v>#REF!</v>
      </c>
      <c r="K197" s="79">
        <f t="shared" si="17"/>
        <v>588.75</v>
      </c>
      <c r="L197" s="79">
        <f t="shared" si="18"/>
        <v>567.75</v>
      </c>
      <c r="M197" s="79">
        <f t="shared" si="19"/>
        <v>572.25</v>
      </c>
      <c r="N197" s="79">
        <f t="shared" si="20"/>
        <v>556</v>
      </c>
      <c r="O197" s="79">
        <f t="shared" si="21"/>
        <v>557.25</v>
      </c>
      <c r="P197" s="79">
        <f t="shared" si="22"/>
        <v>557.75</v>
      </c>
      <c r="Q197" s="79">
        <f t="shared" si="23"/>
        <v>541.25</v>
      </c>
      <c r="R197" s="79" t="e">
        <f t="shared" si="24"/>
        <v>#REF!</v>
      </c>
    </row>
    <row r="198" spans="1:39" x14ac:dyDescent="0.2">
      <c r="A198" s="13">
        <v>38966</v>
      </c>
      <c r="B198" s="79">
        <f>+TWK!B141</f>
        <v>538</v>
      </c>
      <c r="C198" s="79">
        <f>+TWK!C141</f>
        <v>525</v>
      </c>
      <c r="D198" s="79">
        <f>+TWK!D141</f>
        <v>504</v>
      </c>
      <c r="E198" s="79">
        <f>+TWK!E141</f>
        <v>483</v>
      </c>
      <c r="F198" s="79">
        <f>+TWK!F141</f>
        <v>523</v>
      </c>
      <c r="G198" s="79">
        <f>+TWK!G141</f>
        <v>526</v>
      </c>
      <c r="H198" s="79">
        <f>+TWK!H141</f>
        <v>426</v>
      </c>
      <c r="I198" s="79" t="e">
        <f>+TWK!#REF!</f>
        <v>#REF!</v>
      </c>
      <c r="K198" s="79">
        <f t="shared" si="17"/>
        <v>574.5</v>
      </c>
      <c r="L198" s="79">
        <f t="shared" si="18"/>
        <v>557.5</v>
      </c>
      <c r="M198" s="79">
        <f t="shared" si="19"/>
        <v>555.25</v>
      </c>
      <c r="N198" s="79">
        <f t="shared" si="20"/>
        <v>536.75</v>
      </c>
      <c r="O198" s="79">
        <f t="shared" si="21"/>
        <v>550.25</v>
      </c>
      <c r="P198" s="79">
        <f t="shared" si="22"/>
        <v>551.5</v>
      </c>
      <c r="Q198" s="79">
        <f t="shared" si="23"/>
        <v>505.75</v>
      </c>
      <c r="R198" s="79" t="e">
        <f t="shared" si="24"/>
        <v>#REF!</v>
      </c>
    </row>
    <row r="199" spans="1:39" x14ac:dyDescent="0.2">
      <c r="A199" s="13">
        <v>38973</v>
      </c>
      <c r="B199" s="79">
        <f>+TWK!B142</f>
        <v>565</v>
      </c>
      <c r="C199" s="79">
        <f>+TWK!C142</f>
        <v>561</v>
      </c>
      <c r="D199" s="79">
        <f>+TWK!D142</f>
        <v>514</v>
      </c>
      <c r="E199" s="79">
        <f>+TWK!E142</f>
        <v>495</v>
      </c>
      <c r="F199" s="79">
        <f>+TWK!F142</f>
        <v>575</v>
      </c>
      <c r="G199" s="79">
        <f>+TWK!G142</f>
        <v>575</v>
      </c>
      <c r="H199" s="79">
        <f>+TWK!H142</f>
        <v>466</v>
      </c>
      <c r="I199" s="79" t="e">
        <f>+TWK!#REF!</f>
        <v>#REF!</v>
      </c>
      <c r="K199" s="79">
        <f t="shared" si="17"/>
        <v>573.25</v>
      </c>
      <c r="L199" s="79">
        <f t="shared" si="18"/>
        <v>555</v>
      </c>
      <c r="M199" s="79">
        <f t="shared" si="19"/>
        <v>541.5</v>
      </c>
      <c r="N199" s="79">
        <f t="shared" si="20"/>
        <v>522.25</v>
      </c>
      <c r="O199" s="79">
        <f t="shared" si="21"/>
        <v>554.75</v>
      </c>
      <c r="P199" s="79">
        <f t="shared" si="22"/>
        <v>556</v>
      </c>
      <c r="Q199" s="79">
        <f t="shared" si="23"/>
        <v>484.5</v>
      </c>
      <c r="R199" s="79" t="e">
        <f t="shared" si="24"/>
        <v>#REF!</v>
      </c>
    </row>
    <row r="200" spans="1:39" x14ac:dyDescent="0.2">
      <c r="A200" s="13">
        <v>38980</v>
      </c>
      <c r="B200" s="79">
        <f>+TWK!B143</f>
        <v>588</v>
      </c>
      <c r="C200" s="79">
        <f>+TWK!C143</f>
        <v>552</v>
      </c>
      <c r="D200" s="79">
        <f>+TWK!D143</f>
        <v>540</v>
      </c>
      <c r="E200" s="79">
        <f>+TWK!E143</f>
        <v>480</v>
      </c>
      <c r="F200" s="79">
        <f>+TWK!F143</f>
        <v>531</v>
      </c>
      <c r="G200" s="79">
        <f>+TWK!G143</f>
        <v>532</v>
      </c>
      <c r="H200" s="79">
        <f>+TWK!H143</f>
        <v>426</v>
      </c>
      <c r="I200" s="79" t="e">
        <f>+TWK!#REF!</f>
        <v>#REF!</v>
      </c>
      <c r="K200" s="79">
        <f t="shared" si="17"/>
        <v>569.5</v>
      </c>
      <c r="L200" s="79">
        <f t="shared" si="18"/>
        <v>553.5</v>
      </c>
      <c r="M200" s="79">
        <f t="shared" si="19"/>
        <v>531.75</v>
      </c>
      <c r="N200" s="79">
        <f t="shared" si="20"/>
        <v>499.25</v>
      </c>
      <c r="O200" s="79">
        <f t="shared" si="21"/>
        <v>545.75</v>
      </c>
      <c r="P200" s="79">
        <f t="shared" si="22"/>
        <v>547</v>
      </c>
      <c r="Q200" s="79">
        <f t="shared" si="23"/>
        <v>455.5</v>
      </c>
      <c r="R200" s="79" t="e">
        <f t="shared" si="24"/>
        <v>#REF!</v>
      </c>
    </row>
    <row r="201" spans="1:39" x14ac:dyDescent="0.2">
      <c r="A201" s="13">
        <v>38986</v>
      </c>
      <c r="B201" s="79">
        <f>+TWK!B144</f>
        <v>591</v>
      </c>
      <c r="C201" s="79">
        <f>+TWK!C144</f>
        <v>572</v>
      </c>
      <c r="D201" s="79">
        <f>+TWK!D144</f>
        <v>581</v>
      </c>
      <c r="E201" s="79">
        <f>+TWK!E144</f>
        <v>501</v>
      </c>
      <c r="F201" s="79">
        <f>+TWK!F144</f>
        <v>528</v>
      </c>
      <c r="G201" s="79">
        <f>+TWK!G144</f>
        <v>529</v>
      </c>
      <c r="H201" s="79">
        <f>+TWK!H144</f>
        <v>421</v>
      </c>
      <c r="I201" s="79" t="e">
        <f>+TWK!#REF!</f>
        <v>#REF!</v>
      </c>
      <c r="K201" s="79">
        <f t="shared" si="17"/>
        <v>570.5</v>
      </c>
      <c r="L201" s="79">
        <f t="shared" si="18"/>
        <v>552.5</v>
      </c>
      <c r="M201" s="79">
        <f t="shared" si="19"/>
        <v>534.75</v>
      </c>
      <c r="N201" s="79">
        <f t="shared" si="20"/>
        <v>489.75</v>
      </c>
      <c r="O201" s="79">
        <f t="shared" si="21"/>
        <v>539.25</v>
      </c>
      <c r="P201" s="79">
        <f t="shared" si="22"/>
        <v>540.5</v>
      </c>
      <c r="Q201" s="79">
        <f t="shared" si="23"/>
        <v>434.75</v>
      </c>
      <c r="R201" s="79" t="e">
        <f t="shared" si="24"/>
        <v>#REF!</v>
      </c>
    </row>
    <row r="202" spans="1:39" x14ac:dyDescent="0.2">
      <c r="A202" s="13">
        <f>+A201+7</f>
        <v>38993</v>
      </c>
      <c r="B202" s="79">
        <f>+TWK!B145</f>
        <v>632</v>
      </c>
      <c r="C202" s="79">
        <f>+TWK!C145</f>
        <v>639</v>
      </c>
      <c r="D202" s="79">
        <f>+TWK!D145</f>
        <v>608</v>
      </c>
      <c r="E202" s="79">
        <f>+TWK!E145</f>
        <v>605</v>
      </c>
      <c r="F202" s="79">
        <f>+TWK!F145</f>
        <v>646</v>
      </c>
      <c r="G202" s="79">
        <f>+TWK!G145</f>
        <v>648</v>
      </c>
      <c r="H202" s="79">
        <f>+TWK!H145</f>
        <v>546</v>
      </c>
      <c r="I202" s="79" t="e">
        <f>+TWK!#REF!</f>
        <v>#REF!</v>
      </c>
      <c r="K202" s="79">
        <f t="shared" ref="K202:K211" si="25">AVERAGE(B199:B202)</f>
        <v>594</v>
      </c>
      <c r="L202" s="79">
        <f t="shared" ref="L202:L218" si="26">AVERAGE(C199:C202)</f>
        <v>581</v>
      </c>
      <c r="M202" s="79">
        <f t="shared" ref="M202:M220" si="27">AVERAGE(D199:D202)</f>
        <v>560.75</v>
      </c>
      <c r="N202" s="79">
        <f t="shared" ref="N202:N220" si="28">AVERAGE(E199:E202)</f>
        <v>520.25</v>
      </c>
      <c r="O202" s="79">
        <f t="shared" ref="O202:O220" si="29">AVERAGE(F199:F202)</f>
        <v>570</v>
      </c>
      <c r="P202" s="79">
        <f t="shared" ref="P202:P220" si="30">AVERAGE(G199:G202)</f>
        <v>571</v>
      </c>
      <c r="Q202" s="79">
        <f t="shared" ref="Q202:Q220" si="31">AVERAGE(H199:H202)</f>
        <v>464.75</v>
      </c>
      <c r="R202" s="79" t="e">
        <f t="shared" ref="R202:R220" si="32">AVERAGE(I199:I202)</f>
        <v>#REF!</v>
      </c>
    </row>
    <row r="203" spans="1:39" x14ac:dyDescent="0.2">
      <c r="A203" s="13">
        <f>A202+7</f>
        <v>39000</v>
      </c>
      <c r="B203" s="79">
        <f>+TWK!B146</f>
        <v>616</v>
      </c>
      <c r="C203" s="79">
        <f>+TWK!C146</f>
        <v>619</v>
      </c>
      <c r="D203" s="79">
        <f>+TWK!D146</f>
        <v>562</v>
      </c>
      <c r="E203" s="79">
        <f>+TWK!E146</f>
        <v>570</v>
      </c>
      <c r="F203" s="79">
        <f>+TWK!F146</f>
        <v>643</v>
      </c>
      <c r="G203" s="79">
        <f>+TWK!G146</f>
        <v>647</v>
      </c>
      <c r="H203" s="79">
        <f>+TWK!H146</f>
        <v>543</v>
      </c>
      <c r="I203" s="79" t="e">
        <f>+TWK!#REF!</f>
        <v>#REF!</v>
      </c>
      <c r="K203" s="79">
        <f t="shared" si="25"/>
        <v>606.75</v>
      </c>
      <c r="L203" s="79">
        <f t="shared" si="26"/>
        <v>595.5</v>
      </c>
      <c r="M203" s="79">
        <f t="shared" si="27"/>
        <v>572.75</v>
      </c>
      <c r="N203" s="79">
        <f t="shared" si="28"/>
        <v>539</v>
      </c>
      <c r="O203" s="79">
        <f t="shared" si="29"/>
        <v>587</v>
      </c>
      <c r="P203" s="79">
        <f t="shared" si="30"/>
        <v>589</v>
      </c>
      <c r="Q203" s="79">
        <f t="shared" si="31"/>
        <v>484</v>
      </c>
      <c r="R203" s="79" t="e">
        <f t="shared" si="32"/>
        <v>#REF!</v>
      </c>
    </row>
    <row r="204" spans="1:39" x14ac:dyDescent="0.2">
      <c r="A204" s="13">
        <f>+A203+7</f>
        <v>39007</v>
      </c>
      <c r="B204" s="79">
        <f>+TWK!B147</f>
        <v>592</v>
      </c>
      <c r="C204" s="79">
        <f>+TWK!C147</f>
        <v>597</v>
      </c>
      <c r="D204" s="79">
        <f>+TWK!D147</f>
        <v>554</v>
      </c>
      <c r="E204" s="79">
        <f>+TWK!E147</f>
        <v>513</v>
      </c>
      <c r="F204" s="79">
        <f>+TWK!F147</f>
        <v>578</v>
      </c>
      <c r="G204" s="79">
        <f>+TWK!G147</f>
        <v>582</v>
      </c>
      <c r="H204" s="79">
        <f>+TWK!H147</f>
        <v>450</v>
      </c>
      <c r="I204" s="79" t="e">
        <f>+TWK!#REF!</f>
        <v>#REF!</v>
      </c>
      <c r="K204" s="79">
        <f t="shared" si="25"/>
        <v>607.75</v>
      </c>
      <c r="L204" s="79">
        <f t="shared" si="26"/>
        <v>606.75</v>
      </c>
      <c r="M204" s="79">
        <f t="shared" si="27"/>
        <v>576.25</v>
      </c>
      <c r="N204" s="79">
        <f t="shared" si="28"/>
        <v>547.25</v>
      </c>
      <c r="O204" s="79">
        <f t="shared" si="29"/>
        <v>598.75</v>
      </c>
      <c r="P204" s="79">
        <f t="shared" si="30"/>
        <v>601.5</v>
      </c>
      <c r="Q204" s="79">
        <f t="shared" si="31"/>
        <v>490</v>
      </c>
      <c r="R204" s="79" t="e">
        <f t="shared" si="32"/>
        <v>#REF!</v>
      </c>
    </row>
    <row r="205" spans="1:39" x14ac:dyDescent="0.2">
      <c r="A205" s="13">
        <f>+A204+7</f>
        <v>39014</v>
      </c>
      <c r="B205" s="79">
        <f>+TWK!B148</f>
        <v>490</v>
      </c>
      <c r="C205" s="79">
        <f>+TWK!C148</f>
        <v>461</v>
      </c>
      <c r="D205" s="79">
        <f>+TWK!D148</f>
        <v>450</v>
      </c>
      <c r="E205" s="79">
        <f>+TWK!E148</f>
        <v>350</v>
      </c>
      <c r="F205" s="79">
        <f>+TWK!F148</f>
        <v>400</v>
      </c>
      <c r="G205" s="79">
        <f>+TWK!G148</f>
        <v>400</v>
      </c>
      <c r="H205" s="79">
        <f>+TWK!H148</f>
        <v>310</v>
      </c>
      <c r="I205" s="79" t="e">
        <f>+TWK!#REF!</f>
        <v>#REF!</v>
      </c>
      <c r="K205" s="79">
        <f t="shared" si="25"/>
        <v>582.5</v>
      </c>
      <c r="L205" s="79">
        <f t="shared" si="26"/>
        <v>579</v>
      </c>
      <c r="M205" s="79">
        <f t="shared" si="27"/>
        <v>543.5</v>
      </c>
      <c r="N205" s="79">
        <f t="shared" si="28"/>
        <v>509.5</v>
      </c>
      <c r="O205" s="79">
        <f t="shared" si="29"/>
        <v>566.75</v>
      </c>
      <c r="P205" s="79">
        <f t="shared" si="30"/>
        <v>569.25</v>
      </c>
      <c r="Q205" s="79">
        <f t="shared" si="31"/>
        <v>462.25</v>
      </c>
      <c r="R205" s="79" t="e">
        <f t="shared" si="32"/>
        <v>#REF!</v>
      </c>
    </row>
    <row r="206" spans="1:39" x14ac:dyDescent="0.2">
      <c r="A206" s="13">
        <v>39021</v>
      </c>
      <c r="B206" s="79">
        <f>+TWK!B149</f>
        <v>648</v>
      </c>
      <c r="C206" s="79">
        <f>+TWK!C149</f>
        <v>543</v>
      </c>
      <c r="D206" s="79">
        <f>+TWK!D149</f>
        <v>528</v>
      </c>
      <c r="E206" s="79">
        <f>+TWK!E149</f>
        <v>439</v>
      </c>
      <c r="F206" s="79">
        <f>+TWK!F149</f>
        <v>389</v>
      </c>
      <c r="G206" s="79">
        <f>+TWK!G149</f>
        <v>389</v>
      </c>
      <c r="H206" s="79">
        <f>+TWK!H149</f>
        <v>325</v>
      </c>
      <c r="I206" s="79" t="e">
        <f>+TWK!#REF!</f>
        <v>#REF!</v>
      </c>
      <c r="K206" s="79">
        <f t="shared" si="25"/>
        <v>586.5</v>
      </c>
      <c r="L206" s="79">
        <f t="shared" si="26"/>
        <v>555</v>
      </c>
      <c r="M206" s="79">
        <f t="shared" si="27"/>
        <v>523.5</v>
      </c>
      <c r="N206" s="79">
        <f t="shared" si="28"/>
        <v>468</v>
      </c>
      <c r="O206" s="79">
        <f t="shared" si="29"/>
        <v>502.5</v>
      </c>
      <c r="P206" s="79">
        <f t="shared" si="30"/>
        <v>504.5</v>
      </c>
      <c r="Q206" s="79">
        <f t="shared" si="31"/>
        <v>407</v>
      </c>
      <c r="R206" s="79" t="e">
        <f t="shared" si="32"/>
        <v>#REF!</v>
      </c>
    </row>
    <row r="207" spans="1:39" x14ac:dyDescent="0.2">
      <c r="A207" s="13">
        <v>39028</v>
      </c>
      <c r="B207" s="79">
        <f>+TWK!B150</f>
        <v>548</v>
      </c>
      <c r="C207" s="79">
        <f>+TWK!C150</f>
        <v>494</v>
      </c>
      <c r="D207" s="79">
        <f>+TWK!D150</f>
        <v>459</v>
      </c>
      <c r="E207" s="79">
        <f>+TWK!E150</f>
        <v>409</v>
      </c>
      <c r="F207" s="79">
        <f>+TWK!F150</f>
        <v>401</v>
      </c>
      <c r="G207" s="79">
        <f>+TWK!G150</f>
        <v>401</v>
      </c>
      <c r="H207" s="79">
        <f>+TWK!H150</f>
        <v>300</v>
      </c>
      <c r="I207" s="79" t="e">
        <f>+TWK!#REF!</f>
        <v>#REF!</v>
      </c>
      <c r="K207" s="79">
        <f t="shared" si="25"/>
        <v>569.5</v>
      </c>
      <c r="L207" s="79">
        <f t="shared" si="26"/>
        <v>523.75</v>
      </c>
      <c r="M207" s="79">
        <f t="shared" si="27"/>
        <v>497.75</v>
      </c>
      <c r="N207" s="79">
        <f t="shared" si="28"/>
        <v>427.75</v>
      </c>
      <c r="O207" s="79">
        <f t="shared" si="29"/>
        <v>442</v>
      </c>
      <c r="P207" s="79">
        <f t="shared" si="30"/>
        <v>443</v>
      </c>
      <c r="Q207" s="79">
        <f t="shared" si="31"/>
        <v>346.25</v>
      </c>
      <c r="R207" s="79" t="e">
        <f t="shared" si="32"/>
        <v>#REF!</v>
      </c>
    </row>
    <row r="208" spans="1:39" x14ac:dyDescent="0.2">
      <c r="A208" s="13">
        <v>39035</v>
      </c>
      <c r="B208" s="79">
        <f>+TWK!B151</f>
        <v>498</v>
      </c>
      <c r="C208" s="79">
        <f>+TWK!C151</f>
        <v>438</v>
      </c>
      <c r="D208" s="79">
        <f>+TWK!D151</f>
        <v>445</v>
      </c>
      <c r="E208" s="79">
        <f>+TWK!E151</f>
        <v>378</v>
      </c>
      <c r="F208" s="79">
        <f>+TWK!F151</f>
        <v>377</v>
      </c>
      <c r="G208" s="79">
        <f>+TWK!G151</f>
        <v>377</v>
      </c>
      <c r="H208" s="79">
        <f>+TWK!H151</f>
        <v>281</v>
      </c>
      <c r="I208" s="79" t="e">
        <f>+TWK!#REF!</f>
        <v>#REF!</v>
      </c>
      <c r="K208" s="79">
        <f t="shared" si="25"/>
        <v>546</v>
      </c>
      <c r="L208" s="79">
        <f t="shared" si="26"/>
        <v>484</v>
      </c>
      <c r="M208" s="79">
        <f t="shared" si="27"/>
        <v>470.5</v>
      </c>
      <c r="N208" s="79">
        <f t="shared" si="28"/>
        <v>394</v>
      </c>
      <c r="O208" s="79">
        <f t="shared" si="29"/>
        <v>391.75</v>
      </c>
      <c r="P208" s="79">
        <f t="shared" si="30"/>
        <v>391.75</v>
      </c>
      <c r="Q208" s="79">
        <f t="shared" si="31"/>
        <v>304</v>
      </c>
      <c r="R208" s="79" t="e">
        <f t="shared" si="32"/>
        <v>#REF!</v>
      </c>
      <c r="AM208" s="99"/>
    </row>
    <row r="209" spans="1:47" x14ac:dyDescent="0.2">
      <c r="A209" s="13">
        <v>39042</v>
      </c>
      <c r="C209" s="79">
        <f>+TWK!C152</f>
        <v>468</v>
      </c>
      <c r="D209" s="79">
        <f>+TWK!D152</f>
        <v>464</v>
      </c>
      <c r="E209" s="79">
        <f>+TWK!E152</f>
        <v>379</v>
      </c>
      <c r="F209" s="79">
        <f>+TWK!F152</f>
        <v>375</v>
      </c>
      <c r="G209" s="79">
        <f>+TWK!G152</f>
        <v>375</v>
      </c>
      <c r="H209" s="79">
        <f>+TWK!H152</f>
        <v>278</v>
      </c>
      <c r="I209" s="79" t="e">
        <f>+TWK!#REF!</f>
        <v>#REF!</v>
      </c>
      <c r="K209" s="79">
        <f t="shared" si="25"/>
        <v>564.66666666666663</v>
      </c>
      <c r="L209" s="79">
        <f t="shared" si="26"/>
        <v>485.75</v>
      </c>
      <c r="M209" s="79">
        <f t="shared" si="27"/>
        <v>474</v>
      </c>
      <c r="N209" s="79">
        <f t="shared" si="28"/>
        <v>401.25</v>
      </c>
      <c r="O209" s="79">
        <f t="shared" si="29"/>
        <v>385.5</v>
      </c>
      <c r="P209" s="79">
        <f t="shared" si="30"/>
        <v>385.5</v>
      </c>
      <c r="Q209" s="79">
        <f t="shared" si="31"/>
        <v>296</v>
      </c>
      <c r="R209" s="79" t="e">
        <f t="shared" si="32"/>
        <v>#REF!</v>
      </c>
      <c r="AM209" s="99"/>
    </row>
    <row r="210" spans="1:47" x14ac:dyDescent="0.2">
      <c r="A210" s="13">
        <v>39049</v>
      </c>
      <c r="C210" s="79">
        <f>+TWK!C153</f>
        <v>448</v>
      </c>
      <c r="D210" s="79">
        <f>+TWK!D153</f>
        <v>445</v>
      </c>
      <c r="E210" s="79">
        <f>+TWK!E153</f>
        <v>364</v>
      </c>
      <c r="F210" s="79">
        <f>+TWK!F153</f>
        <v>373</v>
      </c>
      <c r="G210" s="79">
        <f>+TWK!G153</f>
        <v>373</v>
      </c>
      <c r="H210" s="79">
        <f>+TWK!H153</f>
        <v>261</v>
      </c>
      <c r="I210" s="79" t="e">
        <f>+TWK!#REF!</f>
        <v>#REF!</v>
      </c>
      <c r="K210" s="79">
        <f t="shared" si="25"/>
        <v>523</v>
      </c>
      <c r="L210" s="79">
        <f t="shared" si="26"/>
        <v>462</v>
      </c>
      <c r="M210" s="79">
        <f t="shared" si="27"/>
        <v>453.25</v>
      </c>
      <c r="N210" s="79">
        <f t="shared" si="28"/>
        <v>382.5</v>
      </c>
      <c r="O210" s="79">
        <f t="shared" si="29"/>
        <v>381.5</v>
      </c>
      <c r="P210" s="79">
        <f t="shared" si="30"/>
        <v>381.5</v>
      </c>
      <c r="Q210" s="79">
        <f t="shared" si="31"/>
        <v>280</v>
      </c>
      <c r="R210" s="79" t="e">
        <f t="shared" si="32"/>
        <v>#REF!</v>
      </c>
      <c r="AM210" s="99"/>
    </row>
    <row r="211" spans="1:47" x14ac:dyDescent="0.2">
      <c r="A211" s="13">
        <v>39056</v>
      </c>
      <c r="C211" s="79">
        <f>+TWK!C154</f>
        <v>404</v>
      </c>
      <c r="D211" s="79">
        <f>+TWK!D154</f>
        <v>377</v>
      </c>
      <c r="E211" s="79">
        <f>+TWK!E154</f>
        <v>284</v>
      </c>
      <c r="F211" s="79">
        <f>+TWK!F154</f>
        <v>332</v>
      </c>
      <c r="G211" s="79">
        <f>+TWK!G154</f>
        <v>332</v>
      </c>
      <c r="H211" s="79">
        <f>+TWK!H154</f>
        <v>222</v>
      </c>
      <c r="I211" s="79" t="e">
        <f>+TWK!#REF!</f>
        <v>#REF!</v>
      </c>
      <c r="K211" s="79">
        <f t="shared" si="25"/>
        <v>498</v>
      </c>
      <c r="L211" s="79">
        <f t="shared" si="26"/>
        <v>439.5</v>
      </c>
      <c r="M211" s="79">
        <f t="shared" si="27"/>
        <v>432.75</v>
      </c>
      <c r="N211" s="79">
        <f t="shared" si="28"/>
        <v>351.25</v>
      </c>
      <c r="O211" s="79">
        <f t="shared" si="29"/>
        <v>364.25</v>
      </c>
      <c r="P211" s="79">
        <f t="shared" si="30"/>
        <v>364.25</v>
      </c>
      <c r="Q211" s="79">
        <f t="shared" si="31"/>
        <v>260.5</v>
      </c>
      <c r="R211" s="79" t="e">
        <f t="shared" si="32"/>
        <v>#REF!</v>
      </c>
      <c r="AM211" s="99"/>
    </row>
    <row r="212" spans="1:47" x14ac:dyDescent="0.2">
      <c r="A212" s="13">
        <v>39063</v>
      </c>
      <c r="C212" s="79">
        <f>+TWK!C155</f>
        <v>399</v>
      </c>
      <c r="D212" s="79">
        <f>+TWK!D155</f>
        <v>378</v>
      </c>
      <c r="E212" s="79">
        <f>+TWK!E155</f>
        <v>291</v>
      </c>
      <c r="F212" s="79">
        <f>+TWK!F155</f>
        <v>310</v>
      </c>
      <c r="G212" s="79">
        <f>+TWK!G155</f>
        <v>310</v>
      </c>
      <c r="H212" s="79">
        <f>+TWK!H155</f>
        <v>226</v>
      </c>
      <c r="I212" s="79" t="e">
        <f>+TWK!#REF!</f>
        <v>#REF!</v>
      </c>
      <c r="L212" s="79">
        <f t="shared" si="26"/>
        <v>429.75</v>
      </c>
      <c r="M212" s="79">
        <f t="shared" si="27"/>
        <v>416</v>
      </c>
      <c r="N212" s="79">
        <f t="shared" si="28"/>
        <v>329.5</v>
      </c>
      <c r="O212" s="79">
        <f t="shared" si="29"/>
        <v>347.5</v>
      </c>
      <c r="P212" s="79">
        <f t="shared" si="30"/>
        <v>347.5</v>
      </c>
      <c r="Q212" s="79">
        <f t="shared" si="31"/>
        <v>246.75</v>
      </c>
      <c r="R212" s="79" t="e">
        <f t="shared" si="32"/>
        <v>#REF!</v>
      </c>
      <c r="AM212" s="99"/>
    </row>
    <row r="213" spans="1:47" x14ac:dyDescent="0.2">
      <c r="A213" s="13">
        <v>39070</v>
      </c>
      <c r="C213" s="79">
        <f>+TWK!C156</f>
        <v>328</v>
      </c>
      <c r="D213" s="79">
        <f>+TWK!D156</f>
        <v>285</v>
      </c>
      <c r="E213" s="79">
        <f>+TWK!E156</f>
        <v>213</v>
      </c>
      <c r="F213" s="79">
        <f>+TWK!F156</f>
        <v>247</v>
      </c>
      <c r="G213" s="79">
        <f>+TWK!G156</f>
        <v>246</v>
      </c>
      <c r="H213" s="79">
        <f>+TWK!H156</f>
        <v>193</v>
      </c>
      <c r="I213" s="79" t="e">
        <f>+TWK!#REF!</f>
        <v>#REF!</v>
      </c>
      <c r="L213" s="79">
        <f t="shared" si="26"/>
        <v>394.75</v>
      </c>
      <c r="M213" s="79">
        <f t="shared" si="27"/>
        <v>371.25</v>
      </c>
      <c r="N213" s="79">
        <f t="shared" si="28"/>
        <v>288</v>
      </c>
      <c r="O213" s="79">
        <f t="shared" si="29"/>
        <v>315.5</v>
      </c>
      <c r="P213" s="79">
        <f t="shared" si="30"/>
        <v>315.25</v>
      </c>
      <c r="Q213" s="79">
        <f t="shared" si="31"/>
        <v>225.5</v>
      </c>
      <c r="R213" s="79" t="e">
        <f t="shared" si="32"/>
        <v>#REF!</v>
      </c>
      <c r="AM213" s="99">
        <f>AP213-'Figure 8_data'!H425</f>
        <v>0</v>
      </c>
      <c r="AP213" s="79">
        <f t="shared" ref="AP213" si="33">(D213/D161-1)*100</f>
        <v>-43.897637795275593</v>
      </c>
      <c r="AQ213" s="79">
        <f t="shared" ref="AQ213:AQ219" si="34">(E213/E161-1)*100</f>
        <v>-52.455357142857139</v>
      </c>
      <c r="AR213" s="79">
        <f t="shared" ref="AR213:AR219" si="35">(F213/F161-1)*100</f>
        <v>-41.607565011820334</v>
      </c>
      <c r="AS213" s="79">
        <f t="shared" ref="AS213:AS219" si="36">(G213/G161-1)*100</f>
        <v>-41.843971631205676</v>
      </c>
      <c r="AT213" s="79">
        <f t="shared" ref="AT213:AT219" si="37">(H213/H161-1)*100</f>
        <v>-45.014245014245013</v>
      </c>
      <c r="AU213" s="79" t="e">
        <f t="shared" ref="AU213:AU219" si="38">(I213/I161-1)*100</f>
        <v>#REF!</v>
      </c>
    </row>
    <row r="214" spans="1:47" x14ac:dyDescent="0.2">
      <c r="A214" s="13">
        <v>39077</v>
      </c>
      <c r="C214" s="79">
        <f>+TWK!C157</f>
        <v>290</v>
      </c>
      <c r="D214" s="79">
        <f>+TWK!D157</f>
        <v>274</v>
      </c>
      <c r="E214" s="79">
        <f>+TWK!E157</f>
        <v>212</v>
      </c>
      <c r="F214" s="79">
        <f>+TWK!F157</f>
        <v>243</v>
      </c>
      <c r="G214" s="79">
        <f>+TWK!G157</f>
        <v>243</v>
      </c>
      <c r="H214" s="79">
        <f>+TWK!H157</f>
        <v>189</v>
      </c>
      <c r="I214" s="79" t="e">
        <f>+TWK!#REF!</f>
        <v>#REF!</v>
      </c>
      <c r="L214" s="79">
        <f t="shared" si="26"/>
        <v>355.25</v>
      </c>
      <c r="M214" s="79">
        <f t="shared" si="27"/>
        <v>328.5</v>
      </c>
      <c r="N214" s="79">
        <f t="shared" si="28"/>
        <v>250</v>
      </c>
      <c r="O214" s="79">
        <f t="shared" si="29"/>
        <v>283</v>
      </c>
      <c r="P214" s="79">
        <f t="shared" si="30"/>
        <v>282.75</v>
      </c>
      <c r="Q214" s="79">
        <f t="shared" si="31"/>
        <v>207.5</v>
      </c>
      <c r="R214" s="79" t="e">
        <f t="shared" si="32"/>
        <v>#REF!</v>
      </c>
      <c r="AM214" s="99">
        <f>AP214-'Figure 8_data'!H426</f>
        <v>0</v>
      </c>
      <c r="AP214" s="79">
        <f t="shared" ref="AP214:AP219" si="39">(D214/D162-1)*100</f>
        <v>-38.1489841986456</v>
      </c>
      <c r="AQ214" s="79">
        <f t="shared" si="34"/>
        <v>-47</v>
      </c>
      <c r="AR214" s="79">
        <f t="shared" si="35"/>
        <v>-39.097744360902254</v>
      </c>
      <c r="AS214" s="79">
        <f t="shared" si="36"/>
        <v>-38.010204081632651</v>
      </c>
      <c r="AT214" s="79">
        <f t="shared" si="37"/>
        <v>-45.689655172413794</v>
      </c>
      <c r="AU214" s="79" t="e">
        <f t="shared" si="38"/>
        <v>#REF!</v>
      </c>
    </row>
    <row r="215" spans="1:47" x14ac:dyDescent="0.2">
      <c r="A215" s="13">
        <v>39084</v>
      </c>
      <c r="C215" s="79">
        <f>+TWK!C158</f>
        <v>290</v>
      </c>
      <c r="D215" s="79">
        <f>+TWK!D158</f>
        <v>268</v>
      </c>
      <c r="E215" s="79">
        <f>+TWK!E158</f>
        <v>209</v>
      </c>
      <c r="F215" s="79">
        <f>+TWK!F158</f>
        <v>231</v>
      </c>
      <c r="G215" s="79">
        <f>+TWK!G158</f>
        <v>231</v>
      </c>
      <c r="H215" s="79">
        <f>+TWK!H158</f>
        <v>183</v>
      </c>
      <c r="I215" s="79" t="e">
        <f>+TWK!#REF!</f>
        <v>#REF!</v>
      </c>
      <c r="L215" s="79">
        <f t="shared" si="26"/>
        <v>326.75</v>
      </c>
      <c r="M215" s="79">
        <f t="shared" si="27"/>
        <v>301.25</v>
      </c>
      <c r="N215" s="79">
        <f t="shared" si="28"/>
        <v>231.25</v>
      </c>
      <c r="O215" s="79">
        <f t="shared" si="29"/>
        <v>257.75</v>
      </c>
      <c r="P215" s="79">
        <f t="shared" si="30"/>
        <v>257.5</v>
      </c>
      <c r="Q215" s="79">
        <f t="shared" si="31"/>
        <v>197.75</v>
      </c>
      <c r="R215" s="79" t="e">
        <f t="shared" si="32"/>
        <v>#REF!</v>
      </c>
      <c r="AM215" s="99">
        <f>AP215-'Figure 8_data'!H427</f>
        <v>0</v>
      </c>
      <c r="AP215" s="79">
        <f t="shared" si="39"/>
        <v>-34.474327628361856</v>
      </c>
      <c r="AQ215" s="79">
        <f t="shared" si="34"/>
        <v>-44.266666666666666</v>
      </c>
      <c r="AR215" s="79">
        <f t="shared" si="35"/>
        <v>-40.769230769230766</v>
      </c>
      <c r="AS215" s="79">
        <f t="shared" si="36"/>
        <v>-41.221374045801525</v>
      </c>
      <c r="AT215" s="79">
        <f t="shared" si="37"/>
        <v>-48.011363636363633</v>
      </c>
      <c r="AU215" s="79" t="e">
        <f t="shared" si="38"/>
        <v>#REF!</v>
      </c>
    </row>
    <row r="216" spans="1:47" x14ac:dyDescent="0.2">
      <c r="A216" s="13">
        <v>39091</v>
      </c>
      <c r="D216" s="79">
        <f>+TWK!D159</f>
        <v>268</v>
      </c>
      <c r="E216" s="79">
        <f>+TWK!E159</f>
        <v>223</v>
      </c>
      <c r="F216" s="79">
        <f>+TWK!F159</f>
        <v>258</v>
      </c>
      <c r="G216" s="79">
        <f>+TWK!G159</f>
        <v>258</v>
      </c>
      <c r="H216" s="79">
        <f>+TWK!H159</f>
        <v>214</v>
      </c>
      <c r="I216" s="79" t="e">
        <f>+TWK!#REF!</f>
        <v>#REF!</v>
      </c>
      <c r="L216" s="79">
        <f t="shared" si="26"/>
        <v>302.66666666666669</v>
      </c>
      <c r="M216" s="79">
        <f t="shared" si="27"/>
        <v>273.75</v>
      </c>
      <c r="N216" s="79">
        <f t="shared" si="28"/>
        <v>214.25</v>
      </c>
      <c r="O216" s="79">
        <f t="shared" si="29"/>
        <v>244.75</v>
      </c>
      <c r="P216" s="79">
        <f t="shared" si="30"/>
        <v>244.5</v>
      </c>
      <c r="Q216" s="79">
        <f t="shared" si="31"/>
        <v>194.75</v>
      </c>
      <c r="R216" s="79" t="e">
        <f t="shared" si="32"/>
        <v>#REF!</v>
      </c>
      <c r="AM216" s="99">
        <f>AP216-'Figure 8_data'!H428</f>
        <v>0</v>
      </c>
      <c r="AP216" s="79">
        <f t="shared" si="39"/>
        <v>-29.287598944591032</v>
      </c>
      <c r="AQ216" s="79">
        <f t="shared" si="34"/>
        <v>-40.21447721179625</v>
      </c>
      <c r="AR216" s="79">
        <f t="shared" si="35"/>
        <v>-30.645161290322577</v>
      </c>
      <c r="AS216" s="79">
        <f t="shared" si="36"/>
        <v>-30.831099195710454</v>
      </c>
      <c r="AT216" s="79">
        <f t="shared" si="37"/>
        <v>-40.22346368715084</v>
      </c>
      <c r="AU216" s="79" t="e">
        <f t="shared" si="38"/>
        <v>#REF!</v>
      </c>
    </row>
    <row r="217" spans="1:47" x14ac:dyDescent="0.2">
      <c r="A217" s="13">
        <v>39098</v>
      </c>
      <c r="D217" s="79">
        <f>+TWK!D160</f>
        <v>393</v>
      </c>
      <c r="E217" s="79">
        <f>+TWK!E160</f>
        <v>371</v>
      </c>
      <c r="F217" s="79">
        <f>+TWK!F160</f>
        <v>352</v>
      </c>
      <c r="G217" s="79">
        <f>+TWK!G160</f>
        <v>353</v>
      </c>
      <c r="H217" s="79">
        <f>+TWK!H160</f>
        <v>338</v>
      </c>
      <c r="I217" s="79" t="e">
        <f>+TWK!#REF!</f>
        <v>#REF!</v>
      </c>
      <c r="L217" s="79">
        <f t="shared" si="26"/>
        <v>290</v>
      </c>
      <c r="M217" s="79">
        <f t="shared" si="27"/>
        <v>300.75</v>
      </c>
      <c r="N217" s="79">
        <f t="shared" si="28"/>
        <v>253.75</v>
      </c>
      <c r="O217" s="79">
        <f t="shared" si="29"/>
        <v>271</v>
      </c>
      <c r="P217" s="79">
        <f t="shared" si="30"/>
        <v>271.25</v>
      </c>
      <c r="Q217" s="79">
        <f t="shared" si="31"/>
        <v>231</v>
      </c>
      <c r="R217" s="79" t="e">
        <f t="shared" si="32"/>
        <v>#REF!</v>
      </c>
      <c r="T217" s="79">
        <f>AVERAGE(K61,K113,165)</f>
        <v>55</v>
      </c>
      <c r="U217" s="79">
        <f t="shared" ref="T217:AA219" si="40">(L61+L113+L165)/3</f>
        <v>0</v>
      </c>
      <c r="V217" s="79">
        <f t="shared" si="40"/>
        <v>305.95833333333331</v>
      </c>
      <c r="W217" s="79">
        <f t="shared" si="40"/>
        <v>271.45833333333331</v>
      </c>
      <c r="X217" s="79">
        <f t="shared" si="40"/>
        <v>268.5625</v>
      </c>
      <c r="Y217" s="79">
        <f t="shared" si="40"/>
        <v>269.33333333333331</v>
      </c>
      <c r="Z217" s="79">
        <f t="shared" si="40"/>
        <v>251.125</v>
      </c>
      <c r="AA217" s="79" t="e">
        <f t="shared" si="40"/>
        <v>#REF!</v>
      </c>
      <c r="AC217" s="99">
        <f>+AF217-'Figure 8_data'!I429</f>
        <v>1.7490313570611704E-2</v>
      </c>
      <c r="AF217" s="79">
        <f t="shared" ref="AF217:AK219" si="41">(D217/V217-1)*100</f>
        <v>28.448862862590229</v>
      </c>
      <c r="AG217" s="79">
        <f t="shared" si="41"/>
        <v>36.669224865694552</v>
      </c>
      <c r="AH217" s="79">
        <f t="shared" si="41"/>
        <v>31.06818710728416</v>
      </c>
      <c r="AI217" s="79">
        <f t="shared" si="41"/>
        <v>31.064356435643582</v>
      </c>
      <c r="AJ217" s="79">
        <f t="shared" si="41"/>
        <v>34.594325535092096</v>
      </c>
      <c r="AK217" s="79" t="e">
        <f t="shared" si="41"/>
        <v>#REF!</v>
      </c>
      <c r="AM217" s="99">
        <f>AP217-'Figure 8_data'!H429</f>
        <v>0</v>
      </c>
      <c r="AP217" s="79">
        <f t="shared" si="39"/>
        <v>-1.749999999999996</v>
      </c>
      <c r="AQ217" s="79">
        <f t="shared" si="34"/>
        <v>-5.5979643765903253</v>
      </c>
      <c r="AR217" s="79">
        <f t="shared" si="35"/>
        <v>-2.7624309392265234</v>
      </c>
      <c r="AS217" s="79">
        <f t="shared" si="36"/>
        <v>-2.754820936639113</v>
      </c>
      <c r="AT217" s="79">
        <f t="shared" si="37"/>
        <v>-3.703703703703709</v>
      </c>
      <c r="AU217" s="79" t="e">
        <f t="shared" si="38"/>
        <v>#REF!</v>
      </c>
    </row>
    <row r="218" spans="1:47" x14ac:dyDescent="0.2">
      <c r="A218" s="13">
        <v>39105</v>
      </c>
      <c r="D218" s="79">
        <f>+TWK!D161</f>
        <v>286</v>
      </c>
      <c r="E218" s="79">
        <f>+TWK!E161</f>
        <v>272</v>
      </c>
      <c r="F218" s="79">
        <f>+TWK!F161</f>
        <v>340</v>
      </c>
      <c r="G218" s="79">
        <f>+TWK!G161</f>
        <v>340</v>
      </c>
      <c r="H218" s="79">
        <f>+TWK!H161</f>
        <v>258</v>
      </c>
      <c r="I218" s="79" t="e">
        <f>+TWK!#REF!</f>
        <v>#REF!</v>
      </c>
      <c r="L218" s="79">
        <f t="shared" si="26"/>
        <v>290</v>
      </c>
      <c r="M218" s="79">
        <f t="shared" si="27"/>
        <v>303.75</v>
      </c>
      <c r="N218" s="79">
        <f t="shared" si="28"/>
        <v>268.75</v>
      </c>
      <c r="O218" s="79">
        <f t="shared" si="29"/>
        <v>295.25</v>
      </c>
      <c r="P218" s="79">
        <f t="shared" si="30"/>
        <v>295.5</v>
      </c>
      <c r="Q218" s="79">
        <f t="shared" si="31"/>
        <v>248.25</v>
      </c>
      <c r="R218" s="79" t="e">
        <f t="shared" si="32"/>
        <v>#REF!</v>
      </c>
      <c r="T218" s="79">
        <f t="shared" si="40"/>
        <v>0</v>
      </c>
      <c r="U218" s="79">
        <f t="shared" si="40"/>
        <v>0</v>
      </c>
      <c r="V218" s="79">
        <f t="shared" si="40"/>
        <v>301</v>
      </c>
      <c r="W218" s="79">
        <f t="shared" si="40"/>
        <v>268.66666666666669</v>
      </c>
      <c r="X218" s="79">
        <f t="shared" si="40"/>
        <v>265.6875</v>
      </c>
      <c r="Y218" s="79">
        <f t="shared" si="40"/>
        <v>267.29166666666669</v>
      </c>
      <c r="Z218" s="79">
        <f t="shared" si="40"/>
        <v>247.875</v>
      </c>
      <c r="AA218" s="79" t="e">
        <f t="shared" si="40"/>
        <v>#REF!</v>
      </c>
      <c r="AC218" s="99">
        <f>+AF218-'Figure 8_data'!I430</f>
        <v>0</v>
      </c>
      <c r="AF218" s="79">
        <f t="shared" si="41"/>
        <v>-4.9833887043189362</v>
      </c>
      <c r="AG218" s="79">
        <f t="shared" si="41"/>
        <v>1.2406947890818865</v>
      </c>
      <c r="AH218" s="79">
        <f t="shared" si="41"/>
        <v>27.969889437779337</v>
      </c>
      <c r="AI218" s="79">
        <f t="shared" si="41"/>
        <v>27.201870615744351</v>
      </c>
      <c r="AJ218" s="79">
        <f t="shared" si="41"/>
        <v>4.0847201210287398</v>
      </c>
      <c r="AK218" s="79" t="e">
        <f t="shared" si="41"/>
        <v>#REF!</v>
      </c>
      <c r="AM218" s="99">
        <f>AP218-'Figure 8_data'!H430</f>
        <v>0</v>
      </c>
      <c r="AP218" s="79">
        <f t="shared" si="39"/>
        <v>-25.326370757180161</v>
      </c>
      <c r="AQ218" s="79">
        <f t="shared" si="34"/>
        <v>-23.809523809523814</v>
      </c>
      <c r="AR218" s="79">
        <f t="shared" si="35"/>
        <v>8.6261980830670826</v>
      </c>
      <c r="AS218" s="79">
        <f t="shared" si="36"/>
        <v>4.9382716049382713</v>
      </c>
      <c r="AT218" s="79">
        <f t="shared" si="37"/>
        <v>-7.5268817204301115</v>
      </c>
      <c r="AU218" s="79" t="e">
        <f t="shared" si="38"/>
        <v>#REF!</v>
      </c>
    </row>
    <row r="219" spans="1:47" x14ac:dyDescent="0.2">
      <c r="A219" s="13">
        <v>39112</v>
      </c>
      <c r="D219" s="79">
        <f>+TWK!D162</f>
        <v>312</v>
      </c>
      <c r="E219" s="79">
        <f>+TWK!E162</f>
        <v>248</v>
      </c>
      <c r="F219" s="79">
        <f>+TWK!F162</f>
        <v>296</v>
      </c>
      <c r="G219" s="79">
        <f>+TWK!G162</f>
        <v>296</v>
      </c>
      <c r="H219" s="79">
        <f>+TWK!H162</f>
        <v>231</v>
      </c>
      <c r="I219" s="79" t="e">
        <f>+TWK!#REF!</f>
        <v>#REF!</v>
      </c>
      <c r="M219" s="79">
        <f t="shared" si="27"/>
        <v>314.75</v>
      </c>
      <c r="N219" s="79">
        <f t="shared" si="28"/>
        <v>278.5</v>
      </c>
      <c r="O219" s="79">
        <f t="shared" si="29"/>
        <v>311.5</v>
      </c>
      <c r="P219" s="79">
        <f t="shared" si="30"/>
        <v>311.75</v>
      </c>
      <c r="Q219" s="79">
        <f t="shared" si="31"/>
        <v>260.25</v>
      </c>
      <c r="R219" s="79" t="e">
        <f t="shared" si="32"/>
        <v>#REF!</v>
      </c>
      <c r="T219" s="79">
        <f t="shared" si="40"/>
        <v>0</v>
      </c>
      <c r="U219" s="79">
        <f t="shared" si="40"/>
        <v>0</v>
      </c>
      <c r="V219" s="79">
        <f t="shared" si="40"/>
        <v>302.66666666666669</v>
      </c>
      <c r="W219" s="79">
        <f t="shared" si="40"/>
        <v>271.5</v>
      </c>
      <c r="X219" s="79">
        <f t="shared" si="40"/>
        <v>267.79166666666669</v>
      </c>
      <c r="Y219" s="79">
        <f t="shared" si="40"/>
        <v>270.125</v>
      </c>
      <c r="Z219" s="79">
        <f t="shared" si="40"/>
        <v>245.91666666666666</v>
      </c>
      <c r="AA219" s="79" t="e">
        <f t="shared" si="40"/>
        <v>#REF!</v>
      </c>
      <c r="AC219" s="99">
        <f>+AF219-'Figure 8_data'!I431</f>
        <v>0</v>
      </c>
      <c r="AF219" s="79">
        <f t="shared" si="41"/>
        <v>3.0837004405286361</v>
      </c>
      <c r="AG219" s="79">
        <f t="shared" si="41"/>
        <v>-8.6556169429097611</v>
      </c>
      <c r="AH219" s="79">
        <f t="shared" si="41"/>
        <v>10.53368601213629</v>
      </c>
      <c r="AI219" s="79">
        <f t="shared" si="41"/>
        <v>9.5788986580287006</v>
      </c>
      <c r="AJ219" s="79">
        <f t="shared" si="41"/>
        <v>-6.0657404269739086</v>
      </c>
      <c r="AK219" s="79" t="e">
        <f t="shared" si="41"/>
        <v>#REF!</v>
      </c>
      <c r="AM219" s="99">
        <f>AP219-'Figure 8_data'!H431</f>
        <v>0</v>
      </c>
      <c r="AP219" s="79">
        <f t="shared" si="39"/>
        <v>-24.455205811138015</v>
      </c>
      <c r="AQ219" s="79">
        <f t="shared" si="34"/>
        <v>-38.916256157635466</v>
      </c>
      <c r="AR219" s="79">
        <f t="shared" si="35"/>
        <v>-14.942528735632187</v>
      </c>
      <c r="AS219" s="79">
        <f t="shared" si="36"/>
        <v>-18.681318681318682</v>
      </c>
      <c r="AT219" s="79">
        <f t="shared" si="37"/>
        <v>-31.454005934718097</v>
      </c>
      <c r="AU219" s="79" t="e">
        <f t="shared" si="38"/>
        <v>#REF!</v>
      </c>
    </row>
    <row r="220" spans="1:47" x14ac:dyDescent="0.2">
      <c r="A220" s="13">
        <v>39119</v>
      </c>
      <c r="D220" s="79">
        <f>+TWK!D163</f>
        <v>358</v>
      </c>
      <c r="E220" s="79">
        <f>+TWK!E163</f>
        <v>233</v>
      </c>
      <c r="F220" s="79">
        <f>+TWK!F163</f>
        <v>268</v>
      </c>
      <c r="G220" s="79">
        <f>+TWK!G163</f>
        <v>268</v>
      </c>
      <c r="H220" s="79">
        <f>+TWK!H163</f>
        <v>196</v>
      </c>
      <c r="I220" s="79" t="e">
        <f>+TWK!#REF!</f>
        <v>#REF!</v>
      </c>
      <c r="M220" s="79">
        <f t="shared" si="27"/>
        <v>337.25</v>
      </c>
      <c r="N220" s="79">
        <f t="shared" si="28"/>
        <v>281</v>
      </c>
      <c r="O220" s="79">
        <f t="shared" si="29"/>
        <v>314</v>
      </c>
      <c r="P220" s="79">
        <f t="shared" si="30"/>
        <v>314.25</v>
      </c>
      <c r="Q220" s="79">
        <f t="shared" si="31"/>
        <v>255.75</v>
      </c>
      <c r="R220" s="79" t="e">
        <f t="shared" si="32"/>
        <v>#REF!</v>
      </c>
      <c r="T220" s="79">
        <f>(K64+K116+K168)/3</f>
        <v>0</v>
      </c>
      <c r="U220" s="79">
        <f t="shared" ref="U220:AA220" si="42">(L64+L116+L168)/3</f>
        <v>0</v>
      </c>
      <c r="V220" s="79">
        <f t="shared" si="42"/>
        <v>301.66666666666669</v>
      </c>
      <c r="W220" s="79">
        <f t="shared" si="42"/>
        <v>269.66666666666669</v>
      </c>
      <c r="X220" s="79">
        <f t="shared" si="42"/>
        <v>263.58333333333331</v>
      </c>
      <c r="Y220" s="79">
        <f t="shared" si="42"/>
        <v>266.25</v>
      </c>
      <c r="Z220" s="79">
        <f t="shared" si="42"/>
        <v>238.75</v>
      </c>
      <c r="AA220" s="79" t="e">
        <f t="shared" si="42"/>
        <v>#REF!</v>
      </c>
      <c r="AC220" s="99">
        <f>+AF220-'Figure 8_data'!I432</f>
        <v>0</v>
      </c>
      <c r="AF220" s="79">
        <f t="shared" ref="AF220:AK220" si="43">(D220/V220-1)*100</f>
        <v>18.674033149171265</v>
      </c>
      <c r="AG220" s="79">
        <f t="shared" si="43"/>
        <v>-13.597033374536471</v>
      </c>
      <c r="AH220" s="79">
        <f t="shared" si="43"/>
        <v>1.6756244072083648</v>
      </c>
      <c r="AI220" s="79">
        <f t="shared" si="43"/>
        <v>0.65727699530515604</v>
      </c>
      <c r="AJ220" s="79">
        <f t="shared" si="43"/>
        <v>-17.905759162303671</v>
      </c>
      <c r="AK220" s="79" t="e">
        <f t="shared" si="43"/>
        <v>#REF!</v>
      </c>
      <c r="AM220" s="99">
        <f>AP220-'Figure 8_data'!H432</f>
        <v>0</v>
      </c>
      <c r="AP220" s="79">
        <f t="shared" ref="AP220:AU220" si="44">(D220/D168-1)*100</f>
        <v>-24.631578947368425</v>
      </c>
      <c r="AQ220" s="79">
        <f t="shared" si="44"/>
        <v>-47.991071428571431</v>
      </c>
      <c r="AR220" s="79">
        <f t="shared" si="44"/>
        <v>-30.026109660574406</v>
      </c>
      <c r="AS220" s="79">
        <f t="shared" si="44"/>
        <v>-31.45780051150895</v>
      </c>
      <c r="AT220" s="79">
        <f t="shared" si="44"/>
        <v>-46.301369863013697</v>
      </c>
      <c r="AU220" s="79" t="e">
        <f t="shared" si="44"/>
        <v>#REF!</v>
      </c>
    </row>
    <row r="221" spans="1:47" x14ac:dyDescent="0.2">
      <c r="A221" s="13">
        <f>+TWK!A164</f>
        <v>39126</v>
      </c>
      <c r="D221" s="79">
        <f>+TWK!D164</f>
        <v>370</v>
      </c>
      <c r="E221" s="79">
        <f>+TWK!E164</f>
        <v>283</v>
      </c>
      <c r="F221" s="79">
        <f>+TWK!F164</f>
        <v>282</v>
      </c>
      <c r="G221" s="79">
        <f>+TWK!G164</f>
        <v>282</v>
      </c>
      <c r="H221" s="79">
        <f>+TWK!H164</f>
        <v>218</v>
      </c>
      <c r="I221" s="79" t="e">
        <f>+TWK!#REF!</f>
        <v>#REF!</v>
      </c>
      <c r="M221" s="79">
        <f t="shared" ref="L221:R227" si="45">AVERAGE(D218:D221)</f>
        <v>331.5</v>
      </c>
      <c r="N221" s="79">
        <f t="shared" si="45"/>
        <v>259</v>
      </c>
      <c r="O221" s="79">
        <f t="shared" si="45"/>
        <v>296.5</v>
      </c>
      <c r="P221" s="79">
        <f t="shared" si="45"/>
        <v>296.5</v>
      </c>
      <c r="Q221" s="79">
        <f t="shared" si="45"/>
        <v>225.75</v>
      </c>
      <c r="R221" s="79" t="e">
        <f t="shared" si="45"/>
        <v>#REF!</v>
      </c>
      <c r="T221" s="79">
        <f>(K65+K117+K169)/3</f>
        <v>0</v>
      </c>
      <c r="U221" s="79">
        <f t="shared" ref="U221:AA227" si="46">(L65+L117+L169)/3</f>
        <v>0</v>
      </c>
      <c r="V221" s="79">
        <f t="shared" si="46"/>
        <v>295.91666666666669</v>
      </c>
      <c r="W221" s="79">
        <f t="shared" si="46"/>
        <v>265.16666666666669</v>
      </c>
      <c r="X221" s="79">
        <f t="shared" si="46"/>
        <v>255.25</v>
      </c>
      <c r="Y221" s="79">
        <f t="shared" si="46"/>
        <v>257.91666666666669</v>
      </c>
      <c r="Z221" s="79">
        <f t="shared" si="46"/>
        <v>232.08333333333334</v>
      </c>
      <c r="AA221" s="79" t="e">
        <f t="shared" si="46"/>
        <v>#REF!</v>
      </c>
      <c r="AC221" s="99">
        <f>+AF221-'Figure 8_data'!I433</f>
        <v>0</v>
      </c>
      <c r="AF221" s="79">
        <f t="shared" ref="AE221:AK227" si="47">(D221/V221-1)*100</f>
        <v>25.035201351731896</v>
      </c>
      <c r="AG221" s="79">
        <f t="shared" si="47"/>
        <v>6.7253299811439238</v>
      </c>
      <c r="AH221" s="79">
        <f t="shared" si="47"/>
        <v>10.479921645445645</v>
      </c>
      <c r="AI221" s="79">
        <f t="shared" si="47"/>
        <v>9.3376413570274597</v>
      </c>
      <c r="AJ221" s="79">
        <f t="shared" si="47"/>
        <v>-6.0682226211849262</v>
      </c>
      <c r="AK221" s="79" t="e">
        <f t="shared" si="47"/>
        <v>#REF!</v>
      </c>
      <c r="AM221" s="99">
        <f>+AP221-'Figure 8_data'!H433</f>
        <v>0</v>
      </c>
      <c r="AP221" s="79">
        <f t="shared" ref="AO221:AU227" si="48">(D221/D169-1)*100</f>
        <v>-13.348946135831385</v>
      </c>
      <c r="AQ221" s="79">
        <f t="shared" si="48"/>
        <v>-27.249357326478151</v>
      </c>
      <c r="AR221" s="79">
        <f t="shared" si="48"/>
        <v>-19.428571428571427</v>
      </c>
      <c r="AS221" s="79">
        <f t="shared" si="48"/>
        <v>-19.658119658119656</v>
      </c>
      <c r="AT221" s="79">
        <f t="shared" si="48"/>
        <v>-34.534534534534536</v>
      </c>
      <c r="AU221" s="79" t="e">
        <f t="shared" si="48"/>
        <v>#REF!</v>
      </c>
    </row>
    <row r="222" spans="1:47" x14ac:dyDescent="0.2">
      <c r="A222" s="13">
        <f>+TWK!A165</f>
        <v>39133</v>
      </c>
      <c r="D222" s="79">
        <f>+TWK!D165</f>
        <v>364</v>
      </c>
      <c r="E222" s="79">
        <f>+TWK!E165</f>
        <v>254</v>
      </c>
      <c r="F222" s="79">
        <f>+TWK!F165</f>
        <v>251</v>
      </c>
      <c r="G222" s="79">
        <f>+TWK!G165</f>
        <v>251</v>
      </c>
      <c r="H222" s="79">
        <f>+TWK!H165</f>
        <v>212</v>
      </c>
      <c r="I222" s="79" t="e">
        <f>+TWK!#REF!</f>
        <v>#REF!</v>
      </c>
      <c r="M222" s="79">
        <f t="shared" si="45"/>
        <v>351</v>
      </c>
      <c r="N222" s="79">
        <f t="shared" si="45"/>
        <v>254.5</v>
      </c>
      <c r="O222" s="79">
        <f t="shared" si="45"/>
        <v>274.25</v>
      </c>
      <c r="P222" s="79">
        <f t="shared" si="45"/>
        <v>274.25</v>
      </c>
      <c r="Q222" s="79">
        <f t="shared" si="45"/>
        <v>214.25</v>
      </c>
      <c r="R222" s="79" t="e">
        <f t="shared" si="45"/>
        <v>#REF!</v>
      </c>
      <c r="T222" s="79">
        <f>(K66+K118+K170)/3</f>
        <v>0</v>
      </c>
      <c r="U222" s="79">
        <f t="shared" si="46"/>
        <v>0</v>
      </c>
      <c r="V222" s="79">
        <f t="shared" si="46"/>
        <v>293.58333333333331</v>
      </c>
      <c r="W222" s="79">
        <f t="shared" si="46"/>
        <v>264.91666666666669</v>
      </c>
      <c r="X222" s="79">
        <f t="shared" si="46"/>
        <v>248.16666666666666</v>
      </c>
      <c r="Y222" s="79">
        <f t="shared" si="46"/>
        <v>250.25</v>
      </c>
      <c r="Z222" s="79">
        <f t="shared" si="46"/>
        <v>232</v>
      </c>
      <c r="AA222" s="79" t="e">
        <f t="shared" si="46"/>
        <v>#REF!</v>
      </c>
      <c r="AC222" s="99">
        <f>+AF222-'Figure 8_data'!I434</f>
        <v>0</v>
      </c>
      <c r="AF222" s="79">
        <f t="shared" si="47"/>
        <v>23.985239852398532</v>
      </c>
      <c r="AG222" s="79">
        <f t="shared" si="47"/>
        <v>-4.1207927021075896</v>
      </c>
      <c r="AH222" s="79">
        <f t="shared" si="47"/>
        <v>1.1417058428475624</v>
      </c>
      <c r="AI222" s="79">
        <f t="shared" si="47"/>
        <v>0.29970029970030065</v>
      </c>
      <c r="AJ222" s="79">
        <f t="shared" si="47"/>
        <v>-8.6206896551724093</v>
      </c>
      <c r="AK222" s="79" t="e">
        <f t="shared" si="47"/>
        <v>#REF!</v>
      </c>
      <c r="AM222" s="99">
        <f>AP222-'Figure 8_data'!H434</f>
        <v>0</v>
      </c>
      <c r="AP222" s="79">
        <f t="shared" si="48"/>
        <v>-2.9333333333333322</v>
      </c>
      <c r="AQ222" s="79">
        <f t="shared" si="48"/>
        <v>-25.730994152046783</v>
      </c>
      <c r="AR222" s="79">
        <f t="shared" si="48"/>
        <v>-17.161716171617158</v>
      </c>
      <c r="AS222" s="79">
        <f t="shared" si="48"/>
        <v>-17.161716171617158</v>
      </c>
      <c r="AT222" s="79">
        <f t="shared" si="48"/>
        <v>-26.643598615916954</v>
      </c>
      <c r="AU222" s="79" t="e">
        <f t="shared" si="48"/>
        <v>#REF!</v>
      </c>
    </row>
    <row r="223" spans="1:47" x14ac:dyDescent="0.2">
      <c r="A223" s="13">
        <v>39140</v>
      </c>
      <c r="D223" s="79">
        <f>+TWK!D166</f>
        <v>320</v>
      </c>
      <c r="E223" s="79">
        <f>+TWK!E166</f>
        <v>248</v>
      </c>
      <c r="F223" s="79">
        <f>+TWK!F166</f>
        <v>257</v>
      </c>
      <c r="G223" s="79">
        <f>+TWK!G166</f>
        <v>257</v>
      </c>
      <c r="H223" s="79">
        <f>+TWK!H166</f>
        <v>207</v>
      </c>
      <c r="I223" s="79" t="e">
        <f>+TWK!#REF!</f>
        <v>#REF!</v>
      </c>
      <c r="M223" s="79">
        <f t="shared" si="45"/>
        <v>353</v>
      </c>
      <c r="N223" s="79">
        <f t="shared" si="45"/>
        <v>254.5</v>
      </c>
      <c r="O223" s="79">
        <f t="shared" si="45"/>
        <v>264.5</v>
      </c>
      <c r="P223" s="79">
        <f t="shared" si="45"/>
        <v>264.5</v>
      </c>
      <c r="Q223" s="79">
        <f t="shared" si="45"/>
        <v>208.25</v>
      </c>
      <c r="R223" s="79" t="e">
        <f t="shared" si="45"/>
        <v>#REF!</v>
      </c>
      <c r="T223" s="79">
        <v>0</v>
      </c>
      <c r="U223" s="79">
        <f t="shared" si="46"/>
        <v>63.583333333333336</v>
      </c>
      <c r="V223" s="79">
        <f t="shared" si="46"/>
        <v>295.5</v>
      </c>
      <c r="W223" s="79">
        <f t="shared" si="46"/>
        <v>265.75</v>
      </c>
      <c r="X223" s="79">
        <f t="shared" si="46"/>
        <v>244.25</v>
      </c>
      <c r="Y223" s="79">
        <f t="shared" si="46"/>
        <v>245.58333333333334</v>
      </c>
      <c r="Z223" s="79">
        <f t="shared" si="46"/>
        <v>234.08333333333334</v>
      </c>
      <c r="AA223" s="79" t="e">
        <f t="shared" si="46"/>
        <v>#REF!</v>
      </c>
      <c r="AC223" s="99">
        <f>+AF223-'Figure 8_data'!I435</f>
        <v>0</v>
      </c>
      <c r="AE223" s="79">
        <f t="shared" si="47"/>
        <v>-100</v>
      </c>
      <c r="AF223" s="79">
        <f t="shared" si="47"/>
        <v>8.2910321489001682</v>
      </c>
      <c r="AG223" s="79">
        <f t="shared" si="47"/>
        <v>-6.6792097836312347</v>
      </c>
      <c r="AH223" s="79">
        <f t="shared" si="47"/>
        <v>5.2200614124872091</v>
      </c>
      <c r="AI223" s="79">
        <f t="shared" si="47"/>
        <v>4.6487953851374275</v>
      </c>
      <c r="AJ223" s="79">
        <f t="shared" si="47"/>
        <v>-11.569953720185122</v>
      </c>
      <c r="AK223" s="79" t="e">
        <f t="shared" si="47"/>
        <v>#REF!</v>
      </c>
      <c r="AM223" s="99">
        <f>AP223-'Figure 8_data'!H435</f>
        <v>0</v>
      </c>
      <c r="AP223" s="79">
        <f t="shared" si="48"/>
        <v>-16.666666666666664</v>
      </c>
      <c r="AQ223" s="79">
        <f t="shared" si="48"/>
        <v>-24.390243902439025</v>
      </c>
      <c r="AR223" s="79">
        <f t="shared" si="48"/>
        <v>-16.558441558441562</v>
      </c>
      <c r="AS223" s="79">
        <f t="shared" si="48"/>
        <v>-16.828478964401295</v>
      </c>
      <c r="AT223" s="79">
        <f t="shared" si="48"/>
        <v>-26.595744680851062</v>
      </c>
      <c r="AU223" s="79" t="e">
        <f t="shared" si="48"/>
        <v>#REF!</v>
      </c>
    </row>
    <row r="224" spans="1:47" x14ac:dyDescent="0.2">
      <c r="A224" s="13">
        <f>+TWK!A167</f>
        <v>39147</v>
      </c>
      <c r="C224" s="79">
        <f>+TWK!C167</f>
        <v>325</v>
      </c>
      <c r="D224" s="79">
        <f>+TWK!D167</f>
        <v>285</v>
      </c>
      <c r="E224" s="79">
        <f>+TWK!E167</f>
        <v>223</v>
      </c>
      <c r="F224" s="79">
        <f>+TWK!F167</f>
        <v>248</v>
      </c>
      <c r="G224" s="79">
        <f>+TWK!G167</f>
        <v>247</v>
      </c>
      <c r="H224" s="79">
        <f>+TWK!H167</f>
        <v>192</v>
      </c>
      <c r="I224" s="79" t="e">
        <f>+TWK!#REF!</f>
        <v>#REF!</v>
      </c>
      <c r="L224" s="79">
        <f t="shared" si="45"/>
        <v>325</v>
      </c>
      <c r="M224" s="79">
        <f t="shared" si="45"/>
        <v>334.75</v>
      </c>
      <c r="N224" s="79">
        <f t="shared" si="45"/>
        <v>252</v>
      </c>
      <c r="O224" s="79">
        <f t="shared" si="45"/>
        <v>259.5</v>
      </c>
      <c r="P224" s="79">
        <f t="shared" si="45"/>
        <v>259.25</v>
      </c>
      <c r="Q224" s="79">
        <f t="shared" si="45"/>
        <v>207.25</v>
      </c>
      <c r="R224" s="79" t="e">
        <f t="shared" si="45"/>
        <v>#REF!</v>
      </c>
      <c r="T224" s="79">
        <v>0</v>
      </c>
      <c r="U224" s="79">
        <f t="shared" si="46"/>
        <v>120.83333333333333</v>
      </c>
      <c r="V224" s="79">
        <f t="shared" si="46"/>
        <v>288.25</v>
      </c>
      <c r="W224" s="79">
        <f t="shared" si="46"/>
        <v>257.91666666666669</v>
      </c>
      <c r="X224" s="79">
        <f t="shared" si="46"/>
        <v>244.16666666666666</v>
      </c>
      <c r="Y224" s="79">
        <f t="shared" si="46"/>
        <v>245.08333333333334</v>
      </c>
      <c r="Z224" s="79">
        <f t="shared" si="46"/>
        <v>231</v>
      </c>
      <c r="AA224" s="79" t="e">
        <f t="shared" si="46"/>
        <v>#REF!</v>
      </c>
      <c r="AC224" s="99">
        <f>+AF224-'Figure 8_data'!I436</f>
        <v>0</v>
      </c>
      <c r="AE224" s="79">
        <f t="shared" si="47"/>
        <v>168.9655172413793</v>
      </c>
      <c r="AF224" s="79">
        <f t="shared" si="47"/>
        <v>-1.1274934952298366</v>
      </c>
      <c r="AG224" s="79">
        <f t="shared" si="47"/>
        <v>-13.537964458804531</v>
      </c>
      <c r="AH224" s="79">
        <f t="shared" si="47"/>
        <v>1.5699658703071773</v>
      </c>
      <c r="AI224" s="79">
        <f t="shared" si="47"/>
        <v>0.78204692281536037</v>
      </c>
      <c r="AJ224" s="79">
        <f t="shared" si="47"/>
        <v>-16.883116883116877</v>
      </c>
      <c r="AK224" s="79" t="e">
        <f t="shared" si="47"/>
        <v>#REF!</v>
      </c>
      <c r="AM224" s="99">
        <f>AP224-'Figure 8_data'!H436</f>
        <v>0</v>
      </c>
      <c r="AO224" s="79">
        <f t="shared" si="48"/>
        <v>-15.143603133159267</v>
      </c>
      <c r="AP224" s="79">
        <f t="shared" si="48"/>
        <v>-24.403183023872678</v>
      </c>
      <c r="AQ224" s="79">
        <f t="shared" si="48"/>
        <v>-32.424242424242422</v>
      </c>
      <c r="AR224" s="79">
        <f t="shared" si="48"/>
        <v>-27.906976744186053</v>
      </c>
      <c r="AS224" s="79">
        <f t="shared" si="48"/>
        <v>-28.197674418604645</v>
      </c>
      <c r="AT224" s="79">
        <f t="shared" si="48"/>
        <v>-35.353535353535349</v>
      </c>
      <c r="AU224" s="79" t="e">
        <f t="shared" si="48"/>
        <v>#REF!</v>
      </c>
    </row>
    <row r="225" spans="1:47" x14ac:dyDescent="0.2">
      <c r="A225" s="13">
        <f>+TWK!A168</f>
        <v>39154</v>
      </c>
      <c r="C225" s="79">
        <f>+TWK!C168</f>
        <v>320</v>
      </c>
      <c r="D225" s="79">
        <f>+TWK!D168</f>
        <v>297</v>
      </c>
      <c r="E225" s="79">
        <f>+TWK!E168</f>
        <v>221</v>
      </c>
      <c r="F225" s="79">
        <f>+TWK!F168</f>
        <v>250</v>
      </c>
      <c r="G225" s="79">
        <f>+TWK!G168</f>
        <v>250</v>
      </c>
      <c r="H225" s="79">
        <f>+TWK!H168</f>
        <v>194</v>
      </c>
      <c r="I225" s="79" t="e">
        <f>+TWK!#REF!</f>
        <v>#REF!</v>
      </c>
      <c r="L225" s="79">
        <f t="shared" si="45"/>
        <v>322.5</v>
      </c>
      <c r="M225" s="79">
        <f t="shared" si="45"/>
        <v>316.5</v>
      </c>
      <c r="N225" s="79">
        <f t="shared" si="45"/>
        <v>236.5</v>
      </c>
      <c r="O225" s="79">
        <f t="shared" si="45"/>
        <v>251.5</v>
      </c>
      <c r="P225" s="79">
        <f t="shared" si="45"/>
        <v>251.25</v>
      </c>
      <c r="Q225" s="79">
        <f t="shared" si="45"/>
        <v>201.25</v>
      </c>
      <c r="R225" s="79" t="e">
        <f t="shared" si="45"/>
        <v>#REF!</v>
      </c>
      <c r="T225" s="79">
        <v>0</v>
      </c>
      <c r="U225" s="79">
        <f t="shared" si="46"/>
        <v>195</v>
      </c>
      <c r="V225" s="79">
        <f t="shared" si="46"/>
        <v>283.75</v>
      </c>
      <c r="W225" s="79">
        <f t="shared" si="46"/>
        <v>250.75</v>
      </c>
      <c r="X225" s="79">
        <f t="shared" si="46"/>
        <v>248.16666666666666</v>
      </c>
      <c r="Y225" s="79">
        <f t="shared" si="46"/>
        <v>249.16666666666666</v>
      </c>
      <c r="Z225" s="79">
        <f t="shared" si="46"/>
        <v>226.16666666666666</v>
      </c>
      <c r="AA225" s="79" t="e">
        <f t="shared" si="46"/>
        <v>#REF!</v>
      </c>
      <c r="AC225" s="99">
        <f>+AF225-'Figure 8_data'!I437</f>
        <v>0</v>
      </c>
      <c r="AE225" s="79">
        <f t="shared" si="47"/>
        <v>64.102564102564102</v>
      </c>
      <c r="AF225" s="79">
        <f t="shared" si="47"/>
        <v>4.6696035242290712</v>
      </c>
      <c r="AG225" s="79">
        <f t="shared" si="47"/>
        <v>-11.864406779661019</v>
      </c>
      <c r="AH225" s="79">
        <f t="shared" si="47"/>
        <v>0.73875083948959919</v>
      </c>
      <c r="AI225" s="79">
        <f t="shared" si="47"/>
        <v>0.33444816053511683</v>
      </c>
      <c r="AJ225" s="79">
        <f t="shared" si="47"/>
        <v>-14.222549742078105</v>
      </c>
      <c r="AK225" s="79" t="e">
        <f t="shared" si="47"/>
        <v>#REF!</v>
      </c>
      <c r="AM225" s="99">
        <f>AP225-'Figure 8_data'!H437</f>
        <v>0</v>
      </c>
      <c r="AO225" s="79">
        <f t="shared" si="48"/>
        <v>-14.666666666666661</v>
      </c>
      <c r="AP225" s="79">
        <f t="shared" si="48"/>
        <v>-11.869436201780415</v>
      </c>
      <c r="AQ225" s="79">
        <f t="shared" si="48"/>
        <v>-28.013029315960914</v>
      </c>
      <c r="AR225" s="79">
        <f t="shared" si="48"/>
        <v>-19.09385113268608</v>
      </c>
      <c r="AS225" s="79">
        <f t="shared" si="48"/>
        <v>-20.127795527156543</v>
      </c>
      <c r="AT225" s="79">
        <f t="shared" si="48"/>
        <v>-28.413284132841333</v>
      </c>
      <c r="AU225" s="79" t="e">
        <f t="shared" si="48"/>
        <v>#REF!</v>
      </c>
    </row>
    <row r="226" spans="1:47" x14ac:dyDescent="0.2">
      <c r="A226" s="13">
        <f>+TWK!A169</f>
        <v>39161</v>
      </c>
      <c r="C226" s="79">
        <f>+TWK!C169</f>
        <v>293</v>
      </c>
      <c r="D226" s="79">
        <f>+TWK!D169</f>
        <v>268</v>
      </c>
      <c r="E226" s="79">
        <f>+TWK!E169</f>
        <v>193</v>
      </c>
      <c r="F226" s="79">
        <f>+TWK!F169</f>
        <v>235</v>
      </c>
      <c r="G226" s="79">
        <f>+TWK!G169</f>
        <v>235</v>
      </c>
      <c r="H226" s="79">
        <f>+TWK!H169</f>
        <v>177</v>
      </c>
      <c r="I226" s="79" t="e">
        <f>+TWK!#REF!</f>
        <v>#REF!</v>
      </c>
      <c r="L226" s="79">
        <f t="shared" si="45"/>
        <v>312.66666666666669</v>
      </c>
      <c r="M226" s="79">
        <f t="shared" si="45"/>
        <v>292.5</v>
      </c>
      <c r="N226" s="79">
        <f t="shared" si="45"/>
        <v>221.25</v>
      </c>
      <c r="O226" s="79">
        <f t="shared" si="45"/>
        <v>247.5</v>
      </c>
      <c r="P226" s="79">
        <f t="shared" si="45"/>
        <v>247.25</v>
      </c>
      <c r="Q226" s="79">
        <f t="shared" si="45"/>
        <v>192.5</v>
      </c>
      <c r="R226" s="79" t="e">
        <f t="shared" si="45"/>
        <v>#REF!</v>
      </c>
      <c r="T226" s="79">
        <v>0</v>
      </c>
      <c r="U226" s="79">
        <f t="shared" si="46"/>
        <v>260.08333333333331</v>
      </c>
      <c r="V226" s="79">
        <f t="shared" si="46"/>
        <v>272.91666666666669</v>
      </c>
      <c r="W226" s="79">
        <f t="shared" si="46"/>
        <v>236.91666666666666</v>
      </c>
      <c r="X226" s="79">
        <f t="shared" si="46"/>
        <v>242</v>
      </c>
      <c r="Y226" s="79">
        <f t="shared" si="46"/>
        <v>243.41666666666666</v>
      </c>
      <c r="Z226" s="79">
        <f t="shared" si="46"/>
        <v>213.66666666666666</v>
      </c>
      <c r="AA226" s="79" t="e">
        <f t="shared" si="46"/>
        <v>#REF!</v>
      </c>
      <c r="AC226" s="99">
        <f>+AF226-'Figure 8_data'!I438</f>
        <v>0</v>
      </c>
      <c r="AE226" s="79">
        <f t="shared" si="47"/>
        <v>12.656199935917979</v>
      </c>
      <c r="AF226" s="79">
        <f t="shared" si="47"/>
        <v>-1.8015267175572558</v>
      </c>
      <c r="AG226" s="79">
        <f t="shared" si="47"/>
        <v>-18.536756946887088</v>
      </c>
      <c r="AH226" s="79">
        <f t="shared" si="47"/>
        <v>-2.8925619834710758</v>
      </c>
      <c r="AI226" s="79">
        <f t="shared" si="47"/>
        <v>-3.4577199589181706</v>
      </c>
      <c r="AJ226" s="79">
        <f t="shared" si="47"/>
        <v>-17.160686427457094</v>
      </c>
      <c r="AK226" s="79" t="e">
        <f t="shared" si="47"/>
        <v>#REF!</v>
      </c>
      <c r="AM226" s="99">
        <f>AP226-'Figure 8_data'!H438</f>
        <v>0</v>
      </c>
      <c r="AO226" s="79">
        <f t="shared" si="48"/>
        <v>-18.156424581005581</v>
      </c>
      <c r="AP226" s="79">
        <f t="shared" si="48"/>
        <v>-19.519519519519523</v>
      </c>
      <c r="AQ226" s="79">
        <f t="shared" si="48"/>
        <v>-35.880398671096344</v>
      </c>
      <c r="AR226" s="79">
        <f t="shared" si="48"/>
        <v>-19.795221843003407</v>
      </c>
      <c r="AS226" s="79">
        <f t="shared" si="48"/>
        <v>-20.608108108108102</v>
      </c>
      <c r="AT226" s="79">
        <f t="shared" si="48"/>
        <v>-26.859504132231404</v>
      </c>
      <c r="AU226" s="79" t="e">
        <f t="shared" si="48"/>
        <v>#REF!</v>
      </c>
    </row>
    <row r="227" spans="1:47" x14ac:dyDescent="0.2">
      <c r="A227" s="13">
        <f>+TWK!A170</f>
        <v>39168</v>
      </c>
      <c r="C227" s="79">
        <f>+TWK!C170</f>
        <v>280</v>
      </c>
      <c r="D227" s="79">
        <f>+TWK!D170</f>
        <v>244</v>
      </c>
      <c r="E227" s="79">
        <f>+TWK!E170</f>
        <v>176</v>
      </c>
      <c r="F227" s="79">
        <f>+TWK!F170</f>
        <v>213</v>
      </c>
      <c r="G227" s="79">
        <f>+TWK!G170</f>
        <v>213</v>
      </c>
      <c r="H227" s="79">
        <f>+TWK!H170</f>
        <v>158</v>
      </c>
      <c r="I227" s="79" t="e">
        <f>+TWK!#REF!</f>
        <v>#REF!</v>
      </c>
      <c r="L227" s="79">
        <f t="shared" si="45"/>
        <v>304.5</v>
      </c>
      <c r="M227" s="79">
        <f t="shared" si="45"/>
        <v>273.5</v>
      </c>
      <c r="N227" s="79">
        <f t="shared" si="45"/>
        <v>203.25</v>
      </c>
      <c r="O227" s="79">
        <f t="shared" si="45"/>
        <v>236.5</v>
      </c>
      <c r="P227" s="79">
        <f t="shared" si="45"/>
        <v>236.25</v>
      </c>
      <c r="Q227" s="79">
        <f t="shared" si="45"/>
        <v>180.25</v>
      </c>
      <c r="R227" s="79" t="e">
        <f t="shared" si="45"/>
        <v>#REF!</v>
      </c>
      <c r="T227" s="79">
        <v>0</v>
      </c>
      <c r="U227" s="79">
        <f t="shared" si="46"/>
        <v>256.75</v>
      </c>
      <c r="V227" s="79">
        <f t="shared" si="46"/>
        <v>255.5</v>
      </c>
      <c r="W227" s="79">
        <f t="shared" si="46"/>
        <v>217.66666666666666</v>
      </c>
      <c r="X227" s="79">
        <f t="shared" si="46"/>
        <v>226.91666666666666</v>
      </c>
      <c r="Y227" s="79">
        <f t="shared" si="46"/>
        <v>228.25</v>
      </c>
      <c r="Z227" s="79">
        <f t="shared" si="46"/>
        <v>198.75</v>
      </c>
      <c r="AA227" s="79" t="e">
        <f t="shared" si="46"/>
        <v>#REF!</v>
      </c>
      <c r="AC227" s="99">
        <f>+AF227-'Figure 8_data'!I439</f>
        <v>0</v>
      </c>
      <c r="AE227" s="79">
        <f t="shared" si="47"/>
        <v>9.0555014605647521</v>
      </c>
      <c r="AF227" s="79">
        <f t="shared" si="47"/>
        <v>-4.5009784735812186</v>
      </c>
      <c r="AG227" s="79">
        <f t="shared" si="47"/>
        <v>-19.142419601837666</v>
      </c>
      <c r="AH227" s="79">
        <f t="shared" si="47"/>
        <v>-6.1329416085200155</v>
      </c>
      <c r="AI227" s="79">
        <f t="shared" si="47"/>
        <v>-6.6812705366922192</v>
      </c>
      <c r="AJ227" s="79">
        <f t="shared" si="47"/>
        <v>-20.503144654088047</v>
      </c>
      <c r="AK227" s="79" t="e">
        <f t="shared" si="47"/>
        <v>#REF!</v>
      </c>
      <c r="AM227" s="99">
        <f>AP227-'Figure 8_data'!H439</f>
        <v>0</v>
      </c>
      <c r="AO227" s="79">
        <f t="shared" si="48"/>
        <v>-14.37308868501529</v>
      </c>
      <c r="AP227" s="79">
        <f t="shared" si="48"/>
        <v>-24.22360248447205</v>
      </c>
      <c r="AQ227" s="79">
        <f t="shared" si="48"/>
        <v>-33.079847908745251</v>
      </c>
      <c r="AR227" s="79">
        <f t="shared" si="48"/>
        <v>-14.457831325301207</v>
      </c>
      <c r="AS227" s="79">
        <f t="shared" si="48"/>
        <v>-14.800000000000002</v>
      </c>
      <c r="AT227" s="79">
        <f t="shared" si="48"/>
        <v>-34.166666666666664</v>
      </c>
      <c r="AU227" s="79" t="e">
        <f t="shared" si="48"/>
        <v>#REF!</v>
      </c>
    </row>
    <row r="228" spans="1:47" x14ac:dyDescent="0.2">
      <c r="A228" s="13">
        <f t="shared" ref="A228:A233" si="49">7+A227</f>
        <v>39175</v>
      </c>
      <c r="B228" s="79">
        <f>+TWK!B171</f>
        <v>320</v>
      </c>
      <c r="C228" s="79">
        <f>+TWK!C171</f>
        <v>280</v>
      </c>
      <c r="D228" s="79">
        <f>+TWK!D171</f>
        <v>237</v>
      </c>
      <c r="E228" s="79">
        <f>+TWK!E171</f>
        <v>179</v>
      </c>
      <c r="F228" s="79">
        <f>+TWK!F171</f>
        <v>206</v>
      </c>
      <c r="G228" s="79">
        <f>+TWK!G171</f>
        <v>206</v>
      </c>
      <c r="H228" s="79">
        <f>+TWK!H171</f>
        <v>163.75</v>
      </c>
      <c r="I228" s="79" t="e">
        <f>+TWK!#REF!</f>
        <v>#REF!</v>
      </c>
      <c r="K228" s="79">
        <f t="shared" ref="K228:R228" si="50">AVERAGE(B225:B228)</f>
        <v>320</v>
      </c>
      <c r="L228" s="79">
        <f t="shared" si="50"/>
        <v>293.25</v>
      </c>
      <c r="M228" s="79">
        <f t="shared" si="50"/>
        <v>261.5</v>
      </c>
      <c r="N228" s="79">
        <f t="shared" si="50"/>
        <v>192.25</v>
      </c>
      <c r="O228" s="79">
        <f t="shared" si="50"/>
        <v>226</v>
      </c>
      <c r="P228" s="79">
        <f t="shared" si="50"/>
        <v>226</v>
      </c>
      <c r="Q228" s="79">
        <f t="shared" si="50"/>
        <v>173.1875</v>
      </c>
      <c r="R228" s="79" t="e">
        <f t="shared" si="50"/>
        <v>#REF!</v>
      </c>
      <c r="T228" s="79">
        <v>0</v>
      </c>
      <c r="U228" s="79">
        <f t="shared" ref="U228:AA228" si="51">(L72+L124+L176)/3</f>
        <v>268.08333333333331</v>
      </c>
      <c r="V228" s="79">
        <f t="shared" si="51"/>
        <v>255.41666666666666</v>
      </c>
      <c r="W228" s="79">
        <f t="shared" si="51"/>
        <v>209.91666666666666</v>
      </c>
      <c r="X228" s="79">
        <f t="shared" si="51"/>
        <v>217.16666666666666</v>
      </c>
      <c r="Y228" s="79">
        <f t="shared" si="51"/>
        <v>218.5</v>
      </c>
      <c r="Z228" s="79">
        <f t="shared" si="51"/>
        <v>191.83333333333334</v>
      </c>
      <c r="AA228" s="79" t="e">
        <f t="shared" si="51"/>
        <v>#REF!</v>
      </c>
      <c r="AC228" s="99">
        <f>+AF228-'Figure 8_data'!I440</f>
        <v>0</v>
      </c>
      <c r="AE228" s="79">
        <f t="shared" ref="AE228:AK228" si="52">(C228/U228-1)*100</f>
        <v>4.4451352191482885</v>
      </c>
      <c r="AF228" s="79">
        <f t="shared" si="52"/>
        <v>-7.2104404567699838</v>
      </c>
      <c r="AG228" s="79">
        <f t="shared" si="52"/>
        <v>-14.728066693132192</v>
      </c>
      <c r="AH228" s="79">
        <f t="shared" si="52"/>
        <v>-5.1419800460475784</v>
      </c>
      <c r="AI228" s="79">
        <f t="shared" si="52"/>
        <v>-5.7208237986270056</v>
      </c>
      <c r="AJ228" s="79">
        <f t="shared" si="52"/>
        <v>-14.639443961772381</v>
      </c>
      <c r="AK228" s="79" t="e">
        <f t="shared" si="52"/>
        <v>#REF!</v>
      </c>
      <c r="AM228" s="99">
        <f>AP228-'Figure 8_data'!H440</f>
        <v>0</v>
      </c>
      <c r="AN228" s="79">
        <f t="shared" ref="AN228:AU228" si="53">(B228/B176-1)*100</f>
        <v>-16.666666666666664</v>
      </c>
      <c r="AO228" s="79">
        <f t="shared" si="53"/>
        <v>-20.903954802259882</v>
      </c>
      <c r="AP228" s="79">
        <f t="shared" si="53"/>
        <v>-30.903790087463555</v>
      </c>
      <c r="AQ228" s="79">
        <f t="shared" si="53"/>
        <v>-34.432234432234431</v>
      </c>
      <c r="AR228" s="79">
        <f t="shared" si="53"/>
        <v>-22.556390977443609</v>
      </c>
      <c r="AS228" s="79">
        <f t="shared" si="53"/>
        <v>-23.134328358208954</v>
      </c>
      <c r="AT228" s="79">
        <f t="shared" si="53"/>
        <v>-32.889344262295083</v>
      </c>
      <c r="AU228" s="79" t="e">
        <f t="shared" si="53"/>
        <v>#REF!</v>
      </c>
    </row>
    <row r="229" spans="1:47" x14ac:dyDescent="0.2">
      <c r="A229" s="13">
        <f t="shared" si="49"/>
        <v>39182</v>
      </c>
      <c r="B229" s="79">
        <f>+TWK!B172</f>
        <v>321.66666666666669</v>
      </c>
      <c r="C229" s="79">
        <f>+TWK!C172</f>
        <v>273.75</v>
      </c>
      <c r="D229" s="79">
        <f>+TWK!D172</f>
        <v>231.25</v>
      </c>
      <c r="E229" s="79">
        <f>+TWK!E172</f>
        <v>185</v>
      </c>
      <c r="F229" s="79">
        <f>+TWK!F172</f>
        <v>202.5</v>
      </c>
      <c r="G229" s="79">
        <f>+TWK!G172</f>
        <v>202.5</v>
      </c>
      <c r="H229" s="79">
        <f>+TWK!H172</f>
        <v>162.5</v>
      </c>
      <c r="I229" s="79" t="e">
        <f>+TWK!#REF!</f>
        <v>#REF!</v>
      </c>
      <c r="K229" s="79">
        <f t="shared" ref="K229:R229" si="54">AVERAGE(B226:B229)</f>
        <v>320.83333333333337</v>
      </c>
      <c r="L229" s="79">
        <f t="shared" si="54"/>
        <v>281.6875</v>
      </c>
      <c r="M229" s="79">
        <f t="shared" si="54"/>
        <v>245.0625</v>
      </c>
      <c r="N229" s="79">
        <f t="shared" si="54"/>
        <v>183.25</v>
      </c>
      <c r="O229" s="79">
        <f t="shared" si="54"/>
        <v>214.125</v>
      </c>
      <c r="P229" s="79">
        <f t="shared" si="54"/>
        <v>214.125</v>
      </c>
      <c r="Q229" s="79">
        <f t="shared" si="54"/>
        <v>165.3125</v>
      </c>
      <c r="R229" s="79" t="e">
        <f t="shared" si="54"/>
        <v>#REF!</v>
      </c>
      <c r="T229" s="79">
        <v>0</v>
      </c>
      <c r="U229" s="79">
        <f t="shared" ref="U229:AA229" si="55">(L73+L125+L177)/3</f>
        <v>255.33333333333334</v>
      </c>
      <c r="V229" s="79">
        <f t="shared" si="55"/>
        <v>245.66666666666666</v>
      </c>
      <c r="W229" s="79">
        <f t="shared" si="55"/>
        <v>195.83333333333334</v>
      </c>
      <c r="X229" s="79">
        <f t="shared" si="55"/>
        <v>199.75</v>
      </c>
      <c r="Y229" s="79">
        <f t="shared" si="55"/>
        <v>200.75</v>
      </c>
      <c r="Z229" s="79">
        <f t="shared" si="55"/>
        <v>179.75</v>
      </c>
      <c r="AA229" s="79" t="e">
        <f t="shared" si="55"/>
        <v>#REF!</v>
      </c>
      <c r="AC229" s="99">
        <f>+AF229-'Figure 8_data'!I441</f>
        <v>0</v>
      </c>
      <c r="AE229" s="79">
        <f t="shared" ref="AE229:AK229" si="56">(C229/U229-1)*100</f>
        <v>7.2127937336814663</v>
      </c>
      <c r="AF229" s="79">
        <f t="shared" si="56"/>
        <v>-5.8683853459972841</v>
      </c>
      <c r="AG229" s="79">
        <f t="shared" si="56"/>
        <v>-5.5319148936170297</v>
      </c>
      <c r="AH229" s="79">
        <f t="shared" si="56"/>
        <v>1.3767209011264159</v>
      </c>
      <c r="AI229" s="79">
        <f t="shared" si="56"/>
        <v>0.87173100871731357</v>
      </c>
      <c r="AJ229" s="79">
        <f t="shared" si="56"/>
        <v>-9.5966620305980577</v>
      </c>
      <c r="AK229" s="79" t="e">
        <f t="shared" si="56"/>
        <v>#REF!</v>
      </c>
      <c r="AM229" s="99">
        <f>AP229-'Figure 8_data'!H441</f>
        <v>0</v>
      </c>
      <c r="AN229" s="79">
        <f t="shared" ref="AN229:AU229" si="57">(B229/B177-1)*100</f>
        <v>-13.992869875222812</v>
      </c>
      <c r="AO229" s="79">
        <f t="shared" si="57"/>
        <v>-18.768545994065278</v>
      </c>
      <c r="AP229" s="79">
        <f t="shared" si="57"/>
        <v>-29.496951219512191</v>
      </c>
      <c r="AQ229" s="79">
        <f t="shared" si="57"/>
        <v>-30.711610486891384</v>
      </c>
      <c r="AR229" s="79">
        <f t="shared" si="57"/>
        <v>-19.960474308300391</v>
      </c>
      <c r="AS229" s="79">
        <f t="shared" si="57"/>
        <v>-19.960474308300391</v>
      </c>
      <c r="AT229" s="79">
        <f t="shared" si="57"/>
        <v>-31.72268907563025</v>
      </c>
      <c r="AU229" s="79" t="e">
        <f t="shared" si="57"/>
        <v>#REF!</v>
      </c>
    </row>
    <row r="230" spans="1:47" x14ac:dyDescent="0.2">
      <c r="A230" s="13">
        <f t="shared" si="49"/>
        <v>39189</v>
      </c>
      <c r="B230" s="79">
        <f>+TWK!B173</f>
        <v>296</v>
      </c>
      <c r="C230" s="79">
        <f>+TWK!C173</f>
        <v>253</v>
      </c>
      <c r="D230" s="79">
        <f>+TWK!D173</f>
        <v>224</v>
      </c>
      <c r="E230" s="79">
        <f>+TWK!E173</f>
        <v>168</v>
      </c>
      <c r="F230" s="79">
        <f>+TWK!F173</f>
        <v>196</v>
      </c>
      <c r="G230" s="79">
        <f>+TWK!G173</f>
        <v>197</v>
      </c>
      <c r="H230" s="79">
        <f>+TWK!H173</f>
        <v>153</v>
      </c>
      <c r="I230" s="79" t="e">
        <f>+TWK!#REF!</f>
        <v>#REF!</v>
      </c>
      <c r="K230" s="79">
        <f t="shared" ref="K230:R230" si="58">AVERAGE(B227:B230)</f>
        <v>312.5555555555556</v>
      </c>
      <c r="L230" s="79">
        <f t="shared" si="58"/>
        <v>271.6875</v>
      </c>
      <c r="M230" s="79">
        <f t="shared" si="58"/>
        <v>234.0625</v>
      </c>
      <c r="N230" s="79">
        <f t="shared" si="58"/>
        <v>177</v>
      </c>
      <c r="O230" s="79">
        <f t="shared" si="58"/>
        <v>204.375</v>
      </c>
      <c r="P230" s="79">
        <f t="shared" si="58"/>
        <v>204.625</v>
      </c>
      <c r="Q230" s="79">
        <f t="shared" si="58"/>
        <v>159.3125</v>
      </c>
      <c r="R230" s="79" t="e">
        <f t="shared" si="58"/>
        <v>#REF!</v>
      </c>
      <c r="T230" s="79">
        <v>0</v>
      </c>
      <c r="U230" s="79">
        <f t="shared" ref="U230:AA230" si="59">(L74+L126+L178)/3</f>
        <v>249.08333333333334</v>
      </c>
      <c r="V230" s="79">
        <f t="shared" si="59"/>
        <v>241.25</v>
      </c>
      <c r="W230" s="79">
        <f t="shared" si="59"/>
        <v>186.5</v>
      </c>
      <c r="X230" s="79">
        <f t="shared" si="59"/>
        <v>195.33333333333334</v>
      </c>
      <c r="Y230" s="79">
        <f t="shared" si="59"/>
        <v>196.08333333333334</v>
      </c>
      <c r="Z230" s="79">
        <f t="shared" si="59"/>
        <v>175.08333333333334</v>
      </c>
      <c r="AA230" s="79" t="e">
        <f t="shared" si="59"/>
        <v>#REF!</v>
      </c>
      <c r="AC230" s="99">
        <f>+AF230-'Figure 8_data'!I442</f>
        <v>0</v>
      </c>
      <c r="AE230" s="79">
        <f t="shared" ref="AE230:AK230" si="60">(C230/U230-1)*100</f>
        <v>1.572432251589162</v>
      </c>
      <c r="AF230" s="79">
        <f t="shared" si="60"/>
        <v>-7.1502590673575117</v>
      </c>
      <c r="AG230" s="79">
        <f t="shared" si="60"/>
        <v>-9.9195710455764026</v>
      </c>
      <c r="AH230" s="79">
        <f t="shared" si="60"/>
        <v>0.34129692832765013</v>
      </c>
      <c r="AI230" s="79">
        <f t="shared" si="60"/>
        <v>0.46748831279217473</v>
      </c>
      <c r="AJ230" s="79">
        <f t="shared" si="60"/>
        <v>-12.613041408852933</v>
      </c>
      <c r="AK230" s="79" t="e">
        <f t="shared" si="60"/>
        <v>#REF!</v>
      </c>
      <c r="AM230" s="99">
        <f>AP230-'Figure 8_data'!H442</f>
        <v>0</v>
      </c>
      <c r="AN230" s="79">
        <f t="shared" ref="AN230:AU230" si="61">(B230/B178-1)*100</f>
        <v>-18.457300275482091</v>
      </c>
      <c r="AO230" s="79">
        <f t="shared" si="61"/>
        <v>-19.68253968253968</v>
      </c>
      <c r="AP230" s="79">
        <f t="shared" si="61"/>
        <v>-24.067796610169488</v>
      </c>
      <c r="AQ230" s="79">
        <f t="shared" si="61"/>
        <v>-21.86046511627907</v>
      </c>
      <c r="AR230" s="79">
        <f t="shared" si="61"/>
        <v>-32.41379310344827</v>
      </c>
      <c r="AS230" s="79">
        <f t="shared" si="61"/>
        <v>-32.068965517241374</v>
      </c>
      <c r="AT230" s="79">
        <f t="shared" si="61"/>
        <v>-28.837209302325583</v>
      </c>
      <c r="AU230" s="79" t="e">
        <f t="shared" si="61"/>
        <v>#REF!</v>
      </c>
    </row>
    <row r="231" spans="1:47" x14ac:dyDescent="0.2">
      <c r="A231" s="13">
        <f t="shared" si="49"/>
        <v>39196</v>
      </c>
      <c r="B231" s="79">
        <v>289</v>
      </c>
      <c r="C231" s="79">
        <v>244.6</v>
      </c>
      <c r="D231" s="79">
        <v>213</v>
      </c>
      <c r="E231" s="79">
        <v>161</v>
      </c>
      <c r="F231" s="79">
        <v>197</v>
      </c>
      <c r="G231" s="79">
        <v>197</v>
      </c>
      <c r="H231" s="79">
        <v>147</v>
      </c>
      <c r="I231" s="79">
        <v>205.4279475982533</v>
      </c>
      <c r="K231" s="79">
        <f t="shared" ref="K231:R231" si="62">AVERAGE(B228:B231)</f>
        <v>306.66666666666669</v>
      </c>
      <c r="L231" s="79">
        <f t="shared" si="62"/>
        <v>262.83749999999998</v>
      </c>
      <c r="M231" s="79">
        <f t="shared" si="62"/>
        <v>226.3125</v>
      </c>
      <c r="N231" s="79">
        <f t="shared" si="62"/>
        <v>173.25</v>
      </c>
      <c r="O231" s="79">
        <f t="shared" si="62"/>
        <v>200.375</v>
      </c>
      <c r="P231" s="79">
        <f t="shared" si="62"/>
        <v>200.625</v>
      </c>
      <c r="Q231" s="79">
        <f t="shared" si="62"/>
        <v>156.5625</v>
      </c>
      <c r="R231" s="79" t="e">
        <f t="shared" si="62"/>
        <v>#REF!</v>
      </c>
      <c r="T231" s="79">
        <f t="shared" ref="T231:AA231" si="63">(K75+K127+K179)/3</f>
        <v>275.66666666666669</v>
      </c>
      <c r="U231" s="79">
        <f t="shared" si="63"/>
        <v>245.75</v>
      </c>
      <c r="V231" s="79">
        <f t="shared" si="63"/>
        <v>236.5</v>
      </c>
      <c r="W231" s="79">
        <f t="shared" si="63"/>
        <v>181.16666666666666</v>
      </c>
      <c r="X231" s="79">
        <f t="shared" si="63"/>
        <v>191.33333333333334</v>
      </c>
      <c r="Y231" s="79">
        <f t="shared" si="63"/>
        <v>191.91666666666666</v>
      </c>
      <c r="Z231" s="79">
        <f t="shared" si="63"/>
        <v>171.25</v>
      </c>
      <c r="AA231" s="79" t="e">
        <f t="shared" si="63"/>
        <v>#REF!</v>
      </c>
      <c r="AC231" s="99">
        <f>+AF231-'Figure 8_data'!I443</f>
        <v>0</v>
      </c>
      <c r="AD231" s="79">
        <f t="shared" ref="AD231:AK231" si="64">(B231/T231-1)*100</f>
        <v>4.8367593712212775</v>
      </c>
      <c r="AE231" s="79">
        <f t="shared" si="64"/>
        <v>-0.46795523906408842</v>
      </c>
      <c r="AF231" s="79">
        <f t="shared" si="64"/>
        <v>-9.9365750528541241</v>
      </c>
      <c r="AG231" s="79">
        <f t="shared" si="64"/>
        <v>-11.131554737810479</v>
      </c>
      <c r="AH231" s="79">
        <f t="shared" si="64"/>
        <v>2.9616724738675826</v>
      </c>
      <c r="AI231" s="79">
        <f t="shared" si="64"/>
        <v>2.6487190620929191</v>
      </c>
      <c r="AJ231" s="79">
        <f t="shared" si="64"/>
        <v>-14.160583941605843</v>
      </c>
      <c r="AK231" s="79" t="e">
        <f t="shared" si="64"/>
        <v>#REF!</v>
      </c>
      <c r="AM231" s="99">
        <f>AP231-'Figure 8_data'!H443</f>
        <v>0</v>
      </c>
      <c r="AN231" s="79">
        <f t="shared" ref="AN231:AU231" si="65">(B231/B179-1)*100</f>
        <v>-19.273743016759781</v>
      </c>
      <c r="AO231" s="79">
        <f t="shared" si="65"/>
        <v>-20.841423948220061</v>
      </c>
      <c r="AP231" s="79">
        <f t="shared" si="65"/>
        <v>-26.041666666666664</v>
      </c>
      <c r="AQ231" s="79">
        <f t="shared" si="65"/>
        <v>-21.463414634146339</v>
      </c>
      <c r="AR231" s="79">
        <f t="shared" si="65"/>
        <v>-16.170212765957448</v>
      </c>
      <c r="AS231" s="79">
        <f t="shared" si="65"/>
        <v>-16.525423728813561</v>
      </c>
      <c r="AT231" s="79">
        <f t="shared" si="65"/>
        <v>-27.227722772277229</v>
      </c>
      <c r="AU231" s="79" t="e">
        <f t="shared" si="65"/>
        <v>#REF!</v>
      </c>
    </row>
    <row r="232" spans="1:47" x14ac:dyDescent="0.2">
      <c r="A232" s="13">
        <f t="shared" si="49"/>
        <v>39203</v>
      </c>
      <c r="B232" s="79">
        <v>282.5</v>
      </c>
      <c r="C232" s="79">
        <v>236.66666666666666</v>
      </c>
      <c r="D232" s="79">
        <v>214.16666666666666</v>
      </c>
      <c r="E232" s="79">
        <v>158.33333333333334</v>
      </c>
      <c r="F232" s="79">
        <v>191.66666666666666</v>
      </c>
      <c r="G232" s="79">
        <v>191.66666666666666</v>
      </c>
      <c r="H232" s="79">
        <v>146.66666666666666</v>
      </c>
      <c r="I232" s="79">
        <v>208.49344978165936</v>
      </c>
      <c r="K232" s="79">
        <f t="shared" ref="K232:R232" si="66">AVERAGE(B229:B232)</f>
        <v>297.29166666666669</v>
      </c>
      <c r="L232" s="79">
        <f t="shared" si="66"/>
        <v>252.00416666666666</v>
      </c>
      <c r="M232" s="79">
        <f t="shared" si="66"/>
        <v>220.60416666666666</v>
      </c>
      <c r="N232" s="79">
        <f t="shared" si="66"/>
        <v>168.08333333333334</v>
      </c>
      <c r="O232" s="79">
        <f t="shared" si="66"/>
        <v>196.79166666666666</v>
      </c>
      <c r="P232" s="79">
        <f t="shared" si="66"/>
        <v>197.04166666666666</v>
      </c>
      <c r="Q232" s="79">
        <f t="shared" si="66"/>
        <v>152.29166666666666</v>
      </c>
      <c r="R232" s="79" t="e">
        <f t="shared" si="66"/>
        <v>#REF!</v>
      </c>
      <c r="T232" s="79">
        <f t="shared" ref="T232:AA232" si="67">(K76+K128+K180)/3</f>
        <v>268.16666666666669</v>
      </c>
      <c r="U232" s="79">
        <f t="shared" si="67"/>
        <v>235.41666666666666</v>
      </c>
      <c r="V232" s="79">
        <f t="shared" si="67"/>
        <v>227.25</v>
      </c>
      <c r="W232" s="79">
        <f t="shared" si="67"/>
        <v>178.83333333333334</v>
      </c>
      <c r="X232" s="79">
        <f t="shared" si="67"/>
        <v>184.83333333333334</v>
      </c>
      <c r="Y232" s="79">
        <f t="shared" si="67"/>
        <v>185.33333333333334</v>
      </c>
      <c r="Z232" s="79">
        <f t="shared" si="67"/>
        <v>165.75</v>
      </c>
      <c r="AA232" s="79" t="e">
        <f t="shared" si="67"/>
        <v>#REF!</v>
      </c>
      <c r="AC232" s="99">
        <f>+AF232-'Figure 8_data'!I444</f>
        <v>0</v>
      </c>
      <c r="AD232" s="79">
        <f t="shared" ref="AD232:AK232" si="68">(B232/T232-1)*100</f>
        <v>5.3449347420758242</v>
      </c>
      <c r="AE232" s="79">
        <f t="shared" si="68"/>
        <v>0.53097345132744334</v>
      </c>
      <c r="AF232" s="79">
        <f t="shared" si="68"/>
        <v>-5.7572423909057591</v>
      </c>
      <c r="AG232" s="79">
        <f t="shared" si="68"/>
        <v>-11.463187325256285</v>
      </c>
      <c r="AH232" s="79">
        <f t="shared" si="68"/>
        <v>3.6970243462578711</v>
      </c>
      <c r="AI232" s="79">
        <f t="shared" si="68"/>
        <v>3.4172661870503385</v>
      </c>
      <c r="AJ232" s="79">
        <f t="shared" si="68"/>
        <v>-11.513323278029164</v>
      </c>
      <c r="AK232" s="79" t="e">
        <f t="shared" si="68"/>
        <v>#REF!</v>
      </c>
      <c r="AM232" s="99">
        <f>AP232-'Figure 8_data'!H444</f>
        <v>0</v>
      </c>
      <c r="AN232" s="79">
        <f t="shared" ref="AN232:AU232" si="69">(B232/B180-1)*100</f>
        <v>-21.745152354570642</v>
      </c>
      <c r="AO232" s="79">
        <f t="shared" si="69"/>
        <v>-26.728586171310631</v>
      </c>
      <c r="AP232" s="79">
        <f t="shared" si="69"/>
        <v>-31.136120042872463</v>
      </c>
      <c r="AQ232" s="79">
        <f t="shared" si="69"/>
        <v>-38.151041666666664</v>
      </c>
      <c r="AR232" s="79">
        <f t="shared" si="69"/>
        <v>-20.470262793914252</v>
      </c>
      <c r="AS232" s="79">
        <f t="shared" si="69"/>
        <v>-20.470262793914252</v>
      </c>
      <c r="AT232" s="79">
        <f t="shared" si="69"/>
        <v>-33.333333333333336</v>
      </c>
      <c r="AU232" s="79" t="e">
        <f t="shared" si="69"/>
        <v>#REF!</v>
      </c>
    </row>
    <row r="233" spans="1:47" x14ac:dyDescent="0.2">
      <c r="A233" s="13">
        <f t="shared" si="49"/>
        <v>39210</v>
      </c>
      <c r="B233" s="79">
        <f>+TWK!B176</f>
        <v>269</v>
      </c>
      <c r="C233" s="79">
        <f>+TWK!C176</f>
        <v>233.83333333333334</v>
      </c>
      <c r="D233" s="79">
        <f>+TWK!D176</f>
        <v>209.16666666666666</v>
      </c>
      <c r="E233" s="79">
        <f>+TWK!E176</f>
        <v>155.83333333333334</v>
      </c>
      <c r="F233" s="79">
        <f>+TWK!F176</f>
        <v>182.5</v>
      </c>
      <c r="G233" s="79">
        <f>+TWK!G176</f>
        <v>175.83333333333334</v>
      </c>
      <c r="H233" s="79">
        <f>+TWK!H176</f>
        <v>145</v>
      </c>
      <c r="I233" s="79" t="e">
        <f>+TWK!#REF!</f>
        <v>#REF!</v>
      </c>
      <c r="K233" s="79">
        <f t="shared" ref="K233:R233" si="70">AVERAGE(B230:B233)</f>
        <v>284.125</v>
      </c>
      <c r="L233" s="79">
        <f t="shared" si="70"/>
        <v>242.02500000000001</v>
      </c>
      <c r="M233" s="79">
        <f t="shared" si="70"/>
        <v>215.08333333333331</v>
      </c>
      <c r="N233" s="79">
        <f t="shared" si="70"/>
        <v>160.79166666666669</v>
      </c>
      <c r="O233" s="79">
        <f t="shared" si="70"/>
        <v>191.79166666666666</v>
      </c>
      <c r="P233" s="79">
        <f t="shared" si="70"/>
        <v>190.375</v>
      </c>
      <c r="Q233" s="79">
        <f t="shared" si="70"/>
        <v>147.91666666666666</v>
      </c>
      <c r="R233" s="79" t="e">
        <f t="shared" si="70"/>
        <v>#REF!</v>
      </c>
      <c r="T233" s="79">
        <f t="shared" ref="T233:AA233" si="71">(K77+K129+K181)/3</f>
        <v>266</v>
      </c>
      <c r="U233" s="79">
        <f t="shared" si="71"/>
        <v>236</v>
      </c>
      <c r="V233" s="79">
        <f t="shared" si="71"/>
        <v>228.91666666666666</v>
      </c>
      <c r="W233" s="79">
        <f t="shared" si="71"/>
        <v>182</v>
      </c>
      <c r="X233" s="79">
        <f t="shared" si="71"/>
        <v>185.08333333333334</v>
      </c>
      <c r="Y233" s="79">
        <f t="shared" si="71"/>
        <v>185.83333333333334</v>
      </c>
      <c r="Z233" s="79">
        <f t="shared" si="71"/>
        <v>165.75</v>
      </c>
      <c r="AA233" s="79" t="e">
        <f t="shared" si="71"/>
        <v>#REF!</v>
      </c>
      <c r="AC233" s="99">
        <f>+AF233-'Figure 8_data'!I445</f>
        <v>0</v>
      </c>
      <c r="AD233" s="79">
        <f t="shared" ref="AD233:AK233" si="72">(B233/T233-1)*100</f>
        <v>1.1278195488721776</v>
      </c>
      <c r="AE233" s="79">
        <f t="shared" si="72"/>
        <v>-0.91807909604519899</v>
      </c>
      <c r="AF233" s="79">
        <f t="shared" si="72"/>
        <v>-8.6275937386239505</v>
      </c>
      <c r="AG233" s="79">
        <f t="shared" si="72"/>
        <v>-14.377289377289371</v>
      </c>
      <c r="AH233" s="79">
        <f t="shared" si="72"/>
        <v>-1.3957676722197276</v>
      </c>
      <c r="AI233" s="79">
        <f t="shared" si="72"/>
        <v>-5.3811659192825161</v>
      </c>
      <c r="AJ233" s="79">
        <f t="shared" si="72"/>
        <v>-12.518853695324283</v>
      </c>
      <c r="AK233" s="79" t="e">
        <f t="shared" si="72"/>
        <v>#REF!</v>
      </c>
      <c r="AM233" s="99">
        <f>AP233-'Figure 8_data'!H445</f>
        <v>0</v>
      </c>
      <c r="AN233" s="79">
        <f t="shared" ref="AN233:AU233" si="73">(B233/B181-1)*100</f>
        <v>-28.835978835978835</v>
      </c>
      <c r="AO233" s="79">
        <f t="shared" si="73"/>
        <v>-35.226223453370267</v>
      </c>
      <c r="AP233" s="79">
        <f t="shared" si="73"/>
        <v>-40.913370998116761</v>
      </c>
      <c r="AQ233" s="79">
        <f t="shared" si="73"/>
        <v>-48.05555555555555</v>
      </c>
      <c r="AR233" s="79">
        <f t="shared" si="73"/>
        <v>-32.656826568265686</v>
      </c>
      <c r="AS233" s="79">
        <f t="shared" si="73"/>
        <v>-35.116851168511687</v>
      </c>
      <c r="AT233" s="79">
        <f t="shared" si="73"/>
        <v>-42.000000000000007</v>
      </c>
      <c r="AU233" s="79" t="e">
        <f t="shared" si="73"/>
        <v>#REF!</v>
      </c>
    </row>
    <row r="234" spans="1:47" x14ac:dyDescent="0.2">
      <c r="A234" s="13">
        <f t="shared" ref="A234:A239" si="74">7+A233</f>
        <v>39217</v>
      </c>
      <c r="B234" s="79">
        <f>+TWK!B177</f>
        <v>299</v>
      </c>
      <c r="C234" s="79">
        <f>+TWK!C177</f>
        <v>247</v>
      </c>
      <c r="D234" s="79">
        <f>+TWK!D177</f>
        <v>227</v>
      </c>
      <c r="E234" s="79">
        <f>+TWK!E177</f>
        <v>179</v>
      </c>
      <c r="F234" s="79">
        <f>+TWK!F177</f>
        <v>183</v>
      </c>
      <c r="G234" s="79">
        <f>+TWK!G177</f>
        <v>183</v>
      </c>
      <c r="H234" s="79">
        <f>+TWK!H177</f>
        <v>154</v>
      </c>
      <c r="I234" s="79" t="e">
        <f>+TWK!#REF!</f>
        <v>#REF!</v>
      </c>
      <c r="K234" s="79">
        <f t="shared" ref="K234:R234" si="75">AVERAGE(B231:B234)</f>
        <v>284.875</v>
      </c>
      <c r="L234" s="79">
        <f t="shared" si="75"/>
        <v>240.52500000000001</v>
      </c>
      <c r="M234" s="79">
        <f t="shared" si="75"/>
        <v>215.83333333333331</v>
      </c>
      <c r="N234" s="79">
        <f t="shared" si="75"/>
        <v>163.54166666666669</v>
      </c>
      <c r="O234" s="79">
        <f t="shared" si="75"/>
        <v>188.54166666666666</v>
      </c>
      <c r="P234" s="79">
        <f t="shared" si="75"/>
        <v>186.875</v>
      </c>
      <c r="Q234" s="79">
        <f t="shared" si="75"/>
        <v>148.16666666666666</v>
      </c>
      <c r="R234" s="79" t="e">
        <f t="shared" si="75"/>
        <v>#REF!</v>
      </c>
      <c r="T234" s="79">
        <f t="shared" ref="T234:AA234" si="76">(K78+K130+K182)/3</f>
        <v>272.66666666666669</v>
      </c>
      <c r="U234" s="79">
        <f t="shared" si="76"/>
        <v>246.08333333333334</v>
      </c>
      <c r="V234" s="79">
        <f t="shared" si="76"/>
        <v>240.41666666666666</v>
      </c>
      <c r="W234" s="79">
        <f t="shared" si="76"/>
        <v>192.25</v>
      </c>
      <c r="X234" s="79">
        <f t="shared" si="76"/>
        <v>186.08333333333334</v>
      </c>
      <c r="Y234" s="79">
        <f t="shared" si="76"/>
        <v>186.83333333333334</v>
      </c>
      <c r="Z234" s="79">
        <f t="shared" si="76"/>
        <v>171.58333333333334</v>
      </c>
      <c r="AA234" s="79" t="e">
        <f t="shared" si="76"/>
        <v>#REF!</v>
      </c>
      <c r="AC234" s="99">
        <f>+AF234-'Figure 8_data'!I446</f>
        <v>0</v>
      </c>
      <c r="AD234" s="79">
        <f t="shared" ref="AD234:AK234" si="77">(B234/T234-1)*100</f>
        <v>9.6577017114914288</v>
      </c>
      <c r="AE234" s="79">
        <f t="shared" si="77"/>
        <v>0.37250253979004277</v>
      </c>
      <c r="AF234" s="79">
        <f t="shared" si="77"/>
        <v>-5.580589254766033</v>
      </c>
      <c r="AG234" s="79">
        <f t="shared" si="77"/>
        <v>-6.8920676202860909</v>
      </c>
      <c r="AH234" s="79">
        <f t="shared" si="77"/>
        <v>-1.6569637259292502</v>
      </c>
      <c r="AI234" s="79">
        <f t="shared" si="77"/>
        <v>-2.0517395182872433</v>
      </c>
      <c r="AJ234" s="79">
        <f t="shared" si="77"/>
        <v>-10.247693054881013</v>
      </c>
      <c r="AK234" s="79" t="e">
        <f t="shared" si="77"/>
        <v>#REF!</v>
      </c>
      <c r="AM234" s="99">
        <f>AP234-'Figure 8_data'!H446</f>
        <v>0</v>
      </c>
      <c r="AN234" s="79">
        <f t="shared" ref="AN234:AU234" si="78">(B234/B182-1)*100</f>
        <v>-31.105990783410142</v>
      </c>
      <c r="AO234" s="79">
        <f t="shared" si="78"/>
        <v>-39.312039312039317</v>
      </c>
      <c r="AP234" s="79">
        <f t="shared" si="78"/>
        <v>-42.239185750636132</v>
      </c>
      <c r="AQ234" s="79">
        <f t="shared" si="78"/>
        <v>-45.092024539877293</v>
      </c>
      <c r="AR234" s="79">
        <f t="shared" si="78"/>
        <v>-41.346153846153847</v>
      </c>
      <c r="AS234" s="79">
        <f t="shared" si="78"/>
        <v>-41.346153846153847</v>
      </c>
      <c r="AT234" s="79">
        <f t="shared" si="78"/>
        <v>-47.079037800687281</v>
      </c>
      <c r="AU234" s="79" t="e">
        <f t="shared" si="78"/>
        <v>#REF!</v>
      </c>
    </row>
    <row r="235" spans="1:47" x14ac:dyDescent="0.2">
      <c r="A235" s="13">
        <f t="shared" si="74"/>
        <v>39224</v>
      </c>
      <c r="B235" s="79">
        <f>+TWK!B178</f>
        <v>326</v>
      </c>
      <c r="C235" s="79">
        <f>+TWK!C178</f>
        <v>286</v>
      </c>
      <c r="D235" s="79">
        <f>+TWK!D178</f>
        <v>275</v>
      </c>
      <c r="E235" s="79">
        <f>+TWK!E178</f>
        <v>196</v>
      </c>
      <c r="F235" s="79">
        <f>+TWK!F178</f>
        <v>188</v>
      </c>
      <c r="G235" s="79">
        <f>+TWK!G178</f>
        <v>188</v>
      </c>
      <c r="H235" s="79">
        <f>+TWK!H178</f>
        <v>166</v>
      </c>
      <c r="I235" s="79" t="e">
        <f>+TWK!#REF!</f>
        <v>#REF!</v>
      </c>
      <c r="K235" s="79">
        <f t="shared" ref="K235:R236" si="79">AVERAGE(B232:B235)</f>
        <v>294.125</v>
      </c>
      <c r="L235" s="79">
        <f t="shared" si="79"/>
        <v>250.875</v>
      </c>
      <c r="M235" s="79">
        <f t="shared" si="79"/>
        <v>231.33333333333331</v>
      </c>
      <c r="N235" s="79">
        <f t="shared" si="79"/>
        <v>172.29166666666669</v>
      </c>
      <c r="O235" s="79">
        <f t="shared" si="79"/>
        <v>186.29166666666666</v>
      </c>
      <c r="P235" s="79">
        <f t="shared" si="79"/>
        <v>184.625</v>
      </c>
      <c r="Q235" s="79">
        <f t="shared" si="79"/>
        <v>152.91666666666666</v>
      </c>
      <c r="R235" s="79" t="e">
        <f t="shared" si="79"/>
        <v>#REF!</v>
      </c>
      <c r="T235" s="79">
        <f t="shared" ref="T235:AA236" si="80">(K79+K131+K183)/3</f>
        <v>285.83333333333331</v>
      </c>
      <c r="U235" s="79">
        <f t="shared" si="80"/>
        <v>260.41666666666669</v>
      </c>
      <c r="V235" s="79">
        <f t="shared" si="80"/>
        <v>255.08333333333334</v>
      </c>
      <c r="W235" s="79">
        <f t="shared" si="80"/>
        <v>205.16666666666666</v>
      </c>
      <c r="X235" s="79">
        <f t="shared" si="80"/>
        <v>194.83333333333334</v>
      </c>
      <c r="Y235" s="79">
        <f t="shared" si="80"/>
        <v>195.58333333333334</v>
      </c>
      <c r="Z235" s="79">
        <f t="shared" si="80"/>
        <v>181.66666666666666</v>
      </c>
      <c r="AA235" s="79" t="e">
        <f t="shared" si="80"/>
        <v>#REF!</v>
      </c>
      <c r="AC235" s="99">
        <f>+AF235-'Figure 8_data'!I447</f>
        <v>0</v>
      </c>
      <c r="AD235" s="79">
        <f t="shared" ref="AD235:AK236" si="81">(B235/T235-1)*100</f>
        <v>14.052478134110791</v>
      </c>
      <c r="AE235" s="79">
        <f t="shared" si="81"/>
        <v>9.8239999999999874</v>
      </c>
      <c r="AF235" s="79">
        <f t="shared" si="81"/>
        <v>7.8079059131002992</v>
      </c>
      <c r="AG235" s="79">
        <f t="shared" si="81"/>
        <v>-4.4679122664500355</v>
      </c>
      <c r="AH235" s="79">
        <f t="shared" si="81"/>
        <v>-3.5072711719418392</v>
      </c>
      <c r="AI235" s="79">
        <f t="shared" si="81"/>
        <v>-3.8772901576480612</v>
      </c>
      <c r="AJ235" s="79">
        <f t="shared" si="81"/>
        <v>-8.6238532110091697</v>
      </c>
      <c r="AK235" s="79" t="e">
        <f t="shared" si="81"/>
        <v>#REF!</v>
      </c>
      <c r="AM235" s="99">
        <f>AP235-'Figure 8_data'!H447</f>
        <v>0</v>
      </c>
      <c r="AN235" s="79">
        <f t="shared" ref="AN235:AU236" si="82">(B235/B183-1)*100</f>
        <v>-27.069351230425053</v>
      </c>
      <c r="AO235" s="79">
        <f t="shared" si="82"/>
        <v>-29.556650246305416</v>
      </c>
      <c r="AP235" s="79">
        <f t="shared" si="82"/>
        <v>-28.385416666666664</v>
      </c>
      <c r="AQ235" s="79">
        <f t="shared" si="82"/>
        <v>-38.170347003154568</v>
      </c>
      <c r="AR235" s="79">
        <f t="shared" si="82"/>
        <v>-43.543543543543542</v>
      </c>
      <c r="AS235" s="79">
        <f t="shared" si="82"/>
        <v>-43.543543543543542</v>
      </c>
      <c r="AT235" s="79">
        <f t="shared" si="82"/>
        <v>-45.033112582781456</v>
      </c>
      <c r="AU235" s="79" t="e">
        <f t="shared" si="82"/>
        <v>#REF!</v>
      </c>
    </row>
    <row r="236" spans="1:47" x14ac:dyDescent="0.2">
      <c r="A236" s="13">
        <f t="shared" si="74"/>
        <v>39231</v>
      </c>
      <c r="B236" s="79">
        <f>+TWK!B179</f>
        <v>386.25</v>
      </c>
      <c r="C236" s="79">
        <f>+TWK!C179</f>
        <v>333</v>
      </c>
      <c r="D236" s="79">
        <f>+TWK!D179</f>
        <v>326</v>
      </c>
      <c r="E236" s="79">
        <f>+TWK!E179</f>
        <v>252</v>
      </c>
      <c r="F236" s="79">
        <f>+TWK!F179</f>
        <v>208.75</v>
      </c>
      <c r="G236" s="79">
        <f>+TWK!G179</f>
        <v>213.75</v>
      </c>
      <c r="H236" s="79">
        <f>+TWK!H179</f>
        <v>208.75</v>
      </c>
      <c r="I236" s="79" t="e">
        <f>+TWK!#REF!</f>
        <v>#REF!</v>
      </c>
      <c r="K236" s="79">
        <f t="shared" si="79"/>
        <v>320.0625</v>
      </c>
      <c r="L236" s="79">
        <f t="shared" si="79"/>
        <v>274.95833333333337</v>
      </c>
      <c r="M236" s="79">
        <f t="shared" si="79"/>
        <v>259.29166666666663</v>
      </c>
      <c r="N236" s="79">
        <f t="shared" si="79"/>
        <v>195.70833333333334</v>
      </c>
      <c r="O236" s="79">
        <f t="shared" si="79"/>
        <v>190.5625</v>
      </c>
      <c r="P236" s="79">
        <f t="shared" si="79"/>
        <v>190.14583333333334</v>
      </c>
      <c r="Q236" s="79">
        <f t="shared" si="79"/>
        <v>168.4375</v>
      </c>
      <c r="R236" s="79" t="e">
        <f t="shared" si="79"/>
        <v>#REF!</v>
      </c>
      <c r="T236" s="79">
        <f t="shared" si="80"/>
        <v>297.41666666666669</v>
      </c>
      <c r="U236" s="79">
        <f t="shared" si="80"/>
        <v>269.91666666666669</v>
      </c>
      <c r="V236" s="79">
        <f t="shared" si="80"/>
        <v>261.83333333333331</v>
      </c>
      <c r="W236" s="79">
        <f t="shared" si="80"/>
        <v>205.91666666666666</v>
      </c>
      <c r="X236" s="79">
        <f t="shared" si="80"/>
        <v>200.16666666666666</v>
      </c>
      <c r="Y236" s="79">
        <f t="shared" si="80"/>
        <v>200.66666666666666</v>
      </c>
      <c r="Z236" s="79">
        <f t="shared" si="80"/>
        <v>186.83333333333334</v>
      </c>
      <c r="AA236" s="79" t="e">
        <f t="shared" si="80"/>
        <v>#REF!</v>
      </c>
      <c r="AC236" s="99">
        <f>+AF236-'Figure 8_data'!I448</f>
        <v>0</v>
      </c>
      <c r="AD236" s="79">
        <f t="shared" si="81"/>
        <v>29.868310451106737</v>
      </c>
      <c r="AE236" s="79">
        <f t="shared" si="81"/>
        <v>23.371410929299152</v>
      </c>
      <c r="AF236" s="79">
        <f t="shared" si="81"/>
        <v>24.506683640993</v>
      </c>
      <c r="AG236" s="79">
        <f t="shared" si="81"/>
        <v>22.379603399433435</v>
      </c>
      <c r="AH236" s="79">
        <f t="shared" si="81"/>
        <v>4.2880932556203177</v>
      </c>
      <c r="AI236" s="79">
        <f t="shared" si="81"/>
        <v>6.519933554817281</v>
      </c>
      <c r="AJ236" s="79">
        <f t="shared" si="81"/>
        <v>11.730597680642285</v>
      </c>
      <c r="AK236" s="79" t="e">
        <f t="shared" si="81"/>
        <v>#REF!</v>
      </c>
      <c r="AM236" s="99">
        <f>AP236-'Figure 8_data'!H448</f>
        <v>0</v>
      </c>
      <c r="AN236" s="79">
        <f t="shared" si="82"/>
        <v>-11.002304147465436</v>
      </c>
      <c r="AO236" s="79">
        <f t="shared" si="82"/>
        <v>-12.137203166226918</v>
      </c>
      <c r="AP236" s="79">
        <f t="shared" si="82"/>
        <v>-7.1225071225071268</v>
      </c>
      <c r="AQ236" s="79">
        <f t="shared" si="82"/>
        <v>-7.6923076923076872</v>
      </c>
      <c r="AR236" s="79">
        <f t="shared" si="82"/>
        <v>-31.105610561056107</v>
      </c>
      <c r="AS236" s="79">
        <f t="shared" si="82"/>
        <v>-29.455445544554458</v>
      </c>
      <c r="AT236" s="79">
        <f t="shared" si="82"/>
        <v>-23.53479853479854</v>
      </c>
      <c r="AU236" s="79" t="e">
        <f t="shared" si="82"/>
        <v>#REF!</v>
      </c>
    </row>
    <row r="237" spans="1:47" x14ac:dyDescent="0.2">
      <c r="A237" s="13">
        <f t="shared" si="74"/>
        <v>39238</v>
      </c>
      <c r="B237" s="79">
        <f>+TWK!B180</f>
        <v>396.25</v>
      </c>
      <c r="C237" s="79">
        <f>+TWK!C180</f>
        <v>353.75</v>
      </c>
      <c r="D237" s="79">
        <f>+TWK!D180</f>
        <v>353.75</v>
      </c>
      <c r="E237" s="79">
        <f>+TWK!E180</f>
        <v>263</v>
      </c>
      <c r="F237" s="79">
        <f>+TWK!F180</f>
        <v>251.66666666666666</v>
      </c>
      <c r="G237" s="79">
        <f>+TWK!G180</f>
        <v>248.75</v>
      </c>
      <c r="H237" s="79">
        <f>+TWK!H180</f>
        <v>230</v>
      </c>
      <c r="I237" s="79" t="e">
        <f>+TWK!#REF!</f>
        <v>#REF!</v>
      </c>
      <c r="K237" s="79">
        <f t="shared" ref="K237:R237" si="83">AVERAGE(B234:B237)</f>
        <v>351.875</v>
      </c>
      <c r="L237" s="79">
        <f t="shared" si="83"/>
        <v>304.9375</v>
      </c>
      <c r="M237" s="79">
        <f t="shared" si="83"/>
        <v>295.4375</v>
      </c>
      <c r="N237" s="79">
        <f t="shared" si="83"/>
        <v>222.5</v>
      </c>
      <c r="O237" s="79">
        <f t="shared" si="83"/>
        <v>207.85416666666666</v>
      </c>
      <c r="P237" s="79">
        <f t="shared" si="83"/>
        <v>208.375</v>
      </c>
      <c r="Q237" s="79">
        <f t="shared" si="83"/>
        <v>189.6875</v>
      </c>
      <c r="R237" s="79" t="e">
        <f t="shared" si="83"/>
        <v>#REF!</v>
      </c>
      <c r="T237" s="79">
        <f t="shared" ref="T237:AA237" si="84">(K81+K133+K185)/3</f>
        <v>310.16666666666669</v>
      </c>
      <c r="U237" s="79">
        <f t="shared" si="84"/>
        <v>274.5</v>
      </c>
      <c r="V237" s="79">
        <f t="shared" si="84"/>
        <v>264.75</v>
      </c>
      <c r="W237" s="79">
        <f t="shared" si="84"/>
        <v>204.16666666666666</v>
      </c>
      <c r="X237" s="79">
        <f t="shared" si="84"/>
        <v>202</v>
      </c>
      <c r="Y237" s="79">
        <f t="shared" si="84"/>
        <v>202.41666666666666</v>
      </c>
      <c r="Z237" s="79">
        <f t="shared" si="84"/>
        <v>189.66666666666666</v>
      </c>
      <c r="AA237" s="79" t="e">
        <f t="shared" si="84"/>
        <v>#REF!</v>
      </c>
      <c r="AC237" s="99">
        <f>+AF237-'Figure 8_data'!I449</f>
        <v>0</v>
      </c>
      <c r="AD237" s="79">
        <f t="shared" ref="AD237:AK237" si="85">(B237/T237-1)*100</f>
        <v>27.753895754970447</v>
      </c>
      <c r="AE237" s="79">
        <f t="shared" si="85"/>
        <v>28.870673952641155</v>
      </c>
      <c r="AF237" s="79">
        <f t="shared" si="85"/>
        <v>33.616619452313515</v>
      </c>
      <c r="AG237" s="79">
        <f t="shared" si="85"/>
        <v>28.816326530612258</v>
      </c>
      <c r="AH237" s="79">
        <f t="shared" si="85"/>
        <v>24.587458745874578</v>
      </c>
      <c r="AI237" s="79">
        <f t="shared" si="85"/>
        <v>22.890078221490342</v>
      </c>
      <c r="AJ237" s="79">
        <f t="shared" si="85"/>
        <v>21.265377855887536</v>
      </c>
      <c r="AK237" s="79" t="e">
        <f t="shared" si="85"/>
        <v>#REF!</v>
      </c>
      <c r="AM237" s="99">
        <f>AP237-'Figure 8_data'!H449</f>
        <v>0</v>
      </c>
      <c r="AN237" s="79">
        <f t="shared" ref="AN237:AU237" si="86">(B237/B185-1)*100</f>
        <v>-14.967811158798284</v>
      </c>
      <c r="AO237" s="79">
        <f t="shared" si="86"/>
        <v>-8.8273195876288675</v>
      </c>
      <c r="AP237" s="79">
        <f t="shared" si="86"/>
        <v>-5.4144385026738018</v>
      </c>
      <c r="AQ237" s="79">
        <f t="shared" si="86"/>
        <v>-6.7375886524822732</v>
      </c>
      <c r="AR237" s="79">
        <f t="shared" si="86"/>
        <v>-18.02388707926168</v>
      </c>
      <c r="AS237" s="79">
        <f t="shared" si="86"/>
        <v>-18.973941368078172</v>
      </c>
      <c r="AT237" s="79">
        <f t="shared" si="86"/>
        <v>-16.058394160583944</v>
      </c>
      <c r="AU237" s="79" t="e">
        <f t="shared" si="86"/>
        <v>#REF!</v>
      </c>
    </row>
    <row r="238" spans="1:47" x14ac:dyDescent="0.2">
      <c r="A238" s="13">
        <f t="shared" si="74"/>
        <v>39245</v>
      </c>
      <c r="B238" s="79">
        <f>+TWK!B181</f>
        <v>415</v>
      </c>
      <c r="C238" s="79">
        <f>+TWK!C181</f>
        <v>354</v>
      </c>
      <c r="D238" s="79">
        <f>+TWK!D181</f>
        <v>330</v>
      </c>
      <c r="E238" s="79">
        <f>+TWK!E181</f>
        <v>244</v>
      </c>
      <c r="F238" s="79">
        <f>+TWK!F181</f>
        <v>251</v>
      </c>
      <c r="G238" s="79">
        <f>+TWK!G181</f>
        <v>252</v>
      </c>
      <c r="H238" s="79">
        <f>+TWK!H181</f>
        <v>231</v>
      </c>
      <c r="I238" s="79" t="e">
        <f>+TWK!#REF!</f>
        <v>#REF!</v>
      </c>
      <c r="K238" s="79">
        <f t="shared" ref="K238:R238" si="87">AVERAGE(B235:B238)</f>
        <v>380.875</v>
      </c>
      <c r="L238" s="79">
        <f t="shared" si="87"/>
        <v>331.6875</v>
      </c>
      <c r="M238" s="79">
        <f t="shared" si="87"/>
        <v>321.1875</v>
      </c>
      <c r="N238" s="79">
        <f t="shared" si="87"/>
        <v>238.75</v>
      </c>
      <c r="O238" s="79">
        <f t="shared" si="87"/>
        <v>224.85416666666666</v>
      </c>
      <c r="P238" s="79">
        <f t="shared" si="87"/>
        <v>225.625</v>
      </c>
      <c r="Q238" s="79">
        <f t="shared" si="87"/>
        <v>208.9375</v>
      </c>
      <c r="R238" s="79" t="e">
        <f t="shared" si="87"/>
        <v>#REF!</v>
      </c>
      <c r="T238" s="79">
        <f t="shared" ref="T238:AA238" si="88">(K82+K134+K186)/3</f>
        <v>314.58333333333331</v>
      </c>
      <c r="U238" s="79">
        <f t="shared" si="88"/>
        <v>270.91666666666669</v>
      </c>
      <c r="V238" s="79">
        <f t="shared" si="88"/>
        <v>260.5</v>
      </c>
      <c r="W238" s="79">
        <f t="shared" si="88"/>
        <v>199.5</v>
      </c>
      <c r="X238" s="79">
        <f t="shared" si="88"/>
        <v>199.83333333333334</v>
      </c>
      <c r="Y238" s="79">
        <f t="shared" si="88"/>
        <v>200.25</v>
      </c>
      <c r="Z238" s="79">
        <f t="shared" si="88"/>
        <v>187.91666666666666</v>
      </c>
      <c r="AA238" s="79" t="e">
        <f t="shared" si="88"/>
        <v>#REF!</v>
      </c>
      <c r="AC238" s="99">
        <f>+AF238-'Figure 8_data'!I450</f>
        <v>0</v>
      </c>
      <c r="AD238" s="79">
        <f t="shared" ref="AD238:AK238" si="89">(B238/T238-1)*100</f>
        <v>31.920529801324516</v>
      </c>
      <c r="AE238" s="79">
        <f t="shared" si="89"/>
        <v>30.667486927099354</v>
      </c>
      <c r="AF238" s="79">
        <f t="shared" si="89"/>
        <v>26.679462571976977</v>
      </c>
      <c r="AG238" s="79">
        <f t="shared" si="89"/>
        <v>22.30576441102756</v>
      </c>
      <c r="AH238" s="79">
        <f t="shared" si="89"/>
        <v>25.604670558799004</v>
      </c>
      <c r="AI238" s="79">
        <f t="shared" si="89"/>
        <v>25.842696629213478</v>
      </c>
      <c r="AJ238" s="79">
        <f t="shared" si="89"/>
        <v>22.926829268292682</v>
      </c>
      <c r="AK238" s="79" t="e">
        <f t="shared" si="89"/>
        <v>#REF!</v>
      </c>
      <c r="AM238" s="99">
        <f>AP238-'Figure 8_data'!H450</f>
        <v>0</v>
      </c>
      <c r="AN238" s="79">
        <f t="shared" ref="AN238:AU238" si="90">(B238/B186-1)*100</f>
        <v>-11.513859275053306</v>
      </c>
      <c r="AO238" s="79">
        <f t="shared" si="90"/>
        <v>-10.831234256926948</v>
      </c>
      <c r="AP238" s="79">
        <f t="shared" si="90"/>
        <v>-14.728682170542641</v>
      </c>
      <c r="AQ238" s="79">
        <f t="shared" si="90"/>
        <v>-13.167259786476871</v>
      </c>
      <c r="AR238" s="79">
        <f t="shared" si="90"/>
        <v>-17.161716171617158</v>
      </c>
      <c r="AS238" s="79">
        <f t="shared" si="90"/>
        <v>-16.831683168316836</v>
      </c>
      <c r="AT238" s="79">
        <f t="shared" si="90"/>
        <v>-14.760147601476014</v>
      </c>
      <c r="AU238" s="79" t="e">
        <f t="shared" si="90"/>
        <v>#REF!</v>
      </c>
    </row>
    <row r="239" spans="1:47" x14ac:dyDescent="0.2">
      <c r="A239" s="13">
        <f t="shared" si="74"/>
        <v>39252</v>
      </c>
      <c r="B239" s="79">
        <f>+TWK!B182</f>
        <v>413</v>
      </c>
      <c r="C239" s="79">
        <f>+TWK!C182</f>
        <v>378</v>
      </c>
      <c r="D239" s="79">
        <f>+TWK!D182</f>
        <v>345</v>
      </c>
      <c r="E239" s="79">
        <f>+TWK!E182</f>
        <v>280</v>
      </c>
      <c r="F239" s="79">
        <f>+TWK!F182</f>
        <v>273</v>
      </c>
      <c r="G239" s="79">
        <f>+TWK!G182</f>
        <v>270</v>
      </c>
      <c r="H239" s="79">
        <f>+TWK!H182</f>
        <v>253</v>
      </c>
      <c r="I239" s="79" t="e">
        <f>+TWK!#REF!</f>
        <v>#REF!</v>
      </c>
      <c r="K239" s="79">
        <f t="shared" ref="K239:R243" si="91">AVERAGE(B236:B239)</f>
        <v>402.625</v>
      </c>
      <c r="L239" s="79">
        <f t="shared" si="91"/>
        <v>354.6875</v>
      </c>
      <c r="M239" s="79">
        <f t="shared" si="91"/>
        <v>338.6875</v>
      </c>
      <c r="N239" s="79">
        <f t="shared" si="91"/>
        <v>259.75</v>
      </c>
      <c r="O239" s="79">
        <f t="shared" si="91"/>
        <v>246.10416666666666</v>
      </c>
      <c r="P239" s="79">
        <f t="shared" si="91"/>
        <v>246.125</v>
      </c>
      <c r="Q239" s="79">
        <f t="shared" si="91"/>
        <v>230.6875</v>
      </c>
      <c r="R239" s="79" t="e">
        <f t="shared" si="91"/>
        <v>#REF!</v>
      </c>
      <c r="T239" s="79">
        <f t="shared" ref="T239:AA243" si="92">(K83+K135+K187)/3</f>
        <v>311.16666666666669</v>
      </c>
      <c r="U239" s="79">
        <f t="shared" si="92"/>
        <v>263.33333333333331</v>
      </c>
      <c r="V239" s="79">
        <f t="shared" si="92"/>
        <v>253.66666666666666</v>
      </c>
      <c r="W239" s="79">
        <f t="shared" si="92"/>
        <v>194</v>
      </c>
      <c r="X239" s="79">
        <f t="shared" si="92"/>
        <v>196.66666666666666</v>
      </c>
      <c r="Y239" s="79">
        <f t="shared" si="92"/>
        <v>197.33333333333334</v>
      </c>
      <c r="Z239" s="79">
        <f t="shared" si="92"/>
        <v>183.41666666666666</v>
      </c>
      <c r="AA239" s="79" t="e">
        <f t="shared" si="92"/>
        <v>#REF!</v>
      </c>
      <c r="AC239" s="99">
        <f>+AF239-'Figure 8_data'!I451</f>
        <v>0</v>
      </c>
      <c r="AD239" s="79">
        <f t="shared" ref="AD239:AK243" si="93">(B239/T239-1)*100</f>
        <v>32.72629887520084</v>
      </c>
      <c r="AE239" s="79">
        <f t="shared" si="93"/>
        <v>43.544303797468366</v>
      </c>
      <c r="AF239" s="79">
        <f t="shared" si="93"/>
        <v>36.005256241787123</v>
      </c>
      <c r="AG239" s="79">
        <f t="shared" si="93"/>
        <v>44.329896907216494</v>
      </c>
      <c r="AH239" s="79">
        <f t="shared" si="93"/>
        <v>38.813559322033896</v>
      </c>
      <c r="AI239" s="79">
        <f t="shared" si="93"/>
        <v>36.824324324324323</v>
      </c>
      <c r="AJ239" s="79">
        <f t="shared" si="93"/>
        <v>37.937301226715149</v>
      </c>
      <c r="AK239" s="79" t="e">
        <f t="shared" si="93"/>
        <v>#REF!</v>
      </c>
      <c r="AM239" s="99">
        <f>AP239-'Figure 8_data'!H451</f>
        <v>0</v>
      </c>
      <c r="AN239" s="79">
        <f t="shared" ref="AN239:AU243" si="94">(B239/B187-1)*100</f>
        <v>-6.5610859728506776</v>
      </c>
      <c r="AO239" s="79">
        <f t="shared" si="94"/>
        <v>-1.5625</v>
      </c>
      <c r="AP239" s="79">
        <f t="shared" si="94"/>
        <v>-9.6858638743455465</v>
      </c>
      <c r="AQ239" s="79">
        <f t="shared" si="94"/>
        <v>-6.0402684563758413</v>
      </c>
      <c r="AR239" s="79">
        <f t="shared" si="94"/>
        <v>-15.479876160990713</v>
      </c>
      <c r="AS239" s="79">
        <f t="shared" si="94"/>
        <v>-16.408668730650156</v>
      </c>
      <c r="AT239" s="79">
        <f t="shared" si="94"/>
        <v>-6.9852941176470562</v>
      </c>
      <c r="AU239" s="79" t="e">
        <f t="shared" si="94"/>
        <v>#REF!</v>
      </c>
    </row>
    <row r="240" spans="1:47" x14ac:dyDescent="0.2">
      <c r="A240" s="13">
        <v>39259</v>
      </c>
      <c r="B240" s="79">
        <f>+TWK!B183</f>
        <v>423.75</v>
      </c>
      <c r="C240" s="79">
        <f>+TWK!C183</f>
        <v>411</v>
      </c>
      <c r="D240" s="79">
        <f>+TWK!D183</f>
        <v>369</v>
      </c>
      <c r="E240" s="79">
        <f>+TWK!E183</f>
        <v>308</v>
      </c>
      <c r="F240" s="79">
        <f>+TWK!F183</f>
        <v>289</v>
      </c>
      <c r="G240" s="79">
        <f>+TWK!G183</f>
        <v>277</v>
      </c>
      <c r="H240" s="79">
        <f>+TWK!H183</f>
        <v>248.75</v>
      </c>
      <c r="I240" s="79" t="e">
        <f>+TWK!#REF!</f>
        <v>#REF!</v>
      </c>
      <c r="K240" s="79">
        <f t="shared" si="91"/>
        <v>412</v>
      </c>
      <c r="L240" s="79">
        <f t="shared" si="91"/>
        <v>374.1875</v>
      </c>
      <c r="M240" s="79">
        <f t="shared" si="91"/>
        <v>349.4375</v>
      </c>
      <c r="N240" s="79">
        <f t="shared" si="91"/>
        <v>273.75</v>
      </c>
      <c r="O240" s="79">
        <f t="shared" si="91"/>
        <v>266.16666666666663</v>
      </c>
      <c r="P240" s="79">
        <f t="shared" si="91"/>
        <v>261.9375</v>
      </c>
      <c r="Q240" s="79">
        <f t="shared" si="91"/>
        <v>240.6875</v>
      </c>
      <c r="R240" s="79" t="e">
        <f t="shared" si="91"/>
        <v>#REF!</v>
      </c>
      <c r="T240" s="79">
        <f t="shared" si="92"/>
        <v>313.83333333333331</v>
      </c>
      <c r="U240" s="79">
        <f t="shared" si="92"/>
        <v>263.83333333333331</v>
      </c>
      <c r="V240" s="79">
        <f t="shared" si="92"/>
        <v>256.16666666666669</v>
      </c>
      <c r="W240" s="79">
        <f t="shared" si="92"/>
        <v>196.66666666666666</v>
      </c>
      <c r="X240" s="79">
        <f t="shared" si="92"/>
        <v>203.25</v>
      </c>
      <c r="Y240" s="79">
        <f t="shared" si="92"/>
        <v>204.41666666666666</v>
      </c>
      <c r="Z240" s="79">
        <f t="shared" si="92"/>
        <v>184.75</v>
      </c>
      <c r="AA240" s="79" t="e">
        <f t="shared" si="92"/>
        <v>#REF!</v>
      </c>
      <c r="AC240" s="99">
        <f>+AF240-'Figure 8_data'!I452</f>
        <v>0</v>
      </c>
      <c r="AD240" s="79">
        <f t="shared" si="93"/>
        <v>35.023898035050458</v>
      </c>
      <c r="AE240" s="79">
        <f t="shared" si="93"/>
        <v>55.780164245104238</v>
      </c>
      <c r="AF240" s="79">
        <f t="shared" si="93"/>
        <v>44.04684450227716</v>
      </c>
      <c r="AG240" s="79">
        <f t="shared" si="93"/>
        <v>56.61016949152544</v>
      </c>
      <c r="AH240" s="79">
        <f t="shared" si="93"/>
        <v>42.189421894218945</v>
      </c>
      <c r="AI240" s="79">
        <f t="shared" si="93"/>
        <v>35.507541785568698</v>
      </c>
      <c r="AJ240" s="79">
        <f t="shared" si="93"/>
        <v>34.641407307171846</v>
      </c>
      <c r="AK240" s="79" t="e">
        <f t="shared" si="93"/>
        <v>#REF!</v>
      </c>
      <c r="AM240" s="99">
        <f>AP240-'Figure 8_data'!H452</f>
        <v>0</v>
      </c>
      <c r="AN240" s="79">
        <f t="shared" si="94"/>
        <v>-12.085062240663902</v>
      </c>
      <c r="AO240" s="79">
        <f t="shared" si="94"/>
        <v>-2.8368794326241176</v>
      </c>
      <c r="AP240" s="79">
        <f t="shared" si="94"/>
        <v>-11.298076923076927</v>
      </c>
      <c r="AQ240" s="79">
        <f t="shared" si="94"/>
        <v>-8.059701492537318</v>
      </c>
      <c r="AR240" s="79">
        <f t="shared" si="94"/>
        <v>-26.835443037974681</v>
      </c>
      <c r="AS240" s="79">
        <f t="shared" si="94"/>
        <v>-29.87341772151899</v>
      </c>
      <c r="AT240" s="79">
        <f t="shared" si="94"/>
        <v>-18.442622950819676</v>
      </c>
      <c r="AU240" s="79" t="e">
        <f t="shared" si="94"/>
        <v>#REF!</v>
      </c>
    </row>
    <row r="241" spans="1:47" x14ac:dyDescent="0.2">
      <c r="A241" s="13">
        <v>39266</v>
      </c>
      <c r="B241" s="79">
        <v>424</v>
      </c>
      <c r="C241" s="79">
        <v>375</v>
      </c>
      <c r="D241" s="79">
        <v>360</v>
      </c>
      <c r="E241" s="79">
        <v>279</v>
      </c>
      <c r="F241" s="79">
        <v>281</v>
      </c>
      <c r="G241" s="79">
        <v>290</v>
      </c>
      <c r="H241" s="79">
        <v>266</v>
      </c>
      <c r="I241" s="79">
        <v>355</v>
      </c>
      <c r="K241" s="79">
        <f t="shared" si="91"/>
        <v>418.9375</v>
      </c>
      <c r="L241" s="79">
        <f t="shared" si="91"/>
        <v>379.5</v>
      </c>
      <c r="M241" s="79">
        <f t="shared" si="91"/>
        <v>351</v>
      </c>
      <c r="N241" s="79">
        <f t="shared" si="91"/>
        <v>277.75</v>
      </c>
      <c r="O241" s="79">
        <f t="shared" si="91"/>
        <v>273.5</v>
      </c>
      <c r="P241" s="79">
        <f t="shared" si="91"/>
        <v>272.25</v>
      </c>
      <c r="Q241" s="79">
        <f t="shared" si="91"/>
        <v>249.6875</v>
      </c>
      <c r="R241" s="79" t="e">
        <f t="shared" si="91"/>
        <v>#REF!</v>
      </c>
      <c r="T241" s="79">
        <f t="shared" si="92"/>
        <v>318.08333333333331</v>
      </c>
      <c r="U241" s="79">
        <f t="shared" si="92"/>
        <v>269.5</v>
      </c>
      <c r="V241" s="79">
        <f t="shared" si="92"/>
        <v>262.16666666666669</v>
      </c>
      <c r="W241" s="79">
        <f t="shared" si="92"/>
        <v>207</v>
      </c>
      <c r="X241" s="79">
        <f t="shared" si="92"/>
        <v>218.58333333333334</v>
      </c>
      <c r="Y241" s="79">
        <f t="shared" si="92"/>
        <v>220.16666666666666</v>
      </c>
      <c r="Z241" s="79">
        <f t="shared" si="92"/>
        <v>193</v>
      </c>
      <c r="AA241" s="79" t="e">
        <f t="shared" si="92"/>
        <v>#REF!</v>
      </c>
      <c r="AC241" s="99">
        <f>+AF241-'Figure 8_data'!I453</f>
        <v>0</v>
      </c>
      <c r="AD241" s="79">
        <f t="shared" si="93"/>
        <v>33.298401886298159</v>
      </c>
      <c r="AE241" s="79">
        <f t="shared" si="93"/>
        <v>39.146567717996291</v>
      </c>
      <c r="AF241" s="79">
        <f t="shared" si="93"/>
        <v>37.317228226319131</v>
      </c>
      <c r="AG241" s="79">
        <f t="shared" si="93"/>
        <v>34.782608695652172</v>
      </c>
      <c r="AH241" s="79">
        <f t="shared" si="93"/>
        <v>28.555089592070139</v>
      </c>
      <c r="AI241" s="79">
        <f t="shared" si="93"/>
        <v>31.718395155185462</v>
      </c>
      <c r="AJ241" s="79">
        <f t="shared" si="93"/>
        <v>37.823834196891191</v>
      </c>
      <c r="AK241" s="79" t="e">
        <f t="shared" si="93"/>
        <v>#REF!</v>
      </c>
      <c r="AM241" s="99">
        <f>AP241-'Figure 8_data'!H453</f>
        <v>0</v>
      </c>
      <c r="AN241" s="79">
        <f t="shared" si="94"/>
        <v>-20.45028142589118</v>
      </c>
      <c r="AO241" s="79">
        <f t="shared" si="94"/>
        <v>-18.122270742358083</v>
      </c>
      <c r="AP241" s="79">
        <f t="shared" si="94"/>
        <v>-18.735891647855528</v>
      </c>
      <c r="AQ241" s="79">
        <f t="shared" si="94"/>
        <v>-32.7710843373494</v>
      </c>
      <c r="AR241" s="79">
        <f t="shared" si="94"/>
        <v>-40.085287846481876</v>
      </c>
      <c r="AS241" s="79">
        <f t="shared" si="94"/>
        <v>-38.94736842105263</v>
      </c>
      <c r="AT241" s="79">
        <f t="shared" si="94"/>
        <v>-30.54830287206266</v>
      </c>
      <c r="AU241" s="79" t="e">
        <f t="shared" si="94"/>
        <v>#REF!</v>
      </c>
    </row>
    <row r="242" spans="1:47" x14ac:dyDescent="0.2">
      <c r="A242" s="13">
        <v>39273</v>
      </c>
      <c r="B242" s="79">
        <v>428</v>
      </c>
      <c r="C242" s="79">
        <v>366</v>
      </c>
      <c r="D242" s="79">
        <v>356</v>
      </c>
      <c r="E242" s="79">
        <v>288</v>
      </c>
      <c r="F242" s="79">
        <v>291</v>
      </c>
      <c r="G242" s="79">
        <v>291</v>
      </c>
      <c r="H242" s="79">
        <v>260</v>
      </c>
      <c r="I242" s="79">
        <v>366</v>
      </c>
      <c r="K242" s="79">
        <f t="shared" si="91"/>
        <v>422.1875</v>
      </c>
      <c r="L242" s="79">
        <f t="shared" si="91"/>
        <v>382.5</v>
      </c>
      <c r="M242" s="79">
        <f t="shared" si="91"/>
        <v>357.5</v>
      </c>
      <c r="N242" s="79">
        <f t="shared" si="91"/>
        <v>288.75</v>
      </c>
      <c r="O242" s="79">
        <f t="shared" si="91"/>
        <v>283.5</v>
      </c>
      <c r="P242" s="79">
        <f t="shared" si="91"/>
        <v>282</v>
      </c>
      <c r="Q242" s="79">
        <f t="shared" si="91"/>
        <v>256.9375</v>
      </c>
      <c r="R242" s="79" t="e">
        <f t="shared" si="91"/>
        <v>#REF!</v>
      </c>
      <c r="T242" s="79">
        <f t="shared" si="92"/>
        <v>329.83333333333331</v>
      </c>
      <c r="U242" s="79">
        <f t="shared" si="92"/>
        <v>280.91666666666669</v>
      </c>
      <c r="V242" s="79">
        <f t="shared" si="92"/>
        <v>273.58333333333331</v>
      </c>
      <c r="W242" s="79">
        <f t="shared" si="92"/>
        <v>223.66666666666666</v>
      </c>
      <c r="X242" s="79">
        <f t="shared" si="92"/>
        <v>237.08333333333334</v>
      </c>
      <c r="Y242" s="79">
        <f t="shared" si="92"/>
        <v>238.75</v>
      </c>
      <c r="Z242" s="79">
        <f t="shared" si="92"/>
        <v>205.41666666666666</v>
      </c>
      <c r="AA242" s="79" t="e">
        <f t="shared" si="92"/>
        <v>#REF!</v>
      </c>
      <c r="AC242" s="99">
        <f>+AF242-'Figure 8_data'!I454</f>
        <v>0</v>
      </c>
      <c r="AD242" s="79">
        <f t="shared" si="93"/>
        <v>29.762506316321378</v>
      </c>
      <c r="AE242" s="79">
        <f t="shared" si="93"/>
        <v>30.287748442598627</v>
      </c>
      <c r="AF242" s="79">
        <f t="shared" si="93"/>
        <v>30.124885775205623</v>
      </c>
      <c r="AG242" s="79">
        <f t="shared" si="93"/>
        <v>28.763040238450088</v>
      </c>
      <c r="AH242" s="79">
        <f t="shared" si="93"/>
        <v>22.741652021089621</v>
      </c>
      <c r="AI242" s="79">
        <f t="shared" si="93"/>
        <v>21.884816753926707</v>
      </c>
      <c r="AJ242" s="79">
        <f t="shared" si="93"/>
        <v>26.572008113590261</v>
      </c>
      <c r="AK242" s="79" t="e">
        <f t="shared" si="93"/>
        <v>#REF!</v>
      </c>
      <c r="AM242" s="99">
        <f>AP242-'Figure 8_data'!H454</f>
        <v>0</v>
      </c>
      <c r="AN242" s="79">
        <f t="shared" si="94"/>
        <v>-27.702702702702698</v>
      </c>
      <c r="AO242" s="79">
        <f t="shared" si="94"/>
        <v>-27.380952380952383</v>
      </c>
      <c r="AP242" s="79">
        <f t="shared" si="94"/>
        <v>-27.789046653144013</v>
      </c>
      <c r="AQ242" s="79">
        <f t="shared" si="94"/>
        <v>-40.124740124740121</v>
      </c>
      <c r="AR242" s="79">
        <f t="shared" si="94"/>
        <v>-39.375000000000007</v>
      </c>
      <c r="AS242" s="79">
        <f t="shared" si="94"/>
        <v>-39.626556016597512</v>
      </c>
      <c r="AT242" s="79">
        <f t="shared" si="94"/>
        <v>-37.947494033412887</v>
      </c>
      <c r="AU242" s="79" t="e">
        <f t="shared" si="94"/>
        <v>#REF!</v>
      </c>
    </row>
    <row r="243" spans="1:47" x14ac:dyDescent="0.2">
      <c r="A243" s="13">
        <v>39280</v>
      </c>
      <c r="B243" s="79">
        <v>509</v>
      </c>
      <c r="C243" s="79">
        <v>431</v>
      </c>
      <c r="D243" s="79">
        <v>439</v>
      </c>
      <c r="E243" s="79">
        <v>356</v>
      </c>
      <c r="F243" s="79">
        <v>338</v>
      </c>
      <c r="G243" s="79">
        <v>338</v>
      </c>
      <c r="H243" s="79">
        <v>339</v>
      </c>
      <c r="I243" s="79">
        <v>456</v>
      </c>
      <c r="K243" s="79">
        <f t="shared" si="91"/>
        <v>446.1875</v>
      </c>
      <c r="L243" s="79">
        <f t="shared" si="91"/>
        <v>395.75</v>
      </c>
      <c r="M243" s="79">
        <f t="shared" si="91"/>
        <v>381</v>
      </c>
      <c r="N243" s="79">
        <f t="shared" si="91"/>
        <v>307.75</v>
      </c>
      <c r="O243" s="79">
        <f t="shared" si="91"/>
        <v>299.75</v>
      </c>
      <c r="P243" s="79">
        <f t="shared" si="91"/>
        <v>299</v>
      </c>
      <c r="Q243" s="79">
        <f t="shared" si="91"/>
        <v>278.4375</v>
      </c>
      <c r="R243" s="79" t="e">
        <f t="shared" si="91"/>
        <v>#REF!</v>
      </c>
      <c r="T243" s="79">
        <f t="shared" si="92"/>
        <v>357.25</v>
      </c>
      <c r="U243" s="79">
        <f t="shared" si="92"/>
        <v>305.41666666666669</v>
      </c>
      <c r="V243" s="79">
        <f t="shared" si="92"/>
        <v>294.33333333333331</v>
      </c>
      <c r="W243" s="79">
        <f t="shared" si="92"/>
        <v>250.16666666666666</v>
      </c>
      <c r="X243" s="79">
        <f t="shared" si="92"/>
        <v>257.75</v>
      </c>
      <c r="Y243" s="79">
        <f t="shared" si="92"/>
        <v>259.75</v>
      </c>
      <c r="Z243" s="79">
        <f t="shared" si="92"/>
        <v>228.66666666666666</v>
      </c>
      <c r="AA243" s="79" t="e">
        <f t="shared" ref="AA243:AA248" si="95">(R87+R139+R191)/3</f>
        <v>#REF!</v>
      </c>
      <c r="AC243" s="99">
        <f>+AF243-'Figure 8_data'!I455</f>
        <v>0</v>
      </c>
      <c r="AD243" s="79">
        <f t="shared" si="93"/>
        <v>42.477256822953116</v>
      </c>
      <c r="AE243" s="79">
        <f t="shared" si="93"/>
        <v>41.11869031377897</v>
      </c>
      <c r="AF243" s="79">
        <f t="shared" ref="AF243:AG245" si="96">(D243/V243-1)*100</f>
        <v>49.150622876557208</v>
      </c>
      <c r="AG243" s="79">
        <f t="shared" si="96"/>
        <v>42.305129913391085</v>
      </c>
      <c r="AH243" s="79">
        <f t="shared" si="93"/>
        <v>31.134820562560627</v>
      </c>
      <c r="AI243" s="79">
        <f t="shared" si="93"/>
        <v>30.125120307988439</v>
      </c>
      <c r="AJ243" s="79">
        <f t="shared" si="93"/>
        <v>48.250728862973766</v>
      </c>
      <c r="AK243" s="79" t="e">
        <f t="shared" si="93"/>
        <v>#REF!</v>
      </c>
      <c r="AM243" s="99">
        <f>AP243-'Figure 8_data'!H455</f>
        <v>0</v>
      </c>
      <c r="AN243" s="79">
        <f t="shared" si="94"/>
        <v>-21.329211746522414</v>
      </c>
      <c r="AO243" s="79">
        <f t="shared" si="94"/>
        <v>-23.172905525846698</v>
      </c>
      <c r="AP243" s="79">
        <f t="shared" si="94"/>
        <v>-16.539923954372625</v>
      </c>
      <c r="AQ243" s="79">
        <f t="shared" si="94"/>
        <v>-29.36507936507936</v>
      </c>
      <c r="AR243" s="79">
        <f t="shared" si="94"/>
        <v>-29.436325678496868</v>
      </c>
      <c r="AS243" s="79">
        <f t="shared" si="94"/>
        <v>-30.452674897119337</v>
      </c>
      <c r="AT243" s="79">
        <f t="shared" si="94"/>
        <v>-27.872340425531917</v>
      </c>
      <c r="AU243" s="79" t="e">
        <f t="shared" si="94"/>
        <v>#REF!</v>
      </c>
    </row>
    <row r="244" spans="1:47" x14ac:dyDescent="0.2">
      <c r="A244" s="13">
        <v>39287</v>
      </c>
      <c r="B244" s="79">
        <v>500</v>
      </c>
      <c r="C244" s="79">
        <v>457</v>
      </c>
      <c r="D244" s="79">
        <v>458</v>
      </c>
      <c r="E244" s="79">
        <v>412</v>
      </c>
      <c r="F244" s="79">
        <v>384</v>
      </c>
      <c r="G244" s="79">
        <v>384</v>
      </c>
      <c r="H244" s="79">
        <v>407</v>
      </c>
      <c r="I244" s="79">
        <v>499</v>
      </c>
      <c r="K244" s="79">
        <f t="shared" ref="K244:R244" si="97">AVERAGE(B241:B244)</f>
        <v>465.25</v>
      </c>
      <c r="L244" s="79">
        <f t="shared" si="97"/>
        <v>407.25</v>
      </c>
      <c r="M244" s="79">
        <f t="shared" si="97"/>
        <v>403.25</v>
      </c>
      <c r="N244" s="79">
        <f t="shared" si="97"/>
        <v>333.75</v>
      </c>
      <c r="O244" s="79">
        <f t="shared" si="97"/>
        <v>323.5</v>
      </c>
      <c r="P244" s="79">
        <f t="shared" si="97"/>
        <v>325.75</v>
      </c>
      <c r="Q244" s="79">
        <f t="shared" si="97"/>
        <v>318</v>
      </c>
      <c r="R244" s="79">
        <f t="shared" si="97"/>
        <v>419</v>
      </c>
      <c r="T244" s="79">
        <f t="shared" ref="T244:Z244" si="98">(K88+K140+K192)/3</f>
        <v>378.08333333333331</v>
      </c>
      <c r="U244" s="79">
        <f t="shared" si="98"/>
        <v>322</v>
      </c>
      <c r="V244" s="79">
        <f t="shared" si="98"/>
        <v>307.83333333333331</v>
      </c>
      <c r="W244" s="79">
        <f t="shared" si="98"/>
        <v>272.58333333333331</v>
      </c>
      <c r="X244" s="79">
        <f t="shared" si="98"/>
        <v>272.08333333333331</v>
      </c>
      <c r="Y244" s="79">
        <f t="shared" si="98"/>
        <v>273.83333333333331</v>
      </c>
      <c r="Z244" s="79">
        <f t="shared" si="98"/>
        <v>250.75</v>
      </c>
      <c r="AA244" s="79" t="e">
        <f t="shared" si="95"/>
        <v>#REF!</v>
      </c>
      <c r="AC244" s="99">
        <f>+AF244-'Figure 8_data'!I456</f>
        <v>0</v>
      </c>
      <c r="AD244" s="79">
        <f>(B244/T244-1)*100</f>
        <v>32.245977518183835</v>
      </c>
      <c r="AE244" s="79">
        <f>(C244/U244-1)*100</f>
        <v>41.925465838509311</v>
      </c>
      <c r="AF244" s="79">
        <f t="shared" si="96"/>
        <v>48.781808337845156</v>
      </c>
      <c r="AG244" s="79">
        <f t="shared" si="96"/>
        <v>51.146438398043429</v>
      </c>
      <c r="AH244" s="79">
        <f t="shared" ref="AH244:AK245" si="99">(F244/X244-1)*100</f>
        <v>41.133231240428799</v>
      </c>
      <c r="AI244" s="79">
        <f t="shared" si="99"/>
        <v>40.231284236153385</v>
      </c>
      <c r="AJ244" s="79">
        <f t="shared" si="99"/>
        <v>62.313060817547353</v>
      </c>
      <c r="AK244" s="79" t="e">
        <f t="shared" si="99"/>
        <v>#REF!</v>
      </c>
      <c r="AM244" s="99">
        <f>AP244-'Figure 8_data'!H456</f>
        <v>0</v>
      </c>
      <c r="AN244" s="79">
        <f t="shared" ref="AN244:AU244" si="100">(B244/B192-1)*100</f>
        <v>-15.82491582491582</v>
      </c>
      <c r="AO244" s="79">
        <f t="shared" si="100"/>
        <v>-10.216110019646363</v>
      </c>
      <c r="AP244" s="79">
        <f t="shared" si="100"/>
        <v>-7.4747474747474785</v>
      </c>
      <c r="AQ244" s="79">
        <f t="shared" si="100"/>
        <v>-12.153518123667373</v>
      </c>
      <c r="AR244" s="79">
        <f t="shared" si="100"/>
        <v>-17.773019271948609</v>
      </c>
      <c r="AS244" s="79">
        <f t="shared" si="100"/>
        <v>-17.773019271948609</v>
      </c>
      <c r="AT244" s="79">
        <f t="shared" si="100"/>
        <v>-10.745614035087714</v>
      </c>
      <c r="AU244" s="79" t="e">
        <f t="shared" si="100"/>
        <v>#REF!</v>
      </c>
    </row>
    <row r="245" spans="1:47" x14ac:dyDescent="0.2">
      <c r="A245" s="13">
        <v>39294</v>
      </c>
      <c r="B245" s="79">
        <f>+TWK!B188</f>
        <v>435</v>
      </c>
      <c r="C245" s="79">
        <f>+TWK!C188</f>
        <v>395</v>
      </c>
      <c r="D245" s="79">
        <f>+TWK!D188</f>
        <v>395</v>
      </c>
      <c r="E245" s="79">
        <f>+TWK!E188</f>
        <v>360</v>
      </c>
      <c r="F245" s="79">
        <f>+TWK!F188</f>
        <v>369</v>
      </c>
      <c r="G245" s="79">
        <f>+TWK!G188</f>
        <v>369</v>
      </c>
      <c r="H245" s="79">
        <f>+TWK!H188</f>
        <v>342</v>
      </c>
      <c r="I245" s="79" t="e">
        <f>+TWK!#REF!</f>
        <v>#REF!</v>
      </c>
      <c r="K245" s="79">
        <f t="shared" ref="K245:R245" si="101">AVERAGE(B242:B245)</f>
        <v>468</v>
      </c>
      <c r="L245" s="79">
        <f t="shared" si="101"/>
        <v>412.25</v>
      </c>
      <c r="M245" s="79">
        <f t="shared" si="101"/>
        <v>412</v>
      </c>
      <c r="N245" s="79">
        <f t="shared" si="101"/>
        <v>354</v>
      </c>
      <c r="O245" s="79">
        <f t="shared" si="101"/>
        <v>345.5</v>
      </c>
      <c r="P245" s="79">
        <f t="shared" si="101"/>
        <v>345.5</v>
      </c>
      <c r="Q245" s="79">
        <f t="shared" si="101"/>
        <v>337</v>
      </c>
      <c r="R245" s="79" t="e">
        <f t="shared" si="101"/>
        <v>#REF!</v>
      </c>
      <c r="T245" s="79">
        <f t="shared" ref="T245:Z245" si="102">(K89+K141+K193)/3</f>
        <v>390.08333333333331</v>
      </c>
      <c r="U245" s="79">
        <f t="shared" si="102"/>
        <v>333.66666666666669</v>
      </c>
      <c r="V245" s="79">
        <f t="shared" si="102"/>
        <v>317.75</v>
      </c>
      <c r="W245" s="79">
        <f t="shared" si="102"/>
        <v>288.91666666666669</v>
      </c>
      <c r="X245" s="79">
        <f t="shared" si="102"/>
        <v>279.5</v>
      </c>
      <c r="Y245" s="79">
        <f t="shared" si="102"/>
        <v>280.91666666666669</v>
      </c>
      <c r="Z245" s="79">
        <f t="shared" si="102"/>
        <v>268.25</v>
      </c>
      <c r="AA245" s="79" t="e">
        <f t="shared" si="95"/>
        <v>#REF!</v>
      </c>
      <c r="AC245" s="99">
        <f>+AF245-'Figure 8_data'!I457</f>
        <v>0</v>
      </c>
      <c r="AD245" s="79">
        <f>(B245/T245-1)*100</f>
        <v>11.514633625293747</v>
      </c>
      <c r="AE245" s="79">
        <f>(C245/U245-1)*100</f>
        <v>18.381618381618381</v>
      </c>
      <c r="AF245" s="79">
        <f t="shared" si="96"/>
        <v>24.311565696302129</v>
      </c>
      <c r="AG245" s="79">
        <f t="shared" si="96"/>
        <v>24.603403518892407</v>
      </c>
      <c r="AH245" s="79">
        <f t="shared" si="99"/>
        <v>32.021466905187836</v>
      </c>
      <c r="AI245" s="79">
        <f t="shared" si="99"/>
        <v>31.355680806882226</v>
      </c>
      <c r="AJ245" s="79">
        <f t="shared" si="99"/>
        <v>27.493010251630935</v>
      </c>
      <c r="AK245" s="79" t="e">
        <f t="shared" si="99"/>
        <v>#REF!</v>
      </c>
      <c r="AM245" s="99">
        <f>AP245-'Figure 8_data'!H457</f>
        <v>0</v>
      </c>
      <c r="AN245" s="79">
        <f t="shared" ref="AN245:AU245" si="103">(B245/B193-1)*100</f>
        <v>-27.740863787375414</v>
      </c>
      <c r="AO245" s="79">
        <f t="shared" si="103"/>
        <v>-24.329501915708818</v>
      </c>
      <c r="AP245" s="79">
        <f t="shared" si="103"/>
        <v>-20.682730923694781</v>
      </c>
      <c r="AQ245" s="79">
        <f t="shared" si="103"/>
        <v>-26.530612244897956</v>
      </c>
      <c r="AR245" s="79">
        <f t="shared" si="103"/>
        <v>-19.782608695652172</v>
      </c>
      <c r="AS245" s="79">
        <f t="shared" si="103"/>
        <v>-20.302375809935203</v>
      </c>
      <c r="AT245" s="79">
        <f t="shared" si="103"/>
        <v>-26.60944206008584</v>
      </c>
      <c r="AU245" s="79" t="e">
        <f t="shared" si="103"/>
        <v>#REF!</v>
      </c>
    </row>
    <row r="246" spans="1:47" x14ac:dyDescent="0.2">
      <c r="A246" s="13">
        <v>39301</v>
      </c>
      <c r="B246" s="79">
        <f>+TWK!B189</f>
        <v>445</v>
      </c>
      <c r="C246" s="79">
        <f>+TWK!C189</f>
        <v>428</v>
      </c>
      <c r="D246" s="79">
        <f>+TWK!D189</f>
        <v>446</v>
      </c>
      <c r="E246" s="79">
        <f>+TWK!E189</f>
        <v>410</v>
      </c>
      <c r="F246" s="79">
        <f>+TWK!F189</f>
        <v>400</v>
      </c>
      <c r="G246" s="79">
        <f>+TWK!G189</f>
        <v>400</v>
      </c>
      <c r="H246" s="79">
        <f>+TWK!H189</f>
        <v>403</v>
      </c>
      <c r="I246" s="79" t="e">
        <f>+TWK!#REF!</f>
        <v>#REF!</v>
      </c>
      <c r="K246" s="79">
        <f t="shared" ref="K246:R247" si="104">AVERAGE(B243:B246)</f>
        <v>472.25</v>
      </c>
      <c r="L246" s="79">
        <f t="shared" si="104"/>
        <v>427.75</v>
      </c>
      <c r="M246" s="79">
        <f t="shared" si="104"/>
        <v>434.5</v>
      </c>
      <c r="N246" s="79">
        <f t="shared" si="104"/>
        <v>384.5</v>
      </c>
      <c r="O246" s="79">
        <f t="shared" si="104"/>
        <v>372.75</v>
      </c>
      <c r="P246" s="79">
        <f t="shared" si="104"/>
        <v>372.75</v>
      </c>
      <c r="Q246" s="79">
        <f t="shared" si="104"/>
        <v>372.75</v>
      </c>
      <c r="R246" s="79" t="e">
        <f t="shared" si="104"/>
        <v>#REF!</v>
      </c>
      <c r="T246" s="79">
        <f t="shared" ref="T246:Z247" si="105">(K90+K142+K194)/3</f>
        <v>396.83333333333331</v>
      </c>
      <c r="U246" s="79">
        <f t="shared" si="105"/>
        <v>347.25</v>
      </c>
      <c r="V246" s="79">
        <f t="shared" si="105"/>
        <v>331.75</v>
      </c>
      <c r="W246" s="79">
        <f t="shared" si="105"/>
        <v>308.83333333333331</v>
      </c>
      <c r="X246" s="79">
        <f t="shared" si="105"/>
        <v>295.41666666666669</v>
      </c>
      <c r="Y246" s="79">
        <f t="shared" si="105"/>
        <v>296.83333333333331</v>
      </c>
      <c r="Z246" s="79">
        <f t="shared" si="105"/>
        <v>294</v>
      </c>
      <c r="AA246" s="79" t="e">
        <f t="shared" si="95"/>
        <v>#REF!</v>
      </c>
      <c r="AC246" s="99">
        <f>+AF246-'Figure 8_data'!I458</f>
        <v>0</v>
      </c>
      <c r="AD246" s="79">
        <f t="shared" ref="AD246:AK247" si="106">(B246/T246-1)*100</f>
        <v>12.137757244855107</v>
      </c>
      <c r="AE246" s="79">
        <f t="shared" si="106"/>
        <v>23.2541396688265</v>
      </c>
      <c r="AF246" s="79">
        <f t="shared" si="106"/>
        <v>34.438583270535041</v>
      </c>
      <c r="AG246" s="79">
        <f t="shared" si="106"/>
        <v>32.757690232056127</v>
      </c>
      <c r="AH246" s="79">
        <f t="shared" si="106"/>
        <v>35.401974612129749</v>
      </c>
      <c r="AI246" s="79">
        <f t="shared" si="106"/>
        <v>34.755755193711416</v>
      </c>
      <c r="AJ246" s="79">
        <f t="shared" si="106"/>
        <v>37.074829931972801</v>
      </c>
      <c r="AK246" s="79" t="e">
        <f t="shared" si="106"/>
        <v>#REF!</v>
      </c>
      <c r="AM246" s="99">
        <f>AP246-'Figure 8_data'!H458</f>
        <v>0</v>
      </c>
      <c r="AN246" s="79">
        <f t="shared" ref="AN246:AU247" si="107">(B246/B194-1)*100</f>
        <v>-25.210084033613445</v>
      </c>
      <c r="AO246" s="79">
        <f t="shared" si="107"/>
        <v>-24.381625441696109</v>
      </c>
      <c r="AP246" s="79">
        <f t="shared" si="107"/>
        <v>-22.02797202797203</v>
      </c>
      <c r="AQ246" s="79">
        <f t="shared" si="107"/>
        <v>-26.785714285714292</v>
      </c>
      <c r="AR246" s="79">
        <f t="shared" si="107"/>
        <v>-27.404718693284934</v>
      </c>
      <c r="AS246" s="79">
        <f t="shared" si="107"/>
        <v>-27.404718693284934</v>
      </c>
      <c r="AT246" s="79">
        <f t="shared" si="107"/>
        <v>-29.049295774647888</v>
      </c>
      <c r="AU246" s="79" t="e">
        <f t="shared" si="107"/>
        <v>#REF!</v>
      </c>
    </row>
    <row r="247" spans="1:47" x14ac:dyDescent="0.2">
      <c r="A247" s="13">
        <v>39308</v>
      </c>
      <c r="B247" s="79">
        <f>+TWK!B190</f>
        <v>518.75</v>
      </c>
      <c r="C247" s="79">
        <f>+TWK!C190</f>
        <v>540</v>
      </c>
      <c r="D247" s="79">
        <f>+TWK!D190</f>
        <v>531</v>
      </c>
      <c r="E247" s="79">
        <f>+TWK!E190</f>
        <v>540</v>
      </c>
      <c r="F247" s="79">
        <f>+TWK!F190</f>
        <v>496</v>
      </c>
      <c r="G247" s="79">
        <f>+TWK!G190</f>
        <v>496</v>
      </c>
      <c r="H247" s="79">
        <f>+TWK!H190</f>
        <v>552</v>
      </c>
      <c r="I247" s="79" t="e">
        <f>+TWK!#REF!</f>
        <v>#REF!</v>
      </c>
      <c r="K247" s="79">
        <f t="shared" si="104"/>
        <v>474.6875</v>
      </c>
      <c r="L247" s="79">
        <f t="shared" si="104"/>
        <v>455</v>
      </c>
      <c r="M247" s="79">
        <f t="shared" si="104"/>
        <v>457.5</v>
      </c>
      <c r="N247" s="79">
        <f t="shared" si="104"/>
        <v>430.5</v>
      </c>
      <c r="O247" s="79">
        <f t="shared" si="104"/>
        <v>412.25</v>
      </c>
      <c r="P247" s="79">
        <f t="shared" si="104"/>
        <v>412.25</v>
      </c>
      <c r="Q247" s="79">
        <f t="shared" si="104"/>
        <v>426</v>
      </c>
      <c r="R247" s="79" t="e">
        <f t="shared" si="104"/>
        <v>#REF!</v>
      </c>
      <c r="T247" s="79">
        <f t="shared" si="105"/>
        <v>393.16666666666669</v>
      </c>
      <c r="U247" s="79">
        <f t="shared" si="105"/>
        <v>352.25</v>
      </c>
      <c r="V247" s="79">
        <f t="shared" si="105"/>
        <v>342.08333333333331</v>
      </c>
      <c r="W247" s="79">
        <f t="shared" si="105"/>
        <v>326</v>
      </c>
      <c r="X247" s="79">
        <f t="shared" si="105"/>
        <v>316.91666666666669</v>
      </c>
      <c r="Y247" s="79">
        <f t="shared" si="105"/>
        <v>318</v>
      </c>
      <c r="Z247" s="79">
        <f t="shared" si="105"/>
        <v>316.08333333333331</v>
      </c>
      <c r="AA247" s="79" t="e">
        <f t="shared" si="95"/>
        <v>#REF!</v>
      </c>
      <c r="AC247" s="99">
        <f>+AF247-'Figure 8_data'!I459</f>
        <v>0</v>
      </c>
      <c r="AD247" s="79">
        <f t="shared" si="106"/>
        <v>31.941500635862653</v>
      </c>
      <c r="AE247" s="79">
        <f t="shared" si="106"/>
        <v>53.300212916962387</v>
      </c>
      <c r="AF247" s="79">
        <f t="shared" si="106"/>
        <v>55.225334957369078</v>
      </c>
      <c r="AG247" s="79">
        <f t="shared" si="106"/>
        <v>65.644171779141104</v>
      </c>
      <c r="AH247" s="79">
        <f t="shared" si="106"/>
        <v>56.508019984222969</v>
      </c>
      <c r="AI247" s="79">
        <f t="shared" si="106"/>
        <v>55.974842767295605</v>
      </c>
      <c r="AJ247" s="79">
        <f t="shared" si="106"/>
        <v>74.637490113366738</v>
      </c>
      <c r="AK247" s="79" t="e">
        <f t="shared" si="106"/>
        <v>#REF!</v>
      </c>
      <c r="AM247" s="99">
        <f>AP247-'Figure 8_data'!H459</f>
        <v>0</v>
      </c>
      <c r="AN247" s="79">
        <f t="shared" si="107"/>
        <v>-8.9912280701754383</v>
      </c>
      <c r="AO247" s="79">
        <f t="shared" si="107"/>
        <v>-5.4290718038528922</v>
      </c>
      <c r="AP247" s="79">
        <f t="shared" si="107"/>
        <v>-6.678383128295251</v>
      </c>
      <c r="AQ247" s="79">
        <f t="shared" si="107"/>
        <v>-2.3508137432188048</v>
      </c>
      <c r="AR247" s="79">
        <f t="shared" si="107"/>
        <v>-10.951526032315984</v>
      </c>
      <c r="AS247" s="79">
        <f t="shared" si="107"/>
        <v>-10.951526032315984</v>
      </c>
      <c r="AT247" s="79">
        <f t="shared" si="107"/>
        <v>0.1814882032667775</v>
      </c>
      <c r="AU247" s="79" t="e">
        <f t="shared" si="107"/>
        <v>#REF!</v>
      </c>
    </row>
    <row r="248" spans="1:47" x14ac:dyDescent="0.2">
      <c r="A248" s="13">
        <f t="shared" ref="A248:A253" si="108">7+A247</f>
        <v>39315</v>
      </c>
      <c r="B248" s="79">
        <f>+TWK!B191</f>
        <v>554</v>
      </c>
      <c r="C248" s="79">
        <f>+TWK!C191</f>
        <v>575</v>
      </c>
      <c r="D248" s="79">
        <f>+TWK!D191</f>
        <v>578</v>
      </c>
      <c r="E248" s="79">
        <f>+TWK!E191</f>
        <v>685</v>
      </c>
      <c r="F248" s="79">
        <f>+TWK!F191</f>
        <v>620</v>
      </c>
      <c r="G248" s="79">
        <f>+TWK!G191</f>
        <v>620</v>
      </c>
      <c r="H248" s="79">
        <f>+TWK!H191</f>
        <v>750</v>
      </c>
      <c r="I248" s="79" t="e">
        <f>+TWK!#REF!</f>
        <v>#REF!</v>
      </c>
      <c r="K248" s="79">
        <f t="shared" ref="K248:R248" si="109">AVERAGE(B245:B248)</f>
        <v>488.1875</v>
      </c>
      <c r="L248" s="79">
        <f t="shared" si="109"/>
        <v>484.5</v>
      </c>
      <c r="M248" s="79">
        <f t="shared" si="109"/>
        <v>487.5</v>
      </c>
      <c r="N248" s="79">
        <f t="shared" si="109"/>
        <v>498.75</v>
      </c>
      <c r="O248" s="79">
        <f t="shared" si="109"/>
        <v>471.25</v>
      </c>
      <c r="P248" s="79">
        <f t="shared" si="109"/>
        <v>471.25</v>
      </c>
      <c r="Q248" s="79">
        <f t="shared" si="109"/>
        <v>511.75</v>
      </c>
      <c r="R248" s="79" t="e">
        <f t="shared" si="109"/>
        <v>#REF!</v>
      </c>
      <c r="T248" s="79">
        <f t="shared" ref="T248:Z248" si="110">(K92+K144+K196)/3</f>
        <v>393.08333333333331</v>
      </c>
      <c r="U248" s="79">
        <f t="shared" si="110"/>
        <v>359.25</v>
      </c>
      <c r="V248" s="79">
        <f t="shared" si="110"/>
        <v>355.91666666666669</v>
      </c>
      <c r="W248" s="79">
        <f t="shared" si="110"/>
        <v>346</v>
      </c>
      <c r="X248" s="79">
        <f t="shared" si="110"/>
        <v>340.08333333333331</v>
      </c>
      <c r="Y248" s="79">
        <f t="shared" si="110"/>
        <v>341.33333333333331</v>
      </c>
      <c r="Z248" s="79">
        <f t="shared" si="110"/>
        <v>338.75</v>
      </c>
      <c r="AA248" s="79" t="e">
        <f t="shared" si="95"/>
        <v>#REF!</v>
      </c>
      <c r="AC248" s="99">
        <f>+AF248-'Figure 8_data'!I460</f>
        <v>0</v>
      </c>
      <c r="AD248" s="79">
        <f t="shared" ref="AD248:AK248" si="111">(B248/T248-1)*100</f>
        <v>40.937036251855005</v>
      </c>
      <c r="AE248" s="79">
        <f t="shared" si="111"/>
        <v>60.055671537926237</v>
      </c>
      <c r="AF248" s="79">
        <f t="shared" si="111"/>
        <v>62.397564973074203</v>
      </c>
      <c r="AG248" s="79">
        <f t="shared" si="111"/>
        <v>97.97687861271676</v>
      </c>
      <c r="AH248" s="79">
        <f t="shared" si="111"/>
        <v>82.308257779955895</v>
      </c>
      <c r="AI248" s="79">
        <f t="shared" si="111"/>
        <v>81.640625</v>
      </c>
      <c r="AJ248" s="79">
        <f t="shared" si="111"/>
        <v>121.40221402214024</v>
      </c>
      <c r="AK248" s="79" t="e">
        <f t="shared" si="111"/>
        <v>#REF!</v>
      </c>
      <c r="AM248" s="99">
        <f>AP248-'Figure 8_data'!H460</f>
        <v>0</v>
      </c>
      <c r="AN248" s="79">
        <f t="shared" ref="AN248:AU248" si="112">(B248/B196-1)*100</f>
        <v>-8.1260364842454358</v>
      </c>
      <c r="AO248" s="79">
        <f t="shared" si="112"/>
        <v>3.0465949820788429</v>
      </c>
      <c r="AP248" s="79">
        <f t="shared" si="112"/>
        <v>-0.17271157167529916</v>
      </c>
      <c r="AQ248" s="79">
        <f t="shared" si="112"/>
        <v>19.75524475524475</v>
      </c>
      <c r="AR248" s="79">
        <f t="shared" si="112"/>
        <v>9.3474426807760089</v>
      </c>
      <c r="AS248" s="79">
        <f t="shared" si="112"/>
        <v>9.1549295774647987</v>
      </c>
      <c r="AT248" s="79">
        <f t="shared" si="112"/>
        <v>38.37638376383763</v>
      </c>
      <c r="AU248" s="79" t="e">
        <f t="shared" si="112"/>
        <v>#REF!</v>
      </c>
    </row>
    <row r="249" spans="1:47" x14ac:dyDescent="0.2">
      <c r="A249" s="13">
        <f t="shared" si="108"/>
        <v>39322</v>
      </c>
      <c r="B249" s="79">
        <f>+TWK!B192</f>
        <v>568</v>
      </c>
      <c r="C249" s="79">
        <f>+TWK!C192</f>
        <v>683</v>
      </c>
      <c r="D249" s="79">
        <f>+TWK!D192</f>
        <v>698</v>
      </c>
      <c r="E249" s="79">
        <f>+TWK!E192</f>
        <v>845</v>
      </c>
      <c r="F249" s="79">
        <f>+TWK!F192</f>
        <v>805</v>
      </c>
      <c r="G249" s="79">
        <f>+TWK!G192</f>
        <v>810</v>
      </c>
      <c r="H249" s="79">
        <f>+TWK!H192</f>
        <v>970</v>
      </c>
      <c r="I249" s="79" t="e">
        <f>+TWK!#REF!</f>
        <v>#REF!</v>
      </c>
      <c r="K249" s="79">
        <f t="shared" ref="K249:R249" si="113">AVERAGE(B246:B249)</f>
        <v>521.4375</v>
      </c>
      <c r="L249" s="79">
        <f t="shared" si="113"/>
        <v>556.5</v>
      </c>
      <c r="M249" s="79">
        <f t="shared" si="113"/>
        <v>563.25</v>
      </c>
      <c r="N249" s="79">
        <f t="shared" si="113"/>
        <v>620</v>
      </c>
      <c r="O249" s="79">
        <f t="shared" si="113"/>
        <v>580.25</v>
      </c>
      <c r="P249" s="79">
        <f t="shared" si="113"/>
        <v>581.5</v>
      </c>
      <c r="Q249" s="79">
        <f t="shared" si="113"/>
        <v>668.75</v>
      </c>
      <c r="R249" s="79" t="e">
        <f t="shared" si="113"/>
        <v>#REF!</v>
      </c>
      <c r="T249" s="79">
        <f t="shared" ref="T249:AA249" si="114">(K93+K145+K197)/3</f>
        <v>407.5</v>
      </c>
      <c r="U249" s="79">
        <f t="shared" si="114"/>
        <v>385.33333333333331</v>
      </c>
      <c r="V249" s="79">
        <f t="shared" si="114"/>
        <v>383.33333333333331</v>
      </c>
      <c r="W249" s="79">
        <f t="shared" si="114"/>
        <v>383</v>
      </c>
      <c r="X249" s="79">
        <f t="shared" si="114"/>
        <v>376.91666666666669</v>
      </c>
      <c r="Y249" s="79">
        <f t="shared" si="114"/>
        <v>378.16666666666669</v>
      </c>
      <c r="Z249" s="79">
        <f t="shared" si="114"/>
        <v>376</v>
      </c>
      <c r="AA249" s="79" t="e">
        <f t="shared" si="114"/>
        <v>#REF!</v>
      </c>
      <c r="AC249" s="99">
        <f>+AF249-'Figure 8_data'!I461</f>
        <v>0</v>
      </c>
      <c r="AD249" s="79">
        <f t="shared" ref="AD249:AK249" si="115">(B249/T249-1)*100</f>
        <v>39.386503067484654</v>
      </c>
      <c r="AE249" s="79">
        <f t="shared" si="115"/>
        <v>77.249134948096881</v>
      </c>
      <c r="AF249" s="79">
        <f t="shared" si="115"/>
        <v>82.08695652173914</v>
      </c>
      <c r="AG249" s="79">
        <f t="shared" si="115"/>
        <v>120.62663185378591</v>
      </c>
      <c r="AH249" s="79">
        <f t="shared" si="115"/>
        <v>113.57506080035375</v>
      </c>
      <c r="AI249" s="79">
        <f t="shared" si="115"/>
        <v>114.19127368884969</v>
      </c>
      <c r="AJ249" s="79">
        <f t="shared" si="115"/>
        <v>157.97872340425533</v>
      </c>
      <c r="AK249" s="79" t="e">
        <f t="shared" si="115"/>
        <v>#REF!</v>
      </c>
      <c r="AM249" s="99">
        <f>AP249-'Figure 8_data'!H461</f>
        <v>0</v>
      </c>
      <c r="AN249" s="79">
        <f t="shared" ref="AN249:AU249" si="116">(B249/B197-1)*100</f>
        <v>-3.2367972742759821</v>
      </c>
      <c r="AO249" s="79">
        <f t="shared" si="116"/>
        <v>18.576388888888886</v>
      </c>
      <c r="AP249" s="79">
        <f t="shared" si="116"/>
        <v>22.671353251318106</v>
      </c>
      <c r="AQ249" s="79">
        <f t="shared" si="116"/>
        <v>56.771799628942475</v>
      </c>
      <c r="AR249" s="79">
        <f t="shared" si="116"/>
        <v>45.306859205776171</v>
      </c>
      <c r="AS249" s="79">
        <f t="shared" si="116"/>
        <v>45.945945945945944</v>
      </c>
      <c r="AT249" s="79">
        <f t="shared" si="116"/>
        <v>92.460317460317469</v>
      </c>
      <c r="AU249" s="79" t="e">
        <f t="shared" si="116"/>
        <v>#REF!</v>
      </c>
    </row>
    <row r="250" spans="1:47" x14ac:dyDescent="0.2">
      <c r="A250" s="13">
        <f t="shared" si="108"/>
        <v>39329</v>
      </c>
      <c r="B250" s="79">
        <f>+TWK!B193</f>
        <v>600</v>
      </c>
      <c r="C250" s="79">
        <f>+TWK!C193</f>
        <v>735</v>
      </c>
      <c r="D250" s="79">
        <f>+TWK!D193</f>
        <v>810</v>
      </c>
      <c r="E250" s="79">
        <f>+TWK!E193</f>
        <v>930</v>
      </c>
      <c r="F250" s="79">
        <f>+TWK!F193</f>
        <v>885</v>
      </c>
      <c r="G250" s="79">
        <f>+TWK!G193</f>
        <v>895</v>
      </c>
      <c r="H250" s="79">
        <f>+TWK!H193</f>
        <v>950</v>
      </c>
      <c r="I250" s="79" t="e">
        <f>+TWK!#REF!</f>
        <v>#REF!</v>
      </c>
      <c r="K250" s="79">
        <f t="shared" ref="K250:R250" si="117">AVERAGE(B247:B250)</f>
        <v>560.1875</v>
      </c>
      <c r="L250" s="79">
        <f t="shared" si="117"/>
        <v>633.25</v>
      </c>
      <c r="M250" s="79">
        <f t="shared" si="117"/>
        <v>654.25</v>
      </c>
      <c r="N250" s="79">
        <f t="shared" si="117"/>
        <v>750</v>
      </c>
      <c r="O250" s="79">
        <f t="shared" si="117"/>
        <v>701.5</v>
      </c>
      <c r="P250" s="79">
        <f t="shared" si="117"/>
        <v>705.25</v>
      </c>
      <c r="Q250" s="79">
        <f t="shared" si="117"/>
        <v>805.5</v>
      </c>
      <c r="R250" s="79" t="e">
        <f t="shared" si="117"/>
        <v>#REF!</v>
      </c>
      <c r="T250" s="79">
        <f t="shared" ref="T250:AA250" si="118">(K94+K146+K198)/3</f>
        <v>418.91666666666669</v>
      </c>
      <c r="U250" s="79">
        <f t="shared" si="118"/>
        <v>403.08333333333331</v>
      </c>
      <c r="V250" s="79">
        <f t="shared" si="118"/>
        <v>402.25</v>
      </c>
      <c r="W250" s="79">
        <f t="shared" si="118"/>
        <v>417.5</v>
      </c>
      <c r="X250" s="79">
        <f t="shared" si="118"/>
        <v>409.41666666666669</v>
      </c>
      <c r="Y250" s="79">
        <f t="shared" si="118"/>
        <v>411.91666666666669</v>
      </c>
      <c r="Z250" s="79">
        <f t="shared" si="118"/>
        <v>412.83333333333331</v>
      </c>
      <c r="AA250" s="79" t="e">
        <f t="shared" si="118"/>
        <v>#REF!</v>
      </c>
      <c r="AC250" s="99">
        <f>+AF250-'Figure 8_data'!I462</f>
        <v>0</v>
      </c>
      <c r="AD250" s="79">
        <f t="shared" ref="AD250:AK250" si="119">(B250/T250-1)*100</f>
        <v>43.226576486970345</v>
      </c>
      <c r="AE250" s="79">
        <f t="shared" si="119"/>
        <v>82.344428364688866</v>
      </c>
      <c r="AF250" s="79">
        <f t="shared" si="119"/>
        <v>101.36730888750778</v>
      </c>
      <c r="AG250" s="79">
        <f t="shared" si="119"/>
        <v>122.75449101796406</v>
      </c>
      <c r="AH250" s="79">
        <f t="shared" si="119"/>
        <v>116.16120496641562</v>
      </c>
      <c r="AI250" s="79">
        <f t="shared" si="119"/>
        <v>117.27695731337242</v>
      </c>
      <c r="AJ250" s="79">
        <f t="shared" si="119"/>
        <v>130.11707710940655</v>
      </c>
      <c r="AK250" s="79" t="e">
        <f t="shared" si="119"/>
        <v>#REF!</v>
      </c>
      <c r="AM250" s="99">
        <f>AP250-'Figure 8_data'!H462</f>
        <v>0</v>
      </c>
      <c r="AN250" s="79">
        <f t="shared" ref="AN250:AU250" si="120">(B250/B198-1)*100</f>
        <v>11.524163568773238</v>
      </c>
      <c r="AO250" s="79">
        <f t="shared" si="120"/>
        <v>39.999999999999993</v>
      </c>
      <c r="AP250" s="79">
        <f t="shared" si="120"/>
        <v>60.714285714285722</v>
      </c>
      <c r="AQ250" s="79">
        <f t="shared" si="120"/>
        <v>92.546583850931682</v>
      </c>
      <c r="AR250" s="79">
        <f t="shared" si="120"/>
        <v>69.216061185468462</v>
      </c>
      <c r="AS250" s="79">
        <f t="shared" si="120"/>
        <v>70.152091254752861</v>
      </c>
      <c r="AT250" s="79">
        <f t="shared" si="120"/>
        <v>123.00469483568075</v>
      </c>
      <c r="AU250" s="79" t="e">
        <f t="shared" si="120"/>
        <v>#REF!</v>
      </c>
    </row>
    <row r="251" spans="1:47" x14ac:dyDescent="0.2">
      <c r="A251" s="13">
        <f t="shared" si="108"/>
        <v>39336</v>
      </c>
      <c r="B251" s="79">
        <f>+TWK!B194</f>
        <v>583</v>
      </c>
      <c r="C251" s="79">
        <f>+TWK!C194</f>
        <v>650</v>
      </c>
      <c r="D251" s="79">
        <f>+TWK!D194</f>
        <v>688</v>
      </c>
      <c r="E251" s="79">
        <f>+TWK!E194</f>
        <v>650</v>
      </c>
      <c r="F251" s="79">
        <f>+TWK!F194</f>
        <v>688</v>
      </c>
      <c r="G251" s="79">
        <f>+TWK!G194</f>
        <v>663</v>
      </c>
      <c r="H251" s="79">
        <f>+TWK!H194</f>
        <v>613</v>
      </c>
      <c r="I251" s="79" t="e">
        <f>+TWK!#REF!</f>
        <v>#REF!</v>
      </c>
      <c r="K251" s="79">
        <f t="shared" ref="K251:R251" si="121">AVERAGE(B248:B251)</f>
        <v>576.25</v>
      </c>
      <c r="L251" s="79">
        <f t="shared" si="121"/>
        <v>660.75</v>
      </c>
      <c r="M251" s="79">
        <f t="shared" si="121"/>
        <v>693.5</v>
      </c>
      <c r="N251" s="79">
        <f t="shared" si="121"/>
        <v>777.5</v>
      </c>
      <c r="O251" s="79">
        <f t="shared" si="121"/>
        <v>749.5</v>
      </c>
      <c r="P251" s="79">
        <f t="shared" si="121"/>
        <v>747</v>
      </c>
      <c r="Q251" s="79">
        <f t="shared" si="121"/>
        <v>820.75</v>
      </c>
      <c r="R251" s="79" t="e">
        <f t="shared" si="121"/>
        <v>#REF!</v>
      </c>
      <c r="T251" s="79">
        <f t="shared" ref="T251:AA251" si="122">(K95+K147+K199)/3</f>
        <v>438.83333333333331</v>
      </c>
      <c r="U251" s="79">
        <f t="shared" si="122"/>
        <v>438.41666666666669</v>
      </c>
      <c r="V251" s="79">
        <f t="shared" si="122"/>
        <v>437.66666666666669</v>
      </c>
      <c r="W251" s="79">
        <f t="shared" si="122"/>
        <v>456.83333333333331</v>
      </c>
      <c r="X251" s="79">
        <f t="shared" si="122"/>
        <v>453</v>
      </c>
      <c r="Y251" s="79">
        <f t="shared" si="122"/>
        <v>456.66666666666669</v>
      </c>
      <c r="Z251" s="79">
        <f t="shared" si="122"/>
        <v>457.5</v>
      </c>
      <c r="AA251" s="79" t="e">
        <f t="shared" si="122"/>
        <v>#REF!</v>
      </c>
      <c r="AC251" s="99">
        <f>+AF251-'Figure 8_data'!I463</f>
        <v>0</v>
      </c>
      <c r="AD251" s="79">
        <f t="shared" ref="AD251:AK251" si="123">(B251/T251-1)*100</f>
        <v>32.852259779718949</v>
      </c>
      <c r="AE251" s="79">
        <f t="shared" si="123"/>
        <v>48.260786922638268</v>
      </c>
      <c r="AF251" s="79">
        <f t="shared" si="123"/>
        <v>57.197258187357193</v>
      </c>
      <c r="AG251" s="79">
        <f t="shared" si="123"/>
        <v>42.283838015322871</v>
      </c>
      <c r="AH251" s="79">
        <f t="shared" si="123"/>
        <v>51.876379690949229</v>
      </c>
      <c r="AI251" s="79">
        <f t="shared" si="123"/>
        <v>45.182481751824824</v>
      </c>
      <c r="AJ251" s="79">
        <f t="shared" si="123"/>
        <v>33.989071038251375</v>
      </c>
      <c r="AK251" s="79" t="e">
        <f t="shared" si="123"/>
        <v>#REF!</v>
      </c>
      <c r="AM251" s="99">
        <f>AP251-'Figure 8_data'!H463</f>
        <v>0</v>
      </c>
      <c r="AN251" s="79">
        <f t="shared" ref="AN251:AU251" si="124">(B251/B199-1)*100</f>
        <v>3.1858407079645934</v>
      </c>
      <c r="AO251" s="79">
        <f t="shared" si="124"/>
        <v>15.864527629233516</v>
      </c>
      <c r="AP251" s="79">
        <f t="shared" si="124"/>
        <v>33.852140077821005</v>
      </c>
      <c r="AQ251" s="79">
        <f t="shared" si="124"/>
        <v>31.313131313131315</v>
      </c>
      <c r="AR251" s="79">
        <f t="shared" si="124"/>
        <v>19.65217391304348</v>
      </c>
      <c r="AS251" s="79">
        <f t="shared" si="124"/>
        <v>15.304347826086961</v>
      </c>
      <c r="AT251" s="79">
        <f t="shared" si="124"/>
        <v>31.545064377682408</v>
      </c>
      <c r="AU251" s="79" t="e">
        <f t="shared" si="124"/>
        <v>#REF!</v>
      </c>
    </row>
    <row r="252" spans="1:47" x14ac:dyDescent="0.2">
      <c r="A252" s="13">
        <f t="shared" si="108"/>
        <v>39343</v>
      </c>
      <c r="B252" s="79">
        <f>+TWK!B195</f>
        <v>680</v>
      </c>
      <c r="C252" s="79">
        <f>+TWK!C195</f>
        <v>723</v>
      </c>
      <c r="D252" s="79">
        <f>+TWK!D195</f>
        <v>746</v>
      </c>
      <c r="E252" s="79">
        <f>+TWK!E195</f>
        <v>674</v>
      </c>
      <c r="F252" s="79">
        <f>+TWK!F195</f>
        <v>771</v>
      </c>
      <c r="G252" s="79">
        <f>+TWK!G195</f>
        <v>773</v>
      </c>
      <c r="H252" s="79">
        <f>+TWK!H195</f>
        <v>615</v>
      </c>
      <c r="I252" s="79" t="e">
        <f>+TWK!#REF!</f>
        <v>#REF!</v>
      </c>
      <c r="K252" s="79">
        <f t="shared" ref="K252:R252" si="125">AVERAGE(B249:B252)</f>
        <v>607.75</v>
      </c>
      <c r="L252" s="79">
        <f t="shared" si="125"/>
        <v>697.75</v>
      </c>
      <c r="M252" s="79">
        <f t="shared" si="125"/>
        <v>735.5</v>
      </c>
      <c r="N252" s="79">
        <f t="shared" si="125"/>
        <v>774.75</v>
      </c>
      <c r="O252" s="79">
        <f t="shared" si="125"/>
        <v>787.25</v>
      </c>
      <c r="P252" s="79">
        <f t="shared" si="125"/>
        <v>785.25</v>
      </c>
      <c r="Q252" s="79">
        <f t="shared" si="125"/>
        <v>787</v>
      </c>
      <c r="R252" s="79" t="e">
        <f t="shared" si="125"/>
        <v>#REF!</v>
      </c>
      <c r="T252" s="79">
        <f t="shared" ref="T252:AA252" si="126">(K96+K148+K200)/3</f>
        <v>455.66666666666669</v>
      </c>
      <c r="U252" s="79">
        <f t="shared" si="126"/>
        <v>464.66666666666669</v>
      </c>
      <c r="V252" s="79">
        <f t="shared" si="126"/>
        <v>465.5</v>
      </c>
      <c r="W252" s="79">
        <f t="shared" si="126"/>
        <v>477.33333333333331</v>
      </c>
      <c r="X252" s="79">
        <f t="shared" si="126"/>
        <v>480.33333333333331</v>
      </c>
      <c r="Y252" s="79">
        <f t="shared" si="126"/>
        <v>484.41666666666669</v>
      </c>
      <c r="Z252" s="79">
        <f t="shared" si="126"/>
        <v>478</v>
      </c>
      <c r="AA252" s="79" t="e">
        <f t="shared" si="126"/>
        <v>#REF!</v>
      </c>
      <c r="AC252" s="99">
        <f>+AF252-'Figure 8_data'!I464</f>
        <v>0</v>
      </c>
      <c r="AD252" s="79">
        <f t="shared" ref="AD252:AK252" si="127">(B252/T252-1)*100</f>
        <v>49.231894659839057</v>
      </c>
      <c r="AE252" s="79">
        <f t="shared" si="127"/>
        <v>55.595408895265422</v>
      </c>
      <c r="AF252" s="79">
        <f t="shared" si="127"/>
        <v>60.257787325456505</v>
      </c>
      <c r="AG252" s="79">
        <f t="shared" si="127"/>
        <v>41.201117318435763</v>
      </c>
      <c r="AH252" s="79">
        <f t="shared" si="127"/>
        <v>60.513532269257468</v>
      </c>
      <c r="AI252" s="79">
        <f t="shared" si="127"/>
        <v>59.573370032685347</v>
      </c>
      <c r="AJ252" s="79">
        <f t="shared" si="127"/>
        <v>28.661087866108794</v>
      </c>
      <c r="AK252" s="79" t="e">
        <f t="shared" si="127"/>
        <v>#REF!</v>
      </c>
      <c r="AM252" s="99">
        <f>AP252-'Figure 8_data'!H464</f>
        <v>0</v>
      </c>
      <c r="AN252" s="79">
        <f t="shared" ref="AN252:AU252" si="128">(B252/B200-1)*100</f>
        <v>15.646258503401356</v>
      </c>
      <c r="AO252" s="79">
        <f t="shared" si="128"/>
        <v>30.978260869565212</v>
      </c>
      <c r="AP252" s="79">
        <f t="shared" si="128"/>
        <v>38.148148148148152</v>
      </c>
      <c r="AQ252" s="79">
        <f t="shared" si="128"/>
        <v>40.416666666666657</v>
      </c>
      <c r="AR252" s="79">
        <f t="shared" si="128"/>
        <v>45.197740112994353</v>
      </c>
      <c r="AS252" s="79">
        <f t="shared" si="128"/>
        <v>45.300751879699241</v>
      </c>
      <c r="AT252" s="79">
        <f t="shared" si="128"/>
        <v>44.366197183098599</v>
      </c>
      <c r="AU252" s="79" t="e">
        <f t="shared" si="128"/>
        <v>#REF!</v>
      </c>
    </row>
    <row r="253" spans="1:47" x14ac:dyDescent="0.2">
      <c r="A253" s="13">
        <f t="shared" si="108"/>
        <v>39350</v>
      </c>
      <c r="B253" s="79">
        <f>+TWK!B196</f>
        <v>650</v>
      </c>
      <c r="C253" s="79">
        <f>+TWK!C196</f>
        <v>656</v>
      </c>
      <c r="D253" s="79">
        <f>+TWK!D196</f>
        <v>653</v>
      </c>
      <c r="E253" s="79">
        <f>+TWK!E196</f>
        <v>563</v>
      </c>
      <c r="F253" s="79">
        <f>+TWK!F196</f>
        <v>646</v>
      </c>
      <c r="G253" s="79">
        <f>+TWK!G196</f>
        <v>649</v>
      </c>
      <c r="H253" s="79">
        <f>+TWK!H196</f>
        <v>525</v>
      </c>
      <c r="I253" s="79" t="e">
        <f>+TWK!#REF!</f>
        <v>#REF!</v>
      </c>
      <c r="K253" s="79">
        <f t="shared" ref="K253:R253" si="129">AVERAGE(B250:B253)</f>
        <v>628.25</v>
      </c>
      <c r="L253" s="79">
        <f t="shared" si="129"/>
        <v>691</v>
      </c>
      <c r="M253" s="79">
        <f t="shared" si="129"/>
        <v>724.25</v>
      </c>
      <c r="N253" s="79">
        <f t="shared" si="129"/>
        <v>704.25</v>
      </c>
      <c r="O253" s="79">
        <f t="shared" si="129"/>
        <v>747.5</v>
      </c>
      <c r="P253" s="79">
        <f t="shared" si="129"/>
        <v>745</v>
      </c>
      <c r="Q253" s="79">
        <f t="shared" si="129"/>
        <v>675.75</v>
      </c>
      <c r="R253" s="79" t="e">
        <f t="shared" si="129"/>
        <v>#REF!</v>
      </c>
      <c r="T253" s="79">
        <f t="shared" ref="T253:AA253" si="130">(K97+K149+K201)/3</f>
        <v>471.83333333333331</v>
      </c>
      <c r="U253" s="79">
        <f t="shared" si="130"/>
        <v>486.58333333333331</v>
      </c>
      <c r="V253" s="79">
        <f t="shared" si="130"/>
        <v>494.66666666666669</v>
      </c>
      <c r="W253" s="79">
        <f t="shared" si="130"/>
        <v>500.58333333333331</v>
      </c>
      <c r="X253" s="79">
        <f t="shared" si="130"/>
        <v>504.58333333333331</v>
      </c>
      <c r="Y253" s="79">
        <f t="shared" si="130"/>
        <v>509.33333333333331</v>
      </c>
      <c r="Z253" s="79">
        <f t="shared" si="130"/>
        <v>495</v>
      </c>
      <c r="AA253" s="79" t="e">
        <f t="shared" si="130"/>
        <v>#REF!</v>
      </c>
      <c r="AC253" s="99">
        <f>+AF253-'Figure 8_data'!I465</f>
        <v>0</v>
      </c>
      <c r="AD253" s="79">
        <f t="shared" ref="AD253:AK253" si="131">(B253/T253-1)*100</f>
        <v>37.760508654185813</v>
      </c>
      <c r="AE253" s="79">
        <f t="shared" si="131"/>
        <v>34.817605754409996</v>
      </c>
      <c r="AF253" s="79">
        <f t="shared" si="131"/>
        <v>32.008086253369264</v>
      </c>
      <c r="AG253" s="79">
        <f t="shared" si="131"/>
        <v>12.468786415848188</v>
      </c>
      <c r="AH253" s="79">
        <f t="shared" si="131"/>
        <v>28.026424442609411</v>
      </c>
      <c r="AI253" s="79">
        <f t="shared" si="131"/>
        <v>27.421465968586389</v>
      </c>
      <c r="AJ253" s="79">
        <f t="shared" si="131"/>
        <v>6.0606060606060552</v>
      </c>
      <c r="AK253" s="79" t="e">
        <f t="shared" si="131"/>
        <v>#REF!</v>
      </c>
      <c r="AM253" s="99">
        <f>AP253-'Figure 8_data'!H465</f>
        <v>0</v>
      </c>
      <c r="AN253" s="79">
        <f t="shared" ref="AN253:AU253" si="132">(B253/B201-1)*100</f>
        <v>9.9830795262267245</v>
      </c>
      <c r="AO253" s="79">
        <f t="shared" si="132"/>
        <v>14.685314685314687</v>
      </c>
      <c r="AP253" s="79">
        <f t="shared" si="132"/>
        <v>12.392426850258165</v>
      </c>
      <c r="AQ253" s="79">
        <f t="shared" si="132"/>
        <v>12.375249500997999</v>
      </c>
      <c r="AR253" s="79">
        <f t="shared" si="132"/>
        <v>22.348484848484841</v>
      </c>
      <c r="AS253" s="79">
        <f t="shared" si="132"/>
        <v>22.684310018903588</v>
      </c>
      <c r="AT253" s="79">
        <f t="shared" si="132"/>
        <v>24.703087885985742</v>
      </c>
      <c r="AU253" s="79" t="e">
        <f t="shared" si="132"/>
        <v>#REF!</v>
      </c>
    </row>
    <row r="254" spans="1:47" x14ac:dyDescent="0.2">
      <c r="A254" s="13">
        <f>7+A253</f>
        <v>39357</v>
      </c>
      <c r="B254" s="79">
        <f>+TWK!B197</f>
        <v>656</v>
      </c>
      <c r="C254" s="79">
        <f>+TWK!C197</f>
        <v>679</v>
      </c>
      <c r="D254" s="79">
        <f>+TWK!D197</f>
        <v>671</v>
      </c>
      <c r="E254" s="79">
        <f>+TWK!E197</f>
        <v>530</v>
      </c>
      <c r="F254" s="79">
        <f>+TWK!F197</f>
        <v>606</v>
      </c>
      <c r="G254" s="79">
        <f>+TWK!G197</f>
        <v>607</v>
      </c>
      <c r="H254" s="79">
        <f>+TWK!H197</f>
        <v>525</v>
      </c>
      <c r="I254" s="79" t="e">
        <f>+TWK!#REF!</f>
        <v>#REF!</v>
      </c>
      <c r="K254" s="79">
        <f t="shared" ref="K254:R254" si="133">AVERAGE(B251:B254)</f>
        <v>642.25</v>
      </c>
      <c r="L254" s="79">
        <f t="shared" ref="L254:L259" si="134">AVERAGE(C251:C254)</f>
        <v>677</v>
      </c>
      <c r="M254" s="79">
        <f t="shared" si="133"/>
        <v>689.5</v>
      </c>
      <c r="N254" s="79">
        <f t="shared" si="133"/>
        <v>604.25</v>
      </c>
      <c r="O254" s="79">
        <f t="shared" si="133"/>
        <v>677.75</v>
      </c>
      <c r="P254" s="79">
        <f t="shared" si="133"/>
        <v>673</v>
      </c>
      <c r="Q254" s="79">
        <f t="shared" si="133"/>
        <v>569.5</v>
      </c>
      <c r="R254" s="79" t="e">
        <f t="shared" si="133"/>
        <v>#REF!</v>
      </c>
      <c r="T254" s="79">
        <f t="shared" ref="T254:AA254" si="135">(K98+K150+K202)/3</f>
        <v>498.58333333333331</v>
      </c>
      <c r="U254" s="79">
        <f t="shared" si="135"/>
        <v>520.16666666666663</v>
      </c>
      <c r="V254" s="79">
        <f t="shared" si="135"/>
        <v>532.33333333333337</v>
      </c>
      <c r="W254" s="79">
        <f t="shared" si="135"/>
        <v>529.91666666666663</v>
      </c>
      <c r="X254" s="79">
        <f t="shared" si="135"/>
        <v>544.83333333333337</v>
      </c>
      <c r="Y254" s="79">
        <f t="shared" si="135"/>
        <v>551.41666666666663</v>
      </c>
      <c r="Z254" s="79">
        <f t="shared" si="135"/>
        <v>518.91666666666663</v>
      </c>
      <c r="AA254" s="79" t="e">
        <f t="shared" si="135"/>
        <v>#REF!</v>
      </c>
      <c r="AC254" s="99">
        <f>+AF254-'Figure 8_data'!I466</f>
        <v>0</v>
      </c>
      <c r="AD254" s="79">
        <f t="shared" ref="AD254:AJ254" si="136">(B254/T254-1)*100</f>
        <v>31.572789570449622</v>
      </c>
      <c r="AE254" s="79">
        <f t="shared" si="136"/>
        <v>30.535084908683132</v>
      </c>
      <c r="AF254" s="79">
        <f t="shared" si="136"/>
        <v>26.048841577958658</v>
      </c>
      <c r="AG254" s="79">
        <f t="shared" si="136"/>
        <v>1.572574304136154E-2</v>
      </c>
      <c r="AH254" s="79">
        <f t="shared" si="136"/>
        <v>11.226674824105221</v>
      </c>
      <c r="AI254" s="79">
        <f t="shared" si="136"/>
        <v>10.080096720568243</v>
      </c>
      <c r="AJ254" s="79">
        <f t="shared" si="136"/>
        <v>1.1723141159466932</v>
      </c>
      <c r="AK254" s="79" t="e">
        <f t="shared" ref="AK254:AK259" si="137">(I254/AA254-1)*100</f>
        <v>#REF!</v>
      </c>
      <c r="AM254" s="99">
        <f>AP254-'Figure 8_data'!H466</f>
        <v>0</v>
      </c>
      <c r="AN254" s="79">
        <f t="shared" ref="AN254:AT254" si="138">(B254/B202-1)*100</f>
        <v>3.7974683544303778</v>
      </c>
      <c r="AO254" s="79">
        <f t="shared" si="138"/>
        <v>6.2597809076682331</v>
      </c>
      <c r="AP254" s="79">
        <f t="shared" si="138"/>
        <v>10.361842105263165</v>
      </c>
      <c r="AQ254" s="79">
        <f t="shared" ref="AQ254:AQ259" si="139">(E254/E202-1)*100</f>
        <v>-12.396694214876035</v>
      </c>
      <c r="AR254" s="79">
        <f t="shared" si="138"/>
        <v>-6.1919504643962897</v>
      </c>
      <c r="AS254" s="79">
        <f t="shared" si="138"/>
        <v>-6.3271604938271553</v>
      </c>
      <c r="AT254" s="79">
        <f t="shared" si="138"/>
        <v>-3.8461538461538436</v>
      </c>
      <c r="AU254" s="79" t="e">
        <f t="shared" ref="AU254:AU259" si="140">(I254/I202-1)*100</f>
        <v>#REF!</v>
      </c>
    </row>
    <row r="255" spans="1:47" x14ac:dyDescent="0.2">
      <c r="A255" s="13">
        <v>39364</v>
      </c>
      <c r="B255" s="79">
        <f>+TWK!B198</f>
        <v>626</v>
      </c>
      <c r="C255" s="79">
        <f>+TWK!C198</f>
        <v>638.33333333333337</v>
      </c>
      <c r="D255" s="79">
        <f>+TWK!D198</f>
        <v>640</v>
      </c>
      <c r="E255" s="79">
        <f>+TWK!E198</f>
        <v>577</v>
      </c>
      <c r="F255" s="79">
        <f>+TWK!F198</f>
        <v>680</v>
      </c>
      <c r="G255" s="79">
        <f>+TWK!G198</f>
        <v>680</v>
      </c>
      <c r="H255" s="79">
        <f>+TWK!H198</f>
        <v>568</v>
      </c>
      <c r="I255" s="79" t="e">
        <f>+TWK!#REF!</f>
        <v>#REF!</v>
      </c>
      <c r="K255" s="79">
        <f t="shared" ref="K255:K260" si="141">AVERAGE(B252:B255)</f>
        <v>653</v>
      </c>
      <c r="L255" s="79">
        <f t="shared" si="134"/>
        <v>674.08333333333337</v>
      </c>
      <c r="M255" s="79">
        <f t="shared" ref="M255:R255" si="142">AVERAGE(D252:D255)</f>
        <v>677.5</v>
      </c>
      <c r="N255" s="79">
        <f t="shared" si="142"/>
        <v>586</v>
      </c>
      <c r="O255" s="79">
        <f t="shared" si="142"/>
        <v>675.75</v>
      </c>
      <c r="P255" s="79">
        <f t="shared" si="142"/>
        <v>677.25</v>
      </c>
      <c r="Q255" s="79">
        <f t="shared" si="142"/>
        <v>558.25</v>
      </c>
      <c r="R255" s="79" t="e">
        <f t="shared" si="142"/>
        <v>#REF!</v>
      </c>
      <c r="T255" s="79">
        <f t="shared" ref="T255:AA255" si="143">(K99+K151+K203)/3</f>
        <v>514.83333333333337</v>
      </c>
      <c r="U255" s="79">
        <f t="shared" si="143"/>
        <v>538.41666666666663</v>
      </c>
      <c r="V255" s="79">
        <f t="shared" si="143"/>
        <v>549.08333333333337</v>
      </c>
      <c r="W255" s="79">
        <f t="shared" si="143"/>
        <v>548.83333333333337</v>
      </c>
      <c r="X255" s="79">
        <f t="shared" si="143"/>
        <v>560.16666666666663</v>
      </c>
      <c r="Y255" s="79">
        <f t="shared" si="143"/>
        <v>567.33333333333337</v>
      </c>
      <c r="Z255" s="79">
        <f t="shared" si="143"/>
        <v>522.33333333333337</v>
      </c>
      <c r="AA255" s="79" t="e">
        <f t="shared" si="143"/>
        <v>#REF!</v>
      </c>
      <c r="AC255" s="99">
        <f>+AF255-'Figure 8_data'!I467</f>
        <v>0</v>
      </c>
      <c r="AD255" s="79">
        <f t="shared" ref="AD255:AJ255" si="144">(B255/T255-1)*100</f>
        <v>21.592748462285517</v>
      </c>
      <c r="AE255" s="79">
        <f t="shared" si="144"/>
        <v>18.557498839189002</v>
      </c>
      <c r="AF255" s="79">
        <f t="shared" si="144"/>
        <v>16.557899529518892</v>
      </c>
      <c r="AG255" s="79">
        <f t="shared" si="144"/>
        <v>5.1320983905253525</v>
      </c>
      <c r="AH255" s="79">
        <f t="shared" si="144"/>
        <v>21.392442725379368</v>
      </c>
      <c r="AI255" s="79">
        <f t="shared" si="144"/>
        <v>19.858989424206808</v>
      </c>
      <c r="AJ255" s="79">
        <f t="shared" si="144"/>
        <v>8.7428206764518013</v>
      </c>
      <c r="AK255" s="79" t="e">
        <f t="shared" si="137"/>
        <v>#REF!</v>
      </c>
      <c r="AM255" s="99">
        <f>AP255-'Figure 8_data'!H467</f>
        <v>0</v>
      </c>
      <c r="AN255" s="79">
        <f t="shared" ref="AN255:AP256" si="145">(B255/B203-1)*100</f>
        <v>1.6233766233766156</v>
      </c>
      <c r="AO255" s="79">
        <f t="shared" si="145"/>
        <v>3.123317178244478</v>
      </c>
      <c r="AP255" s="79">
        <f t="shared" si="145"/>
        <v>13.879003558718871</v>
      </c>
      <c r="AQ255" s="79">
        <f t="shared" si="139"/>
        <v>1.2280701754386003</v>
      </c>
      <c r="AR255" s="79">
        <f t="shared" ref="AR255:AT256" si="146">(F255/F203-1)*100</f>
        <v>5.7542768273716849</v>
      </c>
      <c r="AS255" s="79">
        <f t="shared" si="146"/>
        <v>5.1004636785162205</v>
      </c>
      <c r="AT255" s="79">
        <f t="shared" si="146"/>
        <v>4.6040515653775316</v>
      </c>
      <c r="AU255" s="79" t="e">
        <f t="shared" si="140"/>
        <v>#REF!</v>
      </c>
    </row>
    <row r="256" spans="1:47" x14ac:dyDescent="0.2">
      <c r="A256" s="13">
        <f t="shared" ref="A256:A261" si="147">7+A255</f>
        <v>39371</v>
      </c>
      <c r="B256" s="79">
        <f>+TWK!B199</f>
        <v>520</v>
      </c>
      <c r="C256" s="79">
        <f>+TWK!C199</f>
        <v>526</v>
      </c>
      <c r="D256" s="79">
        <f>+TWK!D199</f>
        <v>526</v>
      </c>
      <c r="E256" s="79">
        <f>+TWK!E199</f>
        <v>428</v>
      </c>
      <c r="F256" s="79">
        <f>+TWK!F199</f>
        <v>503</v>
      </c>
      <c r="G256" s="79">
        <f>+TWK!G199</f>
        <v>503</v>
      </c>
      <c r="H256" s="79">
        <f>+TWK!H199</f>
        <v>377</v>
      </c>
      <c r="I256" s="79" t="e">
        <f>+TWK!#REF!</f>
        <v>#REF!</v>
      </c>
      <c r="K256" s="79">
        <f t="shared" si="141"/>
        <v>613</v>
      </c>
      <c r="L256" s="79">
        <f t="shared" si="134"/>
        <v>624.83333333333337</v>
      </c>
      <c r="M256" s="79">
        <f t="shared" ref="M256:R256" si="148">AVERAGE(D253:D256)</f>
        <v>622.5</v>
      </c>
      <c r="N256" s="79">
        <f t="shared" si="148"/>
        <v>524.5</v>
      </c>
      <c r="O256" s="79">
        <f t="shared" si="148"/>
        <v>608.75</v>
      </c>
      <c r="P256" s="79">
        <f t="shared" si="148"/>
        <v>609.75</v>
      </c>
      <c r="Q256" s="79">
        <f t="shared" si="148"/>
        <v>498.75</v>
      </c>
      <c r="R256" s="79" t="e">
        <f t="shared" si="148"/>
        <v>#REF!</v>
      </c>
      <c r="T256" s="79">
        <f t="shared" ref="T256:AA256" si="149">(K100+K152+K204)/3</f>
        <v>525.75</v>
      </c>
      <c r="U256" s="79">
        <f t="shared" si="149"/>
        <v>551.33333333333337</v>
      </c>
      <c r="V256" s="79">
        <f t="shared" si="149"/>
        <v>555.41666666666663</v>
      </c>
      <c r="W256" s="79">
        <f t="shared" si="149"/>
        <v>553.25</v>
      </c>
      <c r="X256" s="79">
        <f t="shared" si="149"/>
        <v>568.83333333333337</v>
      </c>
      <c r="Y256" s="79">
        <f t="shared" si="149"/>
        <v>575.08333333333337</v>
      </c>
      <c r="Z256" s="79">
        <f t="shared" si="149"/>
        <v>513.91666666666663</v>
      </c>
      <c r="AA256" s="79" t="e">
        <f t="shared" si="149"/>
        <v>#REF!</v>
      </c>
      <c r="AC256" s="99">
        <f>+AF256-'Figure 8_data'!I468</f>
        <v>0</v>
      </c>
      <c r="AD256" s="79">
        <f t="shared" ref="AD256:AJ256" si="150">(B256/T256-1)*100</f>
        <v>-1.0936757013789822</v>
      </c>
      <c r="AE256" s="79">
        <f t="shared" si="150"/>
        <v>-4.5949214026602236</v>
      </c>
      <c r="AF256" s="79">
        <f t="shared" si="150"/>
        <v>-5.2963240810202539</v>
      </c>
      <c r="AG256" s="79">
        <f t="shared" si="150"/>
        <v>-22.638951649344786</v>
      </c>
      <c r="AH256" s="79">
        <f t="shared" si="150"/>
        <v>-11.573395839437451</v>
      </c>
      <c r="AI256" s="79">
        <f t="shared" si="150"/>
        <v>-12.534415302130132</v>
      </c>
      <c r="AJ256" s="79">
        <f t="shared" si="150"/>
        <v>-26.641803145775899</v>
      </c>
      <c r="AK256" s="79" t="e">
        <f t="shared" si="137"/>
        <v>#REF!</v>
      </c>
      <c r="AM256" s="99">
        <f>AP256-'Figure 8_data'!H468</f>
        <v>0</v>
      </c>
      <c r="AN256" s="79">
        <f t="shared" si="145"/>
        <v>-12.16216216216216</v>
      </c>
      <c r="AO256" s="79">
        <f t="shared" si="145"/>
        <v>-11.892797319933003</v>
      </c>
      <c r="AP256" s="79">
        <f t="shared" si="145"/>
        <v>-5.0541516245487417</v>
      </c>
      <c r="AQ256" s="79">
        <f t="shared" si="139"/>
        <v>-16.569200779727101</v>
      </c>
      <c r="AR256" s="79">
        <f t="shared" si="146"/>
        <v>-12.975778546712801</v>
      </c>
      <c r="AS256" s="79">
        <f t="shared" si="146"/>
        <v>-13.573883161512024</v>
      </c>
      <c r="AT256" s="79">
        <f t="shared" si="146"/>
        <v>-16.222222222222229</v>
      </c>
      <c r="AU256" s="79" t="e">
        <f t="shared" si="140"/>
        <v>#REF!</v>
      </c>
    </row>
    <row r="257" spans="1:47" x14ac:dyDescent="0.2">
      <c r="A257" s="13">
        <f t="shared" si="147"/>
        <v>39378</v>
      </c>
      <c r="B257" s="79">
        <f>+TWK!B200</f>
        <v>506</v>
      </c>
      <c r="C257" s="79">
        <f>+TWK!C200</f>
        <v>515</v>
      </c>
      <c r="D257" s="79">
        <f>+TWK!D200</f>
        <v>533.33333333333337</v>
      </c>
      <c r="E257" s="79">
        <f>+TWK!E200</f>
        <v>395</v>
      </c>
      <c r="F257" s="79">
        <f>+TWK!F200</f>
        <v>480.83333333333331</v>
      </c>
      <c r="G257" s="79">
        <f>+TWK!G200</f>
        <v>480.83333333333331</v>
      </c>
      <c r="H257" s="79">
        <f>+TWK!H200</f>
        <v>360</v>
      </c>
      <c r="I257" s="79" t="e">
        <f>+TWK!#REF!</f>
        <v>#REF!</v>
      </c>
      <c r="K257" s="79">
        <f t="shared" si="141"/>
        <v>577</v>
      </c>
      <c r="L257" s="79">
        <f t="shared" si="134"/>
        <v>589.58333333333337</v>
      </c>
      <c r="M257" s="79">
        <f t="shared" ref="M257:R257" si="151">AVERAGE(D254:D257)</f>
        <v>592.58333333333337</v>
      </c>
      <c r="N257" s="79">
        <f t="shared" si="151"/>
        <v>482.5</v>
      </c>
      <c r="O257" s="79">
        <f t="shared" si="151"/>
        <v>567.45833333333337</v>
      </c>
      <c r="P257" s="79">
        <f t="shared" si="151"/>
        <v>567.70833333333337</v>
      </c>
      <c r="Q257" s="79">
        <f t="shared" si="151"/>
        <v>457.5</v>
      </c>
      <c r="R257" s="79" t="e">
        <f t="shared" si="151"/>
        <v>#REF!</v>
      </c>
      <c r="T257" s="79">
        <f t="shared" ref="T257:AA257" si="152">(K101+K153+K205)/3</f>
        <v>531.25</v>
      </c>
      <c r="U257" s="79">
        <f t="shared" si="152"/>
        <v>548.33333333333337</v>
      </c>
      <c r="V257" s="79">
        <f t="shared" si="152"/>
        <v>540.33333333333337</v>
      </c>
      <c r="W257" s="79">
        <f t="shared" si="152"/>
        <v>521.83333333333337</v>
      </c>
      <c r="X257" s="79">
        <f t="shared" si="152"/>
        <v>541.91666666666663</v>
      </c>
      <c r="Y257" s="79">
        <f t="shared" si="152"/>
        <v>547.75</v>
      </c>
      <c r="Z257" s="79">
        <f t="shared" si="152"/>
        <v>476.33333333333331</v>
      </c>
      <c r="AA257" s="79" t="e">
        <f t="shared" si="152"/>
        <v>#REF!</v>
      </c>
      <c r="AC257" s="99">
        <f>+AF257-'Figure 8_data'!I469</f>
        <v>0</v>
      </c>
      <c r="AD257" s="79">
        <f t="shared" ref="AD257:AJ257" si="153">(B257/T257-1)*100</f>
        <v>-4.7529411764705927</v>
      </c>
      <c r="AE257" s="79">
        <f t="shared" si="153"/>
        <v>-6.0790273556231122</v>
      </c>
      <c r="AF257" s="79">
        <f t="shared" si="153"/>
        <v>-1.2954966070326979</v>
      </c>
      <c r="AG257" s="79">
        <f t="shared" si="153"/>
        <v>-24.305333759182378</v>
      </c>
      <c r="AH257" s="79">
        <f t="shared" si="153"/>
        <v>-11.271720744271875</v>
      </c>
      <c r="AI257" s="79">
        <f t="shared" si="153"/>
        <v>-12.216643846036824</v>
      </c>
      <c r="AJ257" s="79">
        <f t="shared" si="153"/>
        <v>-24.422673198040592</v>
      </c>
      <c r="AK257" s="79" t="e">
        <f t="shared" si="137"/>
        <v>#REF!</v>
      </c>
      <c r="AM257" s="99">
        <f>AP257-'Figure 8_data'!H469</f>
        <v>0</v>
      </c>
      <c r="AN257" s="79">
        <f>(B257/B205-1)*100</f>
        <v>3.2653061224489743</v>
      </c>
      <c r="AO257" s="79">
        <f>(C257/C205-1)*100</f>
        <v>11.713665943600859</v>
      </c>
      <c r="AP257" s="79">
        <f>(D257/D205-1)*100</f>
        <v>18.518518518518533</v>
      </c>
      <c r="AQ257" s="79">
        <f t="shared" si="139"/>
        <v>12.857142857142856</v>
      </c>
      <c r="AR257" s="79">
        <f>(F257/F205-1)*100</f>
        <v>20.208333333333339</v>
      </c>
      <c r="AS257" s="79">
        <f>(G257/G205-1)*100</f>
        <v>20.208333333333339</v>
      </c>
      <c r="AT257" s="79">
        <f>(H257/H205-1)*100</f>
        <v>16.129032258064523</v>
      </c>
      <c r="AU257" s="79" t="e">
        <f t="shared" si="140"/>
        <v>#REF!</v>
      </c>
    </row>
    <row r="258" spans="1:47" x14ac:dyDescent="0.2">
      <c r="A258" s="13">
        <f t="shared" si="147"/>
        <v>39385</v>
      </c>
      <c r="B258" s="79">
        <f>+TWK!B201</f>
        <v>550</v>
      </c>
      <c r="C258" s="79">
        <f>+TWK!C201</f>
        <v>509</v>
      </c>
      <c r="D258" s="79">
        <f>+TWK!D201</f>
        <v>456</v>
      </c>
      <c r="E258" s="79">
        <f>+TWK!E201</f>
        <v>310</v>
      </c>
      <c r="F258" s="79">
        <f>+TWK!F201</f>
        <v>360</v>
      </c>
      <c r="G258" s="79">
        <f>+TWK!G201</f>
        <v>360</v>
      </c>
      <c r="H258" s="79">
        <f>+TWK!H201</f>
        <v>291</v>
      </c>
      <c r="I258" s="79" t="e">
        <f>+TWK!#REF!</f>
        <v>#REF!</v>
      </c>
      <c r="K258" s="79">
        <f t="shared" si="141"/>
        <v>550.5</v>
      </c>
      <c r="L258" s="79">
        <f t="shared" si="134"/>
        <v>547.08333333333337</v>
      </c>
      <c r="M258" s="79">
        <f t="shared" ref="M258:R259" si="154">AVERAGE(D255:D258)</f>
        <v>538.83333333333337</v>
      </c>
      <c r="N258" s="79">
        <f t="shared" si="154"/>
        <v>427.5</v>
      </c>
      <c r="O258" s="79">
        <f t="shared" si="154"/>
        <v>505.95833333333331</v>
      </c>
      <c r="P258" s="79">
        <f t="shared" si="154"/>
        <v>505.95833333333331</v>
      </c>
      <c r="Q258" s="79">
        <f t="shared" si="154"/>
        <v>399</v>
      </c>
      <c r="R258" s="79" t="e">
        <f t="shared" si="154"/>
        <v>#REF!</v>
      </c>
      <c r="T258" s="79">
        <f t="shared" ref="T258:AA259" si="155">(K102+K154+K206)/3</f>
        <v>524.33333333333337</v>
      </c>
      <c r="U258" s="79">
        <f t="shared" si="155"/>
        <v>523.58333333333337</v>
      </c>
      <c r="V258" s="79">
        <f t="shared" si="155"/>
        <v>507.25</v>
      </c>
      <c r="W258" s="79">
        <f t="shared" si="155"/>
        <v>468.5</v>
      </c>
      <c r="X258" s="79">
        <f t="shared" si="155"/>
        <v>481</v>
      </c>
      <c r="Y258" s="79">
        <f t="shared" si="155"/>
        <v>483.5</v>
      </c>
      <c r="Z258" s="79">
        <f t="shared" si="155"/>
        <v>410.91666666666669</v>
      </c>
      <c r="AA258" s="79" t="e">
        <f t="shared" si="155"/>
        <v>#REF!</v>
      </c>
      <c r="AC258" s="99">
        <f>+AF258-'Figure 8_data'!I470</f>
        <v>0</v>
      </c>
      <c r="AD258" s="79">
        <f t="shared" ref="AD258:AJ259" si="156">(B258/T258-1)*100</f>
        <v>4.8951048951048959</v>
      </c>
      <c r="AE258" s="79">
        <f t="shared" si="156"/>
        <v>-2.7852936495304847</v>
      </c>
      <c r="AF258" s="79">
        <f t="shared" si="156"/>
        <v>-10.103499260719563</v>
      </c>
      <c r="AG258" s="79">
        <f t="shared" si="156"/>
        <v>-33.831376734258271</v>
      </c>
      <c r="AH258" s="79">
        <f t="shared" si="156"/>
        <v>-25.155925155925154</v>
      </c>
      <c r="AI258" s="79">
        <f t="shared" si="156"/>
        <v>-25.542916235780766</v>
      </c>
      <c r="AJ258" s="79">
        <f t="shared" si="156"/>
        <v>-29.182721557493409</v>
      </c>
      <c r="AK258" s="79" t="e">
        <f t="shared" si="137"/>
        <v>#REF!</v>
      </c>
      <c r="AM258" s="99">
        <f>AP258-'Figure 8_data'!H470</f>
        <v>0</v>
      </c>
      <c r="AN258" s="79">
        <f t="shared" ref="AN258:AP259" si="157">(B258/B206-1)*100</f>
        <v>-15.123456790123457</v>
      </c>
      <c r="AO258" s="79">
        <f t="shared" si="157"/>
        <v>-6.2615101289134394</v>
      </c>
      <c r="AP258" s="79">
        <f t="shared" si="157"/>
        <v>-13.636363636363635</v>
      </c>
      <c r="AQ258" s="79">
        <f t="shared" si="139"/>
        <v>-29.384965831435082</v>
      </c>
      <c r="AR258" s="79">
        <f t="shared" ref="AR258:AT259" si="158">(F258/F206-1)*100</f>
        <v>-7.455012853470433</v>
      </c>
      <c r="AS258" s="79">
        <f t="shared" si="158"/>
        <v>-7.455012853470433</v>
      </c>
      <c r="AT258" s="79">
        <f t="shared" si="158"/>
        <v>-10.461538461538467</v>
      </c>
      <c r="AU258" s="79" t="e">
        <f t="shared" si="140"/>
        <v>#REF!</v>
      </c>
    </row>
    <row r="259" spans="1:47" x14ac:dyDescent="0.2">
      <c r="A259" s="13">
        <f t="shared" si="147"/>
        <v>39392</v>
      </c>
      <c r="B259" s="79">
        <f>+TWK!B202</f>
        <v>456.66666666666669</v>
      </c>
      <c r="C259" s="79">
        <f>+TWK!C202</f>
        <v>422.5</v>
      </c>
      <c r="D259" s="79">
        <f>+TWK!D202</f>
        <v>417.5</v>
      </c>
      <c r="E259" s="79">
        <f>+TWK!E202</f>
        <v>308.75</v>
      </c>
      <c r="F259" s="79">
        <f>+TWK!F202</f>
        <v>365</v>
      </c>
      <c r="G259" s="79">
        <f>+TWK!G202</f>
        <v>366.25</v>
      </c>
      <c r="H259" s="79">
        <f>+TWK!H202</f>
        <v>292.5</v>
      </c>
      <c r="I259" s="79" t="e">
        <f>+TWK!#REF!</f>
        <v>#REF!</v>
      </c>
      <c r="K259" s="79">
        <f t="shared" si="141"/>
        <v>508.16666666666669</v>
      </c>
      <c r="L259" s="79">
        <f t="shared" si="134"/>
        <v>493.125</v>
      </c>
      <c r="M259" s="79">
        <f t="shared" si="154"/>
        <v>483.20833333333337</v>
      </c>
      <c r="N259" s="79">
        <f t="shared" si="154"/>
        <v>360.4375</v>
      </c>
      <c r="O259" s="79">
        <f t="shared" si="154"/>
        <v>427.20833333333331</v>
      </c>
      <c r="P259" s="79">
        <f t="shared" si="154"/>
        <v>427.52083333333331</v>
      </c>
      <c r="Q259" s="79">
        <f t="shared" si="154"/>
        <v>330.125</v>
      </c>
      <c r="R259" s="79" t="e">
        <f t="shared" si="154"/>
        <v>#REF!</v>
      </c>
      <c r="T259" s="79">
        <f t="shared" si="155"/>
        <v>499.91666666666669</v>
      </c>
      <c r="U259" s="79">
        <f t="shared" si="155"/>
        <v>480</v>
      </c>
      <c r="V259" s="79">
        <f t="shared" si="155"/>
        <v>461.33333333333331</v>
      </c>
      <c r="W259" s="79">
        <f t="shared" si="155"/>
        <v>405.83333333333331</v>
      </c>
      <c r="X259" s="79">
        <f t="shared" si="155"/>
        <v>427.83333333333331</v>
      </c>
      <c r="Y259" s="79">
        <f t="shared" si="155"/>
        <v>428.25</v>
      </c>
      <c r="Z259" s="79">
        <f t="shared" si="155"/>
        <v>347.58333333333331</v>
      </c>
      <c r="AA259" s="79" t="e">
        <f t="shared" si="155"/>
        <v>#REF!</v>
      </c>
      <c r="AC259" s="99">
        <f>+AF259-'Figure 8_data'!I471</f>
        <v>0</v>
      </c>
      <c r="AD259" s="79">
        <f t="shared" si="156"/>
        <v>-8.6514419069844912</v>
      </c>
      <c r="AE259" s="79">
        <f t="shared" si="156"/>
        <v>-11.979166666666663</v>
      </c>
      <c r="AF259" s="79">
        <f t="shared" si="156"/>
        <v>-9.5014450867051963</v>
      </c>
      <c r="AG259" s="79">
        <f t="shared" si="156"/>
        <v>-23.921971252566731</v>
      </c>
      <c r="AH259" s="79">
        <f t="shared" si="156"/>
        <v>-14.686404363069727</v>
      </c>
      <c r="AI259" s="79">
        <f t="shared" si="156"/>
        <v>-14.477524810274367</v>
      </c>
      <c r="AJ259" s="79">
        <f t="shared" si="156"/>
        <v>-15.847518580676089</v>
      </c>
      <c r="AK259" s="79" t="e">
        <f t="shared" si="137"/>
        <v>#REF!</v>
      </c>
      <c r="AM259" s="99">
        <f>AP259-'Figure 8_data'!H471</f>
        <v>0</v>
      </c>
      <c r="AN259" s="79">
        <f t="shared" si="157"/>
        <v>-16.666666666666664</v>
      </c>
      <c r="AO259" s="79">
        <f t="shared" si="157"/>
        <v>-14.473684210526317</v>
      </c>
      <c r="AP259" s="79">
        <f t="shared" si="157"/>
        <v>-9.0413943355119883</v>
      </c>
      <c r="AQ259" s="79">
        <f t="shared" si="139"/>
        <v>-24.511002444987774</v>
      </c>
      <c r="AR259" s="79">
        <f t="shared" si="158"/>
        <v>-8.9775561097256826</v>
      </c>
      <c r="AS259" s="79">
        <f t="shared" si="158"/>
        <v>-8.6658354114713241</v>
      </c>
      <c r="AT259" s="79">
        <f t="shared" si="158"/>
        <v>-2.5000000000000022</v>
      </c>
      <c r="AU259" s="79" t="e">
        <f t="shared" si="140"/>
        <v>#REF!</v>
      </c>
    </row>
    <row r="260" spans="1:47" x14ac:dyDescent="0.2">
      <c r="A260" s="13">
        <f t="shared" si="147"/>
        <v>39399</v>
      </c>
      <c r="B260" s="79">
        <f>+TWK!B203</f>
        <v>480</v>
      </c>
      <c r="C260" s="79">
        <f>+TWK!C203</f>
        <v>436</v>
      </c>
      <c r="D260" s="79">
        <f>+TWK!D203</f>
        <v>438</v>
      </c>
      <c r="E260" s="79">
        <f>+TWK!E203</f>
        <v>358</v>
      </c>
      <c r="F260" s="79">
        <f>+TWK!F203</f>
        <v>424</v>
      </c>
      <c r="G260" s="79">
        <f>+TWK!G203</f>
        <v>415</v>
      </c>
      <c r="H260" s="79">
        <f>+TWK!H203</f>
        <v>327</v>
      </c>
      <c r="I260" s="79" t="e">
        <f>+TWK!#REF!</f>
        <v>#REF!</v>
      </c>
      <c r="K260" s="79">
        <f t="shared" si="141"/>
        <v>498.16666666666669</v>
      </c>
      <c r="L260" s="79">
        <f t="shared" ref="L260:R260" si="159">AVERAGE(C257:C260)</f>
        <v>470.625</v>
      </c>
      <c r="M260" s="79">
        <f t="shared" si="159"/>
        <v>461.20833333333337</v>
      </c>
      <c r="N260" s="79">
        <f t="shared" si="159"/>
        <v>342.9375</v>
      </c>
      <c r="O260" s="79">
        <f t="shared" si="159"/>
        <v>407.45833333333331</v>
      </c>
      <c r="P260" s="79">
        <f t="shared" si="159"/>
        <v>405.52083333333331</v>
      </c>
      <c r="Q260" s="79">
        <f t="shared" si="159"/>
        <v>317.625</v>
      </c>
      <c r="R260" s="79" t="e">
        <f t="shared" si="159"/>
        <v>#REF!</v>
      </c>
      <c r="T260" s="79">
        <f t="shared" ref="T260:AA260" si="160">(K104+K156+K208)/3</f>
        <v>472.58333333333331</v>
      </c>
      <c r="U260" s="79">
        <f t="shared" si="160"/>
        <v>440.33333333333331</v>
      </c>
      <c r="V260" s="79">
        <f t="shared" si="160"/>
        <v>426.08333333333331</v>
      </c>
      <c r="W260" s="79">
        <f t="shared" si="160"/>
        <v>367.16666666666669</v>
      </c>
      <c r="X260" s="79">
        <f t="shared" si="160"/>
        <v>384.33333333333331</v>
      </c>
      <c r="Y260" s="79">
        <f t="shared" si="160"/>
        <v>385.08333333333331</v>
      </c>
      <c r="Z260" s="79">
        <f t="shared" si="160"/>
        <v>310.91666666666669</v>
      </c>
      <c r="AA260" s="79" t="e">
        <f t="shared" si="160"/>
        <v>#REF!</v>
      </c>
      <c r="AC260" s="99">
        <f>+AF260-'Figure 8_data'!I472</f>
        <v>0</v>
      </c>
      <c r="AD260" s="79">
        <f t="shared" ref="AD260:AK260" si="161">(B260/T260-1)*100</f>
        <v>1.5693881149709155</v>
      </c>
      <c r="AE260" s="79">
        <f t="shared" si="161"/>
        <v>-0.98410295230885181</v>
      </c>
      <c r="AF260" s="79">
        <f t="shared" si="161"/>
        <v>2.7967924897320584</v>
      </c>
      <c r="AG260" s="79">
        <f t="shared" si="161"/>
        <v>-2.4965955515206639</v>
      </c>
      <c r="AH260" s="79">
        <f t="shared" si="161"/>
        <v>10.320901994796184</v>
      </c>
      <c r="AI260" s="79">
        <f t="shared" si="161"/>
        <v>7.7688811945466396</v>
      </c>
      <c r="AJ260" s="79">
        <f t="shared" si="161"/>
        <v>5.1728759045832184</v>
      </c>
      <c r="AK260" s="79" t="e">
        <f t="shared" si="161"/>
        <v>#REF!</v>
      </c>
      <c r="AM260" s="99">
        <f>AP260-'Figure 8_data'!H472</f>
        <v>0</v>
      </c>
      <c r="AN260" s="79">
        <f t="shared" ref="AN260:AU260" si="162">(B260/B208-1)*100</f>
        <v>-3.6144578313253017</v>
      </c>
      <c r="AO260" s="79">
        <f t="shared" si="162"/>
        <v>-0.45662100456621557</v>
      </c>
      <c r="AP260" s="79">
        <f t="shared" si="162"/>
        <v>-1.5730337078651679</v>
      </c>
      <c r="AQ260" s="79">
        <f t="shared" si="162"/>
        <v>-5.2910052910052912</v>
      </c>
      <c r="AR260" s="79">
        <f t="shared" si="162"/>
        <v>12.466843501326252</v>
      </c>
      <c r="AS260" s="79">
        <f t="shared" si="162"/>
        <v>10.07957559681698</v>
      </c>
      <c r="AT260" s="79">
        <f t="shared" si="162"/>
        <v>16.370106761565829</v>
      </c>
      <c r="AU260" s="79" t="e">
        <f t="shared" si="162"/>
        <v>#REF!</v>
      </c>
    </row>
    <row r="261" spans="1:47" x14ac:dyDescent="0.2">
      <c r="A261" s="13">
        <f t="shared" si="147"/>
        <v>39406</v>
      </c>
      <c r="B261" s="79">
        <f>+TWK!B204</f>
        <v>453.33333333333331</v>
      </c>
      <c r="C261" s="79">
        <f>+TWK!C204</f>
        <v>413</v>
      </c>
      <c r="D261" s="79">
        <f>+TWK!D204</f>
        <v>406</v>
      </c>
      <c r="E261" s="79">
        <f>+TWK!E204</f>
        <v>324</v>
      </c>
      <c r="F261" s="79">
        <f>+TWK!F204</f>
        <v>369</v>
      </c>
      <c r="G261" s="79">
        <f>+TWK!G204</f>
        <v>369</v>
      </c>
      <c r="H261" s="79">
        <f>+TWK!H204</f>
        <v>297</v>
      </c>
      <c r="I261" s="79" t="e">
        <f>+TWK!#REF!</f>
        <v>#REF!</v>
      </c>
      <c r="K261" s="79">
        <f t="shared" ref="K261:R261" si="163">AVERAGE(B258:B261)</f>
        <v>485</v>
      </c>
      <c r="L261" s="79">
        <f t="shared" si="163"/>
        <v>445.125</v>
      </c>
      <c r="M261" s="79">
        <f t="shared" si="163"/>
        <v>429.375</v>
      </c>
      <c r="N261" s="79">
        <f t="shared" si="163"/>
        <v>325.1875</v>
      </c>
      <c r="O261" s="79">
        <f t="shared" si="163"/>
        <v>379.5</v>
      </c>
      <c r="P261" s="79">
        <f t="shared" si="163"/>
        <v>377.5625</v>
      </c>
      <c r="Q261" s="79">
        <f t="shared" si="163"/>
        <v>301.875</v>
      </c>
      <c r="R261" s="79" t="e">
        <f t="shared" si="163"/>
        <v>#REF!</v>
      </c>
      <c r="T261" s="79">
        <f t="shared" ref="T261:AA261" si="164">(K105+K157+K209)/3</f>
        <v>438.05555555555549</v>
      </c>
      <c r="U261" s="79">
        <f t="shared" si="164"/>
        <v>400.66666666666669</v>
      </c>
      <c r="V261" s="79">
        <f t="shared" si="164"/>
        <v>393.41666666666669</v>
      </c>
      <c r="W261" s="79">
        <f t="shared" si="164"/>
        <v>336</v>
      </c>
      <c r="X261" s="79">
        <f t="shared" si="164"/>
        <v>354.25</v>
      </c>
      <c r="Y261" s="79">
        <f t="shared" si="164"/>
        <v>354.41666666666669</v>
      </c>
      <c r="Z261" s="79">
        <f t="shared" si="164"/>
        <v>282.25</v>
      </c>
      <c r="AA261" s="79" t="e">
        <f t="shared" si="164"/>
        <v>#REF!</v>
      </c>
      <c r="AC261" s="99">
        <f>+AF261-'Figure 8_data'!I473</f>
        <v>0</v>
      </c>
      <c r="AD261" s="79">
        <f t="shared" ref="AD261:AK261" si="165">(B261/T261-1)*100</f>
        <v>3.4876347495244264</v>
      </c>
      <c r="AE261" s="79">
        <f t="shared" si="165"/>
        <v>3.0782029950083167</v>
      </c>
      <c r="AF261" s="79">
        <f t="shared" si="165"/>
        <v>3.1984748993857171</v>
      </c>
      <c r="AG261" s="79">
        <f t="shared" si="165"/>
        <v>-3.5714285714285698</v>
      </c>
      <c r="AH261" s="79">
        <f t="shared" si="165"/>
        <v>4.1637261820748117</v>
      </c>
      <c r="AI261" s="79">
        <f t="shared" si="165"/>
        <v>4.1147425346814037</v>
      </c>
      <c r="AJ261" s="79">
        <f t="shared" si="165"/>
        <v>5.2258635961027533</v>
      </c>
      <c r="AK261" s="79" t="e">
        <f t="shared" si="165"/>
        <v>#REF!</v>
      </c>
      <c r="AM261" s="99">
        <f>AP261-'Figure 8_data'!H473</f>
        <v>0</v>
      </c>
      <c r="AO261" s="79">
        <f t="shared" ref="AO261:AU261" si="166">(C261/C209-1)*100</f>
        <v>-11.752136752136755</v>
      </c>
      <c r="AP261" s="79">
        <f t="shared" si="166"/>
        <v>-12.5</v>
      </c>
      <c r="AQ261" s="79">
        <f t="shared" si="166"/>
        <v>-14.511873350923487</v>
      </c>
      <c r="AR261" s="79">
        <f t="shared" si="166"/>
        <v>-1.6000000000000014</v>
      </c>
      <c r="AS261" s="79">
        <f t="shared" si="166"/>
        <v>-1.6000000000000014</v>
      </c>
      <c r="AT261" s="79">
        <f t="shared" si="166"/>
        <v>6.8345323741007213</v>
      </c>
      <c r="AU261" s="79" t="e">
        <f t="shared" si="166"/>
        <v>#REF!</v>
      </c>
    </row>
    <row r="262" spans="1:47" x14ac:dyDescent="0.2">
      <c r="A262" s="13">
        <f t="shared" ref="A262:A267" si="167">7+A261</f>
        <v>39413</v>
      </c>
      <c r="B262" s="79">
        <f>+TWK!B205</f>
        <v>0</v>
      </c>
      <c r="C262" s="79">
        <f>+TWK!C205</f>
        <v>390</v>
      </c>
      <c r="D262" s="79">
        <f>+TWK!D205</f>
        <v>387</v>
      </c>
      <c r="E262" s="79">
        <f>+TWK!E205</f>
        <v>317</v>
      </c>
      <c r="F262" s="79">
        <f>+TWK!F205</f>
        <v>373</v>
      </c>
      <c r="G262" s="79">
        <f>+TWK!G205</f>
        <v>373</v>
      </c>
      <c r="H262" s="79">
        <f>+TWK!H205</f>
        <v>284</v>
      </c>
      <c r="I262" s="79" t="e">
        <f>+TWK!#REF!</f>
        <v>#REF!</v>
      </c>
      <c r="K262" s="79">
        <f t="shared" ref="K262:R262" si="168">AVERAGE(B259:B262)</f>
        <v>347.5</v>
      </c>
      <c r="L262" s="79">
        <f t="shared" si="168"/>
        <v>415.375</v>
      </c>
      <c r="M262" s="79">
        <f t="shared" si="168"/>
        <v>412.125</v>
      </c>
      <c r="N262" s="79">
        <f t="shared" si="168"/>
        <v>326.9375</v>
      </c>
      <c r="O262" s="79">
        <f t="shared" si="168"/>
        <v>382.75</v>
      </c>
      <c r="P262" s="79">
        <f t="shared" si="168"/>
        <v>380.8125</v>
      </c>
      <c r="Q262" s="79">
        <f t="shared" si="168"/>
        <v>300.125</v>
      </c>
      <c r="R262" s="79" t="e">
        <f t="shared" si="168"/>
        <v>#REF!</v>
      </c>
      <c r="T262" s="79">
        <f t="shared" ref="T262:AA262" si="169">(K106+K158+K210)/3</f>
        <v>349.66666666666669</v>
      </c>
      <c r="U262" s="79">
        <f t="shared" si="169"/>
        <v>372.25</v>
      </c>
      <c r="V262" s="79">
        <f t="shared" si="169"/>
        <v>368.75</v>
      </c>
      <c r="W262" s="79">
        <f t="shared" si="169"/>
        <v>312.83333333333331</v>
      </c>
      <c r="X262" s="79">
        <f t="shared" si="169"/>
        <v>334.25</v>
      </c>
      <c r="Y262" s="79">
        <f t="shared" si="169"/>
        <v>334.5</v>
      </c>
      <c r="Z262" s="79">
        <f t="shared" si="169"/>
        <v>262</v>
      </c>
      <c r="AA262" s="79" t="e">
        <f t="shared" si="169"/>
        <v>#REF!</v>
      </c>
      <c r="AC262" s="99">
        <f>+AF262-'Figure 8_data'!I474</f>
        <v>0</v>
      </c>
      <c r="AE262" s="79">
        <f t="shared" ref="AE262:AK262" si="170">(C262/U262-1)*100</f>
        <v>4.7683008730691645</v>
      </c>
      <c r="AF262" s="79">
        <f t="shared" si="170"/>
        <v>4.9491525423728921</v>
      </c>
      <c r="AG262" s="79">
        <f t="shared" si="170"/>
        <v>1.331912626531695</v>
      </c>
      <c r="AH262" s="79">
        <f t="shared" si="170"/>
        <v>11.593118922961864</v>
      </c>
      <c r="AI262" s="79">
        <f t="shared" si="170"/>
        <v>11.509715994020929</v>
      </c>
      <c r="AJ262" s="79">
        <f t="shared" si="170"/>
        <v>8.3969465648855</v>
      </c>
      <c r="AK262" s="79" t="e">
        <f t="shared" si="170"/>
        <v>#REF!</v>
      </c>
      <c r="AM262" s="99">
        <f>AP262-'Figure 8_data'!H474</f>
        <v>0</v>
      </c>
      <c r="AO262" s="79">
        <f t="shared" ref="AO262:AU262" si="171">(C262/C210-1)*100</f>
        <v>-12.946428571428569</v>
      </c>
      <c r="AP262" s="79">
        <f t="shared" si="171"/>
        <v>-13.033707865168543</v>
      </c>
      <c r="AQ262" s="79">
        <f t="shared" si="171"/>
        <v>-12.912087912087911</v>
      </c>
      <c r="AR262" s="79">
        <f t="shared" si="171"/>
        <v>0</v>
      </c>
      <c r="AS262" s="79">
        <f t="shared" si="171"/>
        <v>0</v>
      </c>
      <c r="AT262" s="79">
        <f t="shared" si="171"/>
        <v>8.8122605363984761</v>
      </c>
      <c r="AU262" s="79" t="e">
        <f t="shared" si="171"/>
        <v>#REF!</v>
      </c>
    </row>
    <row r="263" spans="1:47" x14ac:dyDescent="0.2">
      <c r="A263" s="13">
        <f t="shared" si="167"/>
        <v>39420</v>
      </c>
      <c r="B263" s="79">
        <f>+TWK!B206</f>
        <v>0</v>
      </c>
      <c r="C263" s="79">
        <f>+TWK!C206</f>
        <v>386.66666666666669</v>
      </c>
      <c r="D263" s="79">
        <f>+TWK!D206</f>
        <v>386.66666666666669</v>
      </c>
      <c r="E263" s="79">
        <f>+TWK!E206</f>
        <v>326.66666666666669</v>
      </c>
      <c r="F263" s="79">
        <f>+TWK!F206</f>
        <v>360</v>
      </c>
      <c r="G263" s="79">
        <f>+TWK!G206</f>
        <v>360</v>
      </c>
      <c r="H263" s="79">
        <f>+TWK!H206</f>
        <v>283.33333333333331</v>
      </c>
      <c r="I263" s="79" t="e">
        <f>+TWK!#REF!</f>
        <v>#REF!</v>
      </c>
      <c r="K263" s="79">
        <f t="shared" ref="K263:R263" si="172">AVERAGE(B260:B263)</f>
        <v>233.33333333333331</v>
      </c>
      <c r="L263" s="79">
        <f t="shared" si="172"/>
        <v>406.41666666666669</v>
      </c>
      <c r="M263" s="79">
        <f t="shared" si="172"/>
        <v>404.41666666666669</v>
      </c>
      <c r="N263" s="79">
        <f t="shared" si="172"/>
        <v>331.41666666666669</v>
      </c>
      <c r="O263" s="79">
        <f t="shared" si="172"/>
        <v>381.5</v>
      </c>
      <c r="P263" s="79">
        <f t="shared" si="172"/>
        <v>379.25</v>
      </c>
      <c r="Q263" s="79">
        <f t="shared" si="172"/>
        <v>297.83333333333331</v>
      </c>
      <c r="R263" s="79" t="e">
        <f t="shared" si="172"/>
        <v>#REF!</v>
      </c>
      <c r="T263" s="79">
        <f t="shared" ref="T263:AA263" si="173">(K107+K159+K211)/3</f>
        <v>276.08333333333331</v>
      </c>
      <c r="U263" s="79">
        <f t="shared" si="173"/>
        <v>323.16666666666669</v>
      </c>
      <c r="V263" s="79">
        <f t="shared" si="173"/>
        <v>361.33333333333331</v>
      </c>
      <c r="W263" s="79">
        <f t="shared" si="173"/>
        <v>298</v>
      </c>
      <c r="X263" s="79">
        <f t="shared" si="173"/>
        <v>313.58333333333331</v>
      </c>
      <c r="Y263" s="79">
        <f t="shared" si="173"/>
        <v>314.08333333333331</v>
      </c>
      <c r="Z263" s="79">
        <f t="shared" si="173"/>
        <v>249.16666666666666</v>
      </c>
      <c r="AA263" s="79" t="e">
        <f t="shared" si="173"/>
        <v>#REF!</v>
      </c>
      <c r="AC263" s="99">
        <f>+AF263-'Figure 8_data'!I475</f>
        <v>0</v>
      </c>
      <c r="AE263" s="79">
        <f t="shared" ref="AE263:AK263" si="174">(C263/U263-1)*100</f>
        <v>19.649303764827231</v>
      </c>
      <c r="AF263" s="79">
        <f t="shared" si="174"/>
        <v>7.0110701107011231</v>
      </c>
      <c r="AG263" s="79">
        <f t="shared" si="174"/>
        <v>9.6196868008948666</v>
      </c>
      <c r="AH263" s="79">
        <f t="shared" si="174"/>
        <v>14.802019665160792</v>
      </c>
      <c r="AI263" s="79">
        <f t="shared" si="174"/>
        <v>14.619262403820654</v>
      </c>
      <c r="AJ263" s="79">
        <f t="shared" si="174"/>
        <v>13.712374581939791</v>
      </c>
      <c r="AK263" s="79" t="e">
        <f t="shared" si="174"/>
        <v>#REF!</v>
      </c>
      <c r="AM263" s="99">
        <f>AP263-'Figure 8_data'!H475</f>
        <v>0</v>
      </c>
      <c r="AO263" s="79">
        <f t="shared" ref="AO263:AU263" si="175">(C263/C211-1)*100</f>
        <v>-4.2904290429042868</v>
      </c>
      <c r="AP263" s="79">
        <f t="shared" si="175"/>
        <v>2.5641025641025772</v>
      </c>
      <c r="AQ263" s="79">
        <f t="shared" si="175"/>
        <v>15.023474178403774</v>
      </c>
      <c r="AR263" s="79">
        <f t="shared" si="175"/>
        <v>8.4337349397590309</v>
      </c>
      <c r="AS263" s="79">
        <f t="shared" si="175"/>
        <v>8.4337349397590309</v>
      </c>
      <c r="AT263" s="79">
        <f t="shared" si="175"/>
        <v>27.627627627627625</v>
      </c>
      <c r="AU263" s="79" t="e">
        <f t="shared" si="175"/>
        <v>#REF!</v>
      </c>
    </row>
    <row r="264" spans="1:47" x14ac:dyDescent="0.2">
      <c r="A264" s="13">
        <f t="shared" si="167"/>
        <v>39427</v>
      </c>
      <c r="B264" s="79">
        <f>+TWK!B207</f>
        <v>0</v>
      </c>
      <c r="C264" s="79">
        <f>+TWK!C207</f>
        <v>0</v>
      </c>
      <c r="D264" s="79">
        <f>+TWK!D207</f>
        <v>400</v>
      </c>
      <c r="E264" s="79">
        <f>+TWK!E207</f>
        <v>332</v>
      </c>
      <c r="F264" s="79">
        <f>+TWK!F207</f>
        <v>352.5</v>
      </c>
      <c r="G264" s="79">
        <f>+TWK!G207</f>
        <v>352.5</v>
      </c>
      <c r="H264" s="79">
        <f>+TWK!H207</f>
        <v>275</v>
      </c>
      <c r="I264" s="79" t="e">
        <f>+TWK!#REF!</f>
        <v>#REF!</v>
      </c>
      <c r="K264" s="79">
        <f t="shared" ref="K264:R264" si="176">AVERAGE(B261:B264)</f>
        <v>113.33333333333333</v>
      </c>
      <c r="L264" s="79">
        <f t="shared" si="176"/>
        <v>297.41666666666669</v>
      </c>
      <c r="M264" s="79">
        <f t="shared" si="176"/>
        <v>394.91666666666669</v>
      </c>
      <c r="N264" s="79">
        <f t="shared" si="176"/>
        <v>324.91666666666669</v>
      </c>
      <c r="O264" s="79">
        <f t="shared" si="176"/>
        <v>363.625</v>
      </c>
      <c r="P264" s="79">
        <f t="shared" si="176"/>
        <v>363.625</v>
      </c>
      <c r="Q264" s="79">
        <f t="shared" si="176"/>
        <v>284.83333333333331</v>
      </c>
      <c r="R264" s="79" t="e">
        <f t="shared" si="176"/>
        <v>#REF!</v>
      </c>
      <c r="T264" s="79">
        <f t="shared" ref="T264:AA264" si="177">(K108+K160+K212)/3</f>
        <v>50.666666666666664</v>
      </c>
      <c r="U264" s="79">
        <f t="shared" si="177"/>
        <v>291.58333333333331</v>
      </c>
      <c r="V264" s="79">
        <f t="shared" si="177"/>
        <v>370.75</v>
      </c>
      <c r="W264" s="79">
        <f t="shared" si="177"/>
        <v>301</v>
      </c>
      <c r="X264" s="79">
        <f t="shared" si="177"/>
        <v>309.58333333333331</v>
      </c>
      <c r="Y264" s="79">
        <f t="shared" si="177"/>
        <v>310.58333333333331</v>
      </c>
      <c r="Z264" s="79">
        <f t="shared" si="177"/>
        <v>251.91666666666666</v>
      </c>
      <c r="AA264" s="79" t="e">
        <f t="shared" si="177"/>
        <v>#REF!</v>
      </c>
      <c r="AC264" s="99">
        <f>+AF264-'Figure 8_data'!I476</f>
        <v>0</v>
      </c>
      <c r="AF264" s="79">
        <f t="shared" ref="AF264:AK264" si="178">(D264/V264-1)*100</f>
        <v>7.8894133513149001</v>
      </c>
      <c r="AG264" s="79">
        <f t="shared" si="178"/>
        <v>10.299003322259125</v>
      </c>
      <c r="AH264" s="79">
        <f t="shared" si="178"/>
        <v>13.862718707940779</v>
      </c>
      <c r="AI264" s="79">
        <f t="shared" si="178"/>
        <v>13.496109471424745</v>
      </c>
      <c r="AJ264" s="79">
        <f t="shared" si="178"/>
        <v>9.163083030102559</v>
      </c>
      <c r="AK264" s="79" t="e">
        <f t="shared" si="178"/>
        <v>#REF!</v>
      </c>
      <c r="AM264" s="99">
        <f>AP264-'Figure 8_data'!H476</f>
        <v>0</v>
      </c>
      <c r="AP264" s="79">
        <f t="shared" ref="AP264:AU264" si="179">(D264/D212-1)*100</f>
        <v>5.8201058201058142</v>
      </c>
      <c r="AQ264" s="79">
        <f t="shared" si="179"/>
        <v>14.089347079037795</v>
      </c>
      <c r="AR264" s="79">
        <f t="shared" si="179"/>
        <v>13.709677419354849</v>
      </c>
      <c r="AS264" s="79">
        <f t="shared" si="179"/>
        <v>13.709677419354849</v>
      </c>
      <c r="AT264" s="79">
        <f t="shared" si="179"/>
        <v>21.681415929203538</v>
      </c>
      <c r="AU264" s="79" t="e">
        <f t="shared" si="179"/>
        <v>#REF!</v>
      </c>
    </row>
    <row r="265" spans="1:47" x14ac:dyDescent="0.2">
      <c r="A265" s="13">
        <f t="shared" si="167"/>
        <v>39434</v>
      </c>
      <c r="B265" s="79">
        <f>+TWK!B208</f>
        <v>0</v>
      </c>
      <c r="C265" s="79">
        <f>+TWK!C208</f>
        <v>0</v>
      </c>
      <c r="D265" s="79">
        <f>+TWK!D208</f>
        <v>377</v>
      </c>
      <c r="E265" s="79">
        <f>+TWK!E208</f>
        <v>287</v>
      </c>
      <c r="F265" s="79">
        <f>+TWK!F208</f>
        <v>340</v>
      </c>
      <c r="G265" s="79">
        <f>+TWK!G208</f>
        <v>340</v>
      </c>
      <c r="H265" s="79">
        <f>+TWK!H208</f>
        <v>247</v>
      </c>
      <c r="I265" s="79" t="e">
        <f>+TWK!#REF!</f>
        <v>#REF!</v>
      </c>
      <c r="K265" s="79">
        <f t="shared" ref="K265:R266" si="180">AVERAGE(B262:B265)</f>
        <v>0</v>
      </c>
      <c r="L265" s="79">
        <f t="shared" si="180"/>
        <v>194.16666666666669</v>
      </c>
      <c r="M265" s="79">
        <f t="shared" si="180"/>
        <v>387.66666666666669</v>
      </c>
      <c r="N265" s="79">
        <f t="shared" si="180"/>
        <v>315.66666666666669</v>
      </c>
      <c r="O265" s="79">
        <f t="shared" si="180"/>
        <v>356.375</v>
      </c>
      <c r="P265" s="79">
        <f t="shared" si="180"/>
        <v>356.375</v>
      </c>
      <c r="Q265" s="79">
        <f t="shared" si="180"/>
        <v>272.33333333333331</v>
      </c>
      <c r="R265" s="79" t="e">
        <f t="shared" si="180"/>
        <v>#REF!</v>
      </c>
      <c r="T265" s="79">
        <f t="shared" ref="T265:AA266" si="181">(K109+K161+K213)/3</f>
        <v>0</v>
      </c>
      <c r="U265" s="79">
        <f t="shared" si="181"/>
        <v>229.66666666666666</v>
      </c>
      <c r="V265" s="79">
        <f t="shared" si="181"/>
        <v>376.75</v>
      </c>
      <c r="W265" s="79">
        <f t="shared" si="181"/>
        <v>311.58333333333331</v>
      </c>
      <c r="X265" s="79">
        <f t="shared" si="181"/>
        <v>317.33333333333331</v>
      </c>
      <c r="Y265" s="79">
        <f t="shared" si="181"/>
        <v>319.16666666666669</v>
      </c>
      <c r="Z265" s="79">
        <f t="shared" si="181"/>
        <v>262.16666666666669</v>
      </c>
      <c r="AA265" s="79" t="e">
        <f t="shared" si="181"/>
        <v>#REF!</v>
      </c>
      <c r="AC265" s="99">
        <f>+AF265-'Figure 8_data'!I477</f>
        <v>0</v>
      </c>
      <c r="AF265" s="79">
        <f t="shared" ref="AF265:AK266" si="182">(D265/V265-1)*100</f>
        <v>6.6357000663574972E-2</v>
      </c>
      <c r="AG265" s="79">
        <f t="shared" si="182"/>
        <v>-7.8898101096549826</v>
      </c>
      <c r="AH265" s="79">
        <f t="shared" si="182"/>
        <v>7.1428571428571397</v>
      </c>
      <c r="AI265" s="79">
        <f t="shared" si="182"/>
        <v>6.5274151436031325</v>
      </c>
      <c r="AJ265" s="79">
        <f t="shared" si="182"/>
        <v>-5.7851239669421517</v>
      </c>
      <c r="AK265" s="79" t="e">
        <f t="shared" si="182"/>
        <v>#REF!</v>
      </c>
      <c r="AM265" s="99">
        <f>AP265-'Figure 8_data'!H477</f>
        <v>0</v>
      </c>
      <c r="AP265" s="79">
        <f t="shared" ref="AP265:AU266" si="183">(D265/D213-1)*100</f>
        <v>32.280701754385952</v>
      </c>
      <c r="AQ265" s="79">
        <f t="shared" si="183"/>
        <v>34.741784037558674</v>
      </c>
      <c r="AR265" s="79">
        <f t="shared" si="183"/>
        <v>37.651821862348164</v>
      </c>
      <c r="AS265" s="79">
        <f t="shared" si="183"/>
        <v>38.211382113821138</v>
      </c>
      <c r="AT265" s="79">
        <f t="shared" si="183"/>
        <v>27.979274611398974</v>
      </c>
      <c r="AU265" s="79" t="e">
        <f t="shared" si="183"/>
        <v>#REF!</v>
      </c>
    </row>
    <row r="266" spans="1:47" x14ac:dyDescent="0.2">
      <c r="A266" s="13">
        <f t="shared" si="167"/>
        <v>39441</v>
      </c>
      <c r="B266" s="79">
        <v>0</v>
      </c>
      <c r="C266" s="79">
        <v>0</v>
      </c>
      <c r="D266" s="79">
        <f>+TWK!D209</f>
        <v>367</v>
      </c>
      <c r="E266" s="79">
        <f>+TWK!E209</f>
        <v>280</v>
      </c>
      <c r="F266" s="79">
        <f>+TWK!F209</f>
        <v>337</v>
      </c>
      <c r="G266" s="79">
        <f>+TWK!G209</f>
        <v>337</v>
      </c>
      <c r="H266" s="79">
        <f>+TWK!H209</f>
        <v>250</v>
      </c>
      <c r="I266" s="79" t="e">
        <f>+TWK!#REF!</f>
        <v>#REF!</v>
      </c>
      <c r="K266" s="79">
        <f t="shared" si="180"/>
        <v>0</v>
      </c>
      <c r="L266" s="79">
        <f t="shared" si="180"/>
        <v>96.666666666666671</v>
      </c>
      <c r="M266" s="79">
        <f t="shared" si="180"/>
        <v>382.66666666666669</v>
      </c>
      <c r="N266" s="79">
        <f t="shared" si="180"/>
        <v>306.41666666666669</v>
      </c>
      <c r="O266" s="79">
        <f t="shared" si="180"/>
        <v>347.375</v>
      </c>
      <c r="P266" s="79">
        <f t="shared" si="180"/>
        <v>347.375</v>
      </c>
      <c r="Q266" s="79">
        <f t="shared" si="180"/>
        <v>263.83333333333331</v>
      </c>
      <c r="R266" s="79" t="e">
        <f t="shared" si="180"/>
        <v>#REF!</v>
      </c>
      <c r="T266" s="79">
        <f t="shared" si="181"/>
        <v>0</v>
      </c>
      <c r="U266" s="79">
        <f t="shared" si="181"/>
        <v>165.33333333333334</v>
      </c>
      <c r="V266" s="79">
        <f t="shared" si="181"/>
        <v>373.91666666666669</v>
      </c>
      <c r="W266" s="79">
        <f t="shared" si="181"/>
        <v>312.25</v>
      </c>
      <c r="X266" s="79">
        <f t="shared" si="181"/>
        <v>319.25</v>
      </c>
      <c r="Y266" s="79">
        <f t="shared" si="181"/>
        <v>320.91666666666669</v>
      </c>
      <c r="Z266" s="79">
        <f t="shared" si="181"/>
        <v>268.16666666666669</v>
      </c>
      <c r="AA266" s="79" t="e">
        <f t="shared" si="181"/>
        <v>#REF!</v>
      </c>
      <c r="AC266" s="99">
        <f>+AF266-'Figure 8_data'!I478</f>
        <v>0</v>
      </c>
      <c r="AF266" s="79">
        <f t="shared" si="182"/>
        <v>-1.8497882772453789</v>
      </c>
      <c r="AG266" s="79">
        <f t="shared" si="182"/>
        <v>-10.328262610088068</v>
      </c>
      <c r="AH266" s="79">
        <f t="shared" si="182"/>
        <v>5.5599060297572445</v>
      </c>
      <c r="AI266" s="79">
        <f t="shared" si="182"/>
        <v>5.0116852765515363</v>
      </c>
      <c r="AJ266" s="79">
        <f t="shared" si="182"/>
        <v>-6.7743940335612258</v>
      </c>
      <c r="AK266" s="79" t="e">
        <f t="shared" si="182"/>
        <v>#REF!</v>
      </c>
      <c r="AM266" s="99">
        <f>AP266-'Figure 8_data'!H478</f>
        <v>0</v>
      </c>
      <c r="AP266" s="79">
        <f t="shared" si="183"/>
        <v>33.941605839416056</v>
      </c>
      <c r="AQ266" s="79">
        <f t="shared" si="183"/>
        <v>32.075471698113198</v>
      </c>
      <c r="AR266" s="79">
        <f t="shared" si="183"/>
        <v>38.68312757201646</v>
      </c>
      <c r="AS266" s="79">
        <f t="shared" si="183"/>
        <v>38.68312757201646</v>
      </c>
      <c r="AT266" s="79">
        <f t="shared" si="183"/>
        <v>32.275132275132279</v>
      </c>
      <c r="AU266" s="79" t="e">
        <f t="shared" si="183"/>
        <v>#REF!</v>
      </c>
    </row>
    <row r="267" spans="1:47" x14ac:dyDescent="0.2">
      <c r="A267" s="13">
        <f t="shared" si="167"/>
        <v>39448</v>
      </c>
      <c r="B267" s="79">
        <v>0</v>
      </c>
      <c r="C267" s="79">
        <v>0</v>
      </c>
      <c r="D267" s="79">
        <f>+TWK!D210</f>
        <v>360</v>
      </c>
      <c r="E267" s="79">
        <f>+TWK!E210</f>
        <v>273.33333333333331</v>
      </c>
      <c r="F267" s="79">
        <f>+TWK!F210</f>
        <v>330</v>
      </c>
      <c r="G267" s="79">
        <f>+TWK!G210</f>
        <v>330</v>
      </c>
      <c r="H267" s="79">
        <f>+TWK!H210</f>
        <v>238.33333333333334</v>
      </c>
      <c r="I267" s="79" t="e">
        <f>+TWK!#REF!</f>
        <v>#REF!</v>
      </c>
      <c r="K267" s="79">
        <f t="shared" ref="K267:R267" si="184">AVERAGE(B264:B267)</f>
        <v>0</v>
      </c>
      <c r="L267" s="79">
        <f t="shared" si="184"/>
        <v>0</v>
      </c>
      <c r="M267" s="79">
        <f t="shared" si="184"/>
        <v>376</v>
      </c>
      <c r="N267" s="79">
        <f t="shared" si="184"/>
        <v>293.08333333333331</v>
      </c>
      <c r="O267" s="79">
        <f t="shared" si="184"/>
        <v>339.875</v>
      </c>
      <c r="P267" s="79">
        <f t="shared" si="184"/>
        <v>339.875</v>
      </c>
      <c r="Q267" s="79">
        <f t="shared" si="184"/>
        <v>252.58333333333334</v>
      </c>
      <c r="R267" s="79" t="e">
        <f t="shared" si="184"/>
        <v>#REF!</v>
      </c>
      <c r="T267" s="79">
        <f t="shared" ref="T267:AA267" si="185">(K111+K163+K215)/3</f>
        <v>0</v>
      </c>
      <c r="U267" s="79">
        <f t="shared" si="185"/>
        <v>135.41666666666666</v>
      </c>
      <c r="V267" s="79">
        <f t="shared" si="185"/>
        <v>360.41666666666669</v>
      </c>
      <c r="W267" s="79">
        <f t="shared" si="185"/>
        <v>305.25</v>
      </c>
      <c r="X267" s="79">
        <f t="shared" si="185"/>
        <v>312.91666666666669</v>
      </c>
      <c r="Y267" s="79">
        <f t="shared" si="185"/>
        <v>314.58333333333331</v>
      </c>
      <c r="Z267" s="79">
        <f t="shared" si="185"/>
        <v>266.5</v>
      </c>
      <c r="AA267" s="79" t="e">
        <f t="shared" si="185"/>
        <v>#REF!</v>
      </c>
      <c r="AC267" s="99">
        <f>+AF267-'Figure 8_data'!I479</f>
        <v>0</v>
      </c>
      <c r="AF267" s="79">
        <f t="shared" ref="AF267:AK267" si="186">(D267/V267-1)*100</f>
        <v>-0.11560693641619046</v>
      </c>
      <c r="AG267" s="79">
        <f t="shared" si="186"/>
        <v>-10.455910455910466</v>
      </c>
      <c r="AH267" s="79">
        <f t="shared" si="186"/>
        <v>5.4593874833555267</v>
      </c>
      <c r="AI267" s="79">
        <f t="shared" si="186"/>
        <v>4.9006622516556408</v>
      </c>
      <c r="AJ267" s="79">
        <f t="shared" si="186"/>
        <v>-10.569105691056912</v>
      </c>
      <c r="AK267" s="79" t="e">
        <f t="shared" si="186"/>
        <v>#REF!</v>
      </c>
      <c r="AM267" s="99">
        <f>AP267-'Figure 8_data'!H479</f>
        <v>0</v>
      </c>
      <c r="AP267" s="79">
        <f t="shared" ref="AP267:AU267" si="187">(D267/D215-1)*100</f>
        <v>34.328358208955237</v>
      </c>
      <c r="AQ267" s="79">
        <f t="shared" si="187"/>
        <v>30.781499202551821</v>
      </c>
      <c r="AR267" s="79">
        <f t="shared" si="187"/>
        <v>42.857142857142861</v>
      </c>
      <c r="AS267" s="79">
        <f t="shared" si="187"/>
        <v>42.857142857142861</v>
      </c>
      <c r="AT267" s="79">
        <f t="shared" si="187"/>
        <v>30.236794171220403</v>
      </c>
      <c r="AU267" s="79" t="e">
        <f t="shared" si="187"/>
        <v>#REF!</v>
      </c>
    </row>
    <row r="268" spans="1:47" x14ac:dyDescent="0.2">
      <c r="A268" s="13">
        <f t="shared" ref="A268:A273" si="188">7+A267</f>
        <v>39455</v>
      </c>
      <c r="B268" s="79">
        <v>0</v>
      </c>
      <c r="C268" s="79">
        <v>0</v>
      </c>
      <c r="D268" s="79">
        <f>+TWK!D211</f>
        <v>351</v>
      </c>
      <c r="E268" s="79">
        <f>+TWK!E211</f>
        <v>269</v>
      </c>
      <c r="F268" s="79">
        <f>+TWK!F211</f>
        <v>328</v>
      </c>
      <c r="G268" s="79">
        <f>+TWK!G211</f>
        <v>328</v>
      </c>
      <c r="H268" s="79">
        <f>+TWK!H211</f>
        <v>238</v>
      </c>
      <c r="I268" s="79" t="e">
        <f>+TWK!#REF!</f>
        <v>#REF!</v>
      </c>
      <c r="K268" s="79">
        <f t="shared" ref="K268:R268" si="189">AVERAGE(B265:B268)</f>
        <v>0</v>
      </c>
      <c r="L268" s="79">
        <f t="shared" si="189"/>
        <v>0</v>
      </c>
      <c r="M268" s="79">
        <f t="shared" si="189"/>
        <v>363.75</v>
      </c>
      <c r="N268" s="79">
        <f t="shared" si="189"/>
        <v>277.33333333333331</v>
      </c>
      <c r="O268" s="79">
        <f t="shared" si="189"/>
        <v>333.75</v>
      </c>
      <c r="P268" s="79">
        <f t="shared" si="189"/>
        <v>333.75</v>
      </c>
      <c r="Q268" s="79">
        <f t="shared" si="189"/>
        <v>243.33333333333334</v>
      </c>
      <c r="R268" s="79" t="e">
        <f t="shared" si="189"/>
        <v>#REF!</v>
      </c>
      <c r="T268" s="79">
        <f t="shared" ref="T268:AA268" si="190">(K112+K164+K216)/3</f>
        <v>0</v>
      </c>
      <c r="U268" s="79">
        <f t="shared" si="190"/>
        <v>100.8888888888889</v>
      </c>
      <c r="V268" s="79">
        <f t="shared" si="190"/>
        <v>338.75</v>
      </c>
      <c r="W268" s="79">
        <f t="shared" si="190"/>
        <v>295</v>
      </c>
      <c r="X268" s="79">
        <f t="shared" si="190"/>
        <v>302.91666666666669</v>
      </c>
      <c r="Y268" s="79">
        <f t="shared" si="190"/>
        <v>304.25</v>
      </c>
      <c r="Z268" s="79">
        <f t="shared" si="190"/>
        <v>265.16666666666669</v>
      </c>
      <c r="AA268" s="79" t="e">
        <f t="shared" si="190"/>
        <v>#REF!</v>
      </c>
      <c r="AC268" s="99">
        <f>+AF268-'Figure 8_data'!I480</f>
        <v>0</v>
      </c>
      <c r="AF268" s="79">
        <f t="shared" ref="AF268:AK268" si="191">(D268/V268-1)*100</f>
        <v>3.616236162361619</v>
      </c>
      <c r="AG268" s="79">
        <f t="shared" si="191"/>
        <v>-8.8135593220339032</v>
      </c>
      <c r="AH268" s="79">
        <f t="shared" si="191"/>
        <v>8.2806052269601018</v>
      </c>
      <c r="AI268" s="79">
        <f t="shared" si="191"/>
        <v>7.8060805258833188</v>
      </c>
      <c r="AJ268" s="79">
        <f t="shared" si="191"/>
        <v>-10.245128849780016</v>
      </c>
      <c r="AK268" s="79" t="e">
        <f t="shared" si="191"/>
        <v>#REF!</v>
      </c>
      <c r="AM268" s="99">
        <f>AP268-'Figure 8_data'!H480</f>
        <v>0</v>
      </c>
      <c r="AP268" s="79">
        <f t="shared" ref="AP268:AU268" si="192">(D268/D216-1)*100</f>
        <v>30.970149253731339</v>
      </c>
      <c r="AQ268" s="79">
        <f t="shared" si="192"/>
        <v>20.627802690582953</v>
      </c>
      <c r="AR268" s="79">
        <f t="shared" si="192"/>
        <v>27.13178294573644</v>
      </c>
      <c r="AS268" s="79">
        <f t="shared" si="192"/>
        <v>27.13178294573644</v>
      </c>
      <c r="AT268" s="79">
        <f t="shared" si="192"/>
        <v>11.214953271028039</v>
      </c>
      <c r="AU268" s="79" t="e">
        <f t="shared" si="192"/>
        <v>#REF!</v>
      </c>
    </row>
    <row r="269" spans="1:47" x14ac:dyDescent="0.2">
      <c r="A269" s="13">
        <f t="shared" si="188"/>
        <v>39462</v>
      </c>
      <c r="B269" s="79">
        <v>0</v>
      </c>
      <c r="C269" s="79">
        <v>0</v>
      </c>
      <c r="D269" s="79">
        <f>+TWK!D212</f>
        <v>325</v>
      </c>
      <c r="E269" s="79">
        <f>+TWK!E212</f>
        <v>273</v>
      </c>
      <c r="F269" s="79">
        <f>+TWK!F212</f>
        <v>328</v>
      </c>
      <c r="G269" s="79">
        <f>+TWK!G212</f>
        <v>328</v>
      </c>
      <c r="H269" s="79">
        <f>+TWK!H212</f>
        <v>257</v>
      </c>
      <c r="I269" s="79" t="e">
        <f>+TWK!#REF!</f>
        <v>#REF!</v>
      </c>
      <c r="K269" s="79">
        <f t="shared" ref="K269:R269" si="193">AVERAGE(B266:B269)</f>
        <v>0</v>
      </c>
      <c r="L269" s="79">
        <f t="shared" si="193"/>
        <v>0</v>
      </c>
      <c r="M269" s="79">
        <f t="shared" si="193"/>
        <v>350.75</v>
      </c>
      <c r="N269" s="79">
        <f t="shared" si="193"/>
        <v>273.83333333333331</v>
      </c>
      <c r="O269" s="79">
        <f t="shared" si="193"/>
        <v>330.75</v>
      </c>
      <c r="P269" s="79">
        <f t="shared" si="193"/>
        <v>330.75</v>
      </c>
      <c r="Q269" s="79">
        <f t="shared" si="193"/>
        <v>245.83333333333334</v>
      </c>
      <c r="R269" s="79" t="e">
        <f t="shared" si="193"/>
        <v>#REF!</v>
      </c>
      <c r="T269" s="79">
        <f t="shared" ref="T269:AA269" si="194">(K113+K165+K217)/3</f>
        <v>0</v>
      </c>
      <c r="U269" s="79">
        <f t="shared" si="194"/>
        <v>96.666666666666671</v>
      </c>
      <c r="V269" s="79">
        <f t="shared" si="194"/>
        <v>340</v>
      </c>
      <c r="W269" s="79">
        <f t="shared" si="194"/>
        <v>302.25</v>
      </c>
      <c r="X269" s="79">
        <f t="shared" si="194"/>
        <v>303</v>
      </c>
      <c r="Y269" s="79">
        <f t="shared" si="194"/>
        <v>304</v>
      </c>
      <c r="Z269" s="79">
        <f t="shared" si="194"/>
        <v>278.08333333333331</v>
      </c>
      <c r="AA269" s="79" t="e">
        <f t="shared" si="194"/>
        <v>#REF!</v>
      </c>
      <c r="AC269" s="99">
        <f>+AF269-'Figure 8_data'!I481</f>
        <v>0</v>
      </c>
      <c r="AF269" s="79">
        <f t="shared" ref="AF269:AK269" si="195">(D269/V269-1)*100</f>
        <v>-4.4117647058823479</v>
      </c>
      <c r="AG269" s="79">
        <f t="shared" si="195"/>
        <v>-9.6774193548387117</v>
      </c>
      <c r="AH269" s="79">
        <f t="shared" si="195"/>
        <v>8.2508250825082499</v>
      </c>
      <c r="AI269" s="79">
        <f t="shared" si="195"/>
        <v>7.8947368421052655</v>
      </c>
      <c r="AJ269" s="79">
        <f t="shared" si="195"/>
        <v>-7.5816601738088014</v>
      </c>
      <c r="AK269" s="79" t="e">
        <f t="shared" si="195"/>
        <v>#REF!</v>
      </c>
      <c r="AM269" s="99">
        <f>AP269-'Figure 8_data'!H481</f>
        <v>0</v>
      </c>
      <c r="AP269" s="79">
        <f t="shared" ref="AP269:AU269" si="196">(D269/D217-1)*100</f>
        <v>-17.302798982188293</v>
      </c>
      <c r="AQ269" s="79">
        <f t="shared" si="196"/>
        <v>-26.415094339622648</v>
      </c>
      <c r="AR269" s="79">
        <f t="shared" si="196"/>
        <v>-6.8181818181818237</v>
      </c>
      <c r="AS269" s="79">
        <f t="shared" si="196"/>
        <v>-7.0821529745042522</v>
      </c>
      <c r="AT269" s="79">
        <f t="shared" si="196"/>
        <v>-23.964497041420117</v>
      </c>
      <c r="AU269" s="79" t="e">
        <f t="shared" si="196"/>
        <v>#REF!</v>
      </c>
    </row>
    <row r="270" spans="1:47" x14ac:dyDescent="0.2">
      <c r="A270" s="13">
        <f t="shared" si="188"/>
        <v>39469</v>
      </c>
      <c r="B270" s="79">
        <v>0</v>
      </c>
      <c r="C270" s="79">
        <v>0</v>
      </c>
      <c r="D270" s="79">
        <f>+TWK!D213</f>
        <v>428</v>
      </c>
      <c r="E270" s="79">
        <f>+TWK!E213</f>
        <v>398</v>
      </c>
      <c r="F270" s="79">
        <f>+TWK!F213</f>
        <v>394</v>
      </c>
      <c r="G270" s="79">
        <f>+TWK!G213</f>
        <v>394</v>
      </c>
      <c r="H270" s="79">
        <f>+TWK!H213</f>
        <v>370</v>
      </c>
      <c r="I270" s="79" t="e">
        <f>+TWK!#REF!</f>
        <v>#REF!</v>
      </c>
      <c r="K270" s="79">
        <f t="shared" ref="K270:R270" si="197">AVERAGE(B267:B270)</f>
        <v>0</v>
      </c>
      <c r="L270" s="79">
        <f t="shared" si="197"/>
        <v>0</v>
      </c>
      <c r="M270" s="79">
        <f t="shared" si="197"/>
        <v>366</v>
      </c>
      <c r="N270" s="79">
        <f t="shared" si="197"/>
        <v>303.33333333333331</v>
      </c>
      <c r="O270" s="79">
        <f t="shared" si="197"/>
        <v>345</v>
      </c>
      <c r="P270" s="79">
        <f t="shared" si="197"/>
        <v>345</v>
      </c>
      <c r="Q270" s="79">
        <f t="shared" si="197"/>
        <v>275.83333333333337</v>
      </c>
      <c r="R270" s="79" t="e">
        <f t="shared" si="197"/>
        <v>#REF!</v>
      </c>
      <c r="T270" s="79">
        <f t="shared" ref="T270:AA270" si="198">(K114+K166+K218)/3</f>
        <v>0</v>
      </c>
      <c r="U270" s="79">
        <f t="shared" si="198"/>
        <v>96.666666666666671</v>
      </c>
      <c r="V270" s="79">
        <f t="shared" si="198"/>
        <v>335.41666666666669</v>
      </c>
      <c r="W270" s="79">
        <f t="shared" si="198"/>
        <v>305.66666666666669</v>
      </c>
      <c r="X270" s="79">
        <f t="shared" si="198"/>
        <v>308.58333333333331</v>
      </c>
      <c r="Y270" s="79">
        <f t="shared" si="198"/>
        <v>310.41666666666669</v>
      </c>
      <c r="Z270" s="79">
        <f t="shared" si="198"/>
        <v>282.08333333333331</v>
      </c>
      <c r="AA270" s="79" t="e">
        <f t="shared" si="198"/>
        <v>#REF!</v>
      </c>
      <c r="AC270" s="99">
        <f>+AF270-'Figure 8_data'!I482</f>
        <v>0</v>
      </c>
      <c r="AF270" s="79">
        <f t="shared" ref="AF270:AK270" si="199">(D270/V270-1)*100</f>
        <v>27.602484472049692</v>
      </c>
      <c r="AG270" s="79">
        <f t="shared" si="199"/>
        <v>30.207197382769891</v>
      </c>
      <c r="AH270" s="79">
        <f t="shared" si="199"/>
        <v>27.680259249257368</v>
      </c>
      <c r="AI270" s="79">
        <f t="shared" si="199"/>
        <v>26.926174496644293</v>
      </c>
      <c r="AJ270" s="79">
        <f t="shared" si="199"/>
        <v>31.166912850812412</v>
      </c>
      <c r="AK270" s="79" t="e">
        <f t="shared" si="199"/>
        <v>#REF!</v>
      </c>
      <c r="AM270" s="99">
        <f>AP270-'Figure 8_data'!H482</f>
        <v>0</v>
      </c>
      <c r="AP270" s="79">
        <f t="shared" ref="AP270:AU270" si="200">(D270/D218-1)*100</f>
        <v>49.650349650349646</v>
      </c>
      <c r="AQ270" s="79">
        <f t="shared" si="200"/>
        <v>46.323529411764696</v>
      </c>
      <c r="AR270" s="79">
        <f t="shared" si="200"/>
        <v>15.882352941176482</v>
      </c>
      <c r="AS270" s="79">
        <f t="shared" si="200"/>
        <v>15.882352941176482</v>
      </c>
      <c r="AT270" s="79">
        <f t="shared" si="200"/>
        <v>43.410852713178308</v>
      </c>
      <c r="AU270" s="79" t="e">
        <f t="shared" si="200"/>
        <v>#REF!</v>
      </c>
    </row>
    <row r="271" spans="1:47" x14ac:dyDescent="0.2">
      <c r="A271" s="13">
        <f t="shared" si="188"/>
        <v>39476</v>
      </c>
      <c r="B271" s="79">
        <v>0</v>
      </c>
      <c r="C271" s="79">
        <v>0</v>
      </c>
      <c r="D271" s="79">
        <f>+TWK!D214</f>
        <v>446</v>
      </c>
      <c r="E271" s="79">
        <f>+TWK!E214</f>
        <v>351</v>
      </c>
      <c r="F271" s="79">
        <f>+TWK!F214</f>
        <v>349</v>
      </c>
      <c r="G271" s="79">
        <f>+TWK!G214</f>
        <v>347</v>
      </c>
      <c r="H271" s="79">
        <f>+TWK!H214</f>
        <v>321</v>
      </c>
      <c r="I271" s="79" t="e">
        <f>+TWK!#REF!</f>
        <v>#REF!</v>
      </c>
      <c r="K271" s="79">
        <f t="shared" ref="K271:R271" si="201">AVERAGE(B268:B271)</f>
        <v>0</v>
      </c>
      <c r="L271" s="79">
        <f t="shared" si="201"/>
        <v>0</v>
      </c>
      <c r="M271" s="79">
        <f t="shared" si="201"/>
        <v>387.5</v>
      </c>
      <c r="N271" s="79">
        <f t="shared" si="201"/>
        <v>322.75</v>
      </c>
      <c r="O271" s="79">
        <f t="shared" si="201"/>
        <v>349.75</v>
      </c>
      <c r="P271" s="79">
        <f t="shared" si="201"/>
        <v>349.25</v>
      </c>
      <c r="Q271" s="79">
        <f t="shared" si="201"/>
        <v>296.5</v>
      </c>
      <c r="R271" s="79" t="e">
        <f t="shared" si="201"/>
        <v>#REF!</v>
      </c>
      <c r="T271" s="79">
        <f t="shared" ref="T271:AA271" si="202">(K115+K167+K219)/3</f>
        <v>0</v>
      </c>
      <c r="U271" s="79">
        <f t="shared" si="202"/>
        <v>0</v>
      </c>
      <c r="V271" s="79">
        <f t="shared" si="202"/>
        <v>339.58333333333331</v>
      </c>
      <c r="W271" s="79">
        <f t="shared" si="202"/>
        <v>313</v>
      </c>
      <c r="X271" s="79">
        <f t="shared" si="202"/>
        <v>317.08333333333331</v>
      </c>
      <c r="Y271" s="79">
        <f t="shared" si="202"/>
        <v>319.83333333333331</v>
      </c>
      <c r="Z271" s="79">
        <f t="shared" si="202"/>
        <v>286.25</v>
      </c>
      <c r="AA271" s="79" t="e">
        <f t="shared" si="202"/>
        <v>#REF!</v>
      </c>
      <c r="AC271" s="99">
        <f>+AF271-'Figure 8_data'!I483</f>
        <v>0</v>
      </c>
      <c r="AF271" s="79">
        <f t="shared" ref="AF271:AK271" si="203">(D271/V271-1)*100</f>
        <v>31.337423312883452</v>
      </c>
      <c r="AG271" s="79">
        <f t="shared" si="203"/>
        <v>12.140575079872207</v>
      </c>
      <c r="AH271" s="79">
        <f t="shared" si="203"/>
        <v>10.065703022339022</v>
      </c>
      <c r="AI271" s="79">
        <f t="shared" si="203"/>
        <v>8.494007295466389</v>
      </c>
      <c r="AJ271" s="79">
        <f t="shared" si="203"/>
        <v>12.139737991266376</v>
      </c>
      <c r="AK271" s="79" t="e">
        <f t="shared" si="203"/>
        <v>#REF!</v>
      </c>
      <c r="AM271" s="99">
        <f>AP271-'Figure 8_data'!H483</f>
        <v>0</v>
      </c>
      <c r="AP271" s="79">
        <f t="shared" ref="AP271:AU271" si="204">(D271/D219-1)*100</f>
        <v>42.948717948717949</v>
      </c>
      <c r="AQ271" s="79">
        <f t="shared" si="204"/>
        <v>41.532258064516128</v>
      </c>
      <c r="AR271" s="79">
        <f t="shared" si="204"/>
        <v>17.905405405405396</v>
      </c>
      <c r="AS271" s="79">
        <f t="shared" si="204"/>
        <v>17.229729729729737</v>
      </c>
      <c r="AT271" s="79">
        <f t="shared" si="204"/>
        <v>38.961038961038952</v>
      </c>
      <c r="AU271" s="79" t="e">
        <f t="shared" si="204"/>
        <v>#REF!</v>
      </c>
    </row>
    <row r="272" spans="1:47" x14ac:dyDescent="0.2">
      <c r="A272" s="13">
        <f t="shared" si="188"/>
        <v>39483</v>
      </c>
      <c r="B272" s="79">
        <v>0</v>
      </c>
      <c r="C272" s="79">
        <v>0</v>
      </c>
      <c r="D272" s="79">
        <f>+TWK!D215</f>
        <v>498</v>
      </c>
      <c r="E272" s="79">
        <f>+TWK!E215</f>
        <v>350</v>
      </c>
      <c r="F272" s="79">
        <f>+TWK!F215</f>
        <v>363</v>
      </c>
      <c r="G272" s="79">
        <f>+TWK!G215</f>
        <v>363</v>
      </c>
      <c r="H272" s="79">
        <f>+TWK!H215</f>
        <v>309</v>
      </c>
      <c r="I272" s="79" t="e">
        <f>+TWK!#REF!</f>
        <v>#REF!</v>
      </c>
      <c r="K272" s="79">
        <f t="shared" ref="K272:R273" si="205">AVERAGE(B269:B272)</f>
        <v>0</v>
      </c>
      <c r="L272" s="79">
        <f t="shared" si="205"/>
        <v>0</v>
      </c>
      <c r="M272" s="79">
        <f t="shared" si="205"/>
        <v>424.25</v>
      </c>
      <c r="N272" s="79">
        <f t="shared" si="205"/>
        <v>343</v>
      </c>
      <c r="O272" s="79">
        <f t="shared" si="205"/>
        <v>358.5</v>
      </c>
      <c r="P272" s="79">
        <f t="shared" si="205"/>
        <v>358</v>
      </c>
      <c r="Q272" s="79">
        <f t="shared" si="205"/>
        <v>314.25</v>
      </c>
      <c r="R272" s="79" t="e">
        <f t="shared" si="205"/>
        <v>#REF!</v>
      </c>
      <c r="T272" s="79">
        <f t="shared" ref="T272:AA273" si="206">(K116+K168+K220)/3</f>
        <v>0</v>
      </c>
      <c r="U272" s="79">
        <f t="shared" si="206"/>
        <v>0</v>
      </c>
      <c r="V272" s="79">
        <f t="shared" si="206"/>
        <v>347.5</v>
      </c>
      <c r="W272" s="79">
        <f t="shared" si="206"/>
        <v>314.25</v>
      </c>
      <c r="X272" s="79">
        <f t="shared" si="206"/>
        <v>316.66666666666669</v>
      </c>
      <c r="Y272" s="79">
        <f t="shared" si="206"/>
        <v>319.75</v>
      </c>
      <c r="Z272" s="79">
        <f t="shared" si="206"/>
        <v>280.16666666666669</v>
      </c>
      <c r="AA272" s="79" t="e">
        <f t="shared" si="206"/>
        <v>#REF!</v>
      </c>
      <c r="AC272" s="99">
        <f>+AF272-'Figure 8_data'!I484</f>
        <v>0</v>
      </c>
      <c r="AF272" s="79">
        <f t="shared" ref="AF272:AK273" si="207">(D272/V272-1)*100</f>
        <v>43.309352517985623</v>
      </c>
      <c r="AG272" s="79">
        <f t="shared" si="207"/>
        <v>11.376292760540974</v>
      </c>
      <c r="AH272" s="79">
        <f t="shared" si="207"/>
        <v>14.631578947368418</v>
      </c>
      <c r="AI272" s="79">
        <f t="shared" si="207"/>
        <v>13.526192337763888</v>
      </c>
      <c r="AJ272" s="79">
        <f t="shared" si="207"/>
        <v>10.291493158834019</v>
      </c>
      <c r="AK272" s="79" t="e">
        <f t="shared" si="207"/>
        <v>#REF!</v>
      </c>
      <c r="AM272" s="99">
        <f>AP272-'Figure 8_data'!H484</f>
        <v>0</v>
      </c>
      <c r="AP272" s="79">
        <f t="shared" ref="AP272:AU273" si="208">(D272/D220-1)*100</f>
        <v>39.10614525139664</v>
      </c>
      <c r="AQ272" s="79">
        <f t="shared" si="208"/>
        <v>50.214592274678104</v>
      </c>
      <c r="AR272" s="79">
        <f t="shared" si="208"/>
        <v>35.447761194029859</v>
      </c>
      <c r="AS272" s="79">
        <f t="shared" si="208"/>
        <v>35.447761194029859</v>
      </c>
      <c r="AT272" s="79">
        <f t="shared" si="208"/>
        <v>57.65306122448979</v>
      </c>
      <c r="AU272" s="79" t="e">
        <f t="shared" si="208"/>
        <v>#REF!</v>
      </c>
    </row>
    <row r="273" spans="1:47" x14ac:dyDescent="0.2">
      <c r="A273" s="13">
        <f t="shared" si="188"/>
        <v>39490</v>
      </c>
      <c r="B273" s="79">
        <v>0</v>
      </c>
      <c r="C273" s="79">
        <v>0</v>
      </c>
      <c r="D273" s="79">
        <f>+TWK!D216</f>
        <v>470</v>
      </c>
      <c r="E273" s="79">
        <f>+TWK!E216</f>
        <v>378</v>
      </c>
      <c r="F273" s="79">
        <f>+TWK!F216</f>
        <v>385</v>
      </c>
      <c r="G273" s="79">
        <f>+TWK!G216</f>
        <v>387</v>
      </c>
      <c r="H273" s="79">
        <f>+TWK!H216</f>
        <v>340</v>
      </c>
      <c r="I273" s="79" t="e">
        <f>+TWK!#REF!</f>
        <v>#REF!</v>
      </c>
      <c r="K273" s="79">
        <f t="shared" si="205"/>
        <v>0</v>
      </c>
      <c r="L273" s="79">
        <f t="shared" si="205"/>
        <v>0</v>
      </c>
      <c r="M273" s="79">
        <f t="shared" si="205"/>
        <v>460.5</v>
      </c>
      <c r="N273" s="79">
        <f t="shared" si="205"/>
        <v>369.25</v>
      </c>
      <c r="O273" s="79">
        <f t="shared" si="205"/>
        <v>372.75</v>
      </c>
      <c r="P273" s="79">
        <f t="shared" si="205"/>
        <v>372.75</v>
      </c>
      <c r="Q273" s="79">
        <f t="shared" si="205"/>
        <v>335</v>
      </c>
      <c r="R273" s="79" t="e">
        <f t="shared" si="205"/>
        <v>#REF!</v>
      </c>
      <c r="T273" s="79">
        <f t="shared" si="206"/>
        <v>0</v>
      </c>
      <c r="U273" s="79">
        <f t="shared" si="206"/>
        <v>0</v>
      </c>
      <c r="V273" s="79">
        <f t="shared" si="206"/>
        <v>340.91666666666669</v>
      </c>
      <c r="W273" s="79">
        <f t="shared" si="206"/>
        <v>304.41666666666669</v>
      </c>
      <c r="X273" s="79">
        <f t="shared" si="206"/>
        <v>305.91666666666669</v>
      </c>
      <c r="Y273" s="79">
        <f t="shared" si="206"/>
        <v>308.91666666666669</v>
      </c>
      <c r="Z273" s="79">
        <f t="shared" si="206"/>
        <v>265.75</v>
      </c>
      <c r="AA273" s="79" t="e">
        <f t="shared" si="206"/>
        <v>#REF!</v>
      </c>
      <c r="AC273" s="99">
        <f>+AF273-'Figure 8_data'!I485</f>
        <v>0</v>
      </c>
      <c r="AF273" s="79">
        <f t="shared" si="207"/>
        <v>37.863603031043745</v>
      </c>
      <c r="AG273" s="79">
        <f t="shared" si="207"/>
        <v>24.171913495756915</v>
      </c>
      <c r="AH273" s="79">
        <f t="shared" si="207"/>
        <v>25.851266684827024</v>
      </c>
      <c r="AI273" s="79">
        <f t="shared" si="207"/>
        <v>25.276503911518745</v>
      </c>
      <c r="AJ273" s="79">
        <f t="shared" si="207"/>
        <v>27.93979303857008</v>
      </c>
      <c r="AK273" s="79" t="e">
        <f t="shared" si="207"/>
        <v>#REF!</v>
      </c>
      <c r="AM273" s="99">
        <f>AP273-'Figure 8_data'!H485</f>
        <v>0</v>
      </c>
      <c r="AP273" s="79">
        <f t="shared" si="208"/>
        <v>27.027027027027017</v>
      </c>
      <c r="AQ273" s="79">
        <f t="shared" si="208"/>
        <v>33.568904593639573</v>
      </c>
      <c r="AR273" s="79">
        <f t="shared" si="208"/>
        <v>36.524822695035454</v>
      </c>
      <c r="AS273" s="79">
        <f t="shared" si="208"/>
        <v>37.234042553191493</v>
      </c>
      <c r="AT273" s="79">
        <f t="shared" si="208"/>
        <v>55.963302752293572</v>
      </c>
      <c r="AU273" s="79" t="e">
        <f t="shared" si="208"/>
        <v>#REF!</v>
      </c>
    </row>
    <row r="274" spans="1:47" x14ac:dyDescent="0.2">
      <c r="A274" s="13">
        <f t="shared" ref="A274:A280" si="209">7+A273</f>
        <v>39497</v>
      </c>
      <c r="B274" s="79">
        <v>0</v>
      </c>
      <c r="C274" s="79">
        <v>0</v>
      </c>
      <c r="D274" s="79">
        <f>+TWK!D217</f>
        <v>500</v>
      </c>
      <c r="E274" s="79">
        <f>+TWK!E217</f>
        <v>395</v>
      </c>
      <c r="F274" s="79">
        <f>+TWK!F217</f>
        <v>382</v>
      </c>
      <c r="G274" s="79">
        <f>+TWK!G217</f>
        <v>386</v>
      </c>
      <c r="H274" s="79">
        <f>+TWK!H217</f>
        <v>359</v>
      </c>
      <c r="I274" s="79" t="e">
        <f>+TWK!#REF!</f>
        <v>#REF!</v>
      </c>
      <c r="K274" s="79">
        <f t="shared" ref="K274:R274" si="210">AVERAGE(B271:B274)</f>
        <v>0</v>
      </c>
      <c r="L274" s="79">
        <f t="shared" si="210"/>
        <v>0</v>
      </c>
      <c r="M274" s="79">
        <f t="shared" si="210"/>
        <v>478.5</v>
      </c>
      <c r="N274" s="79">
        <f t="shared" si="210"/>
        <v>368.5</v>
      </c>
      <c r="O274" s="79">
        <f t="shared" si="210"/>
        <v>369.75</v>
      </c>
      <c r="P274" s="79">
        <f t="shared" si="210"/>
        <v>370.75</v>
      </c>
      <c r="Q274" s="79">
        <f t="shared" si="210"/>
        <v>332.25</v>
      </c>
      <c r="R274" s="79" t="e">
        <f t="shared" si="210"/>
        <v>#REF!</v>
      </c>
      <c r="T274" s="79">
        <f t="shared" ref="T274:AA274" si="211">(K118+K170+K222)/3</f>
        <v>0</v>
      </c>
      <c r="U274" s="79">
        <f t="shared" si="211"/>
        <v>0</v>
      </c>
      <c r="V274" s="79">
        <f t="shared" si="211"/>
        <v>349</v>
      </c>
      <c r="W274" s="79">
        <f t="shared" si="211"/>
        <v>304.33333333333331</v>
      </c>
      <c r="X274" s="79">
        <f t="shared" si="211"/>
        <v>294.33333333333331</v>
      </c>
      <c r="Y274" s="79">
        <f t="shared" si="211"/>
        <v>296.66666666666669</v>
      </c>
      <c r="Z274" s="79">
        <f t="shared" si="211"/>
        <v>263.25</v>
      </c>
      <c r="AA274" s="79" t="e">
        <f t="shared" si="211"/>
        <v>#REF!</v>
      </c>
      <c r="AC274" s="99">
        <f>+AF274-'Figure 8_data'!I486</f>
        <v>0</v>
      </c>
      <c r="AF274" s="79">
        <f t="shared" ref="AF274:AK274" si="212">(D274/V274-1)*100</f>
        <v>43.266475644699142</v>
      </c>
      <c r="AG274" s="79">
        <f t="shared" si="212"/>
        <v>29.791894852135826</v>
      </c>
      <c r="AH274" s="79">
        <f t="shared" si="212"/>
        <v>29.784824462061167</v>
      </c>
      <c r="AI274" s="79">
        <f t="shared" si="212"/>
        <v>30.112359550561795</v>
      </c>
      <c r="AJ274" s="79">
        <f t="shared" si="212"/>
        <v>36.372269705603031</v>
      </c>
      <c r="AK274" s="79" t="e">
        <f t="shared" si="212"/>
        <v>#REF!</v>
      </c>
      <c r="AM274" s="99">
        <f>AP274-'Figure 8_data'!H486</f>
        <v>0</v>
      </c>
      <c r="AP274" s="79">
        <f t="shared" ref="AP274:AU274" si="213">(D274/D222-1)*100</f>
        <v>37.362637362637365</v>
      </c>
      <c r="AQ274" s="79">
        <f t="shared" si="213"/>
        <v>55.511811023622037</v>
      </c>
      <c r="AR274" s="79">
        <f t="shared" si="213"/>
        <v>52.191235059760956</v>
      </c>
      <c r="AS274" s="79">
        <f t="shared" si="213"/>
        <v>53.784860557768923</v>
      </c>
      <c r="AT274" s="79">
        <f t="shared" si="213"/>
        <v>69.339622641509436</v>
      </c>
      <c r="AU274" s="79" t="e">
        <f t="shared" si="213"/>
        <v>#REF!</v>
      </c>
    </row>
    <row r="275" spans="1:47" x14ac:dyDescent="0.2">
      <c r="A275" s="13">
        <f t="shared" si="209"/>
        <v>39504</v>
      </c>
      <c r="B275" s="79">
        <v>0</v>
      </c>
      <c r="C275" s="79">
        <v>0</v>
      </c>
      <c r="D275" s="79">
        <f>+TWK!D218</f>
        <v>529</v>
      </c>
      <c r="E275" s="79">
        <f>+TWK!E218</f>
        <v>428</v>
      </c>
      <c r="F275" s="79">
        <f>+TWK!F218</f>
        <v>389</v>
      </c>
      <c r="G275" s="79">
        <f>+TWK!G218</f>
        <v>395</v>
      </c>
      <c r="H275" s="79">
        <f>+TWK!H218</f>
        <v>375</v>
      </c>
      <c r="I275" s="79" t="e">
        <f>+TWK!#REF!</f>
        <v>#REF!</v>
      </c>
      <c r="K275" s="79">
        <f t="shared" ref="K275:R275" si="214">AVERAGE(B272:B275)</f>
        <v>0</v>
      </c>
      <c r="L275" s="79">
        <f t="shared" si="214"/>
        <v>0</v>
      </c>
      <c r="M275" s="79">
        <f t="shared" si="214"/>
        <v>499.25</v>
      </c>
      <c r="N275" s="79">
        <f t="shared" si="214"/>
        <v>387.75</v>
      </c>
      <c r="O275" s="79">
        <f t="shared" si="214"/>
        <v>379.75</v>
      </c>
      <c r="P275" s="79">
        <f t="shared" si="214"/>
        <v>382.75</v>
      </c>
      <c r="Q275" s="79">
        <f t="shared" si="214"/>
        <v>345.75</v>
      </c>
      <c r="R275" s="79" t="e">
        <f t="shared" si="214"/>
        <v>#REF!</v>
      </c>
      <c r="T275" s="79">
        <f t="shared" ref="T275:AA275" si="215">(K119+K171+K223)/3</f>
        <v>0</v>
      </c>
      <c r="U275" s="79">
        <f t="shared" si="215"/>
        <v>63.583333333333336</v>
      </c>
      <c r="V275" s="79">
        <f t="shared" si="215"/>
        <v>356.08333333333331</v>
      </c>
      <c r="W275" s="79">
        <f t="shared" si="215"/>
        <v>306.58333333333331</v>
      </c>
      <c r="X275" s="79">
        <f t="shared" si="215"/>
        <v>289.5</v>
      </c>
      <c r="Y275" s="79">
        <f t="shared" si="215"/>
        <v>290.83333333333331</v>
      </c>
      <c r="Z275" s="79">
        <f t="shared" si="215"/>
        <v>264.25</v>
      </c>
      <c r="AA275" s="79" t="e">
        <f t="shared" si="215"/>
        <v>#REF!</v>
      </c>
      <c r="AC275" s="99">
        <f>+AF275-'Figure 8_data'!I487</f>
        <v>0</v>
      </c>
      <c r="AF275" s="79">
        <f t="shared" ref="AF275:AK275" si="216">(D275/V275-1)*100</f>
        <v>48.560730166159601</v>
      </c>
      <c r="AG275" s="79">
        <f t="shared" si="216"/>
        <v>39.603153030714864</v>
      </c>
      <c r="AH275" s="79">
        <f t="shared" si="216"/>
        <v>34.369602763385146</v>
      </c>
      <c r="AI275" s="79">
        <f t="shared" si="216"/>
        <v>35.8166189111748</v>
      </c>
      <c r="AJ275" s="79">
        <f t="shared" si="216"/>
        <v>41.911069063386954</v>
      </c>
      <c r="AK275" s="79" t="e">
        <f t="shared" si="216"/>
        <v>#REF!</v>
      </c>
      <c r="AM275" s="99">
        <f>AP275-'Figure 8_data'!H487</f>
        <v>0</v>
      </c>
      <c r="AP275" s="79">
        <f t="shared" ref="AP275:AU275" si="217">(D275/D223-1)*100</f>
        <v>65.3125</v>
      </c>
      <c r="AQ275" s="79">
        <f t="shared" si="217"/>
        <v>72.58064516129032</v>
      </c>
      <c r="AR275" s="79">
        <f t="shared" si="217"/>
        <v>51.361867704280151</v>
      </c>
      <c r="AS275" s="79">
        <f t="shared" si="217"/>
        <v>53.696498054474716</v>
      </c>
      <c r="AT275" s="79">
        <f t="shared" si="217"/>
        <v>81.159420289855078</v>
      </c>
      <c r="AU275" s="79" t="e">
        <f t="shared" si="217"/>
        <v>#REF!</v>
      </c>
    </row>
    <row r="276" spans="1:47" x14ac:dyDescent="0.2">
      <c r="A276" s="13">
        <f t="shared" si="209"/>
        <v>39511</v>
      </c>
      <c r="B276" s="79">
        <v>0</v>
      </c>
      <c r="C276" s="79">
        <v>0</v>
      </c>
      <c r="D276" s="79">
        <f>+TWK!D219</f>
        <v>443.75</v>
      </c>
      <c r="E276" s="79">
        <f>+TWK!E219</f>
        <v>348.75</v>
      </c>
      <c r="F276" s="79">
        <f>+TWK!F219</f>
        <v>372.5</v>
      </c>
      <c r="G276" s="79">
        <f>+TWK!G219</f>
        <v>375</v>
      </c>
      <c r="H276" s="79">
        <f>+TWK!H219</f>
        <v>327.5</v>
      </c>
      <c r="I276" s="79" t="e">
        <f>+TWK!#REF!</f>
        <v>#REF!</v>
      </c>
      <c r="K276" s="79">
        <f t="shared" ref="K276:R276" si="218">AVERAGE(B273:B276)</f>
        <v>0</v>
      </c>
      <c r="L276" s="79">
        <f t="shared" si="218"/>
        <v>0</v>
      </c>
      <c r="M276" s="79">
        <f t="shared" si="218"/>
        <v>485.6875</v>
      </c>
      <c r="N276" s="79">
        <f t="shared" si="218"/>
        <v>387.4375</v>
      </c>
      <c r="O276" s="79">
        <f t="shared" si="218"/>
        <v>382.125</v>
      </c>
      <c r="P276" s="79">
        <f t="shared" si="218"/>
        <v>385.75</v>
      </c>
      <c r="Q276" s="79">
        <f t="shared" si="218"/>
        <v>350.375</v>
      </c>
      <c r="R276" s="79" t="e">
        <f t="shared" si="218"/>
        <v>#REF!</v>
      </c>
      <c r="T276" s="79">
        <f t="shared" ref="T276:AA276" si="219">(K120+K172+K224)/3</f>
        <v>0</v>
      </c>
      <c r="U276" s="79">
        <f t="shared" si="219"/>
        <v>229.16666666666666</v>
      </c>
      <c r="V276" s="79">
        <f t="shared" si="219"/>
        <v>345.58333333333331</v>
      </c>
      <c r="W276" s="79">
        <f t="shared" si="219"/>
        <v>298.58333333333331</v>
      </c>
      <c r="X276" s="79">
        <f t="shared" si="219"/>
        <v>288.75</v>
      </c>
      <c r="Y276" s="79">
        <f t="shared" si="219"/>
        <v>289.58333333333331</v>
      </c>
      <c r="Z276" s="79">
        <f t="shared" si="219"/>
        <v>261.16666666666669</v>
      </c>
      <c r="AA276" s="79" t="e">
        <f t="shared" si="219"/>
        <v>#REF!</v>
      </c>
      <c r="AC276" s="99">
        <f>+AF276-'Figure 8_data'!I488</f>
        <v>0</v>
      </c>
      <c r="AF276" s="79">
        <f t="shared" ref="AF276:AK276" si="220">(D276/V276-1)*100</f>
        <v>28.406076681938753</v>
      </c>
      <c r="AG276" s="79">
        <f t="shared" si="220"/>
        <v>16.801562936087077</v>
      </c>
      <c r="AH276" s="79">
        <f t="shared" si="220"/>
        <v>29.004329004329009</v>
      </c>
      <c r="AI276" s="79">
        <f t="shared" si="220"/>
        <v>29.496402877697857</v>
      </c>
      <c r="AJ276" s="79">
        <f t="shared" si="220"/>
        <v>25.398851308232274</v>
      </c>
      <c r="AK276" s="79" t="e">
        <f t="shared" si="220"/>
        <v>#REF!</v>
      </c>
      <c r="AM276" s="99">
        <f>AP276-'Figure 8_data'!H488</f>
        <v>0</v>
      </c>
      <c r="AP276" s="79">
        <f t="shared" ref="AP276:AU276" si="221">(D276/D224-1)*100</f>
        <v>55.701754385964918</v>
      </c>
      <c r="AQ276" s="79">
        <f t="shared" si="221"/>
        <v>56.390134529147986</v>
      </c>
      <c r="AR276" s="79">
        <f t="shared" si="221"/>
        <v>50.201612903225801</v>
      </c>
      <c r="AS276" s="79">
        <f t="shared" si="221"/>
        <v>51.821862348178136</v>
      </c>
      <c r="AT276" s="79">
        <f t="shared" si="221"/>
        <v>70.572916666666671</v>
      </c>
      <c r="AU276" s="79" t="e">
        <f t="shared" si="221"/>
        <v>#REF!</v>
      </c>
    </row>
    <row r="277" spans="1:47" x14ac:dyDescent="0.2">
      <c r="A277" s="13">
        <f t="shared" si="209"/>
        <v>39518</v>
      </c>
      <c r="B277" s="79">
        <v>0</v>
      </c>
      <c r="C277" s="79">
        <v>0</v>
      </c>
      <c r="D277" s="79">
        <f>+TWK!D220</f>
        <v>485</v>
      </c>
      <c r="E277" s="79">
        <f>+TWK!E220</f>
        <v>396</v>
      </c>
      <c r="F277" s="79">
        <f>+TWK!F220</f>
        <v>396</v>
      </c>
      <c r="G277" s="79">
        <f>+TWK!G220</f>
        <v>400</v>
      </c>
      <c r="H277" s="79">
        <f>+TWK!H220</f>
        <v>322</v>
      </c>
      <c r="I277" s="79" t="e">
        <f>+TWK!#REF!</f>
        <v>#REF!</v>
      </c>
      <c r="K277" s="79">
        <f t="shared" ref="K277:R277" si="222">AVERAGE(B274:B277)</f>
        <v>0</v>
      </c>
      <c r="L277" s="79">
        <f t="shared" si="222"/>
        <v>0</v>
      </c>
      <c r="M277" s="79">
        <f t="shared" si="222"/>
        <v>489.4375</v>
      </c>
      <c r="N277" s="79">
        <f t="shared" si="222"/>
        <v>391.9375</v>
      </c>
      <c r="O277" s="79">
        <f t="shared" si="222"/>
        <v>384.875</v>
      </c>
      <c r="P277" s="79">
        <f t="shared" si="222"/>
        <v>389</v>
      </c>
      <c r="Q277" s="79">
        <f t="shared" si="222"/>
        <v>345.875</v>
      </c>
      <c r="R277" s="79" t="e">
        <f t="shared" si="222"/>
        <v>#REF!</v>
      </c>
      <c r="T277" s="79">
        <f t="shared" ref="T277:AA277" si="223">(K121+K173+K225)/3</f>
        <v>0</v>
      </c>
      <c r="U277" s="79">
        <f t="shared" si="223"/>
        <v>288.75</v>
      </c>
      <c r="V277" s="79">
        <f t="shared" si="223"/>
        <v>337.5</v>
      </c>
      <c r="W277" s="79">
        <f t="shared" si="223"/>
        <v>287</v>
      </c>
      <c r="X277" s="79">
        <f t="shared" si="223"/>
        <v>290.83333333333331</v>
      </c>
      <c r="Y277" s="79">
        <f t="shared" si="223"/>
        <v>291.75</v>
      </c>
      <c r="Z277" s="79">
        <f t="shared" si="223"/>
        <v>254.75</v>
      </c>
      <c r="AA277" s="79" t="e">
        <f t="shared" si="223"/>
        <v>#REF!</v>
      </c>
      <c r="AC277" s="99">
        <f>+AF277-'Figure 8_data'!I489</f>
        <v>0</v>
      </c>
      <c r="AF277" s="79">
        <f t="shared" ref="AF277:AK277" si="224">(D277/V277-1)*100</f>
        <v>43.703703703703709</v>
      </c>
      <c r="AG277" s="79">
        <f t="shared" si="224"/>
        <v>37.979094076655052</v>
      </c>
      <c r="AH277" s="79">
        <f t="shared" si="224"/>
        <v>36.160458452722068</v>
      </c>
      <c r="AI277" s="79">
        <f t="shared" si="224"/>
        <v>37.103684661525271</v>
      </c>
      <c r="AJ277" s="79">
        <f t="shared" si="224"/>
        <v>26.398429833169779</v>
      </c>
      <c r="AK277" s="79" t="e">
        <f t="shared" si="224"/>
        <v>#REF!</v>
      </c>
      <c r="AM277" s="99">
        <f>AP277-'Figure 8_data'!H489</f>
        <v>0</v>
      </c>
      <c r="AP277" s="79">
        <f t="shared" ref="AP277:AU277" si="225">(D277/D225-1)*100</f>
        <v>63.299663299663301</v>
      </c>
      <c r="AQ277" s="79">
        <f t="shared" si="225"/>
        <v>79.185520361990953</v>
      </c>
      <c r="AR277" s="79">
        <f t="shared" si="225"/>
        <v>58.400000000000006</v>
      </c>
      <c r="AS277" s="79">
        <f t="shared" si="225"/>
        <v>60.000000000000007</v>
      </c>
      <c r="AT277" s="79">
        <f t="shared" si="225"/>
        <v>65.979381443298976</v>
      </c>
      <c r="AU277" s="79" t="e">
        <f t="shared" si="225"/>
        <v>#REF!</v>
      </c>
    </row>
    <row r="278" spans="1:47" x14ac:dyDescent="0.2">
      <c r="A278" s="13">
        <f t="shared" si="209"/>
        <v>39525</v>
      </c>
      <c r="B278" s="79">
        <v>0</v>
      </c>
      <c r="C278" s="79">
        <f>+TWK!C221</f>
        <v>472.5</v>
      </c>
      <c r="D278" s="79">
        <f>+TWK!D221</f>
        <v>430</v>
      </c>
      <c r="E278" s="79">
        <f>+TWK!E221</f>
        <v>342.5</v>
      </c>
      <c r="F278" s="79">
        <f>+TWK!F221</f>
        <v>395</v>
      </c>
      <c r="G278" s="79">
        <f>+TWK!G221</f>
        <v>393.33333333333331</v>
      </c>
      <c r="H278" s="79">
        <f>+TWK!H221</f>
        <v>311.66666666666669</v>
      </c>
      <c r="I278" s="79" t="e">
        <f>+TWK!#REF!</f>
        <v>#REF!</v>
      </c>
      <c r="K278" s="79">
        <f t="shared" ref="K278:R278" si="226">AVERAGE(B275:B278)</f>
        <v>0</v>
      </c>
      <c r="L278" s="79">
        <f t="shared" si="226"/>
        <v>118.125</v>
      </c>
      <c r="M278" s="79">
        <f t="shared" si="226"/>
        <v>471.9375</v>
      </c>
      <c r="N278" s="79">
        <f t="shared" si="226"/>
        <v>378.8125</v>
      </c>
      <c r="O278" s="79">
        <f t="shared" si="226"/>
        <v>388.125</v>
      </c>
      <c r="P278" s="79">
        <f t="shared" si="226"/>
        <v>390.83333333333331</v>
      </c>
      <c r="Q278" s="79">
        <f t="shared" si="226"/>
        <v>334.04166666666669</v>
      </c>
      <c r="R278" s="79" t="e">
        <f t="shared" si="226"/>
        <v>#REF!</v>
      </c>
      <c r="T278" s="79">
        <f t="shared" ref="T278:AA278" si="227">(K122+K174+K226)/3</f>
        <v>0</v>
      </c>
      <c r="U278" s="79">
        <f t="shared" si="227"/>
        <v>337.88888888888891</v>
      </c>
      <c r="V278" s="79">
        <f t="shared" si="227"/>
        <v>320.16666666666669</v>
      </c>
      <c r="W278" s="79">
        <f t="shared" si="227"/>
        <v>269.33333333333331</v>
      </c>
      <c r="X278" s="79">
        <f t="shared" si="227"/>
        <v>283.91666666666669</v>
      </c>
      <c r="Y278" s="79">
        <f t="shared" si="227"/>
        <v>285.16666666666669</v>
      </c>
      <c r="Z278" s="79">
        <f t="shared" si="227"/>
        <v>240.16666666666666</v>
      </c>
      <c r="AA278" s="79" t="e">
        <f t="shared" si="227"/>
        <v>#REF!</v>
      </c>
      <c r="AC278" s="99">
        <f>+AF278-'Figure 8_data'!I490</f>
        <v>0</v>
      </c>
      <c r="AE278" s="79">
        <f t="shared" ref="AE278:AK278" si="228">(C278/U278-1)*100</f>
        <v>39.838868793160145</v>
      </c>
      <c r="AF278" s="79">
        <f t="shared" si="228"/>
        <v>34.305049453409666</v>
      </c>
      <c r="AG278" s="79">
        <f t="shared" si="228"/>
        <v>27.165841584158422</v>
      </c>
      <c r="AH278" s="79">
        <f t="shared" si="228"/>
        <v>39.125330202524196</v>
      </c>
      <c r="AI278" s="79">
        <f t="shared" si="228"/>
        <v>37.931034482758605</v>
      </c>
      <c r="AJ278" s="79">
        <f t="shared" si="228"/>
        <v>29.77099236641223</v>
      </c>
      <c r="AK278" s="79" t="e">
        <f t="shared" si="228"/>
        <v>#REF!</v>
      </c>
      <c r="AM278" s="99">
        <f>AP278-'Figure 8_data'!H490</f>
        <v>0</v>
      </c>
      <c r="AO278" s="79">
        <f t="shared" ref="AO278:AU278" si="229">(C278/C226-1)*100</f>
        <v>61.262798634812277</v>
      </c>
      <c r="AP278" s="79">
        <f t="shared" si="229"/>
        <v>60.447761194029859</v>
      </c>
      <c r="AQ278" s="79">
        <f t="shared" si="229"/>
        <v>77.461139896373069</v>
      </c>
      <c r="AR278" s="79">
        <f t="shared" si="229"/>
        <v>68.085106382978736</v>
      </c>
      <c r="AS278" s="79">
        <f t="shared" si="229"/>
        <v>67.37588652482269</v>
      </c>
      <c r="AT278" s="79">
        <f t="shared" si="229"/>
        <v>76.082862523540513</v>
      </c>
      <c r="AU278" s="79" t="e">
        <f t="shared" si="229"/>
        <v>#REF!</v>
      </c>
    </row>
    <row r="279" spans="1:47" x14ac:dyDescent="0.2">
      <c r="A279" s="13">
        <f t="shared" si="209"/>
        <v>39532</v>
      </c>
      <c r="B279" s="79">
        <v>0</v>
      </c>
      <c r="C279" s="79">
        <v>513</v>
      </c>
      <c r="D279" s="79">
        <v>469</v>
      </c>
      <c r="E279" s="79">
        <v>353</v>
      </c>
      <c r="F279" s="79">
        <v>390</v>
      </c>
      <c r="G279" s="79">
        <v>388</v>
      </c>
      <c r="H279" s="79">
        <v>315</v>
      </c>
      <c r="I279" s="79">
        <v>416</v>
      </c>
      <c r="K279" s="79">
        <f t="shared" ref="K279:R279" si="230">AVERAGE(B276:B279)</f>
        <v>0</v>
      </c>
      <c r="L279" s="79">
        <f t="shared" si="230"/>
        <v>246.375</v>
      </c>
      <c r="M279" s="79">
        <f t="shared" si="230"/>
        <v>456.9375</v>
      </c>
      <c r="N279" s="79">
        <f t="shared" si="230"/>
        <v>360.0625</v>
      </c>
      <c r="O279" s="79">
        <f t="shared" si="230"/>
        <v>388.375</v>
      </c>
      <c r="P279" s="79">
        <f t="shared" si="230"/>
        <v>389.08333333333331</v>
      </c>
      <c r="Q279" s="79">
        <f t="shared" si="230"/>
        <v>319.04166666666669</v>
      </c>
      <c r="R279" s="79" t="e">
        <f t="shared" si="230"/>
        <v>#REF!</v>
      </c>
      <c r="T279" s="79">
        <f t="shared" ref="T279:AA279" si="231">(K123+K175+K227)/3</f>
        <v>53.5</v>
      </c>
      <c r="U279" s="79">
        <f t="shared" si="231"/>
        <v>319.08333333333331</v>
      </c>
      <c r="V279" s="79">
        <f t="shared" si="231"/>
        <v>297.16666666666669</v>
      </c>
      <c r="W279" s="79">
        <f t="shared" si="231"/>
        <v>245.25</v>
      </c>
      <c r="X279" s="79">
        <f t="shared" si="231"/>
        <v>265.66666666666669</v>
      </c>
      <c r="Y279" s="79">
        <f t="shared" si="231"/>
        <v>267</v>
      </c>
      <c r="Z279" s="79">
        <f t="shared" si="231"/>
        <v>221.66666666666666</v>
      </c>
      <c r="AA279" s="79" t="e">
        <f t="shared" si="231"/>
        <v>#REF!</v>
      </c>
      <c r="AC279" s="99">
        <f>+AF279-'Figure 8_data'!I491</f>
        <v>0</v>
      </c>
      <c r="AE279" s="79">
        <f t="shared" ref="AE279:AK279" si="232">(C279/U279-1)*100</f>
        <v>60.773047793157488</v>
      </c>
      <c r="AF279" s="79">
        <f t="shared" si="232"/>
        <v>57.823892316320794</v>
      </c>
      <c r="AG279" s="79">
        <f t="shared" si="232"/>
        <v>43.934760448521914</v>
      </c>
      <c r="AH279" s="79">
        <f t="shared" si="232"/>
        <v>46.800501882057709</v>
      </c>
      <c r="AI279" s="79">
        <f t="shared" si="232"/>
        <v>45.31835205992509</v>
      </c>
      <c r="AJ279" s="79">
        <f t="shared" si="232"/>
        <v>42.105263157894733</v>
      </c>
      <c r="AK279" s="79" t="e">
        <f t="shared" si="232"/>
        <v>#REF!</v>
      </c>
      <c r="AM279" s="99">
        <f>AP279-'Figure 8_data'!H491</f>
        <v>0</v>
      </c>
      <c r="AO279" s="79">
        <f t="shared" ref="AO279:AU279" si="233">(C279/C227-1)*100</f>
        <v>83.214285714285708</v>
      </c>
      <c r="AP279" s="79">
        <f t="shared" si="233"/>
        <v>92.21311475409837</v>
      </c>
      <c r="AQ279" s="79">
        <f t="shared" si="233"/>
        <v>100.56818181818184</v>
      </c>
      <c r="AR279" s="79">
        <f t="shared" si="233"/>
        <v>83.098591549295776</v>
      </c>
      <c r="AS279" s="79">
        <f t="shared" si="233"/>
        <v>82.159624413145551</v>
      </c>
      <c r="AT279" s="79">
        <f t="shared" si="233"/>
        <v>99.367088607594937</v>
      </c>
      <c r="AU279" s="79" t="e">
        <f t="shared" si="233"/>
        <v>#REF!</v>
      </c>
    </row>
    <row r="280" spans="1:47" x14ac:dyDescent="0.2">
      <c r="A280" s="13">
        <f t="shared" si="209"/>
        <v>39539</v>
      </c>
      <c r="B280" s="79">
        <f>TWK!B223</f>
        <v>0</v>
      </c>
      <c r="C280" s="79">
        <f>TWK!C223</f>
        <v>525</v>
      </c>
      <c r="D280" s="79">
        <f>TWK!D223</f>
        <v>434</v>
      </c>
      <c r="E280" s="79">
        <f>TWK!E223</f>
        <v>358</v>
      </c>
      <c r="F280" s="79">
        <f>TWK!F223</f>
        <v>418</v>
      </c>
      <c r="G280" s="79">
        <f>TWK!G223</f>
        <v>420</v>
      </c>
      <c r="H280" s="79">
        <f>TWK!H223</f>
        <v>318</v>
      </c>
      <c r="I280" s="79" t="e">
        <f>TWK!#REF!</f>
        <v>#REF!</v>
      </c>
      <c r="K280" s="79">
        <f t="shared" ref="K280:R280" si="234">AVERAGE(B277:B280)</f>
        <v>0</v>
      </c>
      <c r="L280" s="79">
        <f t="shared" si="234"/>
        <v>377.625</v>
      </c>
      <c r="M280" s="79">
        <f t="shared" si="234"/>
        <v>454.5</v>
      </c>
      <c r="N280" s="79">
        <f t="shared" si="234"/>
        <v>362.375</v>
      </c>
      <c r="O280" s="79">
        <f t="shared" si="234"/>
        <v>399.75</v>
      </c>
      <c r="P280" s="79">
        <f t="shared" si="234"/>
        <v>400.33333333333331</v>
      </c>
      <c r="Q280" s="79">
        <f t="shared" si="234"/>
        <v>316.66666666666669</v>
      </c>
      <c r="R280" s="79" t="e">
        <f t="shared" si="234"/>
        <v>#REF!</v>
      </c>
      <c r="T280" s="79">
        <f t="shared" ref="T280:AA280" si="235">(K124+K176+K228)/3</f>
        <v>217.75</v>
      </c>
      <c r="U280" s="79">
        <f t="shared" si="235"/>
        <v>313.91666666666669</v>
      </c>
      <c r="V280" s="79">
        <f t="shared" si="235"/>
        <v>293.25</v>
      </c>
      <c r="W280" s="79">
        <f t="shared" si="235"/>
        <v>234.66666666666666</v>
      </c>
      <c r="X280" s="79">
        <f t="shared" si="235"/>
        <v>252.75</v>
      </c>
      <c r="Y280" s="79">
        <f t="shared" si="235"/>
        <v>254.16666666666666</v>
      </c>
      <c r="Z280" s="79">
        <f t="shared" si="235"/>
        <v>212.64583333333334</v>
      </c>
      <c r="AA280" s="79" t="e">
        <f t="shared" si="235"/>
        <v>#REF!</v>
      </c>
      <c r="AC280" s="99">
        <f>+AF280-'Figure 8_data'!I492</f>
        <v>0</v>
      </c>
      <c r="AE280" s="79">
        <f t="shared" ref="AE280:AK280" si="236">(C280/U280-1)*100</f>
        <v>67.241837005574709</v>
      </c>
      <c r="AF280" s="79">
        <f t="shared" si="236"/>
        <v>47.996589940323965</v>
      </c>
      <c r="AG280" s="79">
        <f t="shared" si="236"/>
        <v>52.556818181818187</v>
      </c>
      <c r="AH280" s="79">
        <f t="shared" si="236"/>
        <v>65.380811078140439</v>
      </c>
      <c r="AI280" s="79">
        <f t="shared" si="236"/>
        <v>65.245901639344268</v>
      </c>
      <c r="AJ280" s="79">
        <f t="shared" si="236"/>
        <v>49.544430292936205</v>
      </c>
      <c r="AK280" s="79" t="e">
        <f t="shared" si="236"/>
        <v>#REF!</v>
      </c>
      <c r="AM280" s="99">
        <f>AP280-'Figure 8_data'!H492</f>
        <v>0</v>
      </c>
      <c r="AO280" s="79">
        <f t="shared" ref="AO280:AU280" si="237">(C280/C228-1)*100</f>
        <v>87.5</v>
      </c>
      <c r="AP280" s="79">
        <f t="shared" si="237"/>
        <v>83.122362869198312</v>
      </c>
      <c r="AQ280" s="79">
        <f t="shared" si="237"/>
        <v>100</v>
      </c>
      <c r="AR280" s="79">
        <f t="shared" si="237"/>
        <v>102.91262135922329</v>
      </c>
      <c r="AS280" s="79">
        <f t="shared" si="237"/>
        <v>103.88349514563106</v>
      </c>
      <c r="AT280" s="79">
        <f t="shared" si="237"/>
        <v>94.198473282442748</v>
      </c>
      <c r="AU280" s="79" t="e">
        <f t="shared" si="237"/>
        <v>#REF!</v>
      </c>
    </row>
    <row r="281" spans="1:47" x14ac:dyDescent="0.2">
      <c r="A281" s="13">
        <f t="shared" ref="A281:A286" si="238">7+A280</f>
        <v>39546</v>
      </c>
      <c r="B281" s="79">
        <f>TWK!B224</f>
        <v>0</v>
      </c>
      <c r="C281" s="79">
        <f>TWK!C224</f>
        <v>448.75</v>
      </c>
      <c r="D281" s="79">
        <f>TWK!D224</f>
        <v>416.25</v>
      </c>
      <c r="E281" s="79">
        <f>TWK!E224</f>
        <v>318.75</v>
      </c>
      <c r="F281" s="79">
        <f>TWK!F224</f>
        <v>388.75</v>
      </c>
      <c r="G281" s="79">
        <f>TWK!G224</f>
        <v>393.75</v>
      </c>
      <c r="H281" s="79">
        <f>TWK!H224</f>
        <v>301.25</v>
      </c>
      <c r="I281" s="79" t="e">
        <f>TWK!#REF!</f>
        <v>#REF!</v>
      </c>
      <c r="K281" s="79">
        <f t="shared" ref="K281:R281" si="239">AVERAGE(B278:B281)</f>
        <v>0</v>
      </c>
      <c r="L281" s="79">
        <f t="shared" si="239"/>
        <v>489.8125</v>
      </c>
      <c r="M281" s="79">
        <f t="shared" si="239"/>
        <v>437.3125</v>
      </c>
      <c r="N281" s="79">
        <f t="shared" si="239"/>
        <v>343.0625</v>
      </c>
      <c r="O281" s="79">
        <f t="shared" si="239"/>
        <v>397.9375</v>
      </c>
      <c r="P281" s="79">
        <f t="shared" si="239"/>
        <v>398.77083333333331</v>
      </c>
      <c r="Q281" s="79">
        <f t="shared" si="239"/>
        <v>311.47916666666669</v>
      </c>
      <c r="R281" s="79" t="e">
        <f t="shared" si="239"/>
        <v>#REF!</v>
      </c>
      <c r="T281" s="79">
        <f t="shared" ref="T281:AA281" si="240">(K125+K177+K229)/3</f>
        <v>272.36111111111114</v>
      </c>
      <c r="U281" s="79">
        <f t="shared" si="240"/>
        <v>298.47916666666669</v>
      </c>
      <c r="V281" s="79">
        <f t="shared" si="240"/>
        <v>278.4375</v>
      </c>
      <c r="W281" s="79">
        <f t="shared" si="240"/>
        <v>218.33333333333334</v>
      </c>
      <c r="X281" s="79">
        <f t="shared" si="240"/>
        <v>231.95833333333334</v>
      </c>
      <c r="Y281" s="79">
        <f t="shared" si="240"/>
        <v>232.875</v>
      </c>
      <c r="Z281" s="79">
        <f t="shared" si="240"/>
        <v>198.10416666666666</v>
      </c>
      <c r="AA281" s="79" t="e">
        <f t="shared" si="240"/>
        <v>#REF!</v>
      </c>
      <c r="AC281" s="99">
        <f>+AF281-'Figure 8_data'!I493</f>
        <v>0</v>
      </c>
      <c r="AE281" s="79">
        <f t="shared" ref="AE281:AK281" si="241">(C281/U281-1)*100</f>
        <v>50.345501500663083</v>
      </c>
      <c r="AF281" s="79">
        <f t="shared" si="241"/>
        <v>49.494949494949502</v>
      </c>
      <c r="AG281" s="79">
        <f t="shared" si="241"/>
        <v>45.992366412213734</v>
      </c>
      <c r="AH281" s="79">
        <f t="shared" si="241"/>
        <v>67.594754805101488</v>
      </c>
      <c r="AI281" s="79">
        <f t="shared" si="241"/>
        <v>69.082125603864725</v>
      </c>
      <c r="AJ281" s="79">
        <f t="shared" si="241"/>
        <v>52.066463350510041</v>
      </c>
      <c r="AK281" s="79" t="e">
        <f t="shared" si="241"/>
        <v>#REF!</v>
      </c>
      <c r="AM281" s="99">
        <f>AP281-'Figure 8_data'!H493</f>
        <v>0</v>
      </c>
      <c r="AO281" s="79">
        <f t="shared" ref="AO281:AU281" si="242">(C281/C229-1)*100</f>
        <v>63.926940639269404</v>
      </c>
      <c r="AP281" s="79">
        <f t="shared" si="242"/>
        <v>80</v>
      </c>
      <c r="AQ281" s="79">
        <f t="shared" si="242"/>
        <v>72.297297297297305</v>
      </c>
      <c r="AR281" s="79">
        <f t="shared" si="242"/>
        <v>91.975308641975317</v>
      </c>
      <c r="AS281" s="79">
        <f t="shared" si="242"/>
        <v>94.444444444444443</v>
      </c>
      <c r="AT281" s="79">
        <f t="shared" si="242"/>
        <v>85.384615384615387</v>
      </c>
      <c r="AU281" s="79" t="e">
        <f t="shared" si="242"/>
        <v>#REF!</v>
      </c>
    </row>
    <row r="282" spans="1:47" x14ac:dyDescent="0.2">
      <c r="A282" s="13">
        <f t="shared" si="238"/>
        <v>39553</v>
      </c>
      <c r="B282" s="79">
        <f>TWK!B225</f>
        <v>466.66666666666669</v>
      </c>
      <c r="C282" s="79">
        <f>TWK!C225</f>
        <v>446.25</v>
      </c>
      <c r="D282" s="79">
        <f>TWK!D225</f>
        <v>407.5</v>
      </c>
      <c r="E282" s="79">
        <f>TWK!E225</f>
        <v>303.75</v>
      </c>
      <c r="F282" s="79">
        <f>TWK!F225</f>
        <v>361.25</v>
      </c>
      <c r="G282" s="79">
        <f>TWK!G225</f>
        <v>358.75</v>
      </c>
      <c r="H282" s="79">
        <f>TWK!H225</f>
        <v>286.25</v>
      </c>
      <c r="I282" s="79" t="e">
        <f>TWK!#REF!</f>
        <v>#REF!</v>
      </c>
      <c r="K282" s="79">
        <f>AVERAGE(B282)</f>
        <v>466.66666666666669</v>
      </c>
      <c r="L282" s="79">
        <f t="shared" ref="L282:R282" si="243">AVERAGE(C279:C282)</f>
        <v>483.25</v>
      </c>
      <c r="M282" s="79">
        <f t="shared" si="243"/>
        <v>431.6875</v>
      </c>
      <c r="N282" s="79">
        <f t="shared" si="243"/>
        <v>333.375</v>
      </c>
      <c r="O282" s="79">
        <f t="shared" si="243"/>
        <v>389.5</v>
      </c>
      <c r="P282" s="79">
        <f t="shared" si="243"/>
        <v>390.125</v>
      </c>
      <c r="Q282" s="79">
        <f t="shared" si="243"/>
        <v>305.125</v>
      </c>
      <c r="R282" s="79" t="e">
        <f t="shared" si="243"/>
        <v>#REF!</v>
      </c>
      <c r="T282" s="79">
        <f t="shared" ref="T282:AA282" si="244">(K126+K178+K230)/3</f>
        <v>322.8518518518519</v>
      </c>
      <c r="U282" s="79">
        <f t="shared" si="244"/>
        <v>289.64583333333331</v>
      </c>
      <c r="V282" s="79">
        <f t="shared" si="244"/>
        <v>270.60416666666669</v>
      </c>
      <c r="W282" s="79">
        <f t="shared" si="244"/>
        <v>207.08333333333334</v>
      </c>
      <c r="X282" s="79">
        <f t="shared" si="244"/>
        <v>224.79166666666666</v>
      </c>
      <c r="Y282" s="79">
        <f t="shared" si="244"/>
        <v>225.54166666666666</v>
      </c>
      <c r="Z282" s="79">
        <f t="shared" si="244"/>
        <v>191.52083333333334</v>
      </c>
      <c r="AA282" s="79" t="e">
        <f t="shared" si="244"/>
        <v>#REF!</v>
      </c>
      <c r="AC282" s="99">
        <f>+AF282-'Figure 8_data'!I494</f>
        <v>0</v>
      </c>
      <c r="AD282" s="79">
        <f t="shared" ref="AD282:AK282" si="245">(B282/T282-1)*100</f>
        <v>44.545141677182507</v>
      </c>
      <c r="AE282" s="79">
        <f t="shared" si="245"/>
        <v>54.0674674530677</v>
      </c>
      <c r="AF282" s="79">
        <f t="shared" si="245"/>
        <v>50.588959889136945</v>
      </c>
      <c r="AG282" s="79">
        <f t="shared" si="245"/>
        <v>46.680080482897381</v>
      </c>
      <c r="AH282" s="79">
        <f t="shared" si="245"/>
        <v>60.704355885078783</v>
      </c>
      <c r="AI282" s="79">
        <f t="shared" si="245"/>
        <v>59.061518566414193</v>
      </c>
      <c r="AJ282" s="79">
        <f t="shared" si="245"/>
        <v>49.461546829109103</v>
      </c>
      <c r="AK282" s="79" t="e">
        <f t="shared" si="245"/>
        <v>#REF!</v>
      </c>
      <c r="AM282" s="99">
        <f>AP282-'Figure 8_data'!H494</f>
        <v>0</v>
      </c>
      <c r="AN282" s="79">
        <f t="shared" ref="AN282:AU282" si="246">(B282/B230-1)*100</f>
        <v>57.657657657657666</v>
      </c>
      <c r="AO282" s="79">
        <f t="shared" si="246"/>
        <v>76.383399209486157</v>
      </c>
      <c r="AP282" s="79">
        <f t="shared" si="246"/>
        <v>81.919642857142861</v>
      </c>
      <c r="AQ282" s="79">
        <f t="shared" si="246"/>
        <v>80.803571428571416</v>
      </c>
      <c r="AR282" s="79">
        <f t="shared" si="246"/>
        <v>84.311224489795904</v>
      </c>
      <c r="AS282" s="79">
        <f t="shared" si="246"/>
        <v>82.10659898477158</v>
      </c>
      <c r="AT282" s="79">
        <f t="shared" si="246"/>
        <v>87.091503267973863</v>
      </c>
      <c r="AU282" s="79" t="e">
        <f t="shared" si="246"/>
        <v>#REF!</v>
      </c>
    </row>
    <row r="283" spans="1:47" x14ac:dyDescent="0.2">
      <c r="A283" s="13">
        <f t="shared" si="238"/>
        <v>39560</v>
      </c>
      <c r="B283" s="79">
        <f>TWK!B226</f>
        <v>530</v>
      </c>
      <c r="C283" s="79">
        <f>TWK!C226</f>
        <v>479</v>
      </c>
      <c r="D283" s="79">
        <f>TWK!D226</f>
        <v>421</v>
      </c>
      <c r="E283" s="79">
        <f>TWK!E226</f>
        <v>321</v>
      </c>
      <c r="F283" s="79">
        <f>TWK!F226</f>
        <v>349</v>
      </c>
      <c r="G283" s="79">
        <f>TWK!G226</f>
        <v>349</v>
      </c>
      <c r="H283" s="79">
        <f>TWK!H226</f>
        <v>315</v>
      </c>
      <c r="I283" s="79" t="e">
        <f>TWK!#REF!</f>
        <v>#REF!</v>
      </c>
      <c r="K283" s="79">
        <f>AVERAGE(B282:B283)</f>
        <v>498.33333333333337</v>
      </c>
      <c r="L283" s="79">
        <f t="shared" ref="L283:R283" si="247">AVERAGE(C280:C283)</f>
        <v>474.75</v>
      </c>
      <c r="M283" s="79">
        <f t="shared" si="247"/>
        <v>419.6875</v>
      </c>
      <c r="N283" s="79">
        <f t="shared" si="247"/>
        <v>325.375</v>
      </c>
      <c r="O283" s="79">
        <f t="shared" si="247"/>
        <v>379.25</v>
      </c>
      <c r="P283" s="79">
        <f t="shared" si="247"/>
        <v>380.375</v>
      </c>
      <c r="Q283" s="79">
        <f t="shared" si="247"/>
        <v>305.125</v>
      </c>
      <c r="R283" s="79" t="e">
        <f t="shared" si="247"/>
        <v>#REF!</v>
      </c>
      <c r="T283" s="79">
        <f t="shared" ref="T283:AA283" si="248">(K127+K179+K231)/3</f>
        <v>318.97222222222223</v>
      </c>
      <c r="U283" s="79">
        <f t="shared" si="248"/>
        <v>284.36250000000001</v>
      </c>
      <c r="V283" s="79">
        <f t="shared" si="248"/>
        <v>264.52083333333331</v>
      </c>
      <c r="W283" s="79">
        <f t="shared" si="248"/>
        <v>200.75</v>
      </c>
      <c r="X283" s="79">
        <f t="shared" si="248"/>
        <v>219.95833333333334</v>
      </c>
      <c r="Y283" s="79">
        <f t="shared" si="248"/>
        <v>220.54166666666666</v>
      </c>
      <c r="Z283" s="79">
        <f t="shared" si="248"/>
        <v>186.9375</v>
      </c>
      <c r="AA283" s="79" t="e">
        <f t="shared" si="248"/>
        <v>#REF!</v>
      </c>
      <c r="AC283" s="99">
        <f>+AF283-'Figure 8_data'!I495</f>
        <v>0</v>
      </c>
      <c r="AD283" s="79">
        <f t="shared" ref="AD283:AK283" si="249">(B283/T283-1)*100</f>
        <v>66.158669337281182</v>
      </c>
      <c r="AE283" s="79">
        <f t="shared" si="249"/>
        <v>68.446964701745117</v>
      </c>
      <c r="AF283" s="79">
        <f t="shared" si="249"/>
        <v>59.155706072300561</v>
      </c>
      <c r="AG283" s="79">
        <f t="shared" si="249"/>
        <v>59.900373599003728</v>
      </c>
      <c r="AH283" s="79">
        <f t="shared" si="249"/>
        <v>58.666414093578311</v>
      </c>
      <c r="AI283" s="79">
        <f t="shared" si="249"/>
        <v>58.246740978651054</v>
      </c>
      <c r="AJ283" s="79">
        <f t="shared" si="249"/>
        <v>68.505516549648931</v>
      </c>
      <c r="AK283" s="79" t="e">
        <f t="shared" si="249"/>
        <v>#REF!</v>
      </c>
      <c r="AM283" s="99">
        <f>AP283-'Figure 8_data'!H495</f>
        <v>0</v>
      </c>
      <c r="AN283" s="79">
        <f t="shared" ref="AN283:AU283" si="250">(B283/B231-1)*100</f>
        <v>83.3910034602076</v>
      </c>
      <c r="AO283" s="79">
        <f t="shared" si="250"/>
        <v>95.829926410466086</v>
      </c>
      <c r="AP283" s="79">
        <f t="shared" si="250"/>
        <v>97.65258215962443</v>
      </c>
      <c r="AQ283" s="79">
        <f t="shared" si="250"/>
        <v>99.378881987577643</v>
      </c>
      <c r="AR283" s="79">
        <f t="shared" si="250"/>
        <v>77.157360406091385</v>
      </c>
      <c r="AS283" s="79">
        <f t="shared" si="250"/>
        <v>77.157360406091385</v>
      </c>
      <c r="AT283" s="79">
        <f t="shared" si="250"/>
        <v>114.28571428571428</v>
      </c>
      <c r="AU283" s="79" t="e">
        <f t="shared" si="250"/>
        <v>#REF!</v>
      </c>
    </row>
    <row r="284" spans="1:47" x14ac:dyDescent="0.2">
      <c r="A284" s="13">
        <f t="shared" si="238"/>
        <v>39567</v>
      </c>
      <c r="B284" s="79">
        <f>TWK!B227</f>
        <v>516</v>
      </c>
      <c r="C284" s="79">
        <f>TWK!C227</f>
        <v>461</v>
      </c>
      <c r="D284" s="79">
        <f>TWK!D227</f>
        <v>388</v>
      </c>
      <c r="E284" s="79">
        <f>TWK!E227</f>
        <v>309</v>
      </c>
      <c r="F284" s="79">
        <f>TWK!F227</f>
        <v>326</v>
      </c>
      <c r="G284" s="79">
        <f>TWK!G227</f>
        <v>326</v>
      </c>
      <c r="H284" s="79">
        <f>TWK!H227</f>
        <v>279</v>
      </c>
      <c r="I284" s="79" t="e">
        <f>TWK!#REF!</f>
        <v>#REF!</v>
      </c>
      <c r="K284" s="79">
        <f>AVERAGE(B282:B284)</f>
        <v>504.22222222222223</v>
      </c>
      <c r="L284" s="79">
        <f t="shared" ref="L284:R284" si="251">AVERAGE(C281:C284)</f>
        <v>458.75</v>
      </c>
      <c r="M284" s="79">
        <f t="shared" si="251"/>
        <v>408.1875</v>
      </c>
      <c r="N284" s="79">
        <f t="shared" si="251"/>
        <v>313.125</v>
      </c>
      <c r="O284" s="79">
        <f t="shared" si="251"/>
        <v>356.25</v>
      </c>
      <c r="P284" s="79">
        <f t="shared" si="251"/>
        <v>356.875</v>
      </c>
      <c r="Q284" s="79">
        <f t="shared" si="251"/>
        <v>295.375</v>
      </c>
      <c r="R284" s="79" t="e">
        <f t="shared" si="251"/>
        <v>#REF!</v>
      </c>
      <c r="T284" s="79">
        <f t="shared" ref="T284:AA284" si="252">(K128+K180+K232)/3</f>
        <v>310.26388888888891</v>
      </c>
      <c r="U284" s="79">
        <f t="shared" si="252"/>
        <v>271.58472222222218</v>
      </c>
      <c r="V284" s="79">
        <f t="shared" si="252"/>
        <v>254.2847222222222</v>
      </c>
      <c r="W284" s="79">
        <f t="shared" si="252"/>
        <v>197.0277777777778</v>
      </c>
      <c r="X284" s="79">
        <f t="shared" si="252"/>
        <v>212.8472222222222</v>
      </c>
      <c r="Y284" s="79">
        <f t="shared" si="252"/>
        <v>213.26388888888889</v>
      </c>
      <c r="Z284" s="79">
        <f t="shared" si="252"/>
        <v>180.26388888888889</v>
      </c>
      <c r="AA284" s="79" t="e">
        <f t="shared" si="252"/>
        <v>#REF!</v>
      </c>
      <c r="AC284" s="99">
        <f>+AF284-'Figure 8_data'!I496</f>
        <v>0</v>
      </c>
      <c r="AD284" s="79">
        <f t="shared" ref="AD284:AK284" si="253">(B284/T284-1)*100</f>
        <v>66.310040735932645</v>
      </c>
      <c r="AE284" s="79">
        <f t="shared" si="253"/>
        <v>69.744452570049262</v>
      </c>
      <c r="AF284" s="79">
        <f t="shared" si="253"/>
        <v>52.584864953436949</v>
      </c>
      <c r="AG284" s="79">
        <f t="shared" si="253"/>
        <v>56.830678133370903</v>
      </c>
      <c r="AH284" s="79">
        <f t="shared" si="253"/>
        <v>53.161500815660709</v>
      </c>
      <c r="AI284" s="79">
        <f t="shared" si="253"/>
        <v>52.862259850211672</v>
      </c>
      <c r="AJ284" s="79">
        <f t="shared" si="253"/>
        <v>54.773094999614756</v>
      </c>
      <c r="AK284" s="79" t="e">
        <f t="shared" si="253"/>
        <v>#REF!</v>
      </c>
      <c r="AM284" s="99">
        <f>AP284-'Figure 8_data'!H496</f>
        <v>0</v>
      </c>
      <c r="AN284" s="79">
        <f t="shared" ref="AN284:AU284" si="254">(B284/B232-1)*100</f>
        <v>82.654867256637175</v>
      </c>
      <c r="AO284" s="79">
        <f t="shared" si="254"/>
        <v>94.788732394366207</v>
      </c>
      <c r="AP284" s="79">
        <f t="shared" si="254"/>
        <v>81.167315175097272</v>
      </c>
      <c r="AQ284" s="79">
        <f t="shared" si="254"/>
        <v>95.157894736842081</v>
      </c>
      <c r="AR284" s="79">
        <f t="shared" si="254"/>
        <v>70.086956521739125</v>
      </c>
      <c r="AS284" s="79">
        <f t="shared" si="254"/>
        <v>70.086956521739125</v>
      </c>
      <c r="AT284" s="79">
        <f t="shared" si="254"/>
        <v>90.227272727272734</v>
      </c>
      <c r="AU284" s="79" t="e">
        <f t="shared" si="254"/>
        <v>#REF!</v>
      </c>
    </row>
    <row r="285" spans="1:47" x14ac:dyDescent="0.2">
      <c r="A285" s="13">
        <f t="shared" si="238"/>
        <v>39574</v>
      </c>
      <c r="B285" s="79">
        <f>TWK!B228</f>
        <v>513</v>
      </c>
      <c r="C285" s="79">
        <f>TWK!C228</f>
        <v>461</v>
      </c>
      <c r="D285" s="79">
        <f>TWK!D228</f>
        <v>383</v>
      </c>
      <c r="E285" s="79">
        <f>TWK!E228</f>
        <v>305</v>
      </c>
      <c r="F285" s="79">
        <f>TWK!F228</f>
        <v>329</v>
      </c>
      <c r="G285" s="79">
        <f>TWK!G228</f>
        <v>329</v>
      </c>
      <c r="H285" s="79">
        <f>TWK!H228</f>
        <v>276</v>
      </c>
      <c r="I285" s="79" t="e">
        <f>TWK!#REF!</f>
        <v>#REF!</v>
      </c>
      <c r="K285" s="79">
        <f t="shared" ref="K285:R285" si="255">AVERAGE(B282:B285)</f>
        <v>506.41666666666669</v>
      </c>
      <c r="L285" s="79">
        <f t="shared" si="255"/>
        <v>461.8125</v>
      </c>
      <c r="M285" s="79">
        <f t="shared" si="255"/>
        <v>399.875</v>
      </c>
      <c r="N285" s="79">
        <f t="shared" si="255"/>
        <v>309.6875</v>
      </c>
      <c r="O285" s="79">
        <f t="shared" si="255"/>
        <v>341.3125</v>
      </c>
      <c r="P285" s="79">
        <f t="shared" si="255"/>
        <v>340.6875</v>
      </c>
      <c r="Q285" s="79">
        <f t="shared" si="255"/>
        <v>289.0625</v>
      </c>
      <c r="R285" s="79" t="e">
        <f t="shared" si="255"/>
        <v>#REF!</v>
      </c>
      <c r="T285" s="79">
        <f t="shared" ref="T285:AA285" si="256">(K129+K181+K233)/3</f>
        <v>304.04166666666669</v>
      </c>
      <c r="U285" s="79">
        <f t="shared" si="256"/>
        <v>268.75833333333333</v>
      </c>
      <c r="V285" s="79">
        <f t="shared" si="256"/>
        <v>253.61111111111109</v>
      </c>
      <c r="W285" s="79">
        <f t="shared" si="256"/>
        <v>197.93055555555557</v>
      </c>
      <c r="X285" s="79">
        <f t="shared" si="256"/>
        <v>211.5972222222222</v>
      </c>
      <c r="Y285" s="79">
        <f t="shared" si="256"/>
        <v>211.79166666666666</v>
      </c>
      <c r="Z285" s="79">
        <f t="shared" si="256"/>
        <v>178.9722222222222</v>
      </c>
      <c r="AA285" s="79" t="e">
        <f t="shared" si="256"/>
        <v>#REF!</v>
      </c>
      <c r="AC285" s="99">
        <f>+AF285-'Figure 8_data'!I497</f>
        <v>0</v>
      </c>
      <c r="AD285" s="79">
        <f t="shared" ref="AD285:AK285" si="257">(B285/T285-1)*100</f>
        <v>68.726874057831978</v>
      </c>
      <c r="AE285" s="79">
        <f t="shared" si="257"/>
        <v>71.529564974729468</v>
      </c>
      <c r="AF285" s="79">
        <f t="shared" si="257"/>
        <v>51.018619934282604</v>
      </c>
      <c r="AG285" s="79">
        <f t="shared" si="257"/>
        <v>54.094449512314924</v>
      </c>
      <c r="AH285" s="79">
        <f t="shared" si="257"/>
        <v>55.484082704299318</v>
      </c>
      <c r="AI285" s="79">
        <f t="shared" si="257"/>
        <v>55.341333857957899</v>
      </c>
      <c r="AJ285" s="79">
        <f t="shared" si="257"/>
        <v>54.213875523824328</v>
      </c>
      <c r="AK285" s="79" t="e">
        <f t="shared" si="257"/>
        <v>#REF!</v>
      </c>
      <c r="AM285" s="99">
        <f>AP285-'Figure 8_data'!H497</f>
        <v>0</v>
      </c>
      <c r="AN285" s="79">
        <f t="shared" ref="AN285:AU285" si="258">(B285/B233-1)*100</f>
        <v>90.706319702602229</v>
      </c>
      <c r="AO285" s="79">
        <f t="shared" si="258"/>
        <v>97.14896650035638</v>
      </c>
      <c r="AP285" s="79">
        <f t="shared" si="258"/>
        <v>83.107569721115553</v>
      </c>
      <c r="AQ285" s="79">
        <f t="shared" si="258"/>
        <v>95.721925133689822</v>
      </c>
      <c r="AR285" s="79">
        <f t="shared" si="258"/>
        <v>80.273972602739718</v>
      </c>
      <c r="AS285" s="79">
        <f t="shared" si="258"/>
        <v>87.109004739336498</v>
      </c>
      <c r="AT285" s="79">
        <f t="shared" si="258"/>
        <v>90.344827586206904</v>
      </c>
      <c r="AU285" s="79" t="e">
        <f t="shared" si="258"/>
        <v>#REF!</v>
      </c>
    </row>
    <row r="286" spans="1:47" x14ac:dyDescent="0.2">
      <c r="A286" s="13">
        <f t="shared" si="238"/>
        <v>39581</v>
      </c>
      <c r="B286" s="79">
        <f>TWK!B229</f>
        <v>465</v>
      </c>
      <c r="C286" s="79">
        <f>TWK!C229</f>
        <v>415</v>
      </c>
      <c r="D286" s="79">
        <f>TWK!D229</f>
        <v>377</v>
      </c>
      <c r="E286" s="79">
        <f>TWK!E229</f>
        <v>292</v>
      </c>
      <c r="F286" s="79">
        <f>TWK!F229</f>
        <v>313</v>
      </c>
      <c r="G286" s="79">
        <f>TWK!G229</f>
        <v>313</v>
      </c>
      <c r="H286" s="79">
        <f>TWK!H229</f>
        <v>263</v>
      </c>
      <c r="I286" s="79" t="e">
        <f>TWK!#REF!</f>
        <v>#REF!</v>
      </c>
      <c r="K286" s="79">
        <f t="shared" ref="K286:R286" si="259">AVERAGE(B283:B286)</f>
        <v>506</v>
      </c>
      <c r="L286" s="79">
        <f t="shared" si="259"/>
        <v>454</v>
      </c>
      <c r="M286" s="79">
        <f t="shared" si="259"/>
        <v>392.25</v>
      </c>
      <c r="N286" s="79">
        <f t="shared" si="259"/>
        <v>306.75</v>
      </c>
      <c r="O286" s="79">
        <f t="shared" si="259"/>
        <v>329.25</v>
      </c>
      <c r="P286" s="79">
        <f t="shared" si="259"/>
        <v>329.25</v>
      </c>
      <c r="Q286" s="79">
        <f t="shared" si="259"/>
        <v>283.25</v>
      </c>
      <c r="R286" s="79" t="e">
        <f t="shared" si="259"/>
        <v>#REF!</v>
      </c>
      <c r="T286" s="79">
        <f t="shared" ref="T286:AA286" si="260">(K130+K182+K234)/3</f>
        <v>308.70833333333331</v>
      </c>
      <c r="U286" s="79">
        <f t="shared" si="260"/>
        <v>276.25833333333333</v>
      </c>
      <c r="V286" s="79">
        <f t="shared" si="260"/>
        <v>262.9444444444444</v>
      </c>
      <c r="W286" s="79">
        <f t="shared" si="260"/>
        <v>208.59722222222226</v>
      </c>
      <c r="X286" s="79">
        <f t="shared" si="260"/>
        <v>211.51388888888889</v>
      </c>
      <c r="Y286" s="79">
        <f t="shared" si="260"/>
        <v>211.625</v>
      </c>
      <c r="Z286" s="79">
        <f t="shared" si="260"/>
        <v>184.9722222222222</v>
      </c>
      <c r="AA286" s="79" t="e">
        <f t="shared" si="260"/>
        <v>#REF!</v>
      </c>
      <c r="AC286" s="99">
        <f>+AF286-'Figure 8_data'!I498</f>
        <v>0</v>
      </c>
      <c r="AD286" s="79">
        <f t="shared" ref="AD286:AK286" si="261">(B286/T286-1)*100</f>
        <v>50.627615062761521</v>
      </c>
      <c r="AE286" s="79">
        <f t="shared" si="261"/>
        <v>50.221712768845592</v>
      </c>
      <c r="AF286" s="79">
        <f t="shared" si="261"/>
        <v>43.376294105218705</v>
      </c>
      <c r="AG286" s="79">
        <f t="shared" si="261"/>
        <v>39.982688594447005</v>
      </c>
      <c r="AH286" s="79">
        <f t="shared" si="261"/>
        <v>47.980826055551915</v>
      </c>
      <c r="AI286" s="79">
        <f t="shared" si="261"/>
        <v>47.903130537507387</v>
      </c>
      <c r="AJ286" s="79">
        <f t="shared" si="261"/>
        <v>42.183511037693357</v>
      </c>
      <c r="AK286" s="79" t="e">
        <f t="shared" si="261"/>
        <v>#REF!</v>
      </c>
      <c r="AM286" s="99">
        <f>AP286-'Figure 8_data'!H498</f>
        <v>0</v>
      </c>
      <c r="AN286" s="79">
        <f t="shared" ref="AN286:AU286" si="262">(B286/B234-1)*100</f>
        <v>55.518394648829442</v>
      </c>
      <c r="AO286" s="79">
        <f t="shared" si="262"/>
        <v>68.016194331983797</v>
      </c>
      <c r="AP286" s="79">
        <f t="shared" si="262"/>
        <v>66.079295154185019</v>
      </c>
      <c r="AQ286" s="79">
        <f t="shared" si="262"/>
        <v>63.128491620111738</v>
      </c>
      <c r="AR286" s="79">
        <f t="shared" si="262"/>
        <v>71.038251366120207</v>
      </c>
      <c r="AS286" s="79">
        <f t="shared" si="262"/>
        <v>71.038251366120207</v>
      </c>
      <c r="AT286" s="79">
        <f t="shared" si="262"/>
        <v>70.779220779220793</v>
      </c>
      <c r="AU286" s="79" t="e">
        <f t="shared" si="262"/>
        <v>#REF!</v>
      </c>
    </row>
    <row r="287" spans="1:47" x14ac:dyDescent="0.2">
      <c r="A287" s="13">
        <f>7+A286</f>
        <v>39588</v>
      </c>
      <c r="B287" s="79">
        <f>TWK!B230</f>
        <v>443</v>
      </c>
      <c r="C287" s="79">
        <f>TWK!C230</f>
        <v>408</v>
      </c>
      <c r="D287" s="79">
        <f>TWK!D230</f>
        <v>381</v>
      </c>
      <c r="E287" s="79">
        <f>TWK!E230</f>
        <v>310</v>
      </c>
      <c r="F287" s="79">
        <f>TWK!F230</f>
        <v>319</v>
      </c>
      <c r="G287" s="79">
        <f>TWK!G230</f>
        <v>320</v>
      </c>
      <c r="H287" s="79">
        <f>TWK!H230</f>
        <v>294</v>
      </c>
      <c r="I287" s="79" t="e">
        <f>TWK!#REF!</f>
        <v>#REF!</v>
      </c>
      <c r="K287" s="79">
        <f t="shared" ref="K287:R287" si="263">AVERAGE(B284:B287)</f>
        <v>484.25</v>
      </c>
      <c r="L287" s="79">
        <f t="shared" si="263"/>
        <v>436.25</v>
      </c>
      <c r="M287" s="79">
        <f t="shared" si="263"/>
        <v>382.25</v>
      </c>
      <c r="N287" s="79">
        <f t="shared" si="263"/>
        <v>304</v>
      </c>
      <c r="O287" s="79">
        <f t="shared" si="263"/>
        <v>321.75</v>
      </c>
      <c r="P287" s="79">
        <f t="shared" si="263"/>
        <v>322</v>
      </c>
      <c r="Q287" s="79">
        <f t="shared" si="263"/>
        <v>278</v>
      </c>
      <c r="R287" s="79" t="e">
        <f t="shared" si="263"/>
        <v>#REF!</v>
      </c>
      <c r="T287" s="79">
        <f t="shared" ref="T287:AA287" si="264">(K131+K183+K235)/3</f>
        <v>321.54166666666669</v>
      </c>
      <c r="U287" s="79">
        <f t="shared" si="264"/>
        <v>291.20833333333331</v>
      </c>
      <c r="V287" s="79">
        <f t="shared" si="264"/>
        <v>279.61111111111109</v>
      </c>
      <c r="W287" s="79">
        <f t="shared" si="264"/>
        <v>223.01388888888891</v>
      </c>
      <c r="X287" s="79">
        <f t="shared" si="264"/>
        <v>219.3472222222222</v>
      </c>
      <c r="Y287" s="79">
        <f t="shared" si="264"/>
        <v>219.45833333333334</v>
      </c>
      <c r="Z287" s="79">
        <f t="shared" si="264"/>
        <v>196.30555555555554</v>
      </c>
      <c r="AA287" s="79" t="e">
        <f t="shared" si="264"/>
        <v>#REF!</v>
      </c>
      <c r="AC287" s="99">
        <f>+AF287-'Figure 8_data'!I499</f>
        <v>0</v>
      </c>
      <c r="AD287" s="79">
        <f t="shared" ref="AD287:AK287" si="265">(B287/T287-1)*100</f>
        <v>37.773746274458972</v>
      </c>
      <c r="AE287" s="79">
        <f t="shared" si="265"/>
        <v>40.105880669623708</v>
      </c>
      <c r="AF287" s="79">
        <f t="shared" si="265"/>
        <v>36.260679515199691</v>
      </c>
      <c r="AG287" s="79">
        <f t="shared" si="265"/>
        <v>39.004795416329308</v>
      </c>
      <c r="AH287" s="79">
        <f t="shared" si="265"/>
        <v>45.431520293801064</v>
      </c>
      <c r="AI287" s="79">
        <f t="shared" si="265"/>
        <v>45.813556104044054</v>
      </c>
      <c r="AJ287" s="79">
        <f t="shared" si="265"/>
        <v>49.766520447148736</v>
      </c>
      <c r="AK287" s="79" t="e">
        <f t="shared" si="265"/>
        <v>#REF!</v>
      </c>
      <c r="AM287" s="99">
        <f>AP287-'Figure 8_data'!H499</f>
        <v>0</v>
      </c>
      <c r="AN287" s="79">
        <f t="shared" ref="AN287:AU287" si="266">(B287/B235-1)*100</f>
        <v>35.889570552147234</v>
      </c>
      <c r="AO287" s="79">
        <f t="shared" si="266"/>
        <v>42.657342657342667</v>
      </c>
      <c r="AP287" s="79">
        <f t="shared" si="266"/>
        <v>38.545454545454547</v>
      </c>
      <c r="AQ287" s="79">
        <f t="shared" si="266"/>
        <v>58.163265306122454</v>
      </c>
      <c r="AR287" s="79">
        <f t="shared" si="266"/>
        <v>69.680851063829792</v>
      </c>
      <c r="AS287" s="79">
        <f t="shared" si="266"/>
        <v>70.212765957446805</v>
      </c>
      <c r="AT287" s="79">
        <f t="shared" si="266"/>
        <v>77.108433734939766</v>
      </c>
      <c r="AU287" s="79" t="e">
        <f t="shared" si="266"/>
        <v>#REF!</v>
      </c>
    </row>
    <row r="288" spans="1:47" x14ac:dyDescent="0.2">
      <c r="A288" s="13">
        <f>7+A287</f>
        <v>39595</v>
      </c>
      <c r="B288" s="79">
        <f>TWK!B231</f>
        <v>465</v>
      </c>
      <c r="C288" s="79">
        <f>TWK!C231</f>
        <v>427</v>
      </c>
      <c r="D288" s="79">
        <f>TWK!D231</f>
        <v>405</v>
      </c>
      <c r="E288" s="79">
        <f>TWK!E231</f>
        <v>358</v>
      </c>
      <c r="F288" s="79">
        <f>TWK!F231</f>
        <v>346</v>
      </c>
      <c r="G288" s="79">
        <f>TWK!G231</f>
        <v>346</v>
      </c>
      <c r="H288" s="79">
        <f>TWK!H231</f>
        <v>353</v>
      </c>
      <c r="I288" s="79" t="e">
        <f>TWK!#REF!</f>
        <v>#REF!</v>
      </c>
      <c r="K288" s="79">
        <f t="shared" ref="K288:R288" si="267">AVERAGE(B285:B288)</f>
        <v>471.5</v>
      </c>
      <c r="L288" s="79">
        <f t="shared" si="267"/>
        <v>427.75</v>
      </c>
      <c r="M288" s="79">
        <f t="shared" si="267"/>
        <v>386.5</v>
      </c>
      <c r="N288" s="79">
        <f t="shared" si="267"/>
        <v>316.25</v>
      </c>
      <c r="O288" s="79">
        <f t="shared" si="267"/>
        <v>326.75</v>
      </c>
      <c r="P288" s="79">
        <f t="shared" si="267"/>
        <v>327</v>
      </c>
      <c r="Q288" s="79">
        <f t="shared" si="267"/>
        <v>296.5</v>
      </c>
      <c r="R288" s="79" t="e">
        <f t="shared" si="267"/>
        <v>#REF!</v>
      </c>
      <c r="T288" s="79">
        <f t="shared" ref="T288:AA288" si="268">(K132+K184+K236)/3</f>
        <v>337.85416666666669</v>
      </c>
      <c r="U288" s="79">
        <f t="shared" si="268"/>
        <v>306.15277777777777</v>
      </c>
      <c r="V288" s="79">
        <f t="shared" si="268"/>
        <v>292.93055555555554</v>
      </c>
      <c r="W288" s="79">
        <f t="shared" si="268"/>
        <v>230.06944444444446</v>
      </c>
      <c r="X288" s="79">
        <f t="shared" si="268"/>
        <v>225.60416666666666</v>
      </c>
      <c r="Y288" s="79">
        <f t="shared" si="268"/>
        <v>225.9652777777778</v>
      </c>
      <c r="Z288" s="79">
        <f t="shared" si="268"/>
        <v>206.14583333333334</v>
      </c>
      <c r="AA288" s="79" t="e">
        <f t="shared" si="268"/>
        <v>#REF!</v>
      </c>
      <c r="AC288" s="99">
        <f>+AF288-'Figure 8_data'!I500</f>
        <v>0</v>
      </c>
      <c r="AD288" s="79">
        <f t="shared" ref="AD288:AK288" si="269">(B288/T288-1)*100</f>
        <v>37.633347721526775</v>
      </c>
      <c r="AE288" s="79">
        <f t="shared" si="269"/>
        <v>39.472848523340744</v>
      </c>
      <c r="AF288" s="79">
        <f t="shared" si="269"/>
        <v>38.258024749893323</v>
      </c>
      <c r="AG288" s="79">
        <f t="shared" si="269"/>
        <v>55.605191669182005</v>
      </c>
      <c r="AH288" s="79">
        <f t="shared" si="269"/>
        <v>53.365961769323114</v>
      </c>
      <c r="AI288" s="79">
        <f t="shared" si="269"/>
        <v>53.120870340207119</v>
      </c>
      <c r="AJ288" s="79">
        <f t="shared" si="269"/>
        <v>71.237998989388558</v>
      </c>
      <c r="AK288" s="79" t="e">
        <f t="shared" si="269"/>
        <v>#REF!</v>
      </c>
      <c r="AM288" s="99">
        <f>AP288-'Figure 8_data'!H500</f>
        <v>0</v>
      </c>
      <c r="AN288" s="79">
        <f t="shared" ref="AN288:AU288" si="270">(B288/B236-1)*100</f>
        <v>20.388349514563096</v>
      </c>
      <c r="AO288" s="79">
        <f t="shared" si="270"/>
        <v>28.228228228228236</v>
      </c>
      <c r="AP288" s="79">
        <f t="shared" si="270"/>
        <v>24.233128834355821</v>
      </c>
      <c r="AQ288" s="79">
        <f t="shared" si="270"/>
        <v>42.06349206349207</v>
      </c>
      <c r="AR288" s="79">
        <f t="shared" si="270"/>
        <v>65.748502994011986</v>
      </c>
      <c r="AS288" s="79">
        <f t="shared" si="270"/>
        <v>61.871345029239762</v>
      </c>
      <c r="AT288" s="79">
        <f t="shared" si="270"/>
        <v>69.101796407185631</v>
      </c>
      <c r="AU288" s="79" t="e">
        <f t="shared" si="270"/>
        <v>#REF!</v>
      </c>
    </row>
    <row r="289" spans="1:47" x14ac:dyDescent="0.2">
      <c r="A289" s="13">
        <f t="shared" ref="A289:A296" si="271">7+A288</f>
        <v>39602</v>
      </c>
      <c r="B289" s="79">
        <f>TWK!B232</f>
        <v>468</v>
      </c>
      <c r="C289" s="79">
        <f>TWK!C232</f>
        <v>433</v>
      </c>
      <c r="D289" s="79">
        <f>TWK!D232</f>
        <v>431</v>
      </c>
      <c r="E289" s="79">
        <f>TWK!E232</f>
        <v>375</v>
      </c>
      <c r="F289" s="79">
        <f>TWK!F232</f>
        <v>365</v>
      </c>
      <c r="G289" s="79">
        <f>TWK!G232</f>
        <v>365</v>
      </c>
      <c r="H289" s="79">
        <f>TWK!H232</f>
        <v>363</v>
      </c>
      <c r="I289" s="79" t="e">
        <f>TWK!#REF!</f>
        <v>#REF!</v>
      </c>
      <c r="K289" s="79">
        <f t="shared" ref="K289:K296" si="272">AVERAGE(B286:B289)</f>
        <v>460.25</v>
      </c>
      <c r="L289" s="79">
        <f t="shared" ref="L289:L296" si="273">AVERAGE(C286:C289)</f>
        <v>420.75</v>
      </c>
      <c r="M289" s="79">
        <f t="shared" ref="M289:M296" si="274">AVERAGE(D286:D289)</f>
        <v>398.5</v>
      </c>
      <c r="N289" s="79">
        <f t="shared" ref="N289:N296" si="275">AVERAGE(E286:E289)</f>
        <v>333.75</v>
      </c>
      <c r="O289" s="79">
        <f t="shared" ref="O289:O296" si="276">AVERAGE(F286:F289)</f>
        <v>335.75</v>
      </c>
      <c r="P289" s="79">
        <f t="shared" ref="P289:P296" si="277">AVERAGE(G286:G289)</f>
        <v>336</v>
      </c>
      <c r="Q289" s="79">
        <f t="shared" ref="Q289:Q296" si="278">AVERAGE(H286:H289)</f>
        <v>318.25</v>
      </c>
      <c r="R289" s="79" t="e">
        <f t="shared" ref="R289:R296" si="279">AVERAGE(I286:I289)</f>
        <v>#REF!</v>
      </c>
      <c r="T289" s="79">
        <f t="shared" ref="T289:T296" si="280">(K133+K185+K237)/3</f>
        <v>358.70833333333331</v>
      </c>
      <c r="U289" s="79">
        <f t="shared" ref="U289:U296" si="281">(L133+L185+L237)/3</f>
        <v>319.39583333333331</v>
      </c>
      <c r="V289" s="79">
        <f t="shared" ref="V289:V296" si="282">(M133+M185+M237)/3</f>
        <v>306.97916666666669</v>
      </c>
      <c r="W289" s="79">
        <f t="shared" ref="W289:W296" si="283">(N133+N185+N237)/3</f>
        <v>236.08333333333334</v>
      </c>
      <c r="X289" s="79">
        <f t="shared" ref="X289:X296" si="284">(O133+O185+O237)/3</f>
        <v>233.0347222222222</v>
      </c>
      <c r="Y289" s="79">
        <f t="shared" ref="Y289:Y296" si="285">(P133+P185+P237)/3</f>
        <v>233.625</v>
      </c>
      <c r="Z289" s="79">
        <f t="shared" ref="Z289:Z296" si="286">(Q133+Q185+Q237)/3</f>
        <v>215.22916666666666</v>
      </c>
      <c r="AA289" s="79" t="e">
        <f t="shared" ref="AA289:AA296" si="287">(R133+R185+R237)/3</f>
        <v>#REF!</v>
      </c>
      <c r="AC289" s="99">
        <f>+AF289-'Figure 8_data'!I501</f>
        <v>0</v>
      </c>
      <c r="AD289" s="79">
        <f t="shared" ref="AD289:AD296" si="288">(B289/T289-1)*100</f>
        <v>30.468114763619482</v>
      </c>
      <c r="AE289" s="79">
        <f t="shared" ref="AE289:AE296" si="289">(C289/U289-1)*100</f>
        <v>35.568456069401869</v>
      </c>
      <c r="AF289" s="79">
        <f t="shared" ref="AF289:AF296" si="290">(D289/V289-1)*100</f>
        <v>40.400407193756351</v>
      </c>
      <c r="AG289" s="79">
        <f t="shared" ref="AG289:AG296" si="291">(E289/W289-1)*100</f>
        <v>58.842216731380148</v>
      </c>
      <c r="AH289" s="79">
        <f t="shared" ref="AH289:AH296" si="292">(F289/X289-1)*100</f>
        <v>56.629019280627006</v>
      </c>
      <c r="AI289" s="79">
        <f t="shared" ref="AI289:AI296" si="293">(G289/Y289-1)*100</f>
        <v>56.233279828785456</v>
      </c>
      <c r="AJ289" s="79">
        <f t="shared" ref="AJ289:AJ296" si="294">(H289/Z289-1)*100</f>
        <v>68.657438776497926</v>
      </c>
      <c r="AK289" s="79" t="e">
        <f t="shared" ref="AK289:AK296" si="295">(I289/AA289-1)*100</f>
        <v>#REF!</v>
      </c>
      <c r="AM289" s="99">
        <f>AP289-'Figure 8_data'!H501</f>
        <v>0</v>
      </c>
      <c r="AN289" s="79">
        <f t="shared" ref="AN289:AN296" si="296">(B289/B237-1)*100</f>
        <v>18.10725552050474</v>
      </c>
      <c r="AO289" s="79">
        <f t="shared" ref="AO289:AO296" si="297">(C289/C237-1)*100</f>
        <v>22.402826855123671</v>
      </c>
      <c r="AP289" s="79">
        <f t="shared" ref="AP289:AP296" si="298">(D289/D237-1)*100</f>
        <v>21.837455830388699</v>
      </c>
      <c r="AQ289" s="79">
        <f t="shared" ref="AQ289:AQ296" si="299">(E289/E237-1)*100</f>
        <v>42.585551330798488</v>
      </c>
      <c r="AR289" s="79">
        <f t="shared" ref="AR289:AR296" si="300">(F289/F237-1)*100</f>
        <v>45.033112582781463</v>
      </c>
      <c r="AS289" s="79">
        <f t="shared" ref="AS289:AS296" si="301">(G289/G237-1)*100</f>
        <v>46.733668341708537</v>
      </c>
      <c r="AT289" s="79">
        <f t="shared" ref="AT289:AT296" si="302">(H289/H237-1)*100</f>
        <v>57.826086956521735</v>
      </c>
      <c r="AU289" s="79" t="e">
        <f t="shared" ref="AU289:AU296" si="303">(I289/I237-1)*100</f>
        <v>#REF!</v>
      </c>
    </row>
    <row r="290" spans="1:47" x14ac:dyDescent="0.2">
      <c r="A290" s="13">
        <f t="shared" si="271"/>
        <v>39609</v>
      </c>
      <c r="B290" s="79">
        <f>TWK!B233</f>
        <v>522</v>
      </c>
      <c r="C290" s="79">
        <f>TWK!C233</f>
        <v>523</v>
      </c>
      <c r="D290" s="79">
        <f>TWK!D233</f>
        <v>527</v>
      </c>
      <c r="E290" s="79">
        <f>TWK!E233</f>
        <v>428</v>
      </c>
      <c r="F290" s="79">
        <f>TWK!F233</f>
        <v>423</v>
      </c>
      <c r="G290" s="79">
        <f>TWK!G233</f>
        <v>423</v>
      </c>
      <c r="H290" s="79">
        <f>TWK!H233</f>
        <v>411</v>
      </c>
      <c r="I290" s="79" t="e">
        <f>TWK!#REF!</f>
        <v>#REF!</v>
      </c>
      <c r="K290" s="79">
        <f t="shared" si="272"/>
        <v>474.5</v>
      </c>
      <c r="L290" s="79">
        <f t="shared" si="273"/>
        <v>447.75</v>
      </c>
      <c r="M290" s="79">
        <f t="shared" si="274"/>
        <v>436</v>
      </c>
      <c r="N290" s="79">
        <f t="shared" si="275"/>
        <v>367.75</v>
      </c>
      <c r="O290" s="79">
        <f t="shared" si="276"/>
        <v>363.25</v>
      </c>
      <c r="P290" s="79">
        <f t="shared" si="277"/>
        <v>363.5</v>
      </c>
      <c r="Q290" s="79">
        <f t="shared" si="278"/>
        <v>355.25</v>
      </c>
      <c r="R290" s="79" t="e">
        <f t="shared" si="279"/>
        <v>#REF!</v>
      </c>
      <c r="T290" s="79">
        <f t="shared" si="280"/>
        <v>373.45833333333331</v>
      </c>
      <c r="U290" s="79">
        <f t="shared" si="281"/>
        <v>325.72916666666669</v>
      </c>
      <c r="V290" s="79">
        <f t="shared" si="282"/>
        <v>312.72916666666669</v>
      </c>
      <c r="W290" s="79">
        <f t="shared" si="283"/>
        <v>236.75</v>
      </c>
      <c r="X290" s="79">
        <f t="shared" si="284"/>
        <v>236.5347222222222</v>
      </c>
      <c r="Y290" s="79">
        <f t="shared" si="285"/>
        <v>237.20833333333334</v>
      </c>
      <c r="Z290" s="79">
        <f t="shared" si="286"/>
        <v>219.64583333333334</v>
      </c>
      <c r="AA290" s="79" t="e">
        <f t="shared" si="287"/>
        <v>#REF!</v>
      </c>
      <c r="AC290" s="99">
        <f>+AF290-'Figure 8_data'!I502</f>
        <v>0</v>
      </c>
      <c r="AD290" s="79">
        <f t="shared" si="288"/>
        <v>39.774629030458563</v>
      </c>
      <c r="AE290" s="79">
        <f t="shared" si="289"/>
        <v>60.562839782539157</v>
      </c>
      <c r="AF290" s="79">
        <f t="shared" si="290"/>
        <v>68.51642129105322</v>
      </c>
      <c r="AG290" s="79">
        <f t="shared" si="291"/>
        <v>80.78141499472018</v>
      </c>
      <c r="AH290" s="79">
        <f t="shared" si="292"/>
        <v>78.83209535832772</v>
      </c>
      <c r="AI290" s="79">
        <f t="shared" si="293"/>
        <v>78.32425786053048</v>
      </c>
      <c r="AJ290" s="79">
        <f t="shared" si="294"/>
        <v>87.119415726074152</v>
      </c>
      <c r="AK290" s="79" t="e">
        <f t="shared" si="295"/>
        <v>#REF!</v>
      </c>
      <c r="AM290" s="99">
        <f>AP290-'Figure 8_data'!H502</f>
        <v>0</v>
      </c>
      <c r="AN290" s="79">
        <f t="shared" si="296"/>
        <v>25.783132530120479</v>
      </c>
      <c r="AO290" s="79">
        <f t="shared" si="297"/>
        <v>47.740112994350284</v>
      </c>
      <c r="AP290" s="79">
        <f t="shared" si="298"/>
        <v>59.696969696969695</v>
      </c>
      <c r="AQ290" s="79">
        <f t="shared" si="299"/>
        <v>75.409836065573771</v>
      </c>
      <c r="AR290" s="79">
        <f t="shared" si="300"/>
        <v>68.52589641434264</v>
      </c>
      <c r="AS290" s="79">
        <f t="shared" si="301"/>
        <v>67.857142857142861</v>
      </c>
      <c r="AT290" s="79">
        <f t="shared" si="302"/>
        <v>77.922077922077932</v>
      </c>
      <c r="AU290" s="79" t="e">
        <f t="shared" si="303"/>
        <v>#REF!</v>
      </c>
    </row>
    <row r="291" spans="1:47" x14ac:dyDescent="0.2">
      <c r="A291" s="13">
        <f t="shared" si="271"/>
        <v>39616</v>
      </c>
      <c r="B291" s="79">
        <f>TWK!B234</f>
        <v>605</v>
      </c>
      <c r="C291" s="79">
        <f>TWK!C234</f>
        <v>588</v>
      </c>
      <c r="D291" s="79">
        <f>TWK!D234</f>
        <v>644</v>
      </c>
      <c r="E291" s="79">
        <f>TWK!E234</f>
        <v>460</v>
      </c>
      <c r="F291" s="79">
        <f>TWK!F234</f>
        <v>595</v>
      </c>
      <c r="G291" s="79">
        <f>TWK!G234</f>
        <v>595</v>
      </c>
      <c r="H291" s="79">
        <f>TWK!H234</f>
        <v>470</v>
      </c>
      <c r="I291" s="79" t="e">
        <f>TWK!#REF!</f>
        <v>#REF!</v>
      </c>
      <c r="K291" s="79">
        <f t="shared" si="272"/>
        <v>515</v>
      </c>
      <c r="L291" s="79">
        <f t="shared" si="273"/>
        <v>492.75</v>
      </c>
      <c r="M291" s="79">
        <f t="shared" si="274"/>
        <v>501.75</v>
      </c>
      <c r="N291" s="79">
        <f t="shared" si="275"/>
        <v>405.25</v>
      </c>
      <c r="O291" s="79">
        <f t="shared" si="276"/>
        <v>432.25</v>
      </c>
      <c r="P291" s="79">
        <f t="shared" si="277"/>
        <v>432.25</v>
      </c>
      <c r="Q291" s="79">
        <f t="shared" si="278"/>
        <v>399.25</v>
      </c>
      <c r="R291" s="79" t="e">
        <f t="shared" si="279"/>
        <v>#REF!</v>
      </c>
      <c r="T291" s="79">
        <f t="shared" si="280"/>
        <v>379.45833333333331</v>
      </c>
      <c r="U291" s="79">
        <f t="shared" si="281"/>
        <v>327.8125</v>
      </c>
      <c r="V291" s="79">
        <f t="shared" si="282"/>
        <v>313.72916666666669</v>
      </c>
      <c r="W291" s="79">
        <f t="shared" si="283"/>
        <v>239.08333333333334</v>
      </c>
      <c r="X291" s="79">
        <f t="shared" si="284"/>
        <v>240.70138888888889</v>
      </c>
      <c r="Y291" s="79">
        <f t="shared" si="285"/>
        <v>241.375</v>
      </c>
      <c r="Z291" s="79">
        <f t="shared" si="286"/>
        <v>222.5625</v>
      </c>
      <c r="AA291" s="79" t="e">
        <f t="shared" si="287"/>
        <v>#REF!</v>
      </c>
      <c r="AC291" s="99">
        <f>+AF291-'Figure 8_data'!I503</f>
        <v>0</v>
      </c>
      <c r="AD291" s="79">
        <f t="shared" si="288"/>
        <v>59.437795102668289</v>
      </c>
      <c r="AE291" s="79">
        <f t="shared" si="289"/>
        <v>79.370829361296472</v>
      </c>
      <c r="AF291" s="79">
        <f t="shared" si="290"/>
        <v>105.27259446178365</v>
      </c>
      <c r="AG291" s="79">
        <f t="shared" si="291"/>
        <v>92.401533635413031</v>
      </c>
      <c r="AH291" s="79">
        <f t="shared" si="292"/>
        <v>147.19425290672513</v>
      </c>
      <c r="AI291" s="79">
        <f t="shared" si="293"/>
        <v>146.50440186431899</v>
      </c>
      <c r="AJ291" s="79">
        <f t="shared" si="294"/>
        <v>111.17663577646728</v>
      </c>
      <c r="AK291" s="79" t="e">
        <f t="shared" si="295"/>
        <v>#REF!</v>
      </c>
      <c r="AM291" s="99">
        <f>AP291-'Figure 8_data'!H503</f>
        <v>0</v>
      </c>
      <c r="AN291" s="79">
        <f t="shared" si="296"/>
        <v>46.489104116222755</v>
      </c>
      <c r="AO291" s="79">
        <f t="shared" si="297"/>
        <v>55.555555555555557</v>
      </c>
      <c r="AP291" s="79">
        <f t="shared" si="298"/>
        <v>86.666666666666671</v>
      </c>
      <c r="AQ291" s="79">
        <f t="shared" si="299"/>
        <v>64.285714285714278</v>
      </c>
      <c r="AR291" s="79">
        <f t="shared" si="300"/>
        <v>117.94871794871793</v>
      </c>
      <c r="AS291" s="79">
        <f t="shared" si="301"/>
        <v>120.37037037037037</v>
      </c>
      <c r="AT291" s="79">
        <f t="shared" si="302"/>
        <v>85.770750988142282</v>
      </c>
      <c r="AU291" s="79" t="e">
        <f t="shared" si="303"/>
        <v>#REF!</v>
      </c>
    </row>
    <row r="292" spans="1:47" x14ac:dyDescent="0.2">
      <c r="A292" s="13">
        <f t="shared" si="271"/>
        <v>39623</v>
      </c>
      <c r="B292" s="79">
        <f>TWK!B235</f>
        <v>570</v>
      </c>
      <c r="C292" s="79">
        <f>TWK!C235</f>
        <v>537</v>
      </c>
      <c r="D292" s="79">
        <f>TWK!D235</f>
        <v>558</v>
      </c>
      <c r="E292" s="79">
        <f>TWK!E235</f>
        <v>467</v>
      </c>
      <c r="F292" s="79">
        <f>TWK!F235</f>
        <v>567</v>
      </c>
      <c r="G292" s="79">
        <f>TWK!G235</f>
        <v>567</v>
      </c>
      <c r="H292" s="79">
        <f>TWK!H235</f>
        <v>415</v>
      </c>
      <c r="I292" s="79" t="e">
        <f>TWK!#REF!</f>
        <v>#REF!</v>
      </c>
      <c r="K292" s="79">
        <f t="shared" si="272"/>
        <v>541.25</v>
      </c>
      <c r="L292" s="79">
        <f t="shared" si="273"/>
        <v>520.25</v>
      </c>
      <c r="M292" s="79">
        <f t="shared" si="274"/>
        <v>540</v>
      </c>
      <c r="N292" s="79">
        <f t="shared" si="275"/>
        <v>432.5</v>
      </c>
      <c r="O292" s="79">
        <f t="shared" si="276"/>
        <v>487.5</v>
      </c>
      <c r="P292" s="79">
        <f t="shared" si="277"/>
        <v>487.5</v>
      </c>
      <c r="Q292" s="79">
        <f t="shared" si="278"/>
        <v>414.75</v>
      </c>
      <c r="R292" s="79" t="e">
        <f t="shared" si="279"/>
        <v>#REF!</v>
      </c>
      <c r="T292" s="79">
        <f t="shared" si="280"/>
        <v>387.33333333333331</v>
      </c>
      <c r="U292" s="79">
        <f t="shared" si="281"/>
        <v>336.3125</v>
      </c>
      <c r="V292" s="79">
        <f t="shared" si="282"/>
        <v>321.3125</v>
      </c>
      <c r="W292" s="79">
        <f t="shared" si="283"/>
        <v>247.58333333333334</v>
      </c>
      <c r="X292" s="79">
        <f t="shared" si="284"/>
        <v>254.4722222222222</v>
      </c>
      <c r="Y292" s="79">
        <f t="shared" si="285"/>
        <v>254.22916666666666</v>
      </c>
      <c r="Z292" s="79">
        <f t="shared" si="286"/>
        <v>227.47916666666666</v>
      </c>
      <c r="AA292" s="79" t="e">
        <f t="shared" si="287"/>
        <v>#REF!</v>
      </c>
      <c r="AC292" s="99">
        <f>+AF292-'Figure 8_data'!I504</f>
        <v>0</v>
      </c>
      <c r="AD292" s="79">
        <f t="shared" si="288"/>
        <v>47.160068846815847</v>
      </c>
      <c r="AE292" s="79">
        <f t="shared" si="289"/>
        <v>59.672923248466823</v>
      </c>
      <c r="AF292" s="79">
        <f t="shared" si="290"/>
        <v>73.662711534720884</v>
      </c>
      <c r="AG292" s="79">
        <f t="shared" si="291"/>
        <v>88.62335913833725</v>
      </c>
      <c r="AH292" s="79">
        <f t="shared" si="292"/>
        <v>122.81410326383586</v>
      </c>
      <c r="AI292" s="79">
        <f t="shared" si="293"/>
        <v>123.02712447758748</v>
      </c>
      <c r="AJ292" s="79">
        <f t="shared" si="294"/>
        <v>82.434288854290699</v>
      </c>
      <c r="AK292" s="79" t="e">
        <f t="shared" si="295"/>
        <v>#REF!</v>
      </c>
      <c r="AM292" s="99">
        <f>AP292-'Figure 8_data'!H504</f>
        <v>0</v>
      </c>
      <c r="AN292" s="79">
        <f t="shared" si="296"/>
        <v>34.513274336283196</v>
      </c>
      <c r="AO292" s="79">
        <f t="shared" si="297"/>
        <v>30.656934306569351</v>
      </c>
      <c r="AP292" s="79">
        <f t="shared" si="298"/>
        <v>51.219512195121951</v>
      </c>
      <c r="AQ292" s="79">
        <f t="shared" si="299"/>
        <v>51.623376623376615</v>
      </c>
      <c r="AR292" s="79">
        <f t="shared" si="300"/>
        <v>96.19377162629759</v>
      </c>
      <c r="AS292" s="79">
        <f t="shared" si="301"/>
        <v>104.69314079422381</v>
      </c>
      <c r="AT292" s="79">
        <f t="shared" si="302"/>
        <v>66.834170854271349</v>
      </c>
      <c r="AU292" s="79" t="e">
        <f t="shared" si="303"/>
        <v>#REF!</v>
      </c>
    </row>
    <row r="293" spans="1:47" x14ac:dyDescent="0.2">
      <c r="A293" s="13">
        <f t="shared" si="271"/>
        <v>39630</v>
      </c>
      <c r="B293" s="79">
        <f>TWK!B236</f>
        <v>608</v>
      </c>
      <c r="C293" s="79">
        <f>TWK!C236</f>
        <v>581</v>
      </c>
      <c r="D293" s="79">
        <f>TWK!D236</f>
        <v>604</v>
      </c>
      <c r="E293" s="79">
        <f>TWK!E236</f>
        <v>448</v>
      </c>
      <c r="F293" s="79">
        <f>TWK!F236</f>
        <v>535</v>
      </c>
      <c r="G293" s="79">
        <f>TWK!G236</f>
        <v>535</v>
      </c>
      <c r="H293" s="79">
        <f>TWK!H236</f>
        <v>349</v>
      </c>
      <c r="I293" s="79" t="e">
        <f>TWK!#REF!</f>
        <v>#REF!</v>
      </c>
      <c r="K293" s="79">
        <f t="shared" si="272"/>
        <v>576.25</v>
      </c>
      <c r="L293" s="79">
        <f t="shared" si="273"/>
        <v>557.25</v>
      </c>
      <c r="M293" s="79">
        <f t="shared" si="274"/>
        <v>583.25</v>
      </c>
      <c r="N293" s="79">
        <f t="shared" si="275"/>
        <v>450.75</v>
      </c>
      <c r="O293" s="79">
        <f t="shared" si="276"/>
        <v>530</v>
      </c>
      <c r="P293" s="79">
        <f t="shared" si="277"/>
        <v>530</v>
      </c>
      <c r="Q293" s="79">
        <f t="shared" si="278"/>
        <v>411.25</v>
      </c>
      <c r="R293" s="79" t="e">
        <f t="shared" si="279"/>
        <v>#REF!</v>
      </c>
      <c r="T293" s="79">
        <f t="shared" si="280"/>
        <v>395.8125</v>
      </c>
      <c r="U293" s="79">
        <f t="shared" si="281"/>
        <v>345.08333333333331</v>
      </c>
      <c r="V293" s="79">
        <f t="shared" si="282"/>
        <v>328.83333333333331</v>
      </c>
      <c r="W293" s="79">
        <f t="shared" si="283"/>
        <v>260.33333333333331</v>
      </c>
      <c r="X293" s="79">
        <f t="shared" si="284"/>
        <v>272.5</v>
      </c>
      <c r="Y293" s="79">
        <f t="shared" si="285"/>
        <v>273.58333333333331</v>
      </c>
      <c r="Z293" s="79">
        <f t="shared" si="286"/>
        <v>239.47916666666666</v>
      </c>
      <c r="AA293" s="79" t="e">
        <f t="shared" si="287"/>
        <v>#REF!</v>
      </c>
      <c r="AC293" s="99">
        <f>+AF293-'Figure 8_data'!I505</f>
        <v>0</v>
      </c>
      <c r="AD293" s="79">
        <f t="shared" si="288"/>
        <v>53.608084636033482</v>
      </c>
      <c r="AE293" s="79">
        <f t="shared" si="289"/>
        <v>68.365129195846436</v>
      </c>
      <c r="AF293" s="79">
        <f t="shared" si="290"/>
        <v>83.679675620881923</v>
      </c>
      <c r="AG293" s="79">
        <f t="shared" si="291"/>
        <v>72.087067861715767</v>
      </c>
      <c r="AH293" s="79">
        <f t="shared" si="292"/>
        <v>96.330275229357795</v>
      </c>
      <c r="AI293" s="79">
        <f t="shared" si="293"/>
        <v>95.552848004873596</v>
      </c>
      <c r="AJ293" s="79">
        <f t="shared" si="294"/>
        <v>45.732927359721629</v>
      </c>
      <c r="AK293" s="79" t="e">
        <f t="shared" si="295"/>
        <v>#REF!</v>
      </c>
      <c r="AM293" s="99">
        <f>AP293-'Figure 8_data'!H505</f>
        <v>0</v>
      </c>
      <c r="AN293" s="79">
        <f t="shared" si="296"/>
        <v>43.396226415094333</v>
      </c>
      <c r="AO293" s="79">
        <f t="shared" si="297"/>
        <v>54.933333333333323</v>
      </c>
      <c r="AP293" s="79">
        <f t="shared" si="298"/>
        <v>67.777777777777786</v>
      </c>
      <c r="AQ293" s="79">
        <f t="shared" si="299"/>
        <v>60.57347670250897</v>
      </c>
      <c r="AR293" s="79">
        <f t="shared" si="300"/>
        <v>90.391459074733092</v>
      </c>
      <c r="AS293" s="79">
        <f t="shared" si="301"/>
        <v>84.482758620689651</v>
      </c>
      <c r="AT293" s="79">
        <f t="shared" si="302"/>
        <v>31.203007518796987</v>
      </c>
      <c r="AU293" s="79" t="e">
        <f t="shared" si="303"/>
        <v>#REF!</v>
      </c>
    </row>
    <row r="294" spans="1:47" x14ac:dyDescent="0.2">
      <c r="A294" s="13">
        <f t="shared" si="271"/>
        <v>39637</v>
      </c>
      <c r="B294" s="79">
        <f>TWK!B237</f>
        <v>586</v>
      </c>
      <c r="C294" s="79">
        <f>TWK!C237</f>
        <v>576</v>
      </c>
      <c r="D294" s="79">
        <f>TWK!D237</f>
        <v>548</v>
      </c>
      <c r="E294" s="79">
        <f>TWK!E237</f>
        <v>381</v>
      </c>
      <c r="F294" s="79">
        <f>TWK!F237</f>
        <v>458</v>
      </c>
      <c r="G294" s="79">
        <f>TWK!G237</f>
        <v>458</v>
      </c>
      <c r="H294" s="79">
        <f>TWK!H237</f>
        <v>310</v>
      </c>
      <c r="I294" s="79" t="e">
        <f>TWK!#REF!</f>
        <v>#REF!</v>
      </c>
      <c r="K294" s="79">
        <f t="shared" si="272"/>
        <v>592.25</v>
      </c>
      <c r="L294" s="79">
        <f t="shared" si="273"/>
        <v>570.5</v>
      </c>
      <c r="M294" s="79">
        <f t="shared" si="274"/>
        <v>588.5</v>
      </c>
      <c r="N294" s="79">
        <f t="shared" si="275"/>
        <v>439</v>
      </c>
      <c r="O294" s="79">
        <f t="shared" si="276"/>
        <v>538.75</v>
      </c>
      <c r="P294" s="79">
        <f t="shared" si="277"/>
        <v>538.75</v>
      </c>
      <c r="Q294" s="79">
        <f t="shared" si="278"/>
        <v>386</v>
      </c>
      <c r="R294" s="79" t="e">
        <f t="shared" si="279"/>
        <v>#REF!</v>
      </c>
      <c r="T294" s="79">
        <f t="shared" si="280"/>
        <v>409.89583333333331</v>
      </c>
      <c r="U294" s="79">
        <f t="shared" si="281"/>
        <v>358.25</v>
      </c>
      <c r="V294" s="79">
        <f t="shared" si="282"/>
        <v>342.91666666666669</v>
      </c>
      <c r="W294" s="79">
        <f t="shared" si="283"/>
        <v>281.33333333333331</v>
      </c>
      <c r="X294" s="79">
        <f t="shared" si="284"/>
        <v>294.25</v>
      </c>
      <c r="Y294" s="79">
        <f t="shared" si="285"/>
        <v>295.33333333333331</v>
      </c>
      <c r="Z294" s="79">
        <f t="shared" si="286"/>
        <v>254.5625</v>
      </c>
      <c r="AA294" s="79" t="e">
        <f t="shared" si="287"/>
        <v>#REF!</v>
      </c>
      <c r="AC294" s="99">
        <f>+AF294-'Figure 8_data'!I506</f>
        <v>0</v>
      </c>
      <c r="AD294" s="79">
        <f t="shared" si="288"/>
        <v>42.963151207115644</v>
      </c>
      <c r="AE294" s="79">
        <f t="shared" si="289"/>
        <v>60.781577110956043</v>
      </c>
      <c r="AF294" s="79">
        <f t="shared" si="290"/>
        <v>59.805589307411886</v>
      </c>
      <c r="AG294" s="79">
        <f t="shared" si="291"/>
        <v>35.426540284360208</v>
      </c>
      <c r="AH294" s="79">
        <f t="shared" si="292"/>
        <v>55.649957519116391</v>
      </c>
      <c r="AI294" s="79">
        <f t="shared" si="293"/>
        <v>55.079006772009031</v>
      </c>
      <c r="AJ294" s="79">
        <f t="shared" si="294"/>
        <v>21.777559538423773</v>
      </c>
      <c r="AK294" s="79" t="e">
        <f t="shared" si="295"/>
        <v>#REF!</v>
      </c>
      <c r="AM294" s="99">
        <f>AP294-'Figure 8_data'!H506</f>
        <v>0</v>
      </c>
      <c r="AN294" s="79">
        <f t="shared" si="296"/>
        <v>36.915887850467286</v>
      </c>
      <c r="AO294" s="79">
        <f t="shared" si="297"/>
        <v>57.377049180327866</v>
      </c>
      <c r="AP294" s="79">
        <f t="shared" si="298"/>
        <v>53.932584269662918</v>
      </c>
      <c r="AQ294" s="79">
        <f t="shared" si="299"/>
        <v>32.291666666666671</v>
      </c>
      <c r="AR294" s="79">
        <f t="shared" si="300"/>
        <v>57.388316151202744</v>
      </c>
      <c r="AS294" s="79">
        <f t="shared" si="301"/>
        <v>57.388316151202744</v>
      </c>
      <c r="AT294" s="79">
        <f t="shared" si="302"/>
        <v>19.23076923076923</v>
      </c>
      <c r="AU294" s="79" t="e">
        <f t="shared" si="303"/>
        <v>#REF!</v>
      </c>
    </row>
    <row r="295" spans="1:47" x14ac:dyDescent="0.2">
      <c r="A295" s="13">
        <f t="shared" si="271"/>
        <v>39644</v>
      </c>
      <c r="B295" s="79">
        <f>TWK!B238</f>
        <v>575</v>
      </c>
      <c r="C295" s="79">
        <f>TWK!C238</f>
        <v>524</v>
      </c>
      <c r="D295" s="79">
        <f>TWK!D238</f>
        <v>466</v>
      </c>
      <c r="E295" s="79">
        <f>TWK!E238</f>
        <v>344</v>
      </c>
      <c r="F295" s="79">
        <f>TWK!F238</f>
        <v>381</v>
      </c>
      <c r="G295" s="79">
        <f>TWK!G238</f>
        <v>381</v>
      </c>
      <c r="H295" s="79">
        <f>TWK!H238</f>
        <v>288</v>
      </c>
      <c r="I295" s="79" t="e">
        <f>TWK!#REF!</f>
        <v>#REF!</v>
      </c>
      <c r="K295" s="79">
        <f t="shared" si="272"/>
        <v>584.75</v>
      </c>
      <c r="L295" s="79">
        <f t="shared" si="273"/>
        <v>554.5</v>
      </c>
      <c r="M295" s="79">
        <f t="shared" si="274"/>
        <v>544</v>
      </c>
      <c r="N295" s="79">
        <f t="shared" si="275"/>
        <v>410</v>
      </c>
      <c r="O295" s="79">
        <f t="shared" si="276"/>
        <v>485.25</v>
      </c>
      <c r="P295" s="79">
        <f t="shared" si="277"/>
        <v>485.25</v>
      </c>
      <c r="Q295" s="79">
        <f t="shared" si="278"/>
        <v>340.5</v>
      </c>
      <c r="R295" s="79" t="e">
        <f t="shared" si="279"/>
        <v>#REF!</v>
      </c>
      <c r="T295" s="79">
        <f t="shared" si="280"/>
        <v>445.89583333333331</v>
      </c>
      <c r="U295" s="79">
        <f t="shared" si="281"/>
        <v>387.08333333333331</v>
      </c>
      <c r="V295" s="79">
        <f t="shared" si="282"/>
        <v>371.25</v>
      </c>
      <c r="W295" s="79">
        <f t="shared" si="283"/>
        <v>314.75</v>
      </c>
      <c r="X295" s="79">
        <f t="shared" si="284"/>
        <v>320.08333333333331</v>
      </c>
      <c r="Y295" s="79">
        <f t="shared" si="285"/>
        <v>321.75</v>
      </c>
      <c r="Z295" s="79">
        <f t="shared" si="286"/>
        <v>285.0625</v>
      </c>
      <c r="AA295" s="79" t="e">
        <f t="shared" si="287"/>
        <v>#REF!</v>
      </c>
      <c r="AC295" s="99">
        <f>+AF295-'Figure 8_data'!I507</f>
        <v>0</v>
      </c>
      <c r="AD295" s="79">
        <f t="shared" si="288"/>
        <v>28.953884969396814</v>
      </c>
      <c r="AE295" s="79">
        <f t="shared" si="289"/>
        <v>35.37136706135631</v>
      </c>
      <c r="AF295" s="79">
        <f t="shared" si="290"/>
        <v>25.521885521885523</v>
      </c>
      <c r="AG295" s="79">
        <f t="shared" si="291"/>
        <v>9.2930897537728328</v>
      </c>
      <c r="AH295" s="79">
        <f t="shared" si="292"/>
        <v>19.031502212965389</v>
      </c>
      <c r="AI295" s="79">
        <f t="shared" si="293"/>
        <v>18.414918414918425</v>
      </c>
      <c r="AJ295" s="79">
        <f t="shared" si="294"/>
        <v>1.0304757728568203</v>
      </c>
      <c r="AK295" s="79" t="e">
        <f t="shared" si="295"/>
        <v>#REF!</v>
      </c>
      <c r="AM295" s="99">
        <f>AP295-'Figure 8_data'!H507</f>
        <v>0</v>
      </c>
      <c r="AN295" s="79">
        <f t="shared" si="296"/>
        <v>12.966601178781922</v>
      </c>
      <c r="AO295" s="79">
        <f t="shared" si="297"/>
        <v>21.577726218097439</v>
      </c>
      <c r="AP295" s="79">
        <f t="shared" si="298"/>
        <v>6.1503416856492077</v>
      </c>
      <c r="AQ295" s="79">
        <f t="shared" si="299"/>
        <v>-3.3707865168539297</v>
      </c>
      <c r="AR295" s="79">
        <f t="shared" si="300"/>
        <v>12.72189349112427</v>
      </c>
      <c r="AS295" s="79">
        <f t="shared" si="301"/>
        <v>12.72189349112427</v>
      </c>
      <c r="AT295" s="79">
        <f t="shared" si="302"/>
        <v>-15.044247787610621</v>
      </c>
      <c r="AU295" s="79" t="e">
        <f t="shared" si="303"/>
        <v>#REF!</v>
      </c>
    </row>
    <row r="296" spans="1:47" x14ac:dyDescent="0.2">
      <c r="A296" s="13">
        <f t="shared" si="271"/>
        <v>39651</v>
      </c>
      <c r="B296" s="79">
        <f>TWK!B239</f>
        <v>565</v>
      </c>
      <c r="C296" s="79">
        <f>TWK!C239</f>
        <v>491</v>
      </c>
      <c r="D296" s="79">
        <f>TWK!D239</f>
        <v>453</v>
      </c>
      <c r="E296" s="79">
        <f>TWK!E239</f>
        <v>343</v>
      </c>
      <c r="F296" s="79">
        <f>TWK!F239</f>
        <v>366</v>
      </c>
      <c r="G296" s="79">
        <f>TWK!G239</f>
        <v>366</v>
      </c>
      <c r="H296" s="79">
        <f>TWK!H239</f>
        <v>298</v>
      </c>
      <c r="I296" s="79" t="e">
        <f>TWK!#REF!</f>
        <v>#REF!</v>
      </c>
      <c r="K296" s="79">
        <f t="shared" si="272"/>
        <v>583.5</v>
      </c>
      <c r="L296" s="79">
        <f t="shared" si="273"/>
        <v>543</v>
      </c>
      <c r="M296" s="79">
        <f t="shared" si="274"/>
        <v>517.75</v>
      </c>
      <c r="N296" s="79">
        <f t="shared" si="275"/>
        <v>379</v>
      </c>
      <c r="O296" s="79">
        <f t="shared" si="276"/>
        <v>435</v>
      </c>
      <c r="P296" s="79">
        <f t="shared" si="277"/>
        <v>435</v>
      </c>
      <c r="Q296" s="79">
        <f t="shared" si="278"/>
        <v>311.25</v>
      </c>
      <c r="R296" s="79" t="e">
        <f t="shared" si="279"/>
        <v>#REF!</v>
      </c>
      <c r="T296" s="79">
        <f t="shared" si="280"/>
        <v>471.91666666666669</v>
      </c>
      <c r="U296" s="79">
        <f t="shared" si="281"/>
        <v>405.08333333333331</v>
      </c>
      <c r="V296" s="79">
        <f t="shared" si="282"/>
        <v>388.58333333333331</v>
      </c>
      <c r="W296" s="79">
        <f t="shared" si="283"/>
        <v>343</v>
      </c>
      <c r="X296" s="79">
        <f t="shared" si="284"/>
        <v>338.66666666666669</v>
      </c>
      <c r="Y296" s="79">
        <f t="shared" si="285"/>
        <v>341.16666666666669</v>
      </c>
      <c r="Z296" s="79">
        <f t="shared" si="286"/>
        <v>317.58333333333331</v>
      </c>
      <c r="AA296" s="79" t="e">
        <f t="shared" si="287"/>
        <v>#REF!</v>
      </c>
      <c r="AC296" s="99">
        <f>+AF296-'Figure 8_data'!I508</f>
        <v>0</v>
      </c>
      <c r="AD296" s="79">
        <f t="shared" si="288"/>
        <v>19.724527635528876</v>
      </c>
      <c r="AE296" s="79">
        <f t="shared" si="289"/>
        <v>21.209627648631969</v>
      </c>
      <c r="AF296" s="79">
        <f t="shared" si="290"/>
        <v>16.577310744156136</v>
      </c>
      <c r="AG296" s="79">
        <f t="shared" si="291"/>
        <v>0</v>
      </c>
      <c r="AH296" s="79">
        <f t="shared" si="292"/>
        <v>8.0708661417322691</v>
      </c>
      <c r="AI296" s="79">
        <f t="shared" si="293"/>
        <v>7.2789447972642751</v>
      </c>
      <c r="AJ296" s="79">
        <f t="shared" si="294"/>
        <v>-6.1663605352925703</v>
      </c>
      <c r="AK296" s="79" t="e">
        <f t="shared" si="295"/>
        <v>#REF!</v>
      </c>
      <c r="AM296" s="99">
        <f>AP296-'Figure 8_data'!H508</f>
        <v>0</v>
      </c>
      <c r="AN296" s="79">
        <f t="shared" si="296"/>
        <v>12.999999999999989</v>
      </c>
      <c r="AO296" s="79">
        <f t="shared" si="297"/>
        <v>7.4398249452954035</v>
      </c>
      <c r="AP296" s="79">
        <f t="shared" si="298"/>
        <v>-1.0917030567685559</v>
      </c>
      <c r="AQ296" s="79">
        <f t="shared" si="299"/>
        <v>-16.747572815533985</v>
      </c>
      <c r="AR296" s="79">
        <f t="shared" si="300"/>
        <v>-4.6875</v>
      </c>
      <c r="AS296" s="79">
        <f t="shared" si="301"/>
        <v>-4.6875</v>
      </c>
      <c r="AT296" s="79">
        <f t="shared" si="302"/>
        <v>-26.781326781326786</v>
      </c>
      <c r="AU296" s="79" t="e">
        <f t="shared" si="303"/>
        <v>#REF!</v>
      </c>
    </row>
    <row r="297" spans="1:47" x14ac:dyDescent="0.2">
      <c r="A297" s="13">
        <f t="shared" ref="A297:A302" si="304">7+A296</f>
        <v>39658</v>
      </c>
      <c r="B297" s="79">
        <f>TWK!B240</f>
        <v>590</v>
      </c>
      <c r="C297" s="79">
        <f>TWK!C240</f>
        <v>550</v>
      </c>
      <c r="D297" s="79">
        <f>TWK!D240</f>
        <v>492</v>
      </c>
      <c r="E297" s="79">
        <f>TWK!E240</f>
        <v>367</v>
      </c>
      <c r="F297" s="79">
        <f>TWK!F240</f>
        <v>371</v>
      </c>
      <c r="G297" s="79">
        <f>TWK!G240</f>
        <v>371</v>
      </c>
      <c r="H297" s="79">
        <f>TWK!H240</f>
        <v>328</v>
      </c>
      <c r="I297" s="79" t="e">
        <f>TWK!#REF!</f>
        <v>#REF!</v>
      </c>
      <c r="K297" s="79">
        <f t="shared" ref="K297:R298" si="305">AVERAGE(B294:B297)</f>
        <v>579</v>
      </c>
      <c r="L297" s="79">
        <f t="shared" si="305"/>
        <v>535.25</v>
      </c>
      <c r="M297" s="79">
        <f t="shared" si="305"/>
        <v>489.75</v>
      </c>
      <c r="N297" s="79">
        <f t="shared" si="305"/>
        <v>358.75</v>
      </c>
      <c r="O297" s="79">
        <f t="shared" si="305"/>
        <v>394</v>
      </c>
      <c r="P297" s="79">
        <f t="shared" si="305"/>
        <v>394</v>
      </c>
      <c r="Q297" s="79">
        <f t="shared" si="305"/>
        <v>306</v>
      </c>
      <c r="R297" s="79" t="e">
        <f t="shared" si="305"/>
        <v>#REF!</v>
      </c>
      <c r="T297" s="79">
        <f t="shared" ref="T297:AA298" si="306">(K141+K193+K245)/3</f>
        <v>481.66666666666669</v>
      </c>
      <c r="U297" s="79">
        <f t="shared" si="306"/>
        <v>413.41666666666669</v>
      </c>
      <c r="V297" s="79">
        <f t="shared" si="306"/>
        <v>396.5</v>
      </c>
      <c r="W297" s="79">
        <f t="shared" si="306"/>
        <v>360.58333333333331</v>
      </c>
      <c r="X297" s="79">
        <f t="shared" si="306"/>
        <v>347.58333333333331</v>
      </c>
      <c r="Y297" s="79">
        <f t="shared" si="306"/>
        <v>349.16666666666669</v>
      </c>
      <c r="Z297" s="79">
        <f t="shared" si="306"/>
        <v>335.75</v>
      </c>
      <c r="AA297" s="79" t="e">
        <f t="shared" si="306"/>
        <v>#REF!</v>
      </c>
      <c r="AC297" s="99">
        <f>+AF297-'Figure 8_data'!I509</f>
        <v>0</v>
      </c>
      <c r="AD297" s="79">
        <f t="shared" ref="AD297:AK298" si="307">(B297/T297-1)*100</f>
        <v>22.491349480968847</v>
      </c>
      <c r="AE297" s="79">
        <f t="shared" si="307"/>
        <v>33.037694013303764</v>
      </c>
      <c r="AF297" s="79">
        <f t="shared" si="307"/>
        <v>24.085750315258501</v>
      </c>
      <c r="AG297" s="79">
        <f t="shared" si="307"/>
        <v>1.7795239195747659</v>
      </c>
      <c r="AH297" s="79">
        <f t="shared" si="307"/>
        <v>6.7369935267322045</v>
      </c>
      <c r="AI297" s="79">
        <f t="shared" si="307"/>
        <v>6.2529832935560803</v>
      </c>
      <c r="AJ297" s="79">
        <f t="shared" si="307"/>
        <v>-2.3082650781831693</v>
      </c>
      <c r="AK297" s="79" t="e">
        <f t="shared" si="307"/>
        <v>#REF!</v>
      </c>
      <c r="AM297" s="99">
        <f>AP297-'Figure 8_data'!H509</f>
        <v>0</v>
      </c>
      <c r="AN297" s="79">
        <f t="shared" ref="AN297:AU298" si="308">(B297/B245-1)*100</f>
        <v>35.632183908045967</v>
      </c>
      <c r="AO297" s="79">
        <f t="shared" si="308"/>
        <v>39.240506329113934</v>
      </c>
      <c r="AP297" s="79">
        <f t="shared" si="308"/>
        <v>24.556962025316452</v>
      </c>
      <c r="AQ297" s="79">
        <f t="shared" si="308"/>
        <v>1.9444444444444375</v>
      </c>
      <c r="AR297" s="79">
        <f t="shared" si="308"/>
        <v>0.54200542005420349</v>
      </c>
      <c r="AS297" s="79">
        <f t="shared" si="308"/>
        <v>0.54200542005420349</v>
      </c>
      <c r="AT297" s="79">
        <f t="shared" si="308"/>
        <v>-4.0935672514619936</v>
      </c>
      <c r="AU297" s="79" t="e">
        <f t="shared" si="308"/>
        <v>#REF!</v>
      </c>
    </row>
    <row r="298" spans="1:47" x14ac:dyDescent="0.2">
      <c r="A298" s="13">
        <f t="shared" si="304"/>
        <v>39665</v>
      </c>
      <c r="B298" s="79">
        <f>TWK!B241</f>
        <v>548</v>
      </c>
      <c r="C298" s="79">
        <f>TWK!C241</f>
        <v>500</v>
      </c>
      <c r="D298" s="79">
        <f>TWK!D241</f>
        <v>485</v>
      </c>
      <c r="E298" s="79">
        <f>TWK!E241</f>
        <v>400</v>
      </c>
      <c r="F298" s="79">
        <f>TWK!F241</f>
        <v>377</v>
      </c>
      <c r="G298" s="79">
        <f>TWK!G241</f>
        <v>377</v>
      </c>
      <c r="H298" s="79">
        <f>TWK!H241</f>
        <v>393</v>
      </c>
      <c r="I298" s="79" t="e">
        <f>TWK!#REF!</f>
        <v>#REF!</v>
      </c>
      <c r="K298" s="79">
        <f t="shared" si="305"/>
        <v>569.5</v>
      </c>
      <c r="L298" s="79">
        <f t="shared" si="305"/>
        <v>516.25</v>
      </c>
      <c r="M298" s="79">
        <f t="shared" si="305"/>
        <v>474</v>
      </c>
      <c r="N298" s="79">
        <f t="shared" si="305"/>
        <v>363.5</v>
      </c>
      <c r="O298" s="79">
        <f t="shared" si="305"/>
        <v>373.75</v>
      </c>
      <c r="P298" s="79">
        <f t="shared" si="305"/>
        <v>373.75</v>
      </c>
      <c r="Q298" s="79">
        <f t="shared" si="305"/>
        <v>326.75</v>
      </c>
      <c r="R298" s="79" t="e">
        <f t="shared" si="305"/>
        <v>#REF!</v>
      </c>
      <c r="T298" s="79">
        <f t="shared" si="306"/>
        <v>485.83333333333331</v>
      </c>
      <c r="U298" s="79">
        <f t="shared" si="306"/>
        <v>425.66666666666669</v>
      </c>
      <c r="V298" s="79">
        <f t="shared" si="306"/>
        <v>411.83333333333331</v>
      </c>
      <c r="W298" s="79">
        <f t="shared" si="306"/>
        <v>385.08333333333331</v>
      </c>
      <c r="X298" s="79">
        <f t="shared" si="306"/>
        <v>366.41666666666669</v>
      </c>
      <c r="Y298" s="79">
        <f t="shared" si="306"/>
        <v>368.16666666666669</v>
      </c>
      <c r="Z298" s="79">
        <f t="shared" si="306"/>
        <v>367.91666666666669</v>
      </c>
      <c r="AA298" s="79" t="e">
        <f t="shared" si="306"/>
        <v>#REF!</v>
      </c>
      <c r="AC298" s="99">
        <f>+AF298-'Figure 8_data'!I510</f>
        <v>0</v>
      </c>
      <c r="AD298" s="79">
        <f t="shared" si="307"/>
        <v>12.795883361921101</v>
      </c>
      <c r="AE298" s="79">
        <f t="shared" si="307"/>
        <v>17.46280344557556</v>
      </c>
      <c r="AF298" s="79">
        <f t="shared" si="307"/>
        <v>17.76608660461352</v>
      </c>
      <c r="AG298" s="79">
        <f t="shared" si="307"/>
        <v>3.8736204284786968</v>
      </c>
      <c r="AH298" s="79">
        <f t="shared" si="307"/>
        <v>2.8883329542870095</v>
      </c>
      <c r="AI298" s="79">
        <f t="shared" si="307"/>
        <v>2.3992756903576273</v>
      </c>
      <c r="AJ298" s="79">
        <f t="shared" si="307"/>
        <v>6.8176670441675968</v>
      </c>
      <c r="AK298" s="79" t="e">
        <f t="shared" si="307"/>
        <v>#REF!</v>
      </c>
      <c r="AM298" s="99">
        <f>AP298-'Figure 8_data'!H510</f>
        <v>0</v>
      </c>
      <c r="AN298" s="79">
        <f t="shared" si="308"/>
        <v>23.146067415730332</v>
      </c>
      <c r="AO298" s="79">
        <f t="shared" si="308"/>
        <v>16.822429906542059</v>
      </c>
      <c r="AP298" s="79">
        <f t="shared" si="308"/>
        <v>8.7443946188340718</v>
      </c>
      <c r="AQ298" s="79">
        <f t="shared" si="308"/>
        <v>-2.4390243902439046</v>
      </c>
      <c r="AR298" s="79">
        <f t="shared" si="308"/>
        <v>-5.75</v>
      </c>
      <c r="AS298" s="79">
        <f t="shared" si="308"/>
        <v>-5.75</v>
      </c>
      <c r="AT298" s="79">
        <f t="shared" si="308"/>
        <v>-2.4813895781637729</v>
      </c>
      <c r="AU298" s="79" t="e">
        <f t="shared" si="308"/>
        <v>#REF!</v>
      </c>
    </row>
    <row r="299" spans="1:47" x14ac:dyDescent="0.2">
      <c r="A299" s="13">
        <f t="shared" si="304"/>
        <v>39672</v>
      </c>
      <c r="B299" s="79">
        <f>TWK!B242</f>
        <v>488</v>
      </c>
      <c r="C299" s="79">
        <f>TWK!C242</f>
        <v>473</v>
      </c>
      <c r="D299" s="79">
        <f>TWK!D242</f>
        <v>460</v>
      </c>
      <c r="E299" s="79">
        <f>TWK!E242</f>
        <v>385</v>
      </c>
      <c r="F299" s="79">
        <f>TWK!F242</f>
        <v>380</v>
      </c>
      <c r="G299" s="79">
        <f>TWK!G242</f>
        <v>380</v>
      </c>
      <c r="H299" s="79">
        <f>TWK!H242</f>
        <v>375</v>
      </c>
      <c r="I299" s="79" t="e">
        <f>TWK!#REF!</f>
        <v>#REF!</v>
      </c>
      <c r="K299" s="79">
        <f t="shared" ref="K299:R299" si="309">AVERAGE(B296:B299)</f>
        <v>547.75</v>
      </c>
      <c r="L299" s="79">
        <f t="shared" si="309"/>
        <v>503.5</v>
      </c>
      <c r="M299" s="79">
        <f t="shared" si="309"/>
        <v>472.5</v>
      </c>
      <c r="N299" s="79">
        <f t="shared" si="309"/>
        <v>373.75</v>
      </c>
      <c r="O299" s="79">
        <f t="shared" si="309"/>
        <v>373.5</v>
      </c>
      <c r="P299" s="79">
        <f t="shared" si="309"/>
        <v>373.5</v>
      </c>
      <c r="Q299" s="79">
        <f t="shared" si="309"/>
        <v>348.5</v>
      </c>
      <c r="R299" s="79" t="e">
        <f t="shared" si="309"/>
        <v>#REF!</v>
      </c>
      <c r="T299" s="79">
        <f t="shared" ref="T299:AA299" si="310">(K143+K195+K247)/3</f>
        <v>478.14583333333331</v>
      </c>
      <c r="U299" s="79">
        <f t="shared" si="310"/>
        <v>433.41666666666669</v>
      </c>
      <c r="V299" s="79">
        <f t="shared" si="310"/>
        <v>423.58333333333331</v>
      </c>
      <c r="W299" s="79">
        <f t="shared" si="310"/>
        <v>408.83333333333331</v>
      </c>
      <c r="X299" s="79">
        <f t="shared" si="310"/>
        <v>391.58333333333331</v>
      </c>
      <c r="Y299" s="79">
        <f t="shared" si="310"/>
        <v>393</v>
      </c>
      <c r="Z299" s="79">
        <f t="shared" si="310"/>
        <v>400</v>
      </c>
      <c r="AA299" s="79" t="e">
        <f t="shared" si="310"/>
        <v>#REF!</v>
      </c>
      <c r="AC299" s="99">
        <f>+AF299-'Figure 8_data'!I511</f>
        <v>0</v>
      </c>
      <c r="AD299" s="79">
        <f t="shared" ref="AD299:AK299" si="311">(B299/T299-1)*100</f>
        <v>2.0609123785455985</v>
      </c>
      <c r="AE299" s="79">
        <f t="shared" si="311"/>
        <v>9.1328590655643147</v>
      </c>
      <c r="AF299" s="79">
        <f t="shared" si="311"/>
        <v>8.597285067873317</v>
      </c>
      <c r="AG299" s="79">
        <f t="shared" si="311"/>
        <v>-5.8295964125560484</v>
      </c>
      <c r="AH299" s="79">
        <f t="shared" si="311"/>
        <v>-2.9580761864226424</v>
      </c>
      <c r="AI299" s="79">
        <f t="shared" si="311"/>
        <v>-3.30788804071247</v>
      </c>
      <c r="AJ299" s="79">
        <f t="shared" si="311"/>
        <v>-6.25</v>
      </c>
      <c r="AK299" s="79" t="e">
        <f t="shared" si="311"/>
        <v>#REF!</v>
      </c>
      <c r="AM299" s="99">
        <f>AP299-'Figure 8_data'!H511</f>
        <v>0</v>
      </c>
      <c r="AN299" s="79">
        <f t="shared" ref="AN299:AU299" si="312">(B299/B247-1)*100</f>
        <v>-5.9277108433734904</v>
      </c>
      <c r="AO299" s="79">
        <f t="shared" si="312"/>
        <v>-12.407407407407412</v>
      </c>
      <c r="AP299" s="79">
        <f t="shared" si="312"/>
        <v>-13.370998116760823</v>
      </c>
      <c r="AQ299" s="79">
        <f t="shared" si="312"/>
        <v>-28.703703703703709</v>
      </c>
      <c r="AR299" s="79">
        <f t="shared" si="312"/>
        <v>-23.387096774193552</v>
      </c>
      <c r="AS299" s="79">
        <f t="shared" si="312"/>
        <v>-23.387096774193552</v>
      </c>
      <c r="AT299" s="79">
        <f t="shared" si="312"/>
        <v>-32.065217391304344</v>
      </c>
      <c r="AU299" s="79" t="e">
        <f t="shared" si="312"/>
        <v>#REF!</v>
      </c>
    </row>
    <row r="300" spans="1:47" x14ac:dyDescent="0.2">
      <c r="A300" s="13">
        <f t="shared" si="304"/>
        <v>39679</v>
      </c>
      <c r="B300" s="79">
        <f>TWK!B243</f>
        <v>510</v>
      </c>
      <c r="C300" s="79">
        <f>TWK!C243</f>
        <v>515</v>
      </c>
      <c r="D300" s="79">
        <f>TWK!D243</f>
        <v>515</v>
      </c>
      <c r="E300" s="79">
        <f>TWK!E243</f>
        <v>517</v>
      </c>
      <c r="F300" s="79">
        <f>TWK!F243</f>
        <v>472</v>
      </c>
      <c r="G300" s="79">
        <f>TWK!G243</f>
        <v>472</v>
      </c>
      <c r="H300" s="79">
        <f>TWK!H243</f>
        <v>517</v>
      </c>
      <c r="I300" s="79" t="e">
        <f>TWK!#REF!</f>
        <v>#REF!</v>
      </c>
      <c r="K300" s="79">
        <f t="shared" ref="K300:R300" si="313">AVERAGE(B297:B300)</f>
        <v>534</v>
      </c>
      <c r="L300" s="79">
        <f t="shared" si="313"/>
        <v>509.5</v>
      </c>
      <c r="M300" s="79">
        <f t="shared" si="313"/>
        <v>488</v>
      </c>
      <c r="N300" s="79">
        <f t="shared" si="313"/>
        <v>417.25</v>
      </c>
      <c r="O300" s="79">
        <f t="shared" si="313"/>
        <v>400</v>
      </c>
      <c r="P300" s="79">
        <f t="shared" si="313"/>
        <v>400</v>
      </c>
      <c r="Q300" s="79">
        <f t="shared" si="313"/>
        <v>403.25</v>
      </c>
      <c r="R300" s="79" t="e">
        <f t="shared" si="313"/>
        <v>#REF!</v>
      </c>
      <c r="T300" s="79">
        <f t="shared" ref="T300:AA300" si="314">(K144+K196+K248)/3</f>
        <v>479.97916666666669</v>
      </c>
      <c r="U300" s="79">
        <f t="shared" si="314"/>
        <v>446.58333333333331</v>
      </c>
      <c r="V300" s="79">
        <f t="shared" si="314"/>
        <v>444.91666666666669</v>
      </c>
      <c r="W300" s="79">
        <f t="shared" si="314"/>
        <v>446.83333333333331</v>
      </c>
      <c r="X300" s="79">
        <f t="shared" si="314"/>
        <v>428.08333333333331</v>
      </c>
      <c r="Y300" s="79">
        <f t="shared" si="314"/>
        <v>429.58333333333331</v>
      </c>
      <c r="Z300" s="79">
        <f t="shared" si="314"/>
        <v>446.5</v>
      </c>
      <c r="AA300" s="79" t="e">
        <f t="shared" si="314"/>
        <v>#REF!</v>
      </c>
      <c r="AC300" s="99">
        <f>+AF300-'Figure 8_data'!I512</f>
        <v>0</v>
      </c>
      <c r="AD300" s="79">
        <f t="shared" ref="AD300:AK300" si="315">(B300/T300-1)*100</f>
        <v>6.2546117453014416</v>
      </c>
      <c r="AE300" s="79">
        <f t="shared" si="315"/>
        <v>15.320022392237354</v>
      </c>
      <c r="AF300" s="79">
        <f t="shared" si="315"/>
        <v>15.75201348567148</v>
      </c>
      <c r="AG300" s="79">
        <f t="shared" si="315"/>
        <v>15.703095859753823</v>
      </c>
      <c r="AH300" s="79">
        <f t="shared" si="315"/>
        <v>10.258905976250743</v>
      </c>
      <c r="AI300" s="79">
        <f t="shared" si="315"/>
        <v>9.8739088263821486</v>
      </c>
      <c r="AJ300" s="79">
        <f t="shared" si="315"/>
        <v>15.789473684210531</v>
      </c>
      <c r="AK300" s="79" t="e">
        <f t="shared" si="315"/>
        <v>#REF!</v>
      </c>
      <c r="AM300" s="99">
        <f>AP300-'Figure 8_data'!H512</f>
        <v>0</v>
      </c>
      <c r="AN300" s="79">
        <f t="shared" ref="AN300:AU300" si="316">(B300/B248-1)*100</f>
        <v>-7.9422382671480163</v>
      </c>
      <c r="AO300" s="79">
        <f t="shared" si="316"/>
        <v>-10.434782608695647</v>
      </c>
      <c r="AP300" s="79">
        <f t="shared" si="316"/>
        <v>-10.899653979238755</v>
      </c>
      <c r="AQ300" s="79">
        <f t="shared" si="316"/>
        <v>-24.525547445255469</v>
      </c>
      <c r="AR300" s="79">
        <f t="shared" si="316"/>
        <v>-23.870967741935488</v>
      </c>
      <c r="AS300" s="79">
        <f t="shared" si="316"/>
        <v>-23.870967741935488</v>
      </c>
      <c r="AT300" s="79">
        <f t="shared" si="316"/>
        <v>-31.066666666666663</v>
      </c>
      <c r="AU300" s="79" t="e">
        <f t="shared" si="316"/>
        <v>#REF!</v>
      </c>
    </row>
    <row r="301" spans="1:47" x14ac:dyDescent="0.2">
      <c r="A301" s="13">
        <f t="shared" si="304"/>
        <v>39686</v>
      </c>
      <c r="B301" s="79">
        <f>TWK!B244</f>
        <v>548</v>
      </c>
      <c r="C301" s="79">
        <f>TWK!C244</f>
        <v>565</v>
      </c>
      <c r="D301" s="79">
        <f>TWK!D244</f>
        <v>566</v>
      </c>
      <c r="E301" s="79">
        <f>TWK!E244</f>
        <v>550</v>
      </c>
      <c r="F301" s="79">
        <f>TWK!F244</f>
        <v>528</v>
      </c>
      <c r="G301" s="79">
        <f>TWK!G244</f>
        <v>528</v>
      </c>
      <c r="H301" s="79">
        <f>TWK!H244</f>
        <v>505</v>
      </c>
      <c r="I301" s="79" t="e">
        <f>TWK!#REF!</f>
        <v>#REF!</v>
      </c>
      <c r="K301" s="79">
        <f t="shared" ref="K301:R301" si="317">AVERAGE(B298:B301)</f>
        <v>523.5</v>
      </c>
      <c r="L301" s="79">
        <f t="shared" si="317"/>
        <v>513.25</v>
      </c>
      <c r="M301" s="79">
        <f t="shared" si="317"/>
        <v>506.5</v>
      </c>
      <c r="N301" s="79">
        <f t="shared" si="317"/>
        <v>463</v>
      </c>
      <c r="O301" s="79">
        <f t="shared" si="317"/>
        <v>439.25</v>
      </c>
      <c r="P301" s="79">
        <f t="shared" si="317"/>
        <v>439.25</v>
      </c>
      <c r="Q301" s="79">
        <f t="shared" si="317"/>
        <v>447.5</v>
      </c>
      <c r="R301" s="79" t="e">
        <f t="shared" si="317"/>
        <v>#REF!</v>
      </c>
      <c r="T301" s="79">
        <f t="shared" ref="T301:AA301" si="318">(K145+K197+K249)/3</f>
        <v>504.72916666666669</v>
      </c>
      <c r="U301" s="79">
        <f t="shared" si="318"/>
        <v>495.66666666666669</v>
      </c>
      <c r="V301" s="79">
        <f t="shared" si="318"/>
        <v>496.66666666666669</v>
      </c>
      <c r="W301" s="79">
        <f t="shared" si="318"/>
        <v>521.58333333333337</v>
      </c>
      <c r="X301" s="79">
        <f t="shared" si="318"/>
        <v>496.75</v>
      </c>
      <c r="Y301" s="79">
        <f t="shared" si="318"/>
        <v>498.33333333333331</v>
      </c>
      <c r="Z301" s="79">
        <f t="shared" si="318"/>
        <v>532.75</v>
      </c>
      <c r="AA301" s="79" t="e">
        <f t="shared" si="318"/>
        <v>#REF!</v>
      </c>
      <c r="AC301" s="99">
        <f>+AF301-'Figure 8_data'!I513</f>
        <v>0</v>
      </c>
      <c r="AD301" s="79">
        <f t="shared" ref="AD301:AK301" si="319">(B301/T301-1)*100</f>
        <v>8.5730796219094287</v>
      </c>
      <c r="AE301" s="79">
        <f t="shared" si="319"/>
        <v>13.987895090786818</v>
      </c>
      <c r="AF301" s="79">
        <f t="shared" si="319"/>
        <v>13.959731543624155</v>
      </c>
      <c r="AG301" s="79">
        <f t="shared" si="319"/>
        <v>5.4481546572934914</v>
      </c>
      <c r="AH301" s="79">
        <f t="shared" si="319"/>
        <v>6.2908907901358724</v>
      </c>
      <c r="AI301" s="79">
        <f t="shared" si="319"/>
        <v>5.9531772575250885</v>
      </c>
      <c r="AJ301" s="79">
        <f t="shared" si="319"/>
        <v>-5.2088221492257114</v>
      </c>
      <c r="AK301" s="79" t="e">
        <f t="shared" si="319"/>
        <v>#REF!</v>
      </c>
      <c r="AM301" s="99">
        <f>AP301-'Figure 8_data'!H513</f>
        <v>0</v>
      </c>
      <c r="AN301" s="79">
        <f t="shared" ref="AN301:AU301" si="320">(B301/B249-1)*100</f>
        <v>-3.5211267605633756</v>
      </c>
      <c r="AO301" s="79">
        <f t="shared" si="320"/>
        <v>-17.276720351390917</v>
      </c>
      <c r="AP301" s="79">
        <f t="shared" si="320"/>
        <v>-18.911174785100282</v>
      </c>
      <c r="AQ301" s="79">
        <f t="shared" si="320"/>
        <v>-34.911242603550299</v>
      </c>
      <c r="AR301" s="79">
        <f t="shared" si="320"/>
        <v>-34.409937888198762</v>
      </c>
      <c r="AS301" s="79">
        <f t="shared" si="320"/>
        <v>-34.81481481481481</v>
      </c>
      <c r="AT301" s="79">
        <f t="shared" si="320"/>
        <v>-47.9381443298969</v>
      </c>
      <c r="AU301" s="79" t="e">
        <f t="shared" si="320"/>
        <v>#REF!</v>
      </c>
    </row>
    <row r="302" spans="1:47" x14ac:dyDescent="0.2">
      <c r="A302" s="13">
        <f t="shared" si="304"/>
        <v>39693</v>
      </c>
      <c r="B302" s="79">
        <f>TWK!B245</f>
        <v>580</v>
      </c>
      <c r="C302" s="79">
        <f>TWK!C245</f>
        <v>600</v>
      </c>
      <c r="D302" s="79">
        <f>TWK!D245</f>
        <v>595</v>
      </c>
      <c r="E302" s="79">
        <f>TWK!E245</f>
        <v>592</v>
      </c>
      <c r="F302" s="79">
        <f>TWK!F245</f>
        <v>572</v>
      </c>
      <c r="G302" s="79">
        <f>TWK!G245</f>
        <v>572</v>
      </c>
      <c r="H302" s="79">
        <f>TWK!H245</f>
        <v>585</v>
      </c>
      <c r="I302" s="79" t="e">
        <f>TWK!#REF!</f>
        <v>#REF!</v>
      </c>
      <c r="K302" s="79">
        <f t="shared" ref="K302:R302" si="321">AVERAGE(B299:B302)</f>
        <v>531.5</v>
      </c>
      <c r="L302" s="79">
        <f t="shared" si="321"/>
        <v>538.25</v>
      </c>
      <c r="M302" s="79">
        <f t="shared" si="321"/>
        <v>534</v>
      </c>
      <c r="N302" s="79">
        <f t="shared" si="321"/>
        <v>511</v>
      </c>
      <c r="O302" s="79">
        <f t="shared" si="321"/>
        <v>488</v>
      </c>
      <c r="P302" s="79">
        <f t="shared" si="321"/>
        <v>488</v>
      </c>
      <c r="Q302" s="79">
        <f t="shared" si="321"/>
        <v>495.5</v>
      </c>
      <c r="R302" s="79" t="e">
        <f t="shared" si="321"/>
        <v>#REF!</v>
      </c>
      <c r="T302" s="79">
        <f t="shared" ref="T302:AA302" si="322">(K146+K198+K250)/3</f>
        <v>528.64583333333337</v>
      </c>
      <c r="U302" s="79">
        <f t="shared" si="322"/>
        <v>539.25</v>
      </c>
      <c r="V302" s="79">
        <f t="shared" si="322"/>
        <v>545.25</v>
      </c>
      <c r="W302" s="79">
        <f t="shared" si="322"/>
        <v>592.75</v>
      </c>
      <c r="X302" s="79">
        <f t="shared" si="322"/>
        <v>563.5</v>
      </c>
      <c r="Y302" s="79">
        <f t="shared" si="322"/>
        <v>566.66666666666663</v>
      </c>
      <c r="Z302" s="79">
        <f t="shared" si="322"/>
        <v>607.41666666666663</v>
      </c>
      <c r="AA302" s="79" t="e">
        <f t="shared" si="322"/>
        <v>#REF!</v>
      </c>
      <c r="AC302" s="99">
        <f>+AF302-'Figure 8_data'!I514</f>
        <v>0</v>
      </c>
      <c r="AD302" s="79">
        <f t="shared" ref="AD302:AK302" si="323">(B302/T302-1)*100</f>
        <v>9.7142857142856975</v>
      </c>
      <c r="AE302" s="79">
        <f t="shared" si="323"/>
        <v>11.265646731571621</v>
      </c>
      <c r="AF302" s="79">
        <f t="shared" si="323"/>
        <v>9.1242549289316734</v>
      </c>
      <c r="AG302" s="79">
        <f t="shared" si="323"/>
        <v>-0.1265288907633888</v>
      </c>
      <c r="AH302" s="79">
        <f t="shared" si="323"/>
        <v>1.5084294587400127</v>
      </c>
      <c r="AI302" s="79">
        <f t="shared" si="323"/>
        <v>0.94117647058824527</v>
      </c>
      <c r="AJ302" s="79">
        <f t="shared" si="323"/>
        <v>-3.6904925229798269</v>
      </c>
      <c r="AK302" s="79" t="e">
        <f t="shared" si="323"/>
        <v>#REF!</v>
      </c>
      <c r="AM302" s="99">
        <f>AP302-'Figure 8_data'!H514</f>
        <v>0</v>
      </c>
      <c r="AN302" s="79">
        <f t="shared" ref="AN302:AU302" si="324">(B302/B250-1)*100</f>
        <v>-3.3333333333333326</v>
      </c>
      <c r="AO302" s="79">
        <f t="shared" si="324"/>
        <v>-18.367346938775508</v>
      </c>
      <c r="AP302" s="79">
        <f t="shared" si="324"/>
        <v>-26.543209876543205</v>
      </c>
      <c r="AQ302" s="79">
        <f t="shared" si="324"/>
        <v>-36.344086021505376</v>
      </c>
      <c r="AR302" s="79">
        <f t="shared" si="324"/>
        <v>-35.367231638418083</v>
      </c>
      <c r="AS302" s="79">
        <f t="shared" si="324"/>
        <v>-36.089385474860336</v>
      </c>
      <c r="AT302" s="79">
        <f t="shared" si="324"/>
        <v>-38.421052631578945</v>
      </c>
      <c r="AU302" s="79" t="e">
        <f t="shared" si="324"/>
        <v>#REF!</v>
      </c>
    </row>
    <row r="303" spans="1:47" x14ac:dyDescent="0.2">
      <c r="A303" s="13">
        <f t="shared" ref="A303:A308" si="325">7+A302</f>
        <v>39700</v>
      </c>
      <c r="B303" s="79">
        <f>TWK!B246</f>
        <v>572</v>
      </c>
      <c r="C303" s="79">
        <f>TWK!C246</f>
        <v>584</v>
      </c>
      <c r="D303" s="79">
        <f>TWK!D246</f>
        <v>609</v>
      </c>
      <c r="E303" s="79">
        <f>TWK!E246</f>
        <v>600</v>
      </c>
      <c r="F303" s="79">
        <f>TWK!F246</f>
        <v>599</v>
      </c>
      <c r="G303" s="79">
        <f>TWK!G246</f>
        <v>599</v>
      </c>
      <c r="H303" s="79">
        <f>TWK!H246</f>
        <v>617</v>
      </c>
      <c r="I303" s="79" t="e">
        <f>TWK!#REF!</f>
        <v>#REF!</v>
      </c>
      <c r="K303" s="79">
        <f t="shared" ref="K303:R303" si="326">AVERAGE(B300:B303)</f>
        <v>552.5</v>
      </c>
      <c r="L303" s="79">
        <f t="shared" si="326"/>
        <v>566</v>
      </c>
      <c r="M303" s="79">
        <f t="shared" si="326"/>
        <v>571.25</v>
      </c>
      <c r="N303" s="79">
        <f t="shared" si="326"/>
        <v>564.75</v>
      </c>
      <c r="O303" s="79">
        <f t="shared" si="326"/>
        <v>542.75</v>
      </c>
      <c r="P303" s="79">
        <f t="shared" si="326"/>
        <v>542.75</v>
      </c>
      <c r="Q303" s="79">
        <f t="shared" si="326"/>
        <v>556</v>
      </c>
      <c r="R303" s="79" t="e">
        <f t="shared" si="326"/>
        <v>#REF!</v>
      </c>
      <c r="T303" s="79">
        <f t="shared" ref="T303:AA303" si="327">(K147+K199+K251)/3</f>
        <v>547.33333333333337</v>
      </c>
      <c r="U303" s="79">
        <f t="shared" si="327"/>
        <v>574.75</v>
      </c>
      <c r="V303" s="79">
        <f t="shared" si="327"/>
        <v>583.16666666666663</v>
      </c>
      <c r="W303" s="79">
        <f t="shared" si="327"/>
        <v>628.33333333333337</v>
      </c>
      <c r="X303" s="79">
        <f t="shared" si="327"/>
        <v>612.25</v>
      </c>
      <c r="Y303" s="79">
        <f t="shared" si="327"/>
        <v>614.33333333333337</v>
      </c>
      <c r="Z303" s="79">
        <f t="shared" si="327"/>
        <v>641.91666666666663</v>
      </c>
      <c r="AA303" s="79" t="e">
        <f t="shared" si="327"/>
        <v>#REF!</v>
      </c>
      <c r="AC303" s="99">
        <f>+AF303-'Figure 8_data'!I515</f>
        <v>0</v>
      </c>
      <c r="AD303" s="79">
        <f t="shared" ref="AD303:AK303" si="328">(B303/T303-1)*100</f>
        <v>4.5066991473812434</v>
      </c>
      <c r="AE303" s="79">
        <f t="shared" si="328"/>
        <v>1.6093953892996948</v>
      </c>
      <c r="AF303" s="79">
        <f t="shared" si="328"/>
        <v>4.4298370963132383</v>
      </c>
      <c r="AG303" s="79">
        <f t="shared" si="328"/>
        <v>-4.5092838196286511</v>
      </c>
      <c r="AH303" s="79">
        <f t="shared" si="328"/>
        <v>-2.1641486320947312</v>
      </c>
      <c r="AI303" s="79">
        <f t="shared" si="328"/>
        <v>-2.4959305480195426</v>
      </c>
      <c r="AJ303" s="79">
        <f t="shared" si="328"/>
        <v>-3.8816045696481782</v>
      </c>
      <c r="AK303" s="79" t="e">
        <f t="shared" si="328"/>
        <v>#REF!</v>
      </c>
      <c r="AM303" s="99">
        <f>AP303-'Figure 8_data'!H515</f>
        <v>0</v>
      </c>
      <c r="AN303" s="79">
        <f t="shared" ref="AN303:AU303" si="329">(B303/B251-1)*100</f>
        <v>-1.8867924528301883</v>
      </c>
      <c r="AO303" s="79">
        <f t="shared" si="329"/>
        <v>-10.153846153846157</v>
      </c>
      <c r="AP303" s="79">
        <f t="shared" si="329"/>
        <v>-11.482558139534882</v>
      </c>
      <c r="AQ303" s="79">
        <f t="shared" si="329"/>
        <v>-7.6923076923076872</v>
      </c>
      <c r="AR303" s="79">
        <f t="shared" si="329"/>
        <v>-12.936046511627907</v>
      </c>
      <c r="AS303" s="79">
        <f t="shared" si="329"/>
        <v>-9.653092006033182</v>
      </c>
      <c r="AT303" s="79">
        <f t="shared" si="329"/>
        <v>0.65252854812398731</v>
      </c>
      <c r="AU303" s="79" t="e">
        <f t="shared" si="329"/>
        <v>#REF!</v>
      </c>
    </row>
    <row r="304" spans="1:47" x14ac:dyDescent="0.2">
      <c r="A304" s="13">
        <f t="shared" si="325"/>
        <v>39707</v>
      </c>
      <c r="B304" s="79">
        <f>TWK!B247</f>
        <v>577</v>
      </c>
      <c r="C304" s="79">
        <f>TWK!C247</f>
        <v>603</v>
      </c>
      <c r="D304" s="79">
        <f>TWK!D247</f>
        <v>612</v>
      </c>
      <c r="E304" s="79">
        <f>TWK!E247</f>
        <v>587</v>
      </c>
      <c r="F304" s="79">
        <f>TWK!F247</f>
        <v>640</v>
      </c>
      <c r="G304" s="79">
        <f>TWK!G247</f>
        <v>640</v>
      </c>
      <c r="H304" s="79">
        <f>TWK!H247</f>
        <v>587</v>
      </c>
      <c r="I304" s="79" t="e">
        <f>TWK!#REF!</f>
        <v>#REF!</v>
      </c>
      <c r="K304" s="79">
        <f t="shared" ref="K304:R304" si="330">AVERAGE(B301:B304)</f>
        <v>569.25</v>
      </c>
      <c r="L304" s="79">
        <f t="shared" si="330"/>
        <v>588</v>
      </c>
      <c r="M304" s="79">
        <f t="shared" si="330"/>
        <v>595.5</v>
      </c>
      <c r="N304" s="79">
        <f t="shared" si="330"/>
        <v>582.25</v>
      </c>
      <c r="O304" s="79">
        <f t="shared" si="330"/>
        <v>584.75</v>
      </c>
      <c r="P304" s="79">
        <f t="shared" si="330"/>
        <v>584.75</v>
      </c>
      <c r="Q304" s="79">
        <f t="shared" si="330"/>
        <v>573.5</v>
      </c>
      <c r="R304" s="79" t="e">
        <f t="shared" si="330"/>
        <v>#REF!</v>
      </c>
      <c r="T304" s="79">
        <f t="shared" ref="T304:AA304" si="331">(K148+K200+K252)/3</f>
        <v>565.83333333333337</v>
      </c>
      <c r="U304" s="79">
        <f t="shared" si="331"/>
        <v>602.33333333333337</v>
      </c>
      <c r="V304" s="79">
        <f t="shared" si="331"/>
        <v>611.75</v>
      </c>
      <c r="W304" s="79">
        <f t="shared" si="331"/>
        <v>632.75</v>
      </c>
      <c r="X304" s="79">
        <f t="shared" si="331"/>
        <v>639.83333333333337</v>
      </c>
      <c r="Y304" s="79">
        <f t="shared" si="331"/>
        <v>641.91666666666663</v>
      </c>
      <c r="Z304" s="79">
        <f t="shared" si="331"/>
        <v>635.91666666666663</v>
      </c>
      <c r="AA304" s="79" t="e">
        <f t="shared" si="331"/>
        <v>#REF!</v>
      </c>
      <c r="AC304" s="99">
        <f>+AF304-'Figure 8_data'!I516</f>
        <v>0</v>
      </c>
      <c r="AD304" s="79">
        <f t="shared" ref="AD304:AK304" si="332">(B304/T304-1)*100</f>
        <v>1.9734904270986675</v>
      </c>
      <c r="AE304" s="79">
        <f t="shared" si="332"/>
        <v>0.11068068622024363</v>
      </c>
      <c r="AF304" s="79">
        <f t="shared" si="332"/>
        <v>4.08663669799747E-2</v>
      </c>
      <c r="AG304" s="79">
        <f t="shared" si="332"/>
        <v>-7.2303437376530999</v>
      </c>
      <c r="AH304" s="79">
        <f t="shared" si="332"/>
        <v>2.6048450117222011E-2</v>
      </c>
      <c r="AI304" s="79">
        <f t="shared" si="332"/>
        <v>-0.29858496689600944</v>
      </c>
      <c r="AJ304" s="79">
        <f t="shared" si="332"/>
        <v>-7.6923076923076872</v>
      </c>
      <c r="AK304" s="79" t="e">
        <f t="shared" si="332"/>
        <v>#REF!</v>
      </c>
      <c r="AM304" s="99">
        <f>AP304-'Figure 8_data'!H516</f>
        <v>0</v>
      </c>
      <c r="AN304" s="79">
        <f t="shared" ref="AN304:AU304" si="333">(B304/B252-1)*100</f>
        <v>-15.147058823529413</v>
      </c>
      <c r="AO304" s="79">
        <f t="shared" si="333"/>
        <v>-16.597510373443981</v>
      </c>
      <c r="AP304" s="79">
        <f t="shared" si="333"/>
        <v>-17.962466487935657</v>
      </c>
      <c r="AQ304" s="79">
        <f t="shared" si="333"/>
        <v>-12.908011869436198</v>
      </c>
      <c r="AR304" s="79">
        <f t="shared" si="333"/>
        <v>-16.990920881971462</v>
      </c>
      <c r="AS304" s="79">
        <f t="shared" si="333"/>
        <v>-17.205692108667524</v>
      </c>
      <c r="AT304" s="79">
        <f t="shared" si="333"/>
        <v>-4.5528455284552845</v>
      </c>
      <c r="AU304" s="79" t="e">
        <f t="shared" si="333"/>
        <v>#REF!</v>
      </c>
    </row>
    <row r="305" spans="1:47" x14ac:dyDescent="0.2">
      <c r="A305" s="13">
        <f t="shared" si="325"/>
        <v>39714</v>
      </c>
      <c r="B305" s="79">
        <f>TWK!B248</f>
        <v>570</v>
      </c>
      <c r="C305" s="79">
        <f>TWK!C248</f>
        <v>591</v>
      </c>
      <c r="D305" s="79">
        <f>TWK!D248</f>
        <v>596</v>
      </c>
      <c r="E305" s="79">
        <f>TWK!E248</f>
        <v>635</v>
      </c>
      <c r="F305" s="79">
        <f>TWK!F248</f>
        <v>742</v>
      </c>
      <c r="G305" s="79">
        <f>TWK!G248</f>
        <v>745</v>
      </c>
      <c r="H305" s="79">
        <f>TWK!H248</f>
        <v>654</v>
      </c>
      <c r="I305" s="79" t="e">
        <f>TWK!#REF!</f>
        <v>#REF!</v>
      </c>
      <c r="K305" s="79">
        <f t="shared" ref="K305:R305" si="334">AVERAGE(B302:B305)</f>
        <v>574.75</v>
      </c>
      <c r="L305" s="79">
        <f t="shared" si="334"/>
        <v>594.5</v>
      </c>
      <c r="M305" s="79">
        <f t="shared" si="334"/>
        <v>603</v>
      </c>
      <c r="N305" s="79">
        <f t="shared" si="334"/>
        <v>603.5</v>
      </c>
      <c r="O305" s="79">
        <f t="shared" si="334"/>
        <v>638.25</v>
      </c>
      <c r="P305" s="79">
        <f t="shared" si="334"/>
        <v>639</v>
      </c>
      <c r="Q305" s="79">
        <f t="shared" si="334"/>
        <v>610.75</v>
      </c>
      <c r="R305" s="79" t="e">
        <f t="shared" si="334"/>
        <v>#REF!</v>
      </c>
      <c r="T305" s="79">
        <f t="shared" ref="T305:AA305" si="335">(K149+K201+K253)/3</f>
        <v>576.16666666666663</v>
      </c>
      <c r="U305" s="79">
        <f t="shared" si="335"/>
        <v>607.33333333333337</v>
      </c>
      <c r="V305" s="79">
        <f t="shared" si="335"/>
        <v>620.08333333333337</v>
      </c>
      <c r="W305" s="79">
        <f t="shared" si="335"/>
        <v>615.66666666666663</v>
      </c>
      <c r="X305" s="79">
        <f t="shared" si="335"/>
        <v>635.5</v>
      </c>
      <c r="Y305" s="79">
        <f t="shared" si="335"/>
        <v>638.08333333333337</v>
      </c>
      <c r="Z305" s="79">
        <f t="shared" si="335"/>
        <v>601.58333333333337</v>
      </c>
      <c r="AA305" s="79" t="e">
        <f t="shared" si="335"/>
        <v>#REF!</v>
      </c>
      <c r="AC305" s="99">
        <f>+AF305-'Figure 8_data'!I517</f>
        <v>0</v>
      </c>
      <c r="AD305" s="79">
        <f t="shared" ref="AD305:AK305" si="336">(B305/T305-1)*100</f>
        <v>-1.0702921608330862</v>
      </c>
      <c r="AE305" s="79">
        <f t="shared" si="336"/>
        <v>-2.6893523600439173</v>
      </c>
      <c r="AF305" s="79">
        <f t="shared" si="336"/>
        <v>-3.8838865743851647</v>
      </c>
      <c r="AG305" s="79">
        <f t="shared" si="336"/>
        <v>3.1402273957769511</v>
      </c>
      <c r="AH305" s="79">
        <f t="shared" si="336"/>
        <v>16.758457907159709</v>
      </c>
      <c r="AI305" s="79">
        <f t="shared" si="336"/>
        <v>16.755909625179566</v>
      </c>
      <c r="AJ305" s="79">
        <f t="shared" si="336"/>
        <v>8.7131181604100263</v>
      </c>
      <c r="AK305" s="79" t="e">
        <f t="shared" si="336"/>
        <v>#REF!</v>
      </c>
      <c r="AM305" s="99">
        <f>AP305-'Figure 8_data'!H517</f>
        <v>0</v>
      </c>
      <c r="AN305" s="79">
        <f t="shared" ref="AN305:AU305" si="337">(B305/B253-1)*100</f>
        <v>-12.307692307692308</v>
      </c>
      <c r="AO305" s="79">
        <f t="shared" si="337"/>
        <v>-9.9085365853658569</v>
      </c>
      <c r="AP305" s="79">
        <f t="shared" si="337"/>
        <v>-8.7289433384379773</v>
      </c>
      <c r="AQ305" s="79">
        <f t="shared" si="337"/>
        <v>12.788632326820615</v>
      </c>
      <c r="AR305" s="79">
        <f t="shared" si="337"/>
        <v>14.860681114551078</v>
      </c>
      <c r="AS305" s="79">
        <f t="shared" si="337"/>
        <v>14.791987673343598</v>
      </c>
      <c r="AT305" s="79">
        <f t="shared" si="337"/>
        <v>24.571428571428577</v>
      </c>
      <c r="AU305" s="79" t="e">
        <f t="shared" si="337"/>
        <v>#REF!</v>
      </c>
    </row>
    <row r="306" spans="1:47" x14ac:dyDescent="0.2">
      <c r="A306" s="13">
        <f t="shared" si="325"/>
        <v>39721</v>
      </c>
      <c r="B306" s="79">
        <f>TWK!B249</f>
        <v>558</v>
      </c>
      <c r="C306" s="79">
        <f>TWK!C249</f>
        <v>596</v>
      </c>
      <c r="D306" s="79">
        <f>TWK!D249</f>
        <v>625</v>
      </c>
      <c r="E306" s="79">
        <f>TWK!E249</f>
        <v>665</v>
      </c>
      <c r="F306" s="79">
        <f>TWK!F249</f>
        <v>745</v>
      </c>
      <c r="G306" s="79">
        <f>TWK!G249</f>
        <v>745</v>
      </c>
      <c r="H306" s="79">
        <f>TWK!H249</f>
        <v>680</v>
      </c>
      <c r="I306" s="79" t="e">
        <f>TWK!#REF!</f>
        <v>#REF!</v>
      </c>
      <c r="K306" s="79">
        <f t="shared" ref="K306:R306" si="338">AVERAGE(B303:B306)</f>
        <v>569.25</v>
      </c>
      <c r="L306" s="79">
        <f t="shared" si="338"/>
        <v>593.5</v>
      </c>
      <c r="M306" s="79">
        <f t="shared" si="338"/>
        <v>610.5</v>
      </c>
      <c r="N306" s="79">
        <f t="shared" si="338"/>
        <v>621.75</v>
      </c>
      <c r="O306" s="79">
        <f t="shared" si="338"/>
        <v>681.5</v>
      </c>
      <c r="P306" s="79">
        <f t="shared" si="338"/>
        <v>682.25</v>
      </c>
      <c r="Q306" s="79">
        <f t="shared" si="338"/>
        <v>634.5</v>
      </c>
      <c r="R306" s="79" t="e">
        <f t="shared" si="338"/>
        <v>#REF!</v>
      </c>
      <c r="T306" s="79">
        <f t="shared" ref="T306:AA306" si="339">(K150+K202+K254)/3</f>
        <v>593.41666666666663</v>
      </c>
      <c r="U306" s="79">
        <f t="shared" si="339"/>
        <v>621.16666666666663</v>
      </c>
      <c r="V306" s="79">
        <f t="shared" si="339"/>
        <v>630.25</v>
      </c>
      <c r="W306" s="79">
        <f t="shared" si="339"/>
        <v>599.66666666666663</v>
      </c>
      <c r="X306" s="79">
        <f t="shared" si="339"/>
        <v>638.91666666666663</v>
      </c>
      <c r="Y306" s="79">
        <f t="shared" si="339"/>
        <v>642.58333333333337</v>
      </c>
      <c r="Z306" s="79">
        <f t="shared" si="339"/>
        <v>579.25</v>
      </c>
      <c r="AA306" s="79" t="e">
        <f t="shared" si="339"/>
        <v>#REF!</v>
      </c>
      <c r="AC306" s="99">
        <f>+AF306-'Figure 8_data'!I518</f>
        <v>0</v>
      </c>
      <c r="AD306" s="79">
        <f t="shared" ref="AD306:AK306" si="340">(B306/T306-1)*100</f>
        <v>-5.9682628844263341</v>
      </c>
      <c r="AE306" s="79">
        <f t="shared" si="340"/>
        <v>-4.0515159645827641</v>
      </c>
      <c r="AF306" s="79">
        <f t="shared" si="340"/>
        <v>-0.83300277667591738</v>
      </c>
      <c r="AG306" s="79">
        <f t="shared" si="340"/>
        <v>10.894941634241251</v>
      </c>
      <c r="AH306" s="79">
        <f t="shared" si="340"/>
        <v>16.60362592930742</v>
      </c>
      <c r="AI306" s="79">
        <f t="shared" si="340"/>
        <v>15.938270003890542</v>
      </c>
      <c r="AJ306" s="79">
        <f t="shared" si="340"/>
        <v>17.393180837289602</v>
      </c>
      <c r="AK306" s="79" t="e">
        <f t="shared" si="340"/>
        <v>#REF!</v>
      </c>
      <c r="AM306" s="99">
        <f>AP306-'Figure 8_data'!H518</f>
        <v>0</v>
      </c>
      <c r="AN306" s="79">
        <f t="shared" ref="AN306:AU306" si="341">(B306/B254-1)*100</f>
        <v>-14.939024390243905</v>
      </c>
      <c r="AO306" s="79">
        <f t="shared" si="341"/>
        <v>-12.223858615611194</v>
      </c>
      <c r="AP306" s="79">
        <f t="shared" si="341"/>
        <v>-6.8554396423248898</v>
      </c>
      <c r="AQ306" s="79">
        <f t="shared" si="341"/>
        <v>25.471698113207552</v>
      </c>
      <c r="AR306" s="79">
        <f t="shared" si="341"/>
        <v>22.937293729372943</v>
      </c>
      <c r="AS306" s="79">
        <f t="shared" si="341"/>
        <v>22.734761120263602</v>
      </c>
      <c r="AT306" s="79">
        <f t="shared" si="341"/>
        <v>29.523809523809529</v>
      </c>
      <c r="AU306" s="79" t="e">
        <f t="shared" si="341"/>
        <v>#REF!</v>
      </c>
    </row>
    <row r="307" spans="1:47" x14ac:dyDescent="0.2">
      <c r="A307" s="13">
        <f t="shared" si="325"/>
        <v>39728</v>
      </c>
      <c r="B307" s="79">
        <f>TWK!B250</f>
        <v>650</v>
      </c>
      <c r="C307" s="79">
        <f>TWK!C250</f>
        <v>690.33333333333337</v>
      </c>
      <c r="D307" s="79">
        <f>TWK!D250</f>
        <v>750</v>
      </c>
      <c r="E307" s="79">
        <f>TWK!E250</f>
        <v>825</v>
      </c>
      <c r="F307" s="79">
        <f>TWK!F250</f>
        <v>937.5</v>
      </c>
      <c r="G307" s="79">
        <f>TWK!G250</f>
        <v>937.5</v>
      </c>
      <c r="H307" s="79">
        <f>TWK!H250</f>
        <v>1108.3333333333333</v>
      </c>
      <c r="I307" s="79" t="e">
        <f>TWK!#REF!</f>
        <v>#REF!</v>
      </c>
      <c r="K307" s="79">
        <f t="shared" ref="K307:R307" si="342">AVERAGE(B304:B307)</f>
        <v>588.75</v>
      </c>
      <c r="L307" s="79">
        <f t="shared" si="342"/>
        <v>620.08333333333337</v>
      </c>
      <c r="M307" s="79">
        <f t="shared" si="342"/>
        <v>645.75</v>
      </c>
      <c r="N307" s="79">
        <f t="shared" si="342"/>
        <v>678</v>
      </c>
      <c r="O307" s="79">
        <f t="shared" si="342"/>
        <v>766.125</v>
      </c>
      <c r="P307" s="79">
        <f t="shared" si="342"/>
        <v>766.875</v>
      </c>
      <c r="Q307" s="79">
        <f t="shared" si="342"/>
        <v>757.33333333333326</v>
      </c>
      <c r="R307" s="79" t="e">
        <f t="shared" si="342"/>
        <v>#REF!</v>
      </c>
      <c r="T307" s="79">
        <f t="shared" ref="T307:AA307" si="343">(K151+K203+K255)/3</f>
        <v>611.5</v>
      </c>
      <c r="U307" s="79">
        <f t="shared" si="343"/>
        <v>638.27777777777783</v>
      </c>
      <c r="V307" s="79">
        <f t="shared" si="343"/>
        <v>644.25</v>
      </c>
      <c r="W307" s="79">
        <f t="shared" si="343"/>
        <v>618</v>
      </c>
      <c r="X307" s="79">
        <f t="shared" si="343"/>
        <v>655.66666666666663</v>
      </c>
      <c r="Y307" s="79">
        <f t="shared" si="343"/>
        <v>662.16666666666663</v>
      </c>
      <c r="Z307" s="79">
        <f t="shared" si="343"/>
        <v>587.08333333333337</v>
      </c>
      <c r="AA307" s="79" t="e">
        <f t="shared" si="343"/>
        <v>#REF!</v>
      </c>
      <c r="AC307" s="99">
        <f>+AF307-'Figure 8_data'!I519</f>
        <v>0</v>
      </c>
      <c r="AD307" s="79">
        <f t="shared" ref="AD307:AK307" si="344">(B307/T307-1)*100</f>
        <v>6.2959934587081046</v>
      </c>
      <c r="AE307" s="79">
        <f t="shared" si="344"/>
        <v>8.1556271215945664</v>
      </c>
      <c r="AF307" s="79">
        <f t="shared" si="344"/>
        <v>16.41443538998837</v>
      </c>
      <c r="AG307" s="79">
        <f t="shared" si="344"/>
        <v>33.49514563106797</v>
      </c>
      <c r="AH307" s="79">
        <f t="shared" si="344"/>
        <v>42.984239959328939</v>
      </c>
      <c r="AI307" s="79">
        <f t="shared" si="344"/>
        <v>41.58066951925499</v>
      </c>
      <c r="AJ307" s="79">
        <f t="shared" si="344"/>
        <v>88.786373314407356</v>
      </c>
      <c r="AK307" s="79" t="e">
        <f t="shared" si="344"/>
        <v>#REF!</v>
      </c>
      <c r="AM307" s="99">
        <f>AP307-'Figure 8_data'!H519</f>
        <v>0</v>
      </c>
      <c r="AN307" s="79">
        <f t="shared" ref="AN307:AU307" si="345">(B307/B255-1)*100</f>
        <v>3.833865814696491</v>
      </c>
      <c r="AO307" s="79">
        <f t="shared" si="345"/>
        <v>8.1462140992167207</v>
      </c>
      <c r="AP307" s="79">
        <f t="shared" si="345"/>
        <v>17.1875</v>
      </c>
      <c r="AQ307" s="79">
        <f t="shared" si="345"/>
        <v>42.98093587521663</v>
      </c>
      <c r="AR307" s="79">
        <f t="shared" si="345"/>
        <v>37.867647058823529</v>
      </c>
      <c r="AS307" s="79">
        <f t="shared" si="345"/>
        <v>37.867647058823529</v>
      </c>
      <c r="AT307" s="79">
        <f t="shared" si="345"/>
        <v>95.129107981220656</v>
      </c>
      <c r="AU307" s="79" t="e">
        <f t="shared" si="345"/>
        <v>#REF!</v>
      </c>
    </row>
    <row r="308" spans="1:47" x14ac:dyDescent="0.2">
      <c r="A308" s="13">
        <f t="shared" si="325"/>
        <v>39735</v>
      </c>
      <c r="B308" s="79">
        <f>TWK!B251</f>
        <v>610</v>
      </c>
      <c r="C308" s="79">
        <f>TWK!C251</f>
        <v>632</v>
      </c>
      <c r="D308" s="79">
        <f>TWK!D251</f>
        <v>660</v>
      </c>
      <c r="E308" s="79">
        <f>TWK!E251</f>
        <v>720</v>
      </c>
      <c r="F308" s="79">
        <f>TWK!F251</f>
        <v>872</v>
      </c>
      <c r="G308" s="79">
        <f>TWK!G251</f>
        <v>880</v>
      </c>
      <c r="H308" s="79">
        <f>TWK!H251</f>
        <v>900</v>
      </c>
      <c r="I308" s="79" t="e">
        <f>TWK!#REF!</f>
        <v>#REF!</v>
      </c>
      <c r="K308" s="79">
        <f t="shared" ref="K308:R308" si="346">AVERAGE(B305:B308)</f>
        <v>597</v>
      </c>
      <c r="L308" s="79">
        <f t="shared" si="346"/>
        <v>627.33333333333337</v>
      </c>
      <c r="M308" s="79">
        <f t="shared" si="346"/>
        <v>657.75</v>
      </c>
      <c r="N308" s="79">
        <f t="shared" si="346"/>
        <v>711.25</v>
      </c>
      <c r="O308" s="79">
        <f t="shared" si="346"/>
        <v>824.125</v>
      </c>
      <c r="P308" s="79">
        <f t="shared" si="346"/>
        <v>826.875</v>
      </c>
      <c r="Q308" s="79">
        <f t="shared" si="346"/>
        <v>835.58333333333326</v>
      </c>
      <c r="R308" s="79" t="e">
        <f t="shared" si="346"/>
        <v>#REF!</v>
      </c>
      <c r="T308" s="79">
        <f t="shared" ref="T308:AA308" si="347">(K152+K204+K256)/3</f>
        <v>610.16666666666663</v>
      </c>
      <c r="U308" s="79">
        <f t="shared" si="347"/>
        <v>636.77777777777783</v>
      </c>
      <c r="V308" s="79">
        <f t="shared" si="347"/>
        <v>636.41666666666663</v>
      </c>
      <c r="W308" s="79">
        <f t="shared" si="347"/>
        <v>611.33333333333337</v>
      </c>
      <c r="X308" s="79">
        <f t="shared" si="347"/>
        <v>648.08333333333337</v>
      </c>
      <c r="Y308" s="79">
        <f t="shared" si="347"/>
        <v>654.5</v>
      </c>
      <c r="Z308" s="79">
        <f t="shared" si="347"/>
        <v>571</v>
      </c>
      <c r="AA308" s="79" t="e">
        <f t="shared" si="347"/>
        <v>#REF!</v>
      </c>
      <c r="AC308" s="99">
        <f>+AF308-'Figure 8_data'!I520</f>
        <v>0</v>
      </c>
      <c r="AD308" s="79">
        <f t="shared" ref="AD308:AK308" si="348">(B308/T308-1)*100</f>
        <v>-2.7314941272871263E-2</v>
      </c>
      <c r="AE308" s="79">
        <f t="shared" si="348"/>
        <v>-0.7503053568312712</v>
      </c>
      <c r="AF308" s="79">
        <f t="shared" si="348"/>
        <v>3.7056435773209495</v>
      </c>
      <c r="AG308" s="79">
        <f t="shared" si="348"/>
        <v>17.775354416575784</v>
      </c>
      <c r="AH308" s="79">
        <f t="shared" si="348"/>
        <v>34.550597916934535</v>
      </c>
      <c r="AI308" s="79">
        <f t="shared" si="348"/>
        <v>34.453781512605055</v>
      </c>
      <c r="AJ308" s="79">
        <f t="shared" si="348"/>
        <v>57.618213660245175</v>
      </c>
      <c r="AK308" s="79" t="e">
        <f t="shared" si="348"/>
        <v>#REF!</v>
      </c>
      <c r="AM308" s="99">
        <f>AP308-'Figure 8_data'!H520</f>
        <v>0</v>
      </c>
      <c r="AN308" s="79">
        <f t="shared" ref="AN308:AU308" si="349">(B308/B256-1)*100</f>
        <v>17.307692307692314</v>
      </c>
      <c r="AO308" s="79">
        <f t="shared" si="349"/>
        <v>20.152091254752857</v>
      </c>
      <c r="AP308" s="79">
        <f t="shared" si="349"/>
        <v>25.475285171102669</v>
      </c>
      <c r="AQ308" s="79">
        <f t="shared" si="349"/>
        <v>68.224299065420553</v>
      </c>
      <c r="AR308" s="79">
        <f t="shared" si="349"/>
        <v>73.359840954274347</v>
      </c>
      <c r="AS308" s="79">
        <f t="shared" si="349"/>
        <v>74.950298210735582</v>
      </c>
      <c r="AT308" s="79">
        <f t="shared" si="349"/>
        <v>138.72679045092841</v>
      </c>
      <c r="AU308" s="79" t="e">
        <f t="shared" si="349"/>
        <v>#REF!</v>
      </c>
    </row>
    <row r="309" spans="1:47" x14ac:dyDescent="0.2">
      <c r="A309" s="13">
        <f t="shared" ref="A309:A314" si="350">7+A308</f>
        <v>39742</v>
      </c>
      <c r="B309" s="79">
        <f>TWK!B252</f>
        <v>550</v>
      </c>
      <c r="C309" s="79">
        <f>TWK!C252</f>
        <v>566</v>
      </c>
      <c r="D309" s="79">
        <f>TWK!D252</f>
        <v>571</v>
      </c>
      <c r="E309" s="79">
        <f>TWK!E252</f>
        <v>581</v>
      </c>
      <c r="F309" s="79">
        <f>TWK!F252</f>
        <v>759</v>
      </c>
      <c r="G309" s="79">
        <f>TWK!G252</f>
        <v>759</v>
      </c>
      <c r="H309" s="79">
        <f>TWK!H252</f>
        <v>683</v>
      </c>
      <c r="I309" s="79" t="e">
        <f>TWK!#REF!</f>
        <v>#REF!</v>
      </c>
      <c r="K309" s="79">
        <f t="shared" ref="K309:R309" si="351">AVERAGE(B306:B309)</f>
        <v>592</v>
      </c>
      <c r="L309" s="79">
        <f t="shared" si="351"/>
        <v>621.08333333333337</v>
      </c>
      <c r="M309" s="79">
        <f t="shared" si="351"/>
        <v>651.5</v>
      </c>
      <c r="N309" s="79">
        <f t="shared" si="351"/>
        <v>697.75</v>
      </c>
      <c r="O309" s="79">
        <f t="shared" si="351"/>
        <v>828.375</v>
      </c>
      <c r="P309" s="79">
        <f t="shared" si="351"/>
        <v>830.375</v>
      </c>
      <c r="Q309" s="79">
        <f t="shared" si="351"/>
        <v>842.83333333333326</v>
      </c>
      <c r="R309" s="79" t="e">
        <f t="shared" si="351"/>
        <v>#REF!</v>
      </c>
      <c r="T309" s="79">
        <f t="shared" ref="T309:AA309" si="352">(K153+K205+K257)/3</f>
        <v>603.66666666666663</v>
      </c>
      <c r="U309" s="79">
        <f t="shared" si="352"/>
        <v>622.3611111111112</v>
      </c>
      <c r="V309" s="79">
        <f t="shared" si="352"/>
        <v>611.6111111111112</v>
      </c>
      <c r="W309" s="79">
        <f t="shared" si="352"/>
        <v>569.75</v>
      </c>
      <c r="X309" s="79">
        <f t="shared" si="352"/>
        <v>611.7361111111112</v>
      </c>
      <c r="Y309" s="79">
        <f t="shared" si="352"/>
        <v>617.7361111111112</v>
      </c>
      <c r="Z309" s="79">
        <f t="shared" si="352"/>
        <v>529</v>
      </c>
      <c r="AA309" s="79" t="e">
        <f t="shared" si="352"/>
        <v>#REF!</v>
      </c>
      <c r="AC309" s="99">
        <f>+AF309-'Figure 8_data'!I521</f>
        <v>0</v>
      </c>
      <c r="AD309" s="79">
        <f t="shared" ref="AD309:AK309" si="353">(B309/T309-1)*100</f>
        <v>-8.8901159580342277</v>
      </c>
      <c r="AE309" s="79">
        <f t="shared" si="353"/>
        <v>-9.0560142825262364</v>
      </c>
      <c r="AF309" s="79">
        <f t="shared" si="353"/>
        <v>-6.6400218003451865</v>
      </c>
      <c r="AG309" s="79">
        <f t="shared" si="353"/>
        <v>1.9745502413339278</v>
      </c>
      <c r="AH309" s="79">
        <f t="shared" si="353"/>
        <v>24.073107049608346</v>
      </c>
      <c r="AI309" s="79">
        <f t="shared" si="353"/>
        <v>22.867999190592879</v>
      </c>
      <c r="AJ309" s="79">
        <f t="shared" si="353"/>
        <v>29.111531190926264</v>
      </c>
      <c r="AK309" s="79" t="e">
        <f t="shared" si="353"/>
        <v>#REF!</v>
      </c>
      <c r="AM309" s="99">
        <f>AP309-'Figure 8_data'!H521</f>
        <v>0</v>
      </c>
      <c r="AN309" s="79">
        <f t="shared" ref="AN309:AU309" si="354">(B309/B257-1)*100</f>
        <v>8.6956521739130377</v>
      </c>
      <c r="AO309" s="79">
        <f t="shared" si="354"/>
        <v>9.9029126213592278</v>
      </c>
      <c r="AP309" s="79">
        <f t="shared" si="354"/>
        <v>7.0624999999999938</v>
      </c>
      <c r="AQ309" s="79">
        <f t="shared" si="354"/>
        <v>47.088607594936718</v>
      </c>
      <c r="AR309" s="79">
        <f t="shared" si="354"/>
        <v>57.850953206239161</v>
      </c>
      <c r="AS309" s="79">
        <f t="shared" si="354"/>
        <v>57.850953206239161</v>
      </c>
      <c r="AT309" s="79">
        <f t="shared" si="354"/>
        <v>89.722222222222214</v>
      </c>
      <c r="AU309" s="79" t="e">
        <f t="shared" si="354"/>
        <v>#REF!</v>
      </c>
    </row>
    <row r="310" spans="1:47" x14ac:dyDescent="0.2">
      <c r="A310" s="13">
        <f t="shared" si="350"/>
        <v>39749</v>
      </c>
      <c r="B310" s="79">
        <f>TWK!B253</f>
        <v>533</v>
      </c>
      <c r="C310" s="79">
        <f>TWK!C253</f>
        <v>570</v>
      </c>
      <c r="D310" s="79">
        <f>TWK!D253</f>
        <v>694</v>
      </c>
      <c r="E310" s="79">
        <f>TWK!E253</f>
        <v>756</v>
      </c>
      <c r="F310" s="79">
        <f>TWK!F253</f>
        <v>731</v>
      </c>
      <c r="G310" s="79">
        <f>TWK!G253</f>
        <v>731</v>
      </c>
      <c r="H310" s="79">
        <f>TWK!H253</f>
        <v>669</v>
      </c>
      <c r="I310" s="79" t="e">
        <f>TWK!#REF!</f>
        <v>#REF!</v>
      </c>
      <c r="K310" s="79">
        <f t="shared" ref="K310:R310" si="355">AVERAGE(B307:B310)</f>
        <v>585.75</v>
      </c>
      <c r="L310" s="79">
        <f t="shared" si="355"/>
        <v>614.58333333333337</v>
      </c>
      <c r="M310" s="79">
        <f t="shared" si="355"/>
        <v>668.75</v>
      </c>
      <c r="N310" s="79">
        <f t="shared" si="355"/>
        <v>720.5</v>
      </c>
      <c r="O310" s="79">
        <f t="shared" si="355"/>
        <v>824.875</v>
      </c>
      <c r="P310" s="79">
        <f t="shared" si="355"/>
        <v>826.875</v>
      </c>
      <c r="Q310" s="79">
        <f t="shared" si="355"/>
        <v>840.08333333333326</v>
      </c>
      <c r="R310" s="79" t="e">
        <f t="shared" si="355"/>
        <v>#REF!</v>
      </c>
      <c r="T310" s="79">
        <f t="shared" ref="T310:AA310" si="356">(K154+K206+K258)/3</f>
        <v>590.08333333333337</v>
      </c>
      <c r="U310" s="79">
        <f t="shared" si="356"/>
        <v>587.3611111111112</v>
      </c>
      <c r="V310" s="79">
        <f t="shared" si="356"/>
        <v>564.77777777777783</v>
      </c>
      <c r="W310" s="79">
        <f t="shared" si="356"/>
        <v>505.25</v>
      </c>
      <c r="X310" s="79">
        <f t="shared" si="356"/>
        <v>539.65277777777771</v>
      </c>
      <c r="Y310" s="79">
        <f t="shared" si="356"/>
        <v>542.65277777777771</v>
      </c>
      <c r="Z310" s="79">
        <f t="shared" si="356"/>
        <v>454.5</v>
      </c>
      <c r="AA310" s="79" t="e">
        <f t="shared" si="356"/>
        <v>#REF!</v>
      </c>
      <c r="AC310" s="99">
        <f>+AF310-'Figure 8_data'!I522</f>
        <v>0</v>
      </c>
      <c r="AD310" s="79">
        <f t="shared" ref="AD310:AK310" si="357">(B310/T310-1)*100</f>
        <v>-9.6737748905521883</v>
      </c>
      <c r="AE310" s="79">
        <f t="shared" si="357"/>
        <v>-2.9557815086308947</v>
      </c>
      <c r="AF310" s="79">
        <f t="shared" si="357"/>
        <v>22.880188864843575</v>
      </c>
      <c r="AG310" s="79">
        <f t="shared" si="357"/>
        <v>49.628896585848594</v>
      </c>
      <c r="AH310" s="79">
        <f t="shared" si="357"/>
        <v>35.457470081070653</v>
      </c>
      <c r="AI310" s="79">
        <f t="shared" si="357"/>
        <v>34.708607407028239</v>
      </c>
      <c r="AJ310" s="79">
        <f t="shared" si="357"/>
        <v>47.194719471947202</v>
      </c>
      <c r="AK310" s="79" t="e">
        <f t="shared" si="357"/>
        <v>#REF!</v>
      </c>
      <c r="AM310" s="99">
        <f>AP310-'Figure 8_data'!H522</f>
        <v>0</v>
      </c>
      <c r="AN310" s="79">
        <f t="shared" ref="AN310:AU310" si="358">(B310/B258-1)*100</f>
        <v>-3.0909090909090886</v>
      </c>
      <c r="AO310" s="79">
        <f t="shared" si="358"/>
        <v>11.984282907662092</v>
      </c>
      <c r="AP310" s="79">
        <f t="shared" si="358"/>
        <v>52.192982456140349</v>
      </c>
      <c r="AQ310" s="79">
        <f t="shared" si="358"/>
        <v>143.87096774193546</v>
      </c>
      <c r="AR310" s="79">
        <f t="shared" si="358"/>
        <v>103.05555555555554</v>
      </c>
      <c r="AS310" s="79">
        <f t="shared" si="358"/>
        <v>103.05555555555554</v>
      </c>
      <c r="AT310" s="79">
        <f t="shared" si="358"/>
        <v>129.89690721649484</v>
      </c>
      <c r="AU310" s="79" t="e">
        <f t="shared" si="358"/>
        <v>#REF!</v>
      </c>
    </row>
    <row r="311" spans="1:47" x14ac:dyDescent="0.2">
      <c r="A311" s="13">
        <f t="shared" si="350"/>
        <v>39756</v>
      </c>
      <c r="B311" s="79">
        <f>TWK!B254</f>
        <v>692</v>
      </c>
      <c r="C311" s="79">
        <f>TWK!C254</f>
        <v>831</v>
      </c>
      <c r="D311" s="79">
        <f>TWK!D254</f>
        <v>1050</v>
      </c>
      <c r="E311" s="79">
        <f>TWK!E254</f>
        <v>1150</v>
      </c>
      <c r="F311" s="79">
        <f>TWK!F254</f>
        <v>850</v>
      </c>
      <c r="G311" s="79">
        <f>TWK!G254</f>
        <v>850</v>
      </c>
      <c r="H311" s="79">
        <f>TWK!H254</f>
        <v>1013</v>
      </c>
      <c r="I311" s="79" t="e">
        <f>TWK!#REF!</f>
        <v>#REF!</v>
      </c>
      <c r="K311" s="79">
        <f t="shared" ref="K311:R311" si="359">AVERAGE(B308:B311)</f>
        <v>596.25</v>
      </c>
      <c r="L311" s="79">
        <f t="shared" si="359"/>
        <v>649.75</v>
      </c>
      <c r="M311" s="79">
        <f t="shared" si="359"/>
        <v>743.75</v>
      </c>
      <c r="N311" s="79">
        <f t="shared" si="359"/>
        <v>801.75</v>
      </c>
      <c r="O311" s="79">
        <f t="shared" si="359"/>
        <v>803</v>
      </c>
      <c r="P311" s="79">
        <f t="shared" si="359"/>
        <v>805</v>
      </c>
      <c r="Q311" s="79">
        <f t="shared" si="359"/>
        <v>816.25</v>
      </c>
      <c r="R311" s="79" t="e">
        <f t="shared" si="359"/>
        <v>#REF!</v>
      </c>
      <c r="T311" s="79">
        <f t="shared" ref="T311:AA311" si="360">(K155+K207+K259)/3</f>
        <v>548.80555555555554</v>
      </c>
      <c r="U311" s="79">
        <f t="shared" si="360"/>
        <v>521.875</v>
      </c>
      <c r="V311" s="79">
        <f t="shared" si="360"/>
        <v>497.73611111111114</v>
      </c>
      <c r="W311" s="79">
        <f t="shared" si="360"/>
        <v>415.89583333333331</v>
      </c>
      <c r="X311" s="79">
        <f t="shared" si="360"/>
        <v>457.0694444444444</v>
      </c>
      <c r="Y311" s="79">
        <f t="shared" si="360"/>
        <v>457.34027777777777</v>
      </c>
      <c r="Z311" s="79">
        <f t="shared" si="360"/>
        <v>364.375</v>
      </c>
      <c r="AA311" s="79" t="e">
        <f t="shared" si="360"/>
        <v>#REF!</v>
      </c>
      <c r="AC311" s="99">
        <f>+AF311-'Figure 8_data'!I523</f>
        <v>0</v>
      </c>
      <c r="AD311" s="79">
        <f t="shared" ref="AD311:AK311" si="361">(B311/T311-1)*100</f>
        <v>26.092018018929998</v>
      </c>
      <c r="AE311" s="79">
        <f t="shared" si="361"/>
        <v>59.233532934131738</v>
      </c>
      <c r="AF311" s="79">
        <f t="shared" si="361"/>
        <v>110.95515807684792</v>
      </c>
      <c r="AG311" s="79">
        <f t="shared" si="361"/>
        <v>176.51154636076743</v>
      </c>
      <c r="AH311" s="79">
        <f t="shared" si="361"/>
        <v>85.967364550730821</v>
      </c>
      <c r="AI311" s="79">
        <f t="shared" si="361"/>
        <v>85.857236132833265</v>
      </c>
      <c r="AJ311" s="79">
        <f t="shared" si="361"/>
        <v>178.01029159519723</v>
      </c>
      <c r="AK311" s="79" t="e">
        <f t="shared" si="361"/>
        <v>#REF!</v>
      </c>
      <c r="AM311" s="99">
        <f>AP311-'Figure 8_data'!H523</f>
        <v>0</v>
      </c>
      <c r="AN311" s="79">
        <f t="shared" ref="AN311:AU311" si="362">(B311/B259-1)*100</f>
        <v>51.532846715328454</v>
      </c>
      <c r="AO311" s="79">
        <f t="shared" si="362"/>
        <v>96.68639053254438</v>
      </c>
      <c r="AP311" s="79">
        <f t="shared" si="362"/>
        <v>151.49700598802394</v>
      </c>
      <c r="AQ311" s="79">
        <f t="shared" si="362"/>
        <v>272.46963562753035</v>
      </c>
      <c r="AR311" s="79">
        <f t="shared" si="362"/>
        <v>132.87671232876713</v>
      </c>
      <c r="AS311" s="79">
        <f t="shared" si="362"/>
        <v>132.08191126279863</v>
      </c>
      <c r="AT311" s="79">
        <f t="shared" si="362"/>
        <v>246.32478632478634</v>
      </c>
      <c r="AU311" s="79" t="e">
        <f t="shared" si="362"/>
        <v>#REF!</v>
      </c>
    </row>
    <row r="312" spans="1:47" x14ac:dyDescent="0.2">
      <c r="A312" s="13">
        <f t="shared" si="350"/>
        <v>39763</v>
      </c>
      <c r="B312" s="79">
        <f>TWK!B255</f>
        <v>508</v>
      </c>
      <c r="C312" s="79">
        <f>TWK!C255</f>
        <v>519</v>
      </c>
      <c r="D312" s="79">
        <f>TWK!D255</f>
        <v>550</v>
      </c>
      <c r="E312" s="79">
        <f>TWK!E255</f>
        <v>469</v>
      </c>
      <c r="F312" s="79">
        <f>TWK!F255</f>
        <v>519</v>
      </c>
      <c r="G312" s="79">
        <f>TWK!G255</f>
        <v>519</v>
      </c>
      <c r="H312" s="79">
        <f>TWK!H255</f>
        <v>438</v>
      </c>
      <c r="I312" s="79" t="e">
        <f>TWK!#REF!</f>
        <v>#REF!</v>
      </c>
      <c r="K312" s="79">
        <f t="shared" ref="K312:R312" si="363">AVERAGE(B309:B312)</f>
        <v>570.75</v>
      </c>
      <c r="L312" s="79">
        <f t="shared" si="363"/>
        <v>621.5</v>
      </c>
      <c r="M312" s="79">
        <f t="shared" si="363"/>
        <v>716.25</v>
      </c>
      <c r="N312" s="79">
        <f t="shared" si="363"/>
        <v>739</v>
      </c>
      <c r="O312" s="79">
        <f t="shared" si="363"/>
        <v>714.75</v>
      </c>
      <c r="P312" s="79">
        <f t="shared" si="363"/>
        <v>714.75</v>
      </c>
      <c r="Q312" s="79">
        <f t="shared" si="363"/>
        <v>700.75</v>
      </c>
      <c r="R312" s="79" t="e">
        <f t="shared" si="363"/>
        <v>#REF!</v>
      </c>
      <c r="T312" s="79">
        <f t="shared" ref="T312:AA312" si="364">(K156+K208+K260)/3</f>
        <v>519.72222222222229</v>
      </c>
      <c r="U312" s="79">
        <f t="shared" si="364"/>
        <v>477.875</v>
      </c>
      <c r="V312" s="79">
        <f t="shared" si="364"/>
        <v>458.06944444444451</v>
      </c>
      <c r="W312" s="79">
        <f t="shared" si="364"/>
        <v>372.47916666666669</v>
      </c>
      <c r="X312" s="79">
        <f t="shared" si="364"/>
        <v>407.0694444444444</v>
      </c>
      <c r="Y312" s="79">
        <f t="shared" si="364"/>
        <v>406.2569444444444</v>
      </c>
      <c r="Z312" s="79">
        <f t="shared" si="364"/>
        <v>322.125</v>
      </c>
      <c r="AA312" s="79" t="e">
        <f t="shared" si="364"/>
        <v>#REF!</v>
      </c>
      <c r="AC312" s="99">
        <f>+AF312-'Figure 8_data'!I524</f>
        <v>0</v>
      </c>
      <c r="AD312" s="79">
        <f t="shared" ref="AD312:AK312" si="365">(B312/T312-1)*100</f>
        <v>-2.255478353821494</v>
      </c>
      <c r="AE312" s="79">
        <f t="shared" si="365"/>
        <v>8.605806957886486</v>
      </c>
      <c r="AF312" s="79">
        <f t="shared" si="365"/>
        <v>20.069130711621817</v>
      </c>
      <c r="AG312" s="79">
        <f t="shared" si="365"/>
        <v>25.913082387158106</v>
      </c>
      <c r="AH312" s="79">
        <f t="shared" si="365"/>
        <v>27.496673376778482</v>
      </c>
      <c r="AI312" s="79">
        <f t="shared" si="365"/>
        <v>27.751662364745911</v>
      </c>
      <c r="AJ312" s="79">
        <f t="shared" si="365"/>
        <v>35.972060535506415</v>
      </c>
      <c r="AK312" s="79" t="e">
        <f t="shared" si="365"/>
        <v>#REF!</v>
      </c>
      <c r="AM312" s="99">
        <f>AP312-'Figure 8_data'!H524</f>
        <v>0</v>
      </c>
      <c r="AN312" s="79">
        <f t="shared" ref="AN312:AU312" si="366">(B312/B260-1)*100</f>
        <v>5.8333333333333348</v>
      </c>
      <c r="AO312" s="79">
        <f t="shared" si="366"/>
        <v>19.036697247706424</v>
      </c>
      <c r="AP312" s="79">
        <f t="shared" si="366"/>
        <v>25.570776255707763</v>
      </c>
      <c r="AQ312" s="79">
        <f t="shared" si="366"/>
        <v>31.00558659217878</v>
      </c>
      <c r="AR312" s="79">
        <f t="shared" si="366"/>
        <v>22.405660377358494</v>
      </c>
      <c r="AS312" s="79">
        <f t="shared" si="366"/>
        <v>25.060240963855417</v>
      </c>
      <c r="AT312" s="79">
        <f t="shared" si="366"/>
        <v>33.944954128440365</v>
      </c>
      <c r="AU312" s="79" t="e">
        <f t="shared" si="366"/>
        <v>#REF!</v>
      </c>
    </row>
    <row r="313" spans="1:47" x14ac:dyDescent="0.2">
      <c r="A313" s="13">
        <f t="shared" si="350"/>
        <v>39770</v>
      </c>
      <c r="B313" s="79">
        <f>TWK!B256</f>
        <v>408</v>
      </c>
      <c r="C313" s="79">
        <f>TWK!C256</f>
        <v>420</v>
      </c>
      <c r="D313" s="79">
        <f>TWK!D256</f>
        <v>479</v>
      </c>
      <c r="E313" s="79">
        <f>TWK!E256</f>
        <v>369</v>
      </c>
      <c r="F313" s="79">
        <f>TWK!F256</f>
        <v>365</v>
      </c>
      <c r="G313" s="79">
        <f>TWK!G256</f>
        <v>365</v>
      </c>
      <c r="H313" s="79">
        <f>TWK!H256</f>
        <v>335</v>
      </c>
      <c r="I313" s="79" t="e">
        <f>TWK!#REF!</f>
        <v>#REF!</v>
      </c>
      <c r="K313" s="79">
        <f t="shared" ref="K313:R313" si="367">AVERAGE(B310:B313)</f>
        <v>535.25</v>
      </c>
      <c r="L313" s="79">
        <f t="shared" si="367"/>
        <v>585</v>
      </c>
      <c r="M313" s="79">
        <f t="shared" si="367"/>
        <v>693.25</v>
      </c>
      <c r="N313" s="79">
        <f t="shared" si="367"/>
        <v>686</v>
      </c>
      <c r="O313" s="79">
        <f t="shared" si="367"/>
        <v>616.25</v>
      </c>
      <c r="P313" s="79">
        <f t="shared" si="367"/>
        <v>616.25</v>
      </c>
      <c r="Q313" s="79">
        <f t="shared" si="367"/>
        <v>613.75</v>
      </c>
      <c r="R313" s="79" t="e">
        <f t="shared" si="367"/>
        <v>#REF!</v>
      </c>
      <c r="T313" s="79">
        <f t="shared" ref="T313:AA313" si="368">(K157+K209+K261)/3</f>
        <v>491.38888888888886</v>
      </c>
      <c r="U313" s="79">
        <f t="shared" si="368"/>
        <v>442.375</v>
      </c>
      <c r="V313" s="79">
        <f t="shared" si="368"/>
        <v>430.375</v>
      </c>
      <c r="W313" s="79">
        <f t="shared" si="368"/>
        <v>351.0625</v>
      </c>
      <c r="X313" s="79">
        <f t="shared" si="368"/>
        <v>381</v>
      </c>
      <c r="Y313" s="79">
        <f t="shared" si="368"/>
        <v>379.60416666666669</v>
      </c>
      <c r="Z313" s="79">
        <f t="shared" si="368"/>
        <v>296.95833333333331</v>
      </c>
      <c r="AA313" s="79" t="e">
        <f t="shared" si="368"/>
        <v>#REF!</v>
      </c>
      <c r="AC313" s="99">
        <f>+AF313-'Figure 8_data'!I525</f>
        <v>0</v>
      </c>
      <c r="AD313" s="79">
        <f t="shared" ref="AD313:AK313" si="369">(B313/T313-1)*100</f>
        <v>-16.970039570378738</v>
      </c>
      <c r="AE313" s="79">
        <f t="shared" si="369"/>
        <v>-5.0579259677875132</v>
      </c>
      <c r="AF313" s="79">
        <f t="shared" si="369"/>
        <v>11.298286378158572</v>
      </c>
      <c r="AG313" s="79">
        <f t="shared" si="369"/>
        <v>5.1094890510948954</v>
      </c>
      <c r="AH313" s="79">
        <f t="shared" si="369"/>
        <v>-4.1994750656167978</v>
      </c>
      <c r="AI313" s="79">
        <f t="shared" si="369"/>
        <v>-3.8472092640360112</v>
      </c>
      <c r="AJ313" s="79">
        <f t="shared" si="369"/>
        <v>12.810439174968447</v>
      </c>
      <c r="AK313" s="79" t="e">
        <f t="shared" si="369"/>
        <v>#REF!</v>
      </c>
      <c r="AM313" s="99">
        <f>AP313-'Figure 8_data'!H525</f>
        <v>0</v>
      </c>
      <c r="AN313" s="79">
        <f t="shared" ref="AN313:AU313" si="370">(B313/B261-1)*100</f>
        <v>-9.9999999999999982</v>
      </c>
      <c r="AO313" s="79">
        <f t="shared" si="370"/>
        <v>1.6949152542372836</v>
      </c>
      <c r="AP313" s="79">
        <f t="shared" si="370"/>
        <v>17.98029556650247</v>
      </c>
      <c r="AQ313" s="79">
        <f t="shared" si="370"/>
        <v>13.888888888888884</v>
      </c>
      <c r="AR313" s="79">
        <f t="shared" si="370"/>
        <v>-1.0840108401083959</v>
      </c>
      <c r="AS313" s="79">
        <f t="shared" si="370"/>
        <v>-1.0840108401083959</v>
      </c>
      <c r="AT313" s="79">
        <f t="shared" si="370"/>
        <v>12.794612794612803</v>
      </c>
      <c r="AU313" s="79" t="e">
        <f t="shared" si="370"/>
        <v>#REF!</v>
      </c>
    </row>
    <row r="314" spans="1:47" x14ac:dyDescent="0.2">
      <c r="A314" s="13">
        <f t="shared" si="350"/>
        <v>39777</v>
      </c>
      <c r="B314" s="79">
        <f>TWK!B257</f>
        <v>0</v>
      </c>
      <c r="C314" s="79">
        <f>TWK!C257</f>
        <v>406</v>
      </c>
      <c r="D314" s="79">
        <f>TWK!D257</f>
        <v>395</v>
      </c>
      <c r="E314" s="79">
        <f>TWK!E257</f>
        <v>305</v>
      </c>
      <c r="F314" s="79">
        <f>TWK!F257</f>
        <v>306</v>
      </c>
      <c r="G314" s="79">
        <f>TWK!G257</f>
        <v>306</v>
      </c>
      <c r="H314" s="79">
        <f>TWK!H257</f>
        <v>301</v>
      </c>
      <c r="I314" s="79" t="e">
        <f>TWK!#REF!</f>
        <v>#REF!</v>
      </c>
      <c r="K314" s="79">
        <f t="shared" ref="K314:R314" si="371">AVERAGE(B311:B314)</f>
        <v>402</v>
      </c>
      <c r="L314" s="79">
        <f t="shared" si="371"/>
        <v>544</v>
      </c>
      <c r="M314" s="79">
        <f t="shared" si="371"/>
        <v>618.5</v>
      </c>
      <c r="N314" s="79">
        <f t="shared" si="371"/>
        <v>573.25</v>
      </c>
      <c r="O314" s="79">
        <f t="shared" si="371"/>
        <v>510</v>
      </c>
      <c r="P314" s="79">
        <f t="shared" si="371"/>
        <v>510</v>
      </c>
      <c r="Q314" s="79">
        <f t="shared" si="371"/>
        <v>521.75</v>
      </c>
      <c r="R314" s="79" t="e">
        <f t="shared" si="371"/>
        <v>#REF!</v>
      </c>
      <c r="T314" s="79">
        <f t="shared" ref="T314:AA314" si="372">(K158+K210+K262)/3</f>
        <v>388.33333333333331</v>
      </c>
      <c r="U314" s="79">
        <f t="shared" si="372"/>
        <v>412.95833333333331</v>
      </c>
      <c r="V314" s="79">
        <f t="shared" si="372"/>
        <v>410.70833333333331</v>
      </c>
      <c r="W314" s="79">
        <f t="shared" si="372"/>
        <v>340.3125</v>
      </c>
      <c r="X314" s="79">
        <f t="shared" si="372"/>
        <v>372.16666666666669</v>
      </c>
      <c r="Y314" s="79">
        <f t="shared" si="372"/>
        <v>370.77083333333331</v>
      </c>
      <c r="Z314" s="79">
        <f t="shared" si="372"/>
        <v>284.95833333333331</v>
      </c>
      <c r="AA314" s="79" t="e">
        <f t="shared" si="372"/>
        <v>#REF!</v>
      </c>
      <c r="AC314" s="99">
        <f>+AF314-'Figure 8_data'!I526</f>
        <v>0</v>
      </c>
      <c r="AD314" s="79">
        <f t="shared" ref="AD314:AK314" si="373">(B314/T314-1)*100</f>
        <v>-100</v>
      </c>
      <c r="AE314" s="79">
        <f t="shared" si="373"/>
        <v>-1.6849964685702656</v>
      </c>
      <c r="AF314" s="79">
        <f t="shared" si="373"/>
        <v>-3.8246931114943705</v>
      </c>
      <c r="AG314" s="79">
        <f t="shared" si="373"/>
        <v>-10.376492194674015</v>
      </c>
      <c r="AH314" s="79">
        <f t="shared" si="373"/>
        <v>-17.778772951186749</v>
      </c>
      <c r="AI314" s="79">
        <f t="shared" si="373"/>
        <v>-17.469236388155306</v>
      </c>
      <c r="AJ314" s="79">
        <f t="shared" si="373"/>
        <v>5.6294779938587558</v>
      </c>
      <c r="AK314" s="79" t="e">
        <f t="shared" si="373"/>
        <v>#REF!</v>
      </c>
      <c r="AM314" s="99">
        <f>AP314-'Figure 8_data'!H526</f>
        <v>0</v>
      </c>
      <c r="AO314" s="79">
        <f t="shared" ref="AO314:AU314" si="374">(C314/C262-1)*100</f>
        <v>4.1025641025641102</v>
      </c>
      <c r="AP314" s="79">
        <f t="shared" si="374"/>
        <v>2.067183462532296</v>
      </c>
      <c r="AQ314" s="79">
        <f t="shared" si="374"/>
        <v>-3.7854889589905349</v>
      </c>
      <c r="AR314" s="79">
        <f t="shared" si="374"/>
        <v>-17.962466487935657</v>
      </c>
      <c r="AS314" s="79">
        <f t="shared" si="374"/>
        <v>-17.962466487935657</v>
      </c>
      <c r="AT314" s="79">
        <f t="shared" si="374"/>
        <v>5.9859154929577496</v>
      </c>
      <c r="AU314" s="79" t="e">
        <f t="shared" si="374"/>
        <v>#REF!</v>
      </c>
    </row>
    <row r="315" spans="1:47" x14ac:dyDescent="0.2">
      <c r="A315" s="13">
        <f t="shared" ref="A315:A320" si="375">7+A314</f>
        <v>39784</v>
      </c>
      <c r="B315" s="79">
        <f>TWK!B258</f>
        <v>0</v>
      </c>
      <c r="C315" s="79">
        <f>TWK!C258</f>
        <v>418</v>
      </c>
      <c r="D315" s="79">
        <f>TWK!D258</f>
        <v>400</v>
      </c>
      <c r="E315" s="79">
        <f>TWK!E258</f>
        <v>378</v>
      </c>
      <c r="F315" s="79">
        <f>TWK!F258</f>
        <v>306</v>
      </c>
      <c r="G315" s="79">
        <f>TWK!G258</f>
        <v>306</v>
      </c>
      <c r="H315" s="79">
        <f>TWK!H258</f>
        <v>340</v>
      </c>
      <c r="I315" s="79" t="e">
        <f>TWK!#REF!</f>
        <v>#REF!</v>
      </c>
      <c r="K315" s="79">
        <f t="shared" ref="K315:R315" si="376">AVERAGE(B312:B315)</f>
        <v>229</v>
      </c>
      <c r="L315" s="79">
        <f t="shared" si="376"/>
        <v>440.75</v>
      </c>
      <c r="M315" s="79">
        <f t="shared" si="376"/>
        <v>456</v>
      </c>
      <c r="N315" s="79">
        <f t="shared" si="376"/>
        <v>380.25</v>
      </c>
      <c r="O315" s="79">
        <f t="shared" si="376"/>
        <v>374</v>
      </c>
      <c r="P315" s="79">
        <f t="shared" si="376"/>
        <v>374</v>
      </c>
      <c r="Q315" s="79">
        <f t="shared" si="376"/>
        <v>353.5</v>
      </c>
      <c r="R315" s="79" t="e">
        <f t="shared" si="376"/>
        <v>#REF!</v>
      </c>
      <c r="T315" s="79">
        <f t="shared" ref="T315:AA315" si="377">(K159+K211+K263)/3</f>
        <v>307.36111111111109</v>
      </c>
      <c r="U315" s="79">
        <f t="shared" si="377"/>
        <v>372.5555555555556</v>
      </c>
      <c r="V315" s="79">
        <f t="shared" si="377"/>
        <v>411.22222222222223</v>
      </c>
      <c r="W315" s="79">
        <f t="shared" si="377"/>
        <v>340.38888888888891</v>
      </c>
      <c r="X315" s="79">
        <f t="shared" si="377"/>
        <v>365.41666666666669</v>
      </c>
      <c r="Y315" s="79">
        <f t="shared" si="377"/>
        <v>364.66666666666669</v>
      </c>
      <c r="Z315" s="79">
        <f t="shared" si="377"/>
        <v>284.11111111111109</v>
      </c>
      <c r="AA315" s="79" t="e">
        <f t="shared" si="377"/>
        <v>#REF!</v>
      </c>
      <c r="AC315" s="99">
        <f>+AF315-'Figure 8_data'!I527</f>
        <v>0</v>
      </c>
      <c r="AD315" s="79">
        <f t="shared" ref="AD315:AK315" si="378">(B315/T315-1)*100</f>
        <v>-100</v>
      </c>
      <c r="AE315" s="79">
        <f t="shared" si="378"/>
        <v>12.198031613480453</v>
      </c>
      <c r="AF315" s="79">
        <f t="shared" si="378"/>
        <v>-2.7289921642799309</v>
      </c>
      <c r="AG315" s="79">
        <f t="shared" si="378"/>
        <v>11.049453239758433</v>
      </c>
      <c r="AH315" s="79">
        <f t="shared" si="378"/>
        <v>-16.259977194982898</v>
      </c>
      <c r="AI315" s="79">
        <f t="shared" si="378"/>
        <v>-16.087751371115179</v>
      </c>
      <c r="AJ315" s="79">
        <f t="shared" si="378"/>
        <v>19.67149002737585</v>
      </c>
      <c r="AK315" s="79" t="e">
        <f t="shared" si="378"/>
        <v>#REF!</v>
      </c>
      <c r="AM315" s="99">
        <f>AP315-'Figure 8_data'!H527</f>
        <v>0</v>
      </c>
      <c r="AO315" s="79">
        <f t="shared" ref="AO315:AU315" si="379">(C315/C263-1)*100</f>
        <v>8.1034482758620676</v>
      </c>
      <c r="AP315" s="79">
        <f t="shared" si="379"/>
        <v>3.4482758620689502</v>
      </c>
      <c r="AQ315" s="79">
        <f t="shared" si="379"/>
        <v>15.714285714285703</v>
      </c>
      <c r="AR315" s="79">
        <f t="shared" si="379"/>
        <v>-15.000000000000002</v>
      </c>
      <c r="AS315" s="79">
        <f t="shared" si="379"/>
        <v>-15.000000000000002</v>
      </c>
      <c r="AT315" s="79">
        <f t="shared" si="379"/>
        <v>20.000000000000018</v>
      </c>
      <c r="AU315" s="79" t="e">
        <f t="shared" si="379"/>
        <v>#REF!</v>
      </c>
    </row>
    <row r="316" spans="1:47" x14ac:dyDescent="0.2">
      <c r="A316" s="13">
        <f t="shared" si="375"/>
        <v>39791</v>
      </c>
      <c r="B316" s="79">
        <f>TWK!B259</f>
        <v>0</v>
      </c>
      <c r="C316" s="79">
        <f>TWK!C259</f>
        <v>495</v>
      </c>
      <c r="D316" s="79">
        <f>TWK!D259</f>
        <v>500</v>
      </c>
      <c r="E316" s="79">
        <f>TWK!E259</f>
        <v>478</v>
      </c>
      <c r="F316" s="79">
        <f>TWK!F259</f>
        <v>410</v>
      </c>
      <c r="G316" s="79">
        <f>TWK!G259</f>
        <v>410</v>
      </c>
      <c r="H316" s="79">
        <f>TWK!H259</f>
        <v>375</v>
      </c>
      <c r="I316" s="79" t="e">
        <f>TWK!#REF!</f>
        <v>#REF!</v>
      </c>
      <c r="K316" s="79">
        <f t="shared" ref="K316:R316" si="380">AVERAGE(B313:B316)</f>
        <v>102</v>
      </c>
      <c r="L316" s="79">
        <f t="shared" si="380"/>
        <v>434.75</v>
      </c>
      <c r="M316" s="79">
        <f t="shared" si="380"/>
        <v>443.5</v>
      </c>
      <c r="N316" s="79">
        <f t="shared" si="380"/>
        <v>382.5</v>
      </c>
      <c r="O316" s="79">
        <f t="shared" si="380"/>
        <v>346.75</v>
      </c>
      <c r="P316" s="79">
        <f t="shared" si="380"/>
        <v>346.75</v>
      </c>
      <c r="Q316" s="79">
        <f t="shared" si="380"/>
        <v>337.75</v>
      </c>
      <c r="R316" s="79" t="e">
        <f t="shared" si="380"/>
        <v>#REF!</v>
      </c>
      <c r="U316" s="79">
        <f t="shared" ref="U316:AA316" si="381">(L160+L212+L264)/3</f>
        <v>302.72222222222223</v>
      </c>
      <c r="V316" s="79">
        <f t="shared" si="381"/>
        <v>417.22222222222223</v>
      </c>
      <c r="W316" s="79">
        <f t="shared" si="381"/>
        <v>340.13888888888891</v>
      </c>
      <c r="X316" s="79">
        <f t="shared" si="381"/>
        <v>358.375</v>
      </c>
      <c r="Y316" s="79">
        <f t="shared" si="381"/>
        <v>358.375</v>
      </c>
      <c r="Z316" s="79">
        <f t="shared" si="381"/>
        <v>281.52777777777777</v>
      </c>
      <c r="AA316" s="79" t="e">
        <f t="shared" si="381"/>
        <v>#REF!</v>
      </c>
      <c r="AC316" s="99">
        <f>+AF316-'Figure 8_data'!I528</f>
        <v>0</v>
      </c>
      <c r="AE316" s="79">
        <f t="shared" ref="AE316:AK316" si="382">(C316/U316-1)*100</f>
        <v>63.516241512204076</v>
      </c>
      <c r="AF316" s="79">
        <f t="shared" si="382"/>
        <v>19.840213049267639</v>
      </c>
      <c r="AG316" s="79">
        <f t="shared" si="382"/>
        <v>40.530828909759073</v>
      </c>
      <c r="AH316" s="79">
        <f t="shared" si="382"/>
        <v>14.40530170910359</v>
      </c>
      <c r="AI316" s="79">
        <f t="shared" si="382"/>
        <v>14.40530170910359</v>
      </c>
      <c r="AJ316" s="79">
        <f t="shared" si="382"/>
        <v>33.201776023680331</v>
      </c>
      <c r="AK316" s="79" t="e">
        <f t="shared" si="382"/>
        <v>#REF!</v>
      </c>
      <c r="AM316" s="99">
        <f>AP316-'Figure 8_data'!H528</f>
        <v>0</v>
      </c>
      <c r="AP316" s="79">
        <f t="shared" ref="AP316:AU316" si="383">(D316/D264-1)*100</f>
        <v>25</v>
      </c>
      <c r="AQ316" s="79">
        <f t="shared" si="383"/>
        <v>43.97590361445782</v>
      </c>
      <c r="AR316" s="79">
        <f t="shared" si="383"/>
        <v>16.312056737588641</v>
      </c>
      <c r="AS316" s="79">
        <f t="shared" si="383"/>
        <v>16.312056737588641</v>
      </c>
      <c r="AT316" s="79">
        <f t="shared" si="383"/>
        <v>36.363636363636353</v>
      </c>
      <c r="AU316" s="79" t="e">
        <f t="shared" si="383"/>
        <v>#REF!</v>
      </c>
    </row>
    <row r="317" spans="1:47" x14ac:dyDescent="0.2">
      <c r="A317" s="13">
        <f t="shared" si="375"/>
        <v>39798</v>
      </c>
      <c r="B317" s="79">
        <f>TWK!B260</f>
        <v>0</v>
      </c>
      <c r="C317" s="79">
        <v>0</v>
      </c>
      <c r="D317" s="79">
        <f>TWK!D260</f>
        <v>470</v>
      </c>
      <c r="E317" s="79">
        <f>TWK!E260</f>
        <v>401</v>
      </c>
      <c r="F317" s="79">
        <f>TWK!F260</f>
        <v>380</v>
      </c>
      <c r="G317" s="79">
        <f>TWK!G260</f>
        <v>380</v>
      </c>
      <c r="H317" s="79">
        <f>TWK!H260</f>
        <v>303</v>
      </c>
      <c r="I317" s="79" t="e">
        <f>TWK!#REF!</f>
        <v>#REF!</v>
      </c>
      <c r="K317" s="79">
        <f t="shared" ref="K317:R317" si="384">AVERAGE(B314:B317)</f>
        <v>0</v>
      </c>
      <c r="L317" s="79">
        <f t="shared" si="384"/>
        <v>329.75</v>
      </c>
      <c r="M317" s="79">
        <f t="shared" si="384"/>
        <v>441.25</v>
      </c>
      <c r="N317" s="79">
        <f t="shared" si="384"/>
        <v>390.5</v>
      </c>
      <c r="O317" s="79">
        <f t="shared" si="384"/>
        <v>350.5</v>
      </c>
      <c r="P317" s="79">
        <f t="shared" si="384"/>
        <v>350.5</v>
      </c>
      <c r="Q317" s="79">
        <f t="shared" si="384"/>
        <v>329.75</v>
      </c>
      <c r="R317" s="79" t="e">
        <f t="shared" si="384"/>
        <v>#REF!</v>
      </c>
      <c r="U317" s="79">
        <f t="shared" ref="U317:AA317" si="385">(L161+L213+L265)/3</f>
        <v>226.72222222222226</v>
      </c>
      <c r="V317" s="79">
        <f t="shared" si="385"/>
        <v>411.63888888888891</v>
      </c>
      <c r="W317" s="79">
        <f t="shared" si="385"/>
        <v>333.88888888888891</v>
      </c>
      <c r="X317" s="79">
        <f t="shared" si="385"/>
        <v>353.29166666666669</v>
      </c>
      <c r="Y317" s="79">
        <f t="shared" si="385"/>
        <v>353.20833333333331</v>
      </c>
      <c r="Z317" s="79">
        <f t="shared" si="385"/>
        <v>276.61111111111109</v>
      </c>
      <c r="AA317" s="79" t="e">
        <f t="shared" si="385"/>
        <v>#REF!</v>
      </c>
      <c r="AC317" s="99">
        <f>+AF317-'Figure 8_data'!I529</f>
        <v>0</v>
      </c>
      <c r="AF317" s="79">
        <f t="shared" ref="AF317:AK317" si="386">(D317/V317-1)*100</f>
        <v>14.177744787097634</v>
      </c>
      <c r="AG317" s="79">
        <f t="shared" si="386"/>
        <v>20.099833610648908</v>
      </c>
      <c r="AH317" s="79">
        <f t="shared" si="386"/>
        <v>7.5598537563391854</v>
      </c>
      <c r="AI317" s="79">
        <f t="shared" si="386"/>
        <v>7.5852306240415279</v>
      </c>
      <c r="AJ317" s="79">
        <f t="shared" si="386"/>
        <v>9.5400682868045816</v>
      </c>
      <c r="AK317" s="79" t="e">
        <f t="shared" si="386"/>
        <v>#REF!</v>
      </c>
      <c r="AM317" s="99">
        <f>AP317-'Figure 8_data'!H529</f>
        <v>0</v>
      </c>
      <c r="AP317" s="79">
        <f t="shared" ref="AP317:AU317" si="387">(D317/D265-1)*100</f>
        <v>24.668435013262592</v>
      </c>
      <c r="AQ317" s="79">
        <f t="shared" si="387"/>
        <v>39.721254355400703</v>
      </c>
      <c r="AR317" s="79">
        <f t="shared" si="387"/>
        <v>11.764705882352944</v>
      </c>
      <c r="AS317" s="79">
        <f t="shared" si="387"/>
        <v>11.764705882352944</v>
      </c>
      <c r="AT317" s="79">
        <f t="shared" si="387"/>
        <v>22.672064777327925</v>
      </c>
      <c r="AU317" s="79" t="e">
        <f t="shared" si="387"/>
        <v>#REF!</v>
      </c>
    </row>
    <row r="318" spans="1:47" x14ac:dyDescent="0.2">
      <c r="A318" s="13">
        <f t="shared" si="375"/>
        <v>39805</v>
      </c>
      <c r="B318" s="79">
        <f>TWK!B261</f>
        <v>0</v>
      </c>
      <c r="C318" s="79">
        <f>TWK!C261</f>
        <v>0</v>
      </c>
      <c r="D318" s="79">
        <f>TWK!D261</f>
        <v>518.75</v>
      </c>
      <c r="E318" s="79">
        <f>TWK!E261</f>
        <v>415</v>
      </c>
      <c r="F318" s="79">
        <f>TWK!F261</f>
        <v>387.5</v>
      </c>
      <c r="G318" s="79">
        <f>TWK!G261</f>
        <v>387.5</v>
      </c>
      <c r="H318" s="79">
        <f>TWK!H261</f>
        <v>297.5</v>
      </c>
      <c r="I318" s="79" t="e">
        <f>TWK!#REF!</f>
        <v>#REF!</v>
      </c>
      <c r="K318" s="79">
        <f t="shared" ref="K318:R318" si="388">AVERAGE(B315:B318)</f>
        <v>0</v>
      </c>
      <c r="L318" s="79">
        <f t="shared" si="388"/>
        <v>228.25</v>
      </c>
      <c r="M318" s="79">
        <f t="shared" si="388"/>
        <v>472.1875</v>
      </c>
      <c r="N318" s="79">
        <f t="shared" si="388"/>
        <v>418</v>
      </c>
      <c r="O318" s="79">
        <f t="shared" si="388"/>
        <v>370.875</v>
      </c>
      <c r="P318" s="79">
        <f t="shared" si="388"/>
        <v>370.875</v>
      </c>
      <c r="Q318" s="79">
        <f t="shared" si="388"/>
        <v>328.875</v>
      </c>
      <c r="R318" s="79" t="e">
        <f t="shared" si="388"/>
        <v>#REF!</v>
      </c>
      <c r="U318" s="79">
        <f t="shared" ref="U318:AA318" si="389">(L162+L214+L266)/3</f>
        <v>150.63888888888889</v>
      </c>
      <c r="V318" s="79">
        <f t="shared" si="389"/>
        <v>402.13888888888891</v>
      </c>
      <c r="W318" s="79">
        <f t="shared" si="389"/>
        <v>324.63888888888891</v>
      </c>
      <c r="X318" s="79">
        <f t="shared" si="389"/>
        <v>345.45833333333331</v>
      </c>
      <c r="Y318" s="79">
        <f t="shared" si="389"/>
        <v>344.79166666666669</v>
      </c>
      <c r="Z318" s="79">
        <f t="shared" si="389"/>
        <v>273.86111111111109</v>
      </c>
      <c r="AA318" s="79" t="e">
        <f t="shared" si="389"/>
        <v>#REF!</v>
      </c>
      <c r="AC318" s="99">
        <f>+AF318-'Figure 8_data'!I530</f>
        <v>0</v>
      </c>
      <c r="AF318" s="79">
        <f t="shared" ref="AF318:AK318" si="390">(D318/V318-1)*100</f>
        <v>28.997720522207636</v>
      </c>
      <c r="AG318" s="79">
        <f t="shared" si="390"/>
        <v>27.834345854368081</v>
      </c>
      <c r="AH318" s="79">
        <f t="shared" si="390"/>
        <v>12.169822699312505</v>
      </c>
      <c r="AI318" s="79">
        <f t="shared" si="390"/>
        <v>12.38670694864048</v>
      </c>
      <c r="AJ318" s="79">
        <f t="shared" si="390"/>
        <v>8.6317070696825269</v>
      </c>
      <c r="AK318" s="79" t="e">
        <f t="shared" si="390"/>
        <v>#REF!</v>
      </c>
      <c r="AM318" s="99">
        <f>AP318-'Figure 8_data'!H530</f>
        <v>0</v>
      </c>
      <c r="AP318" s="79">
        <f t="shared" ref="AP318:AU318" si="391">(D318/D266-1)*100</f>
        <v>41.348773841961851</v>
      </c>
      <c r="AQ318" s="79">
        <f t="shared" si="391"/>
        <v>48.214285714285722</v>
      </c>
      <c r="AR318" s="79">
        <f t="shared" si="391"/>
        <v>14.985163204747764</v>
      </c>
      <c r="AS318" s="79">
        <f t="shared" si="391"/>
        <v>14.985163204747764</v>
      </c>
      <c r="AT318" s="79">
        <f t="shared" si="391"/>
        <v>18.999999999999993</v>
      </c>
      <c r="AU318" s="79" t="e">
        <f t="shared" si="391"/>
        <v>#REF!</v>
      </c>
    </row>
    <row r="319" spans="1:47" x14ac:dyDescent="0.2">
      <c r="A319" s="13">
        <f t="shared" si="375"/>
        <v>39812</v>
      </c>
      <c r="B319" s="79">
        <f>TWK!B262</f>
        <v>0</v>
      </c>
      <c r="C319" s="79">
        <f>TWK!C262</f>
        <v>0</v>
      </c>
      <c r="D319" s="79">
        <f>TWK!D262</f>
        <v>441</v>
      </c>
      <c r="E319" s="79">
        <f>TWK!E262</f>
        <v>300</v>
      </c>
      <c r="F319" s="79">
        <f>TWK!F262</f>
        <v>348</v>
      </c>
      <c r="G319" s="79">
        <f>TWK!G262</f>
        <v>346</v>
      </c>
      <c r="H319" s="79">
        <f>TWK!H262</f>
        <v>266</v>
      </c>
      <c r="I319" s="79" t="e">
        <f>TWK!#REF!</f>
        <v>#REF!</v>
      </c>
      <c r="K319" s="79">
        <f t="shared" ref="K319:R319" si="392">AVERAGE(B316:B319)</f>
        <v>0</v>
      </c>
      <c r="L319" s="79">
        <f t="shared" si="392"/>
        <v>123.75</v>
      </c>
      <c r="M319" s="79">
        <f t="shared" si="392"/>
        <v>482.4375</v>
      </c>
      <c r="N319" s="79">
        <f t="shared" si="392"/>
        <v>398.5</v>
      </c>
      <c r="O319" s="79">
        <f t="shared" si="392"/>
        <v>381.375</v>
      </c>
      <c r="P319" s="79">
        <f t="shared" si="392"/>
        <v>380.875</v>
      </c>
      <c r="Q319" s="79">
        <f t="shared" si="392"/>
        <v>310.375</v>
      </c>
      <c r="R319" s="79" t="e">
        <f t="shared" si="392"/>
        <v>#REF!</v>
      </c>
      <c r="U319" s="79">
        <f t="shared" ref="U319:AA319" si="393">(L163+L215+L267)/3</f>
        <v>108.91666666666667</v>
      </c>
      <c r="V319" s="79">
        <f t="shared" si="393"/>
        <v>385.08333333333331</v>
      </c>
      <c r="W319" s="79">
        <f t="shared" si="393"/>
        <v>313.02777777777777</v>
      </c>
      <c r="X319" s="79">
        <f t="shared" si="393"/>
        <v>334.70833333333331</v>
      </c>
      <c r="Y319" s="79">
        <f t="shared" si="393"/>
        <v>334.29166666666669</v>
      </c>
      <c r="Z319" s="79">
        <f t="shared" si="393"/>
        <v>267.61111111111114</v>
      </c>
      <c r="AA319" s="79" t="e">
        <f t="shared" si="393"/>
        <v>#REF!</v>
      </c>
      <c r="AC319" s="99">
        <f>+AF319-'Figure 8_data'!I531</f>
        <v>0</v>
      </c>
      <c r="AF319" s="79">
        <f t="shared" ref="AF319:AK319" si="394">(D319/V319-1)*100</f>
        <v>14.520666522397763</v>
      </c>
      <c r="AG319" s="79">
        <f t="shared" si="394"/>
        <v>-4.1618599698287291</v>
      </c>
      <c r="AH319" s="79">
        <f t="shared" si="394"/>
        <v>3.9711191335740192</v>
      </c>
      <c r="AI319" s="79">
        <f t="shared" si="394"/>
        <v>3.5024305122771882</v>
      </c>
      <c r="AJ319" s="79">
        <f t="shared" si="394"/>
        <v>-0.60203446128296312</v>
      </c>
      <c r="AK319" s="79" t="e">
        <f t="shared" si="394"/>
        <v>#REF!</v>
      </c>
      <c r="AM319" s="99">
        <f>AP319-'Figure 8_data'!H531</f>
        <v>0</v>
      </c>
      <c r="AP319" s="79">
        <f t="shared" ref="AP319:AU319" si="395">(D319/D267-1)*100</f>
        <v>22.500000000000007</v>
      </c>
      <c r="AQ319" s="79">
        <f t="shared" si="395"/>
        <v>9.7560975609756184</v>
      </c>
      <c r="AR319" s="79">
        <f t="shared" si="395"/>
        <v>5.4545454545454453</v>
      </c>
      <c r="AS319" s="79">
        <f t="shared" si="395"/>
        <v>4.8484848484848575</v>
      </c>
      <c r="AT319" s="79">
        <f t="shared" si="395"/>
        <v>11.608391608391599</v>
      </c>
      <c r="AU319" s="79" t="e">
        <f t="shared" si="395"/>
        <v>#REF!</v>
      </c>
    </row>
    <row r="320" spans="1:47" x14ac:dyDescent="0.2">
      <c r="A320" s="13">
        <f t="shared" si="375"/>
        <v>39819</v>
      </c>
      <c r="B320" s="79">
        <f>TWK!B263</f>
        <v>0</v>
      </c>
      <c r="C320" s="79">
        <f>TWK!C263</f>
        <v>0</v>
      </c>
      <c r="D320" s="79">
        <f>TWK!D263</f>
        <v>371</v>
      </c>
      <c r="E320" s="79">
        <f>TWK!E263</f>
        <v>273</v>
      </c>
      <c r="F320" s="79">
        <f>TWK!F263</f>
        <v>326</v>
      </c>
      <c r="G320" s="79">
        <f>TWK!G263</f>
        <v>326</v>
      </c>
      <c r="H320" s="79">
        <f>TWK!H263</f>
        <v>240</v>
      </c>
      <c r="I320" s="79" t="e">
        <f>TWK!#REF!</f>
        <v>#REF!</v>
      </c>
      <c r="K320" s="79">
        <f t="shared" ref="K320:R320" si="396">AVERAGE(B317:B320)</f>
        <v>0</v>
      </c>
      <c r="L320" s="79">
        <f t="shared" si="396"/>
        <v>0</v>
      </c>
      <c r="M320" s="79">
        <f t="shared" si="396"/>
        <v>450.1875</v>
      </c>
      <c r="N320" s="79">
        <f t="shared" si="396"/>
        <v>347.25</v>
      </c>
      <c r="O320" s="79">
        <f t="shared" si="396"/>
        <v>360.375</v>
      </c>
      <c r="P320" s="79">
        <f t="shared" si="396"/>
        <v>359.875</v>
      </c>
      <c r="Q320" s="79">
        <f t="shared" si="396"/>
        <v>276.625</v>
      </c>
      <c r="R320" s="79" t="e">
        <f t="shared" si="396"/>
        <v>#REF!</v>
      </c>
      <c r="U320" s="79">
        <f t="shared" ref="U320:AA320" si="397">(L164+L216+L268)/3</f>
        <v>100.8888888888889</v>
      </c>
      <c r="V320" s="79">
        <f t="shared" si="397"/>
        <v>357.41666666666669</v>
      </c>
      <c r="W320" s="79">
        <f t="shared" si="397"/>
        <v>296.86111111111109</v>
      </c>
      <c r="X320" s="79">
        <f t="shared" si="397"/>
        <v>324.83333333333331</v>
      </c>
      <c r="Y320" s="79">
        <f t="shared" si="397"/>
        <v>324.5</v>
      </c>
      <c r="Z320" s="79">
        <f t="shared" si="397"/>
        <v>263.44444444444446</v>
      </c>
      <c r="AA320" s="79" t="e">
        <f t="shared" si="397"/>
        <v>#REF!</v>
      </c>
      <c r="AC320" s="99">
        <f>+AF320-'Figure 8_data'!I532</f>
        <v>0</v>
      </c>
      <c r="AF320" s="79">
        <f t="shared" ref="AF320:AK320" si="398">(D320/V320-1)*100</f>
        <v>3.8004196782466693</v>
      </c>
      <c r="AG320" s="79">
        <f t="shared" si="398"/>
        <v>-8.0378029381491416</v>
      </c>
      <c r="AH320" s="79">
        <f t="shared" si="398"/>
        <v>0.35915854284249704</v>
      </c>
      <c r="AI320" s="79">
        <f t="shared" si="398"/>
        <v>0.46224961479199855</v>
      </c>
      <c r="AJ320" s="79">
        <f t="shared" si="398"/>
        <v>-8.8991986503584979</v>
      </c>
      <c r="AK320" s="79" t="e">
        <f t="shared" si="398"/>
        <v>#REF!</v>
      </c>
      <c r="AM320" s="99">
        <f>AP320-'Figure 8_data'!H532</f>
        <v>0</v>
      </c>
      <c r="AP320" s="79">
        <f t="shared" ref="AP320:AU320" si="399">(D320/D268-1)*100</f>
        <v>5.6980056980056926</v>
      </c>
      <c r="AQ320" s="79">
        <f t="shared" si="399"/>
        <v>1.4869888475836479</v>
      </c>
      <c r="AR320" s="79">
        <f t="shared" si="399"/>
        <v>-0.60975609756097615</v>
      </c>
      <c r="AS320" s="79">
        <f t="shared" si="399"/>
        <v>-0.60975609756097615</v>
      </c>
      <c r="AT320" s="79">
        <f t="shared" si="399"/>
        <v>0.84033613445377853</v>
      </c>
      <c r="AU320" s="79" t="e">
        <f t="shared" si="399"/>
        <v>#REF!</v>
      </c>
    </row>
    <row r="321" spans="1:47" x14ac:dyDescent="0.2">
      <c r="A321" s="13">
        <f t="shared" ref="A321:A326" si="400">7+A320</f>
        <v>39826</v>
      </c>
      <c r="B321" s="79">
        <f>TWK!B264</f>
        <v>0</v>
      </c>
      <c r="C321" s="79">
        <f>TWK!C264</f>
        <v>0</v>
      </c>
      <c r="D321" s="79">
        <f>TWK!D264</f>
        <v>550</v>
      </c>
      <c r="E321" s="79">
        <f>TWK!E264</f>
        <v>428</v>
      </c>
      <c r="F321" s="79">
        <f>TWK!F264</f>
        <v>415</v>
      </c>
      <c r="G321" s="79">
        <f>TWK!G264</f>
        <v>415</v>
      </c>
      <c r="H321" s="79">
        <f>TWK!H264</f>
        <v>421</v>
      </c>
      <c r="I321" s="79" t="e">
        <f>TWK!#REF!</f>
        <v>#REF!</v>
      </c>
      <c r="K321" s="79">
        <f t="shared" ref="K321:R321" si="401">AVERAGE(B318:B321)</f>
        <v>0</v>
      </c>
      <c r="L321" s="79">
        <f t="shared" si="401"/>
        <v>0</v>
      </c>
      <c r="M321" s="79">
        <f t="shared" si="401"/>
        <v>470.1875</v>
      </c>
      <c r="N321" s="79">
        <f t="shared" si="401"/>
        <v>354</v>
      </c>
      <c r="O321" s="79">
        <f t="shared" si="401"/>
        <v>369.125</v>
      </c>
      <c r="P321" s="79">
        <f t="shared" si="401"/>
        <v>368.625</v>
      </c>
      <c r="Q321" s="79">
        <f t="shared" si="401"/>
        <v>306.125</v>
      </c>
      <c r="R321" s="79" t="e">
        <f t="shared" si="401"/>
        <v>#REF!</v>
      </c>
      <c r="U321" s="79">
        <f t="shared" ref="U321:AA321" si="402">(L165+L217+L269)/3</f>
        <v>96.666666666666671</v>
      </c>
      <c r="V321" s="79">
        <f t="shared" si="402"/>
        <v>353.08333333333331</v>
      </c>
      <c r="W321" s="79">
        <f t="shared" si="402"/>
        <v>304.27777777777777</v>
      </c>
      <c r="X321" s="79">
        <f t="shared" si="402"/>
        <v>327.5</v>
      </c>
      <c r="Y321" s="79">
        <f t="shared" si="402"/>
        <v>327.41666666666669</v>
      </c>
      <c r="Z321" s="79">
        <f t="shared" si="402"/>
        <v>276.36111111111114</v>
      </c>
      <c r="AA321" s="79" t="e">
        <f t="shared" si="402"/>
        <v>#REF!</v>
      </c>
      <c r="AC321" s="99">
        <f>+AF321-'Figure 8_data'!I533</f>
        <v>0</v>
      </c>
      <c r="AF321" s="79">
        <f t="shared" ref="AF321:AK321" si="403">(D321/V321-1)*100</f>
        <v>55.770592400283235</v>
      </c>
      <c r="AG321" s="79">
        <f t="shared" si="403"/>
        <v>40.660945773233514</v>
      </c>
      <c r="AH321" s="79">
        <f t="shared" si="403"/>
        <v>26.717557251908385</v>
      </c>
      <c r="AI321" s="79">
        <f t="shared" si="403"/>
        <v>26.749809111733256</v>
      </c>
      <c r="AJ321" s="79">
        <f t="shared" si="403"/>
        <v>52.336918283244536</v>
      </c>
      <c r="AK321" s="79" t="e">
        <f t="shared" si="403"/>
        <v>#REF!</v>
      </c>
      <c r="AM321" s="99">
        <f>AP321-'Figure 8_data'!H533</f>
        <v>0</v>
      </c>
      <c r="AP321" s="79">
        <f t="shared" ref="AP321:AU321" si="404">(D321/D269-1)*100</f>
        <v>69.230769230769226</v>
      </c>
      <c r="AQ321" s="79">
        <f t="shared" si="404"/>
        <v>56.776556776556774</v>
      </c>
      <c r="AR321" s="79">
        <f t="shared" si="404"/>
        <v>26.524390243902431</v>
      </c>
      <c r="AS321" s="79">
        <f t="shared" si="404"/>
        <v>26.524390243902431</v>
      </c>
      <c r="AT321" s="79">
        <f t="shared" si="404"/>
        <v>63.813229571984429</v>
      </c>
      <c r="AU321" s="79" t="e">
        <f t="shared" si="404"/>
        <v>#REF!</v>
      </c>
    </row>
    <row r="322" spans="1:47" x14ac:dyDescent="0.2">
      <c r="A322" s="13">
        <f t="shared" si="400"/>
        <v>39833</v>
      </c>
      <c r="B322" s="79">
        <f>TWK!B265</f>
        <v>0</v>
      </c>
      <c r="C322" s="79">
        <f>TWK!C265</f>
        <v>0</v>
      </c>
      <c r="D322" s="79">
        <f>TWK!D265</f>
        <v>563</v>
      </c>
      <c r="E322" s="79">
        <f>TWK!E265</f>
        <v>481</v>
      </c>
      <c r="F322" s="79">
        <f>TWK!F265</f>
        <v>429</v>
      </c>
      <c r="G322" s="79">
        <f>TWK!G265</f>
        <v>429</v>
      </c>
      <c r="H322" s="79">
        <f>TWK!H265</f>
        <v>436</v>
      </c>
      <c r="I322" s="79" t="e">
        <f>TWK!#REF!</f>
        <v>#REF!</v>
      </c>
      <c r="K322" s="79">
        <f t="shared" ref="K322:R322" si="405">AVERAGE(B319:B322)</f>
        <v>0</v>
      </c>
      <c r="L322" s="79">
        <f t="shared" si="405"/>
        <v>0</v>
      </c>
      <c r="M322" s="79">
        <f t="shared" si="405"/>
        <v>481.25</v>
      </c>
      <c r="N322" s="79">
        <f t="shared" si="405"/>
        <v>370.5</v>
      </c>
      <c r="O322" s="79">
        <f t="shared" si="405"/>
        <v>379.5</v>
      </c>
      <c r="P322" s="79">
        <f t="shared" si="405"/>
        <v>379</v>
      </c>
      <c r="Q322" s="79">
        <f t="shared" si="405"/>
        <v>340.75</v>
      </c>
      <c r="R322" s="79" t="e">
        <f t="shared" si="405"/>
        <v>#REF!</v>
      </c>
      <c r="U322" s="79">
        <f t="shared" ref="U322:AA322" si="406">(L166+L218+L270)/3</f>
        <v>96.666666666666671</v>
      </c>
      <c r="V322" s="79">
        <f t="shared" si="406"/>
        <v>354.16666666666669</v>
      </c>
      <c r="W322" s="79">
        <f t="shared" si="406"/>
        <v>315.52777777777777</v>
      </c>
      <c r="X322" s="79">
        <f t="shared" si="406"/>
        <v>333.16666666666669</v>
      </c>
      <c r="Y322" s="79">
        <f t="shared" si="406"/>
        <v>334.58333333333331</v>
      </c>
      <c r="Z322" s="79">
        <f t="shared" si="406"/>
        <v>286.36111111111114</v>
      </c>
      <c r="AA322" s="79" t="e">
        <f t="shared" si="406"/>
        <v>#REF!</v>
      </c>
      <c r="AC322" s="99">
        <f>+AF322-'Figure 8_data'!I534</f>
        <v>0</v>
      </c>
      <c r="AF322" s="79">
        <f t="shared" ref="AF322:AK322" si="407">(D322/V322-1)*100</f>
        <v>58.964705882352945</v>
      </c>
      <c r="AG322" s="79">
        <f t="shared" si="407"/>
        <v>52.442996742671014</v>
      </c>
      <c r="AH322" s="79">
        <f t="shared" si="407"/>
        <v>28.764382191095539</v>
      </c>
      <c r="AI322" s="79">
        <f t="shared" si="407"/>
        <v>28.219178082191789</v>
      </c>
      <c r="AJ322" s="79">
        <f t="shared" si="407"/>
        <v>52.255310893394103</v>
      </c>
      <c r="AK322" s="79" t="e">
        <f t="shared" si="407"/>
        <v>#REF!</v>
      </c>
      <c r="AM322" s="99">
        <f>AP322-'Figure 8_data'!H534</f>
        <v>0</v>
      </c>
      <c r="AP322" s="79">
        <f t="shared" ref="AP322:AU322" si="408">(D322/D270-1)*100</f>
        <v>31.542056074766343</v>
      </c>
      <c r="AQ322" s="79">
        <f t="shared" si="408"/>
        <v>20.854271356783926</v>
      </c>
      <c r="AR322" s="79">
        <f t="shared" si="408"/>
        <v>8.8832487309644659</v>
      </c>
      <c r="AS322" s="79">
        <f t="shared" si="408"/>
        <v>8.8832487309644659</v>
      </c>
      <c r="AT322" s="79">
        <f t="shared" si="408"/>
        <v>17.837837837837832</v>
      </c>
      <c r="AU322" s="79" t="e">
        <f t="shared" si="408"/>
        <v>#REF!</v>
      </c>
    </row>
    <row r="323" spans="1:47" x14ac:dyDescent="0.2">
      <c r="A323" s="13">
        <f t="shared" si="400"/>
        <v>39840</v>
      </c>
      <c r="B323" s="79">
        <f>TWK!B266</f>
        <v>0</v>
      </c>
      <c r="C323" s="79">
        <f>TWK!C266</f>
        <v>0</v>
      </c>
      <c r="D323" s="79">
        <f>TWK!D266</f>
        <v>560</v>
      </c>
      <c r="E323" s="79">
        <f>TWK!E266</f>
        <v>466</v>
      </c>
      <c r="F323" s="79">
        <f>TWK!F266</f>
        <v>414</v>
      </c>
      <c r="G323" s="79">
        <f>TWK!G266</f>
        <v>424</v>
      </c>
      <c r="H323" s="79">
        <f>TWK!H266</f>
        <v>397</v>
      </c>
      <c r="I323" s="79" t="e">
        <f>TWK!#REF!</f>
        <v>#REF!</v>
      </c>
      <c r="K323" s="79">
        <f t="shared" ref="K323:R323" si="409">AVERAGE(B320:B323)</f>
        <v>0</v>
      </c>
      <c r="L323" s="79">
        <f t="shared" si="409"/>
        <v>0</v>
      </c>
      <c r="M323" s="79">
        <f t="shared" si="409"/>
        <v>511</v>
      </c>
      <c r="N323" s="79">
        <f t="shared" si="409"/>
        <v>412</v>
      </c>
      <c r="O323" s="79">
        <f t="shared" si="409"/>
        <v>396</v>
      </c>
      <c r="P323" s="79">
        <f t="shared" si="409"/>
        <v>398.5</v>
      </c>
      <c r="Q323" s="79">
        <f t="shared" si="409"/>
        <v>373.5</v>
      </c>
      <c r="R323" s="79" t="e">
        <f t="shared" si="409"/>
        <v>#REF!</v>
      </c>
      <c r="U323" s="79">
        <f t="shared" ref="U323:AA323" si="410">(L167+L219+L271)/3</f>
        <v>0</v>
      </c>
      <c r="V323" s="79">
        <f t="shared" si="410"/>
        <v>365.33333333333331</v>
      </c>
      <c r="W323" s="79">
        <f t="shared" si="410"/>
        <v>327.83333333333331</v>
      </c>
      <c r="X323" s="79">
        <f t="shared" si="410"/>
        <v>336.66666666666669</v>
      </c>
      <c r="Y323" s="79">
        <f t="shared" si="410"/>
        <v>339</v>
      </c>
      <c r="Z323" s="79">
        <f t="shared" si="410"/>
        <v>296</v>
      </c>
      <c r="AA323" s="79" t="e">
        <f t="shared" si="410"/>
        <v>#REF!</v>
      </c>
      <c r="AC323" s="99">
        <f>+AF323-'Figure 8_data'!I535</f>
        <v>0</v>
      </c>
      <c r="AF323" s="79">
        <f t="shared" ref="AF323:AK323" si="411">(D323/V323-1)*100</f>
        <v>53.28467153284673</v>
      </c>
      <c r="AG323" s="79">
        <f t="shared" si="411"/>
        <v>42.145399084900873</v>
      </c>
      <c r="AH323" s="79">
        <f t="shared" si="411"/>
        <v>22.970297029702969</v>
      </c>
      <c r="AI323" s="79">
        <f t="shared" si="411"/>
        <v>25.073746312684374</v>
      </c>
      <c r="AJ323" s="79">
        <f t="shared" si="411"/>
        <v>34.121621621621621</v>
      </c>
      <c r="AK323" s="79" t="e">
        <f t="shared" si="411"/>
        <v>#REF!</v>
      </c>
      <c r="AM323" s="99">
        <f>AP323-'Figure 8_data'!H535</f>
        <v>0</v>
      </c>
      <c r="AP323" s="79">
        <f t="shared" ref="AP323:AU323" si="412">(D323/D271-1)*100</f>
        <v>25.560538116591935</v>
      </c>
      <c r="AQ323" s="79">
        <f t="shared" si="412"/>
        <v>32.763532763532766</v>
      </c>
      <c r="AR323" s="79">
        <f t="shared" si="412"/>
        <v>18.624641833810895</v>
      </c>
      <c r="AS323" s="79">
        <f t="shared" si="412"/>
        <v>22.190201729106619</v>
      </c>
      <c r="AT323" s="79">
        <f t="shared" si="412"/>
        <v>23.676012461059194</v>
      </c>
      <c r="AU323" s="79" t="e">
        <f t="shared" si="412"/>
        <v>#REF!</v>
      </c>
    </row>
    <row r="324" spans="1:47" x14ac:dyDescent="0.2">
      <c r="A324" s="13">
        <f t="shared" si="400"/>
        <v>39847</v>
      </c>
      <c r="B324" s="79">
        <f>TWK!B267</f>
        <v>0</v>
      </c>
      <c r="C324" s="79">
        <f>TWK!C267</f>
        <v>0</v>
      </c>
      <c r="D324" s="79">
        <f>TWK!D267</f>
        <v>456</v>
      </c>
      <c r="E324" s="79">
        <f>TWK!E267</f>
        <v>329</v>
      </c>
      <c r="F324" s="79">
        <f>TWK!F267</f>
        <v>346</v>
      </c>
      <c r="G324" s="79">
        <f>TWK!G267</f>
        <v>346</v>
      </c>
      <c r="H324" s="79">
        <f>TWK!H267</f>
        <v>259</v>
      </c>
      <c r="I324" s="79" t="e">
        <f>TWK!#REF!</f>
        <v>#REF!</v>
      </c>
      <c r="K324" s="79">
        <f t="shared" ref="K324:R324" si="413">AVERAGE(B321:B324)</f>
        <v>0</v>
      </c>
      <c r="L324" s="79">
        <f t="shared" si="413"/>
        <v>0</v>
      </c>
      <c r="M324" s="79">
        <f t="shared" si="413"/>
        <v>532.25</v>
      </c>
      <c r="N324" s="79">
        <f t="shared" si="413"/>
        <v>426</v>
      </c>
      <c r="O324" s="79">
        <f t="shared" si="413"/>
        <v>401</v>
      </c>
      <c r="P324" s="79">
        <f t="shared" si="413"/>
        <v>403.5</v>
      </c>
      <c r="Q324" s="79">
        <f t="shared" si="413"/>
        <v>378.25</v>
      </c>
      <c r="R324" s="79" t="e">
        <f t="shared" si="413"/>
        <v>#REF!</v>
      </c>
      <c r="U324" s="79">
        <f t="shared" ref="U324:AA324" si="414">(L168+L220+L272)/3</f>
        <v>0</v>
      </c>
      <c r="V324" s="79">
        <f t="shared" si="414"/>
        <v>393.08333333333331</v>
      </c>
      <c r="W324" s="79">
        <f t="shared" si="414"/>
        <v>341.66666666666669</v>
      </c>
      <c r="X324" s="79">
        <f t="shared" si="414"/>
        <v>341.33333333333331</v>
      </c>
      <c r="Y324" s="79">
        <f t="shared" si="414"/>
        <v>344.25</v>
      </c>
      <c r="Z324" s="79">
        <f t="shared" si="414"/>
        <v>301</v>
      </c>
      <c r="AA324" s="79" t="e">
        <f t="shared" si="414"/>
        <v>#REF!</v>
      </c>
      <c r="AC324" s="99">
        <f>+AF324-'Figure 8_data'!I536</f>
        <v>0</v>
      </c>
      <c r="AF324" s="79">
        <f t="shared" ref="AF324:AK324" si="415">(D324/V324-1)*100</f>
        <v>16.005935976256104</v>
      </c>
      <c r="AG324" s="79">
        <f t="shared" si="415"/>
        <v>-3.707317073170735</v>
      </c>
      <c r="AH324" s="79">
        <f t="shared" si="415"/>
        <v>1.3671875</v>
      </c>
      <c r="AI324" s="79">
        <f t="shared" si="415"/>
        <v>0.50835148874364133</v>
      </c>
      <c r="AJ324" s="79">
        <f t="shared" si="415"/>
        <v>-13.953488372093027</v>
      </c>
      <c r="AK324" s="79" t="e">
        <f t="shared" si="415"/>
        <v>#REF!</v>
      </c>
      <c r="AM324" s="99">
        <f>AP324-'Figure 8_data'!H536</f>
        <v>0</v>
      </c>
      <c r="AP324" s="79">
        <f t="shared" ref="AP324:AU324" si="416">(D324/D272-1)*100</f>
        <v>-8.4337349397590415</v>
      </c>
      <c r="AQ324" s="79">
        <f t="shared" si="416"/>
        <v>-6.0000000000000053</v>
      </c>
      <c r="AR324" s="79">
        <f t="shared" si="416"/>
        <v>-4.6831955922865038</v>
      </c>
      <c r="AS324" s="79">
        <f t="shared" si="416"/>
        <v>-4.6831955922865038</v>
      </c>
      <c r="AT324" s="79">
        <f t="shared" si="416"/>
        <v>-16.181229773462778</v>
      </c>
      <c r="AU324" s="79" t="e">
        <f t="shared" si="416"/>
        <v>#REF!</v>
      </c>
    </row>
    <row r="325" spans="1:47" x14ac:dyDescent="0.2">
      <c r="A325" s="13">
        <f t="shared" si="400"/>
        <v>39854</v>
      </c>
      <c r="B325" s="79">
        <f>TWK!B268</f>
        <v>0</v>
      </c>
      <c r="C325" s="79">
        <f>TWK!C268</f>
        <v>0</v>
      </c>
      <c r="D325" s="79">
        <f>TWK!D268</f>
        <v>356</v>
      </c>
      <c r="E325" s="79">
        <f>TWK!E268</f>
        <v>256</v>
      </c>
      <c r="F325" s="79">
        <f>TWK!F268</f>
        <v>269</v>
      </c>
      <c r="G325" s="79">
        <f>TWK!G268</f>
        <v>269</v>
      </c>
      <c r="H325" s="79">
        <f>TWK!H268</f>
        <v>230</v>
      </c>
      <c r="I325" s="79" t="e">
        <f>TWK!#REF!</f>
        <v>#REF!</v>
      </c>
      <c r="K325" s="79">
        <f t="shared" ref="K325:R325" si="417">AVERAGE(B322:B325)</f>
        <v>0</v>
      </c>
      <c r="L325" s="79">
        <f t="shared" si="417"/>
        <v>0</v>
      </c>
      <c r="M325" s="79">
        <f t="shared" si="417"/>
        <v>483.75</v>
      </c>
      <c r="N325" s="79">
        <f t="shared" si="417"/>
        <v>383</v>
      </c>
      <c r="O325" s="79">
        <f t="shared" si="417"/>
        <v>364.5</v>
      </c>
      <c r="P325" s="79">
        <f t="shared" si="417"/>
        <v>367</v>
      </c>
      <c r="Q325" s="79">
        <f t="shared" si="417"/>
        <v>330.5</v>
      </c>
      <c r="R325" s="79" t="e">
        <f t="shared" si="417"/>
        <v>#REF!</v>
      </c>
      <c r="U325" s="79">
        <f t="shared" ref="U325:AA325" si="418">(L169+L221+L273)/3</f>
        <v>0</v>
      </c>
      <c r="V325" s="79">
        <f t="shared" si="418"/>
        <v>405.5</v>
      </c>
      <c r="W325" s="79">
        <f t="shared" si="418"/>
        <v>342.75</v>
      </c>
      <c r="X325" s="79">
        <f t="shared" si="418"/>
        <v>339.25</v>
      </c>
      <c r="Y325" s="79">
        <f t="shared" si="418"/>
        <v>342.25</v>
      </c>
      <c r="Z325" s="79">
        <f t="shared" si="418"/>
        <v>296.41666666666669</v>
      </c>
      <c r="AA325" s="79" t="e">
        <f t="shared" si="418"/>
        <v>#REF!</v>
      </c>
      <c r="AC325" s="99">
        <f>+AF325-'Figure 8_data'!I537</f>
        <v>0</v>
      </c>
      <c r="AF325" s="79">
        <f t="shared" ref="AF325:AK325" si="419">(D325/V325-1)*100</f>
        <v>-12.207151664611594</v>
      </c>
      <c r="AG325" s="79">
        <f t="shared" si="419"/>
        <v>-25.309992706053976</v>
      </c>
      <c r="AH325" s="79">
        <f t="shared" si="419"/>
        <v>-20.707442888725126</v>
      </c>
      <c r="AI325" s="79">
        <f t="shared" si="419"/>
        <v>-21.402483564645724</v>
      </c>
      <c r="AJ325" s="79">
        <f t="shared" si="419"/>
        <v>-22.406522350295198</v>
      </c>
      <c r="AK325" s="79" t="e">
        <f t="shared" si="419"/>
        <v>#REF!</v>
      </c>
      <c r="AM325" s="99">
        <f>AP325-'Figure 8_data'!H537</f>
        <v>0</v>
      </c>
      <c r="AP325" s="79">
        <f t="shared" ref="AP325:AU325" si="420">(D325/D273-1)*100</f>
        <v>-24.255319148936174</v>
      </c>
      <c r="AQ325" s="79">
        <f t="shared" si="420"/>
        <v>-32.275132275132279</v>
      </c>
      <c r="AR325" s="79">
        <f t="shared" si="420"/>
        <v>-30.129870129870127</v>
      </c>
      <c r="AS325" s="79">
        <f t="shared" si="420"/>
        <v>-30.490956072351416</v>
      </c>
      <c r="AT325" s="79">
        <f t="shared" si="420"/>
        <v>-32.352941176470587</v>
      </c>
      <c r="AU325" s="79" t="e">
        <f t="shared" si="420"/>
        <v>#REF!</v>
      </c>
    </row>
    <row r="326" spans="1:47" x14ac:dyDescent="0.2">
      <c r="A326" s="13">
        <f t="shared" si="400"/>
        <v>39861</v>
      </c>
      <c r="B326" s="79">
        <f>TWK!B269</f>
        <v>0</v>
      </c>
      <c r="C326" s="79">
        <f>TWK!C269</f>
        <v>315</v>
      </c>
      <c r="D326" s="79">
        <f>TWK!D269</f>
        <v>310</v>
      </c>
      <c r="E326" s="79">
        <f>TWK!E269</f>
        <v>226.66666666666666</v>
      </c>
      <c r="F326" s="79">
        <f>TWK!F269</f>
        <v>228.33333333333334</v>
      </c>
      <c r="G326" s="79">
        <f>TWK!G269</f>
        <v>228.33333333333334</v>
      </c>
      <c r="H326" s="79">
        <f>TWK!H269</f>
        <v>200</v>
      </c>
      <c r="I326" s="79" t="e">
        <f>TWK!#REF!</f>
        <v>#REF!</v>
      </c>
      <c r="K326" s="79">
        <f t="shared" ref="K326:R326" si="421">AVERAGE(B323:B326)</f>
        <v>0</v>
      </c>
      <c r="L326" s="79">
        <f t="shared" si="421"/>
        <v>78.75</v>
      </c>
      <c r="M326" s="79">
        <f t="shared" si="421"/>
        <v>420.5</v>
      </c>
      <c r="N326" s="79">
        <f t="shared" si="421"/>
        <v>319.41666666666669</v>
      </c>
      <c r="O326" s="79">
        <f t="shared" si="421"/>
        <v>314.33333333333331</v>
      </c>
      <c r="P326" s="79">
        <f t="shared" si="421"/>
        <v>316.83333333333331</v>
      </c>
      <c r="Q326" s="79">
        <f t="shared" si="421"/>
        <v>271.5</v>
      </c>
      <c r="R326" s="79" t="e">
        <f t="shared" si="421"/>
        <v>#REF!</v>
      </c>
      <c r="U326" s="79">
        <f t="shared" ref="U326:AA326" si="422">(L170+L222+L274)/3</f>
        <v>0</v>
      </c>
      <c r="V326" s="79">
        <f t="shared" si="422"/>
        <v>417.33333333333331</v>
      </c>
      <c r="W326" s="79">
        <f t="shared" si="422"/>
        <v>339.75</v>
      </c>
      <c r="X326" s="79">
        <f t="shared" si="422"/>
        <v>330</v>
      </c>
      <c r="Y326" s="79">
        <f t="shared" si="422"/>
        <v>332.41666666666669</v>
      </c>
      <c r="Z326" s="79">
        <f t="shared" si="422"/>
        <v>292.5</v>
      </c>
      <c r="AA326" s="79" t="e">
        <f t="shared" si="422"/>
        <v>#REF!</v>
      </c>
      <c r="AC326" s="99">
        <f>+AF326-'Figure 8_data'!I538</f>
        <v>0</v>
      </c>
      <c r="AF326" s="79">
        <f t="shared" ref="AF326:AK326" si="423">(D326/V326-1)*100</f>
        <v>-25.718849840255587</v>
      </c>
      <c r="AG326" s="79">
        <f t="shared" si="423"/>
        <v>-33.284277655138581</v>
      </c>
      <c r="AH326" s="79">
        <f t="shared" si="423"/>
        <v>-30.808080808080806</v>
      </c>
      <c r="AI326" s="79">
        <f t="shared" si="423"/>
        <v>-31.311105540235651</v>
      </c>
      <c r="AJ326" s="79">
        <f t="shared" si="423"/>
        <v>-31.623931623931622</v>
      </c>
      <c r="AK326" s="79" t="e">
        <f t="shared" si="423"/>
        <v>#REF!</v>
      </c>
      <c r="AM326" s="99">
        <f>AP326-'Figure 8_data'!H538</f>
        <v>0</v>
      </c>
      <c r="AP326" s="79">
        <f t="shared" ref="AP326:AU326" si="424">(D326/D274-1)*100</f>
        <v>-38</v>
      </c>
      <c r="AQ326" s="79">
        <f t="shared" si="424"/>
        <v>-42.616033755274266</v>
      </c>
      <c r="AR326" s="79">
        <f t="shared" si="424"/>
        <v>-40.22687609075043</v>
      </c>
      <c r="AS326" s="79">
        <f t="shared" si="424"/>
        <v>-40.846286701208982</v>
      </c>
      <c r="AT326" s="79">
        <f t="shared" si="424"/>
        <v>-44.289693593314759</v>
      </c>
      <c r="AU326" s="79" t="e">
        <f t="shared" si="424"/>
        <v>#REF!</v>
      </c>
    </row>
    <row r="327" spans="1:47" x14ac:dyDescent="0.2">
      <c r="A327" s="13">
        <f t="shared" ref="A327:A332" si="425">7+A326</f>
        <v>39868</v>
      </c>
      <c r="B327" s="79">
        <f>TWK!B270</f>
        <v>0</v>
      </c>
      <c r="C327" s="79">
        <f>TWK!C270</f>
        <v>303</v>
      </c>
      <c r="D327" s="79">
        <f>TWK!D270</f>
        <v>305</v>
      </c>
      <c r="E327" s="79">
        <f>TWK!E270</f>
        <v>226</v>
      </c>
      <c r="F327" s="79">
        <f>TWK!F270</f>
        <v>222</v>
      </c>
      <c r="G327" s="79">
        <f>TWK!G270</f>
        <v>222</v>
      </c>
      <c r="H327" s="79">
        <f>TWK!H270</f>
        <v>200</v>
      </c>
      <c r="I327" s="79" t="e">
        <f>TWK!#REF!</f>
        <v>#REF!</v>
      </c>
      <c r="K327" s="79">
        <f t="shared" ref="K327:R327" si="426">AVERAGE(B324:B327)</f>
        <v>0</v>
      </c>
      <c r="L327" s="79">
        <f t="shared" si="426"/>
        <v>154.5</v>
      </c>
      <c r="M327" s="79">
        <f t="shared" si="426"/>
        <v>356.75</v>
      </c>
      <c r="N327" s="79">
        <f t="shared" si="426"/>
        <v>259.41666666666663</v>
      </c>
      <c r="O327" s="79">
        <f t="shared" si="426"/>
        <v>266.33333333333337</v>
      </c>
      <c r="P327" s="79">
        <f t="shared" si="426"/>
        <v>266.33333333333337</v>
      </c>
      <c r="Q327" s="79">
        <f t="shared" si="426"/>
        <v>222.25</v>
      </c>
      <c r="R327" s="79" t="e">
        <f t="shared" si="426"/>
        <v>#REF!</v>
      </c>
      <c r="U327" s="79">
        <f t="shared" ref="U327:AA327" si="427">(L171+L223+L275)/3</f>
        <v>31.916666666666668</v>
      </c>
      <c r="V327" s="79">
        <f t="shared" si="427"/>
        <v>422.5</v>
      </c>
      <c r="W327" s="79">
        <f t="shared" si="427"/>
        <v>339.66666666666669</v>
      </c>
      <c r="X327" s="79">
        <f t="shared" si="427"/>
        <v>326.75</v>
      </c>
      <c r="Y327" s="79">
        <f t="shared" si="427"/>
        <v>328.58333333333331</v>
      </c>
      <c r="Z327" s="79">
        <f t="shared" si="427"/>
        <v>290.41666666666669</v>
      </c>
      <c r="AA327" s="79" t="e">
        <f t="shared" si="427"/>
        <v>#REF!</v>
      </c>
      <c r="AC327" s="99">
        <f>+AF327-'Figure 8_data'!I539</f>
        <v>0</v>
      </c>
      <c r="AF327" s="79">
        <f t="shared" ref="AF327:AK327" si="428">(D327/V327-1)*100</f>
        <v>-27.810650887573964</v>
      </c>
      <c r="AG327" s="79">
        <f t="shared" si="428"/>
        <v>-33.464180569185473</v>
      </c>
      <c r="AH327" s="79">
        <f t="shared" si="428"/>
        <v>-32.058148431522568</v>
      </c>
      <c r="AI327" s="79">
        <f t="shared" si="428"/>
        <v>-32.437230535125536</v>
      </c>
      <c r="AJ327" s="79">
        <f t="shared" si="428"/>
        <v>-31.133428981348644</v>
      </c>
      <c r="AK327" s="79" t="e">
        <f t="shared" si="428"/>
        <v>#REF!</v>
      </c>
      <c r="AM327" s="99">
        <f>AP327-'Figure 8_data'!H539</f>
        <v>0</v>
      </c>
      <c r="AP327" s="79">
        <f t="shared" ref="AP327:AU327" si="429">(D327/D275-1)*100</f>
        <v>-42.344045368620044</v>
      </c>
      <c r="AQ327" s="79">
        <f t="shared" si="429"/>
        <v>-47.196261682242991</v>
      </c>
      <c r="AR327" s="79">
        <f t="shared" si="429"/>
        <v>-42.930591259640103</v>
      </c>
      <c r="AS327" s="79">
        <f t="shared" si="429"/>
        <v>-43.797468354430379</v>
      </c>
      <c r="AT327" s="79">
        <f t="shared" si="429"/>
        <v>-46.666666666666664</v>
      </c>
      <c r="AU327" s="79" t="e">
        <f t="shared" si="429"/>
        <v>#REF!</v>
      </c>
    </row>
    <row r="328" spans="1:47" x14ac:dyDescent="0.2">
      <c r="A328" s="13">
        <f t="shared" si="425"/>
        <v>39875</v>
      </c>
      <c r="B328" s="79">
        <f>TWK!B271</f>
        <v>0</v>
      </c>
      <c r="C328" s="79">
        <f>TWK!C271</f>
        <v>288</v>
      </c>
      <c r="D328" s="79">
        <f>TWK!D271</f>
        <v>282</v>
      </c>
      <c r="E328" s="79">
        <f>TWK!E271</f>
        <v>217</v>
      </c>
      <c r="F328" s="79">
        <f>TWK!F271</f>
        <v>217</v>
      </c>
      <c r="G328" s="79">
        <f>TWK!G271</f>
        <v>217</v>
      </c>
      <c r="H328" s="79">
        <f>TWK!H271</f>
        <v>198</v>
      </c>
      <c r="I328" s="79" t="e">
        <f>TWK!#REF!</f>
        <v>#REF!</v>
      </c>
      <c r="K328" s="79">
        <f t="shared" ref="K328:R328" si="430">AVERAGE(B325:B328)</f>
        <v>0</v>
      </c>
      <c r="L328" s="79">
        <f t="shared" si="430"/>
        <v>226.5</v>
      </c>
      <c r="M328" s="79">
        <f t="shared" si="430"/>
        <v>313.25</v>
      </c>
      <c r="N328" s="79">
        <f t="shared" si="430"/>
        <v>231.41666666666666</v>
      </c>
      <c r="O328" s="79">
        <f t="shared" si="430"/>
        <v>234.08333333333334</v>
      </c>
      <c r="P328" s="79">
        <f t="shared" si="430"/>
        <v>234.08333333333334</v>
      </c>
      <c r="Q328" s="79">
        <f t="shared" si="430"/>
        <v>207</v>
      </c>
      <c r="R328" s="79" t="e">
        <f t="shared" si="430"/>
        <v>#REF!</v>
      </c>
      <c r="U328" s="79">
        <f t="shared" ref="U328:AA328" si="431">(L172+L224+L276)/3</f>
        <v>172.16666666666666</v>
      </c>
      <c r="V328" s="79">
        <f t="shared" si="431"/>
        <v>403.72916666666669</v>
      </c>
      <c r="W328" s="79">
        <f t="shared" si="431"/>
        <v>328.89583333333331</v>
      </c>
      <c r="X328" s="79">
        <f t="shared" si="431"/>
        <v>322.625</v>
      </c>
      <c r="Y328" s="79">
        <f t="shared" si="431"/>
        <v>323.91666666666669</v>
      </c>
      <c r="Z328" s="79">
        <f t="shared" si="431"/>
        <v>285.95833333333331</v>
      </c>
      <c r="AA328" s="79" t="e">
        <f t="shared" si="431"/>
        <v>#REF!</v>
      </c>
      <c r="AC328" s="99">
        <f>+AF328-'Figure 8_data'!I540</f>
        <v>0</v>
      </c>
      <c r="AE328" s="79">
        <f t="shared" ref="AE328:AK328" si="432">(C328/U328-1)*100</f>
        <v>67.279767666989358</v>
      </c>
      <c r="AF328" s="79">
        <f t="shared" si="432"/>
        <v>-30.151194592084217</v>
      </c>
      <c r="AG328" s="79">
        <f t="shared" si="432"/>
        <v>-34.021663393931711</v>
      </c>
      <c r="AH328" s="79">
        <f t="shared" si="432"/>
        <v>-32.739248353351414</v>
      </c>
      <c r="AI328" s="79">
        <f t="shared" si="432"/>
        <v>-33.007460766658092</v>
      </c>
      <c r="AJ328" s="79">
        <f t="shared" si="432"/>
        <v>-30.759143231822815</v>
      </c>
      <c r="AK328" s="79" t="e">
        <f t="shared" si="432"/>
        <v>#REF!</v>
      </c>
      <c r="AM328" s="99">
        <f>AP328-'Figure 8_data'!H540</f>
        <v>0</v>
      </c>
      <c r="AP328" s="79">
        <f t="shared" ref="AP328:AU328" si="433">(D328/D276-1)*100</f>
        <v>-36.450704225352112</v>
      </c>
      <c r="AQ328" s="79">
        <f t="shared" si="433"/>
        <v>-37.777777777777779</v>
      </c>
      <c r="AR328" s="79">
        <f t="shared" si="433"/>
        <v>-41.744966442953022</v>
      </c>
      <c r="AS328" s="79">
        <f t="shared" si="433"/>
        <v>-42.133333333333333</v>
      </c>
      <c r="AT328" s="79">
        <f t="shared" si="433"/>
        <v>-39.541984732824432</v>
      </c>
      <c r="AU328" s="79" t="e">
        <f t="shared" si="433"/>
        <v>#REF!</v>
      </c>
    </row>
    <row r="329" spans="1:47" x14ac:dyDescent="0.2">
      <c r="A329" s="13">
        <f t="shared" si="425"/>
        <v>39882</v>
      </c>
      <c r="B329" s="79">
        <f>TWK!B272</f>
        <v>0</v>
      </c>
      <c r="C329" s="79">
        <f>TWK!C272</f>
        <v>273</v>
      </c>
      <c r="D329" s="79">
        <f>TWK!D272</f>
        <v>267</v>
      </c>
      <c r="E329" s="79">
        <f>TWK!E272</f>
        <v>208</v>
      </c>
      <c r="F329" s="79">
        <f>TWK!F272</f>
        <v>208</v>
      </c>
      <c r="G329" s="79">
        <f>TWK!G272</f>
        <v>208</v>
      </c>
      <c r="H329" s="79">
        <f>TWK!H272</f>
        <v>185</v>
      </c>
      <c r="I329" s="79" t="e">
        <f>TWK!#REF!</f>
        <v>#REF!</v>
      </c>
      <c r="K329" s="79">
        <f t="shared" ref="K329:R329" si="434">AVERAGE(B326:B329)</f>
        <v>0</v>
      </c>
      <c r="L329" s="79">
        <f t="shared" si="434"/>
        <v>294.75</v>
      </c>
      <c r="M329" s="79">
        <f t="shared" si="434"/>
        <v>291</v>
      </c>
      <c r="N329" s="79">
        <f t="shared" si="434"/>
        <v>219.41666666666666</v>
      </c>
      <c r="O329" s="79">
        <f t="shared" si="434"/>
        <v>218.83333333333334</v>
      </c>
      <c r="P329" s="79">
        <f t="shared" si="434"/>
        <v>218.83333333333334</v>
      </c>
      <c r="Q329" s="79">
        <f t="shared" si="434"/>
        <v>195.75</v>
      </c>
      <c r="R329" s="79" t="e">
        <f t="shared" si="434"/>
        <v>#REF!</v>
      </c>
      <c r="U329" s="79">
        <f t="shared" ref="U329:AA329" si="435">(L173+L225+L277)/3</f>
        <v>202.58333333333334</v>
      </c>
      <c r="V329" s="79">
        <f t="shared" si="435"/>
        <v>391.39583333333331</v>
      </c>
      <c r="W329" s="79">
        <f t="shared" si="435"/>
        <v>318.39583333333331</v>
      </c>
      <c r="X329" s="79">
        <f t="shared" si="435"/>
        <v>317.45833333333331</v>
      </c>
      <c r="Y329" s="79">
        <f t="shared" si="435"/>
        <v>319.16666666666669</v>
      </c>
      <c r="Z329" s="79">
        <f t="shared" si="435"/>
        <v>277.29166666666669</v>
      </c>
      <c r="AA329" s="79" t="e">
        <f t="shared" si="435"/>
        <v>#REF!</v>
      </c>
      <c r="AC329" s="99">
        <f>+AF329-'Figure 8_data'!I541</f>
        <v>0</v>
      </c>
      <c r="AE329" s="79">
        <f t="shared" ref="AE329:AK329" si="436">(C329/U329-1)*100</f>
        <v>34.759358288770038</v>
      </c>
      <c r="AF329" s="79">
        <f t="shared" si="436"/>
        <v>-31.782615638473409</v>
      </c>
      <c r="AG329" s="79">
        <f t="shared" si="436"/>
        <v>-34.672511941372761</v>
      </c>
      <c r="AH329" s="79">
        <f t="shared" si="436"/>
        <v>-34.479590497440604</v>
      </c>
      <c r="AI329" s="79">
        <f t="shared" si="436"/>
        <v>-34.83028720626632</v>
      </c>
      <c r="AJ329" s="79">
        <f t="shared" si="436"/>
        <v>-33.283245679939895</v>
      </c>
      <c r="AK329" s="79" t="e">
        <f t="shared" si="436"/>
        <v>#REF!</v>
      </c>
      <c r="AM329" s="99">
        <f>AP329-'Figure 8_data'!H541</f>
        <v>0</v>
      </c>
      <c r="AP329" s="79">
        <f t="shared" ref="AP329:AU329" si="437">(D329/D277-1)*100</f>
        <v>-44.948453608247419</v>
      </c>
      <c r="AQ329" s="79">
        <f t="shared" si="437"/>
        <v>-47.474747474747467</v>
      </c>
      <c r="AR329" s="79">
        <f t="shared" si="437"/>
        <v>-47.474747474747467</v>
      </c>
      <c r="AS329" s="79">
        <f t="shared" si="437"/>
        <v>-48</v>
      </c>
      <c r="AT329" s="79">
        <f t="shared" si="437"/>
        <v>-42.546583850931675</v>
      </c>
      <c r="AU329" s="79" t="e">
        <f t="shared" si="437"/>
        <v>#REF!</v>
      </c>
    </row>
    <row r="330" spans="1:47" x14ac:dyDescent="0.2">
      <c r="A330" s="13">
        <f t="shared" si="425"/>
        <v>39889</v>
      </c>
      <c r="B330" s="79">
        <f>TWK!B273</f>
        <v>0</v>
      </c>
      <c r="C330" s="79">
        <f>TWK!C273</f>
        <v>283</v>
      </c>
      <c r="D330" s="79">
        <f>TWK!D273</f>
        <v>265</v>
      </c>
      <c r="E330" s="79">
        <f>TWK!E273</f>
        <v>219</v>
      </c>
      <c r="F330" s="79">
        <f>TWK!F273</f>
        <v>214</v>
      </c>
      <c r="G330" s="79">
        <f>TWK!G273</f>
        <v>214</v>
      </c>
      <c r="H330" s="79">
        <f>TWK!H273</f>
        <v>189</v>
      </c>
      <c r="I330" s="79" t="e">
        <f>TWK!#REF!</f>
        <v>#REF!</v>
      </c>
      <c r="K330" s="79">
        <f t="shared" ref="K330:R330" si="438">AVERAGE(B327:B330)</f>
        <v>0</v>
      </c>
      <c r="L330" s="79">
        <f t="shared" si="438"/>
        <v>286.75</v>
      </c>
      <c r="M330" s="79">
        <f t="shared" si="438"/>
        <v>279.75</v>
      </c>
      <c r="N330" s="79">
        <f t="shared" si="438"/>
        <v>217.5</v>
      </c>
      <c r="O330" s="79">
        <f t="shared" si="438"/>
        <v>215.25</v>
      </c>
      <c r="P330" s="79">
        <f t="shared" si="438"/>
        <v>215.25</v>
      </c>
      <c r="Q330" s="79">
        <f t="shared" si="438"/>
        <v>193</v>
      </c>
      <c r="R330" s="79" t="e">
        <f t="shared" si="438"/>
        <v>#REF!</v>
      </c>
      <c r="U330" s="79">
        <f t="shared" ref="U330:AA330" si="439">(L174+L226+L278)/3</f>
        <v>268.51388888888891</v>
      </c>
      <c r="V330" s="79">
        <f t="shared" si="439"/>
        <v>374.0625</v>
      </c>
      <c r="W330" s="79">
        <f t="shared" si="439"/>
        <v>305.52083333333331</v>
      </c>
      <c r="X330" s="79">
        <f t="shared" si="439"/>
        <v>316.375</v>
      </c>
      <c r="Y330" s="79">
        <f t="shared" si="439"/>
        <v>317.86111111111109</v>
      </c>
      <c r="Z330" s="79">
        <f t="shared" si="439"/>
        <v>266.51388888888891</v>
      </c>
      <c r="AA330" s="79" t="e">
        <f t="shared" si="439"/>
        <v>#REF!</v>
      </c>
      <c r="AC330" s="99">
        <f>+AF330-'Figure 8_data'!I542</f>
        <v>0</v>
      </c>
      <c r="AE330" s="79">
        <f t="shared" ref="AE330:AK330" si="440">(C330/U330-1)*100</f>
        <v>5.3949206020793339</v>
      </c>
      <c r="AF330" s="79">
        <f t="shared" si="440"/>
        <v>-29.156223893066002</v>
      </c>
      <c r="AG330" s="79">
        <f t="shared" si="440"/>
        <v>-28.319127173542448</v>
      </c>
      <c r="AH330" s="79">
        <f t="shared" si="440"/>
        <v>-32.358751481627813</v>
      </c>
      <c r="AI330" s="79">
        <f t="shared" si="440"/>
        <v>-32.67499781525823</v>
      </c>
      <c r="AJ330" s="79">
        <f t="shared" si="440"/>
        <v>-29.084371254364484</v>
      </c>
      <c r="AK330" s="79" t="e">
        <f t="shared" si="440"/>
        <v>#REF!</v>
      </c>
      <c r="AM330" s="99">
        <f>AP330-'Figure 8_data'!H542</f>
        <v>0</v>
      </c>
      <c r="AO330" s="79">
        <f t="shared" ref="AO330:AU330" si="441">(C330/C278-1)*100</f>
        <v>-40.105820105820115</v>
      </c>
      <c r="AP330" s="79">
        <f t="shared" si="441"/>
        <v>-38.372093023255815</v>
      </c>
      <c r="AQ330" s="79">
        <f t="shared" si="441"/>
        <v>-36.058394160583937</v>
      </c>
      <c r="AR330" s="79">
        <f t="shared" si="441"/>
        <v>-45.822784810126585</v>
      </c>
      <c r="AS330" s="79">
        <f t="shared" si="441"/>
        <v>-45.593220338983052</v>
      </c>
      <c r="AT330" s="79">
        <f t="shared" si="441"/>
        <v>-39.358288770053484</v>
      </c>
      <c r="AU330" s="79" t="e">
        <f t="shared" si="441"/>
        <v>#REF!</v>
      </c>
    </row>
    <row r="331" spans="1:47" x14ac:dyDescent="0.2">
      <c r="A331" s="13">
        <f t="shared" si="425"/>
        <v>39896</v>
      </c>
      <c r="B331" s="79">
        <f>TWK!B274</f>
        <v>336.66666666666669</v>
      </c>
      <c r="C331" s="79">
        <f>TWK!C274</f>
        <v>308</v>
      </c>
      <c r="D331" s="79">
        <f>TWK!D274</f>
        <v>271</v>
      </c>
      <c r="E331" s="79">
        <f>TWK!E274</f>
        <v>228</v>
      </c>
      <c r="F331" s="79">
        <f>TWK!F274</f>
        <v>212.5</v>
      </c>
      <c r="G331" s="79">
        <f>TWK!G274</f>
        <v>212.5</v>
      </c>
      <c r="H331" s="79">
        <f>TWK!H274</f>
        <v>196.25</v>
      </c>
      <c r="I331" s="79" t="e">
        <f>TWK!#REF!</f>
        <v>#REF!</v>
      </c>
      <c r="K331" s="79">
        <f>AVERAGE(B331)</f>
        <v>336.66666666666669</v>
      </c>
      <c r="L331" s="79">
        <f t="shared" ref="L331:R331" si="442">AVERAGE(C328:C331)</f>
        <v>288</v>
      </c>
      <c r="M331" s="79">
        <f t="shared" si="442"/>
        <v>271.25</v>
      </c>
      <c r="N331" s="79">
        <f t="shared" si="442"/>
        <v>218</v>
      </c>
      <c r="O331" s="79">
        <f t="shared" si="442"/>
        <v>212.875</v>
      </c>
      <c r="P331" s="79">
        <f t="shared" si="442"/>
        <v>212.875</v>
      </c>
      <c r="Q331" s="79">
        <f t="shared" si="442"/>
        <v>192.0625</v>
      </c>
      <c r="R331" s="79" t="e">
        <f t="shared" si="442"/>
        <v>#REF!</v>
      </c>
      <c r="U331" s="79">
        <f t="shared" ref="U331:AA331" si="443">(L175+L227+L279)/3</f>
        <v>303.875</v>
      </c>
      <c r="V331" s="79">
        <f t="shared" si="443"/>
        <v>357.5625</v>
      </c>
      <c r="W331" s="79">
        <f t="shared" si="443"/>
        <v>287.85416666666669</v>
      </c>
      <c r="X331" s="79">
        <f t="shared" si="443"/>
        <v>307.875</v>
      </c>
      <c r="Y331" s="79">
        <f t="shared" si="443"/>
        <v>308.6944444444444</v>
      </c>
      <c r="Z331" s="79">
        <f t="shared" si="443"/>
        <v>253.93055555555557</v>
      </c>
      <c r="AA331" s="79" t="e">
        <f t="shared" si="443"/>
        <v>#REF!</v>
      </c>
      <c r="AC331" s="99">
        <f>+AF331-'Figure 8_data'!I543</f>
        <v>0</v>
      </c>
      <c r="AD331" s="79" t="e">
        <f t="shared" ref="AD331:AK331" si="444">(B331/T331-1)*100</f>
        <v>#DIV/0!</v>
      </c>
      <c r="AE331" s="79">
        <f t="shared" si="444"/>
        <v>1.3574660633484115</v>
      </c>
      <c r="AF331" s="79">
        <f t="shared" si="444"/>
        <v>-24.209054361125681</v>
      </c>
      <c r="AG331" s="79">
        <f t="shared" si="444"/>
        <v>-20.793225736411671</v>
      </c>
      <c r="AH331" s="79">
        <f t="shared" si="444"/>
        <v>-30.978481526593583</v>
      </c>
      <c r="AI331" s="79">
        <f t="shared" si="444"/>
        <v>-31.161702510573196</v>
      </c>
      <c r="AJ331" s="79">
        <f t="shared" si="444"/>
        <v>-22.715090521249248</v>
      </c>
      <c r="AK331" s="79" t="e">
        <f t="shared" si="444"/>
        <v>#REF!</v>
      </c>
      <c r="AM331" s="99">
        <f>AP331-'Figure 8_data'!H543</f>
        <v>0</v>
      </c>
      <c r="AO331" s="79">
        <f t="shared" ref="AO331:AU331" si="445">(C331/C279-1)*100</f>
        <v>-39.961013645224178</v>
      </c>
      <c r="AP331" s="79">
        <f t="shared" si="445"/>
        <v>-42.217484008528785</v>
      </c>
      <c r="AQ331" s="79">
        <f t="shared" si="445"/>
        <v>-35.410764872521248</v>
      </c>
      <c r="AR331" s="79">
        <f t="shared" si="445"/>
        <v>-45.512820512820518</v>
      </c>
      <c r="AS331" s="79">
        <f t="shared" si="445"/>
        <v>-45.231958762886592</v>
      </c>
      <c r="AT331" s="79">
        <f t="shared" si="445"/>
        <v>-37.698412698412696</v>
      </c>
      <c r="AU331" s="79" t="e">
        <f t="shared" si="445"/>
        <v>#REF!</v>
      </c>
    </row>
    <row r="332" spans="1:47" x14ac:dyDescent="0.2">
      <c r="A332" s="13">
        <f t="shared" si="425"/>
        <v>39903</v>
      </c>
      <c r="B332" s="79">
        <f>TWK!B275</f>
        <v>320</v>
      </c>
      <c r="C332" s="79">
        <f>TWK!C275</f>
        <v>275</v>
      </c>
      <c r="D332" s="79">
        <f>TWK!D275</f>
        <v>248.75</v>
      </c>
      <c r="E332" s="79">
        <f>TWK!E275</f>
        <v>202.5</v>
      </c>
      <c r="F332" s="79">
        <f>TWK!F275</f>
        <v>208.33333333333334</v>
      </c>
      <c r="G332" s="79">
        <f>TWK!G275</f>
        <v>208.33333333333334</v>
      </c>
      <c r="H332" s="79">
        <f>TWK!H275</f>
        <v>188.33333333333334</v>
      </c>
      <c r="I332" s="79" t="e">
        <f>TWK!#REF!</f>
        <v>#REF!</v>
      </c>
      <c r="K332" s="79">
        <f>AVERAGE(B331:B332)</f>
        <v>328.33333333333337</v>
      </c>
      <c r="L332" s="79">
        <f t="shared" ref="L332" si="446">AVERAGE(C329:C332)</f>
        <v>284.75</v>
      </c>
      <c r="M332" s="79">
        <f t="shared" ref="M332" si="447">AVERAGE(D329:D332)</f>
        <v>262.9375</v>
      </c>
      <c r="N332" s="79">
        <f t="shared" ref="N332" si="448">AVERAGE(E329:E332)</f>
        <v>214.375</v>
      </c>
      <c r="O332" s="79">
        <f t="shared" ref="O332" si="449">AVERAGE(F329:F332)</f>
        <v>210.70833333333334</v>
      </c>
      <c r="P332" s="79">
        <f t="shared" ref="P332" si="450">AVERAGE(G329:G332)</f>
        <v>210.70833333333334</v>
      </c>
      <c r="Q332" s="79">
        <f t="shared" ref="Q332" si="451">AVERAGE(H329:H332)</f>
        <v>189.64583333333334</v>
      </c>
      <c r="R332" s="79" t="e">
        <f t="shared" ref="R332" si="452">AVERAGE(I329:I332)</f>
        <v>#REF!</v>
      </c>
      <c r="U332" s="79">
        <f t="shared" ref="U332" si="453">(L176+L228+L280)/3</f>
        <v>341.45833333333331</v>
      </c>
      <c r="V332" s="79">
        <f t="shared" ref="V332" si="454">(M176+M228+M280)/3</f>
        <v>349.91666666666669</v>
      </c>
      <c r="W332" s="79">
        <f t="shared" ref="W332" si="455">(N176+N228+N280)/3</f>
        <v>280.20833333333331</v>
      </c>
      <c r="X332" s="79">
        <f t="shared" ref="X332" si="456">(O176+O228+O280)/3</f>
        <v>301.66666666666669</v>
      </c>
      <c r="Y332" s="79">
        <f t="shared" ref="Y332" si="457">(P176+P228+P280)/3</f>
        <v>302.6944444444444</v>
      </c>
      <c r="Z332" s="79">
        <f t="shared" ref="Z332" si="458">(Q176+Q228+Q280)/3</f>
        <v>246.36805555555557</v>
      </c>
      <c r="AA332" s="79" t="e">
        <f t="shared" ref="AA332" si="459">(R176+R228+R280)/3</f>
        <v>#REF!</v>
      </c>
      <c r="AC332" s="99">
        <f>+AF332-'Figure 8_data'!I544</f>
        <v>0</v>
      </c>
      <c r="AD332" s="79" t="e">
        <f t="shared" ref="AD332" si="460">(B332/T332-1)*100</f>
        <v>#DIV/0!</v>
      </c>
      <c r="AE332" s="79">
        <f t="shared" ref="AE332" si="461">(C332/U332-1)*100</f>
        <v>-19.463087248322143</v>
      </c>
      <c r="AF332" s="79">
        <f t="shared" ref="AF332" si="462">(D332/V332-1)*100</f>
        <v>-28.911645629911888</v>
      </c>
      <c r="AG332" s="79">
        <f t="shared" ref="AG332" si="463">(E332/W332-1)*100</f>
        <v>-27.732342007434941</v>
      </c>
      <c r="AH332" s="79">
        <f t="shared" ref="AH332" si="464">(F332/X332-1)*100</f>
        <v>-30.939226519337016</v>
      </c>
      <c r="AI332" s="79">
        <f t="shared" ref="AI332" si="465">(G332/Y332-1)*100</f>
        <v>-31.173717536936763</v>
      </c>
      <c r="AJ332" s="79">
        <f t="shared" ref="AJ332" si="466">(H332/Z332-1)*100</f>
        <v>-23.556106773402487</v>
      </c>
      <c r="AK332" s="79" t="e">
        <f t="shared" ref="AK332" si="467">(I332/AA332-1)*100</f>
        <v>#REF!</v>
      </c>
      <c r="AM332" s="99">
        <f>AP332-'Figure 8_data'!H544</f>
        <v>0</v>
      </c>
      <c r="AO332" s="79">
        <f t="shared" ref="AO332" si="468">(C332/C280-1)*100</f>
        <v>-47.619047619047613</v>
      </c>
      <c r="AP332" s="79">
        <f t="shared" ref="AP332" si="469">(D332/D280-1)*100</f>
        <v>-42.684331797235018</v>
      </c>
      <c r="AQ332" s="79">
        <f t="shared" ref="AQ332" si="470">(E332/E280-1)*100</f>
        <v>-43.435754189944134</v>
      </c>
      <c r="AR332" s="79">
        <f t="shared" ref="AR332" si="471">(F332/F280-1)*100</f>
        <v>-50.159489633173848</v>
      </c>
      <c r="AS332" s="79">
        <f t="shared" ref="AS332" si="472">(G332/G280-1)*100</f>
        <v>-50.396825396825392</v>
      </c>
      <c r="AT332" s="79">
        <f t="shared" ref="AT332" si="473">(H332/H280-1)*100</f>
        <v>-40.775681341719071</v>
      </c>
      <c r="AU332" s="79" t="e">
        <f t="shared" ref="AU332" si="474">(I332/I280-1)*100</f>
        <v>#REF!</v>
      </c>
    </row>
    <row r="333" spans="1:47" x14ac:dyDescent="0.2">
      <c r="A333" s="13">
        <f t="shared" ref="A333:A567" si="475">7+A332</f>
        <v>39910</v>
      </c>
      <c r="B333" s="79">
        <f>TWK!B276</f>
        <v>318.75</v>
      </c>
      <c r="C333" s="79">
        <f>TWK!C276</f>
        <v>276</v>
      </c>
      <c r="D333" s="79">
        <f>TWK!D276</f>
        <v>253</v>
      </c>
      <c r="E333" s="79">
        <f>TWK!E276</f>
        <v>201</v>
      </c>
      <c r="F333" s="79">
        <f>TWK!F276</f>
        <v>210</v>
      </c>
      <c r="G333" s="79">
        <f>TWK!G276</f>
        <v>210</v>
      </c>
      <c r="H333" s="79">
        <f>TWK!H276</f>
        <v>186.25</v>
      </c>
      <c r="I333" s="79" t="e">
        <f>TWK!#REF!</f>
        <v>#REF!</v>
      </c>
      <c r="K333" s="79">
        <f>AVERAGE(B331:B333)</f>
        <v>325.13888888888891</v>
      </c>
      <c r="L333" s="79">
        <f t="shared" ref="L333" si="476">AVERAGE(C330:C333)</f>
        <v>285.5</v>
      </c>
      <c r="M333" s="79">
        <f t="shared" ref="M333" si="477">AVERAGE(D330:D333)</f>
        <v>259.4375</v>
      </c>
      <c r="N333" s="79">
        <f t="shared" ref="N333" si="478">AVERAGE(E330:E333)</f>
        <v>212.625</v>
      </c>
      <c r="O333" s="79">
        <f t="shared" ref="O333" si="479">AVERAGE(F330:F333)</f>
        <v>211.20833333333334</v>
      </c>
      <c r="P333" s="79">
        <f t="shared" ref="P333" si="480">AVERAGE(G330:G333)</f>
        <v>211.20833333333334</v>
      </c>
      <c r="Q333" s="79">
        <f t="shared" ref="Q333" si="481">AVERAGE(H330:H333)</f>
        <v>189.95833333333334</v>
      </c>
      <c r="R333" s="79" t="e">
        <f t="shared" ref="R333" si="482">AVERAGE(I330:I333)</f>
        <v>#REF!</v>
      </c>
      <c r="T333" s="79">
        <f t="shared" ref="T333" si="483">(K177+K229+K281)/3</f>
        <v>201.11111111111111</v>
      </c>
      <c r="U333" s="79">
        <f t="shared" ref="U333" si="484">(L177+L229+L281)/3</f>
        <v>371.83333333333331</v>
      </c>
      <c r="V333" s="79">
        <f t="shared" ref="V333" si="485">(M177+M229+M281)/3</f>
        <v>337.95833333333331</v>
      </c>
      <c r="W333" s="79">
        <f t="shared" ref="W333" si="486">(N177+N229+N281)/3</f>
        <v>267.4375</v>
      </c>
      <c r="X333" s="79">
        <f t="shared" ref="X333" si="487">(O177+O229+O281)/3</f>
        <v>292.4375</v>
      </c>
      <c r="Y333" s="79">
        <f t="shared" ref="Y333" si="488">(P177+P229+P281)/3</f>
        <v>293.21527777777777</v>
      </c>
      <c r="Z333" s="79">
        <f t="shared" ref="Z333" si="489">(Q177+Q229+Q281)/3</f>
        <v>239.26388888888891</v>
      </c>
      <c r="AA333" s="79" t="e">
        <f t="shared" ref="AA333" si="490">(R177+R229+R281)/3</f>
        <v>#REF!</v>
      </c>
      <c r="AC333" s="99">
        <f>+AF333-'Figure 8_data'!I545</f>
        <v>0</v>
      </c>
      <c r="AD333" s="79">
        <f t="shared" ref="AD333" si="491">(B333/T333-1)*100</f>
        <v>58.494475138121537</v>
      </c>
      <c r="AE333" s="79">
        <f t="shared" ref="AE333" si="492">(C333/U333-1)*100</f>
        <v>-25.773195876288657</v>
      </c>
      <c r="AF333" s="79">
        <f t="shared" ref="AF333" si="493">(D333/V333-1)*100</f>
        <v>-25.138700530144241</v>
      </c>
      <c r="AG333" s="79">
        <f t="shared" ref="AG333" si="494">(E333/W333-1)*100</f>
        <v>-24.842252862818416</v>
      </c>
      <c r="AH333" s="79">
        <f t="shared" ref="AH333" si="495">(F333/X333-1)*100</f>
        <v>-28.189784141910668</v>
      </c>
      <c r="AI333" s="79">
        <f t="shared" ref="AI333" si="496">(G333/Y333-1)*100</f>
        <v>-28.380266679298018</v>
      </c>
      <c r="AJ333" s="79">
        <f t="shared" ref="AJ333" si="497">(H333/Z333-1)*100</f>
        <v>-22.157079003889258</v>
      </c>
      <c r="AK333" s="79" t="e">
        <f t="shared" ref="AK333" si="498">(I333/AA333-1)*100</f>
        <v>#REF!</v>
      </c>
      <c r="AM333" s="99">
        <f>AP333-'Figure 8_data'!H545</f>
        <v>0</v>
      </c>
      <c r="AO333" s="79">
        <f t="shared" ref="AO333" si="499">(C333/C281-1)*100</f>
        <v>-38.495821727019496</v>
      </c>
      <c r="AP333" s="79">
        <f t="shared" ref="AP333" si="500">(D333/D281-1)*100</f>
        <v>-39.219219219219212</v>
      </c>
      <c r="AQ333" s="79">
        <f t="shared" ref="AQ333" si="501">(E333/E281-1)*100</f>
        <v>-36.941176470588232</v>
      </c>
      <c r="AR333" s="79">
        <f t="shared" ref="AR333" si="502">(F333/F281-1)*100</f>
        <v>-45.980707395498385</v>
      </c>
      <c r="AS333" s="79">
        <f t="shared" ref="AS333" si="503">(G333/G281-1)*100</f>
        <v>-46.666666666666664</v>
      </c>
      <c r="AT333" s="79">
        <f t="shared" ref="AT333" si="504">(H333/H281-1)*100</f>
        <v>-38.174273858921161</v>
      </c>
      <c r="AU333" s="79" t="e">
        <f t="shared" ref="AU333" si="505">(I333/I281-1)*100</f>
        <v>#REF!</v>
      </c>
    </row>
    <row r="334" spans="1:47" x14ac:dyDescent="0.2">
      <c r="A334" s="13">
        <f t="shared" si="475"/>
        <v>39917</v>
      </c>
      <c r="B334" s="79">
        <f>TWK!B277</f>
        <v>311.66666666666669</v>
      </c>
      <c r="C334" s="79">
        <f>TWK!C277</f>
        <v>277.5</v>
      </c>
      <c r="D334" s="79">
        <f>TWK!D277</f>
        <v>262.5</v>
      </c>
      <c r="E334" s="79">
        <f>TWK!E277</f>
        <v>198.75</v>
      </c>
      <c r="F334" s="79">
        <f>TWK!F277</f>
        <v>223.33333333333334</v>
      </c>
      <c r="G334" s="79">
        <f>TWK!G277</f>
        <v>223.33333333333334</v>
      </c>
      <c r="H334" s="79">
        <f>TWK!H277</f>
        <v>190</v>
      </c>
      <c r="I334" s="79" t="e">
        <f>TWK!#REF!</f>
        <v>#REF!</v>
      </c>
      <c r="K334" s="79">
        <f t="shared" ref="K334:K339" si="506">AVERAGE(B331:B334)</f>
        <v>321.77083333333337</v>
      </c>
      <c r="L334" s="79">
        <f t="shared" ref="L334" si="507">AVERAGE(C331:C334)</f>
        <v>284.125</v>
      </c>
      <c r="M334" s="79">
        <f t="shared" ref="M334" si="508">AVERAGE(D331:D334)</f>
        <v>258.8125</v>
      </c>
      <c r="N334" s="79">
        <f t="shared" ref="N334" si="509">AVERAGE(E331:E334)</f>
        <v>207.5625</v>
      </c>
      <c r="O334" s="79">
        <f t="shared" ref="O334" si="510">AVERAGE(F331:F334)</f>
        <v>213.54166666666669</v>
      </c>
      <c r="P334" s="79">
        <f t="shared" ref="P334" si="511">AVERAGE(G331:G334)</f>
        <v>213.54166666666669</v>
      </c>
      <c r="Q334" s="79">
        <f t="shared" ref="Q334" si="512">AVERAGE(H331:H334)</f>
        <v>190.20833333333334</v>
      </c>
      <c r="R334" s="79" t="e">
        <f t="shared" ref="R334" si="513">AVERAGE(I331:I334)</f>
        <v>#REF!</v>
      </c>
      <c r="T334" s="79">
        <f t="shared" ref="T334" si="514">(K178+K230+K282)/3</f>
        <v>384.15740740740745</v>
      </c>
      <c r="U334" s="79">
        <f t="shared" ref="U334" si="515">(L178+L230+L282)/3</f>
        <v>362.72916666666669</v>
      </c>
      <c r="V334" s="79">
        <f t="shared" ref="V334" si="516">(M178+M230+M282)/3</f>
        <v>329.25</v>
      </c>
      <c r="W334" s="79">
        <f t="shared" ref="W334" si="517">(N178+N230+N282)/3</f>
        <v>254.95833333333334</v>
      </c>
      <c r="X334" s="79">
        <f t="shared" ref="X334" si="518">(O178+O230+O282)/3</f>
        <v>286.125</v>
      </c>
      <c r="Y334" s="79">
        <f t="shared" ref="Y334" si="519">(P178+P230+P282)/3</f>
        <v>286.66666666666669</v>
      </c>
      <c r="Z334" s="79">
        <f t="shared" ref="Z334" si="520">(Q178+Q230+Q282)/3</f>
        <v>232.89583333333334</v>
      </c>
      <c r="AA334" s="79" t="e">
        <f t="shared" ref="AA334" si="521">(R178+R230+R282)/3</f>
        <v>#REF!</v>
      </c>
      <c r="AC334" s="99">
        <f>+AF334-'Figure 8_data'!I546</f>
        <v>0</v>
      </c>
      <c r="AD334" s="79">
        <f t="shared" ref="AD334" si="522">(B334/T334-1)*100</f>
        <v>-18.870061944129766</v>
      </c>
      <c r="AE334" s="79">
        <f t="shared" ref="AE334" si="523">(C334/U334-1)*100</f>
        <v>-23.496640055137561</v>
      </c>
      <c r="AF334" s="79">
        <f t="shared" ref="AF334" si="524">(D334/V334-1)*100</f>
        <v>-20.273348519362187</v>
      </c>
      <c r="AG334" s="79">
        <f t="shared" ref="AG334" si="525">(E334/W334-1)*100</f>
        <v>-22.046085961758454</v>
      </c>
      <c r="AH334" s="79">
        <f t="shared" ref="AH334" si="526">(F334/X334-1)*100</f>
        <v>-21.945536624435704</v>
      </c>
      <c r="AI334" s="79">
        <f t="shared" ref="AI334" si="527">(G334/Y334-1)*100</f>
        <v>-22.093023255813961</v>
      </c>
      <c r="AJ334" s="79">
        <f t="shared" ref="AJ334" si="528">(H334/Z334-1)*100</f>
        <v>-18.418463189909652</v>
      </c>
      <c r="AK334" s="79" t="e">
        <f t="shared" ref="AK334" si="529">(I334/AA334-1)*100</f>
        <v>#REF!</v>
      </c>
      <c r="AM334" s="99">
        <f>AP334-'Figure 8_data'!H546</f>
        <v>0</v>
      </c>
      <c r="AN334" s="79">
        <f t="shared" ref="AN334" si="530">(B334/B282-1)*100</f>
        <v>-33.214285714285715</v>
      </c>
      <c r="AO334" s="79">
        <f t="shared" ref="AO334" si="531">(C334/C282-1)*100</f>
        <v>-37.815126050420169</v>
      </c>
      <c r="AP334" s="79">
        <f t="shared" ref="AP334" si="532">(D334/D282-1)*100</f>
        <v>-35.582822085889575</v>
      </c>
      <c r="AQ334" s="79">
        <f t="shared" ref="AQ334" si="533">(E334/E282-1)*100</f>
        <v>-34.567901234567898</v>
      </c>
      <c r="AR334" s="79">
        <f t="shared" ref="AR334" si="534">(F334/F282-1)*100</f>
        <v>-38.17762399077278</v>
      </c>
      <c r="AS334" s="79">
        <f t="shared" ref="AS334" si="535">(G334/G282-1)*100</f>
        <v>-37.746806039488966</v>
      </c>
      <c r="AT334" s="79">
        <f t="shared" ref="AT334" si="536">(H334/H282-1)*100</f>
        <v>-33.624454148471614</v>
      </c>
      <c r="AU334" s="79" t="e">
        <f t="shared" ref="AU334" si="537">(I334/I282-1)*100</f>
        <v>#REF!</v>
      </c>
    </row>
    <row r="335" spans="1:47" x14ac:dyDescent="0.2">
      <c r="A335" s="13">
        <f t="shared" si="475"/>
        <v>39924</v>
      </c>
      <c r="B335" s="79">
        <f>TWK!B278</f>
        <v>303.33333333333331</v>
      </c>
      <c r="C335" s="79">
        <f>TWK!C278</f>
        <v>266.25</v>
      </c>
      <c r="D335" s="79">
        <f>TWK!D278</f>
        <v>258.75</v>
      </c>
      <c r="E335" s="79">
        <f>TWK!E278</f>
        <v>197.5</v>
      </c>
      <c r="F335" s="79">
        <f>TWK!F278</f>
        <v>217.5</v>
      </c>
      <c r="G335" s="79">
        <f>TWK!G278</f>
        <v>217.5</v>
      </c>
      <c r="H335" s="79">
        <f>TWK!H278</f>
        <v>180</v>
      </c>
      <c r="I335" s="79" t="e">
        <f>TWK!#REF!</f>
        <v>#REF!</v>
      </c>
      <c r="K335" s="79">
        <f t="shared" si="506"/>
        <v>313.4375</v>
      </c>
      <c r="L335" s="79">
        <f t="shared" ref="L335" si="538">AVERAGE(C332:C335)</f>
        <v>273.6875</v>
      </c>
      <c r="M335" s="79">
        <f t="shared" ref="M335" si="539">AVERAGE(D332:D335)</f>
        <v>255.75</v>
      </c>
      <c r="N335" s="79">
        <f t="shared" ref="N335" si="540">AVERAGE(E332:E335)</f>
        <v>199.9375</v>
      </c>
      <c r="O335" s="79">
        <f t="shared" ref="O335" si="541">AVERAGE(F332:F335)</f>
        <v>214.79166666666669</v>
      </c>
      <c r="P335" s="79">
        <f t="shared" ref="P335" si="542">AVERAGE(G332:G335)</f>
        <v>214.79166666666669</v>
      </c>
      <c r="Q335" s="79">
        <f t="shared" ref="Q335" si="543">AVERAGE(H332:H335)</f>
        <v>186.14583333333334</v>
      </c>
      <c r="R335" s="79" t="e">
        <f t="shared" ref="R335" si="544">AVERAGE(I332:I335)</f>
        <v>#REF!</v>
      </c>
      <c r="T335" s="79">
        <f t="shared" ref="T335" si="545">(K179+K231+K283)/3</f>
        <v>391.58333333333331</v>
      </c>
      <c r="U335" s="79">
        <f t="shared" ref="U335" si="546">(L179+L231+L283)/3</f>
        <v>355.44583333333338</v>
      </c>
      <c r="V335" s="79">
        <f t="shared" ref="V335" si="547">(M179+M231+M283)/3</f>
        <v>319.83333333333331</v>
      </c>
      <c r="W335" s="79">
        <f t="shared" ref="W335" si="548">(N179+N231+N283)/3</f>
        <v>246.20833333333334</v>
      </c>
      <c r="X335" s="79">
        <f t="shared" ref="X335" si="549">(O179+O231+O283)/3</f>
        <v>280.20833333333331</v>
      </c>
      <c r="Y335" s="79">
        <f t="shared" ref="Y335" si="550">(P179+P231+P283)/3</f>
        <v>280.91666666666669</v>
      </c>
      <c r="Z335" s="79">
        <f t="shared" ref="Z335" si="551">(Q179+Q231+Q283)/3</f>
        <v>228.8125</v>
      </c>
      <c r="AA335" s="79" t="e">
        <f t="shared" ref="AA335" si="552">(R179+R231+R283)/3</f>
        <v>#REF!</v>
      </c>
      <c r="AC335" s="99">
        <f>+AF335-'Figure 8_data'!I547</f>
        <v>0</v>
      </c>
      <c r="AD335" s="79">
        <f t="shared" ref="AD335" si="553">(B335/T335-1)*100</f>
        <v>-22.536709938284737</v>
      </c>
      <c r="AE335" s="79">
        <f t="shared" ref="AE335" si="554">(C335/U335-1)*100</f>
        <v>-25.094071998780887</v>
      </c>
      <c r="AF335" s="79">
        <f t="shared" ref="AF335" si="555">(D335/V335-1)*100</f>
        <v>-19.098488796248038</v>
      </c>
      <c r="AG335" s="79">
        <f t="shared" ref="AG335" si="556">(E335/W335-1)*100</f>
        <v>-19.783381282788969</v>
      </c>
      <c r="AH335" s="79">
        <f t="shared" ref="AH335" si="557">(F335/X335-1)*100</f>
        <v>-22.379182156133826</v>
      </c>
      <c r="AI335" s="79">
        <f t="shared" ref="AI335" si="558">(G335/Y335-1)*100</f>
        <v>-22.574903589439344</v>
      </c>
      <c r="AJ335" s="79">
        <f t="shared" ref="AJ335" si="559">(H335/Z335-1)*100</f>
        <v>-21.332969134116365</v>
      </c>
      <c r="AK335" s="79" t="e">
        <f t="shared" ref="AK335" si="560">(I335/AA335-1)*100</f>
        <v>#REF!</v>
      </c>
      <c r="AM335" s="99">
        <f>AP335-'Figure 8_data'!H547</f>
        <v>0</v>
      </c>
      <c r="AN335" s="79">
        <f t="shared" ref="AN335" si="561">(B335/B283-1)*100</f>
        <v>-42.767295597484278</v>
      </c>
      <c r="AO335" s="79">
        <f t="shared" ref="AO335" si="562">(C335/C283-1)*100</f>
        <v>-44.415448851774528</v>
      </c>
      <c r="AP335" s="79">
        <f t="shared" ref="AP335" si="563">(D335/D283-1)*100</f>
        <v>-38.539192399049881</v>
      </c>
      <c r="AQ335" s="79">
        <f t="shared" ref="AQ335" si="564">(E335/E283-1)*100</f>
        <v>-38.473520249221181</v>
      </c>
      <c r="AR335" s="79">
        <f t="shared" ref="AR335" si="565">(F335/F283-1)*100</f>
        <v>-37.679083094555878</v>
      </c>
      <c r="AS335" s="79">
        <f t="shared" ref="AS335" si="566">(G335/G283-1)*100</f>
        <v>-37.679083094555878</v>
      </c>
      <c r="AT335" s="79">
        <f t="shared" ref="AT335" si="567">(H335/H283-1)*100</f>
        <v>-42.857142857142861</v>
      </c>
      <c r="AU335" s="79" t="e">
        <f t="shared" ref="AU335" si="568">(I335/I283-1)*100</f>
        <v>#REF!</v>
      </c>
    </row>
    <row r="336" spans="1:47" x14ac:dyDescent="0.2">
      <c r="A336" s="13">
        <f t="shared" si="475"/>
        <v>39931</v>
      </c>
      <c r="B336" s="79">
        <f>TWK!B279</f>
        <v>293</v>
      </c>
      <c r="C336" s="79">
        <f>TWK!C279</f>
        <v>260</v>
      </c>
      <c r="D336" s="79">
        <f>TWK!D279</f>
        <v>249</v>
      </c>
      <c r="E336" s="79">
        <f>TWK!E279</f>
        <v>198</v>
      </c>
      <c r="F336" s="79">
        <f>TWK!F279</f>
        <v>208</v>
      </c>
      <c r="G336" s="79">
        <f>TWK!G279</f>
        <v>208</v>
      </c>
      <c r="H336" s="79">
        <f>TWK!H279</f>
        <v>178</v>
      </c>
      <c r="I336" s="79" t="e">
        <f>TWK!#REF!</f>
        <v>#REF!</v>
      </c>
      <c r="K336" s="79">
        <f t="shared" si="506"/>
        <v>306.6875</v>
      </c>
      <c r="L336" s="79">
        <f t="shared" ref="L336" si="569">AVERAGE(C333:C336)</f>
        <v>269.9375</v>
      </c>
      <c r="M336" s="79">
        <f t="shared" ref="M336" si="570">AVERAGE(D333:D336)</f>
        <v>255.8125</v>
      </c>
      <c r="N336" s="79">
        <f t="shared" ref="N336" si="571">AVERAGE(E333:E336)</f>
        <v>198.8125</v>
      </c>
      <c r="O336" s="79">
        <f t="shared" ref="O336" si="572">AVERAGE(F333:F336)</f>
        <v>214.70833333333334</v>
      </c>
      <c r="P336" s="79">
        <f t="shared" ref="P336" si="573">AVERAGE(G333:G336)</f>
        <v>214.70833333333334</v>
      </c>
      <c r="Q336" s="79">
        <f t="shared" ref="Q336" si="574">AVERAGE(H333:H336)</f>
        <v>183.5625</v>
      </c>
      <c r="R336" s="79" t="e">
        <f t="shared" ref="R336" si="575">AVERAGE(I333:I336)</f>
        <v>#REF!</v>
      </c>
      <c r="T336" s="79">
        <f t="shared" ref="T336" si="576">(K180+K232+K284)/3</f>
        <v>388.50462962962962</v>
      </c>
      <c r="U336" s="79">
        <f t="shared" ref="U336" si="577">(L180+L232+L284)/3</f>
        <v>343.91805555555555</v>
      </c>
      <c r="V336" s="79">
        <f t="shared" ref="V336" si="578">(M180+M232+M284)/3</f>
        <v>311.43055555555554</v>
      </c>
      <c r="W336" s="79">
        <f t="shared" ref="W336" si="579">(N180+N232+N284)/3</f>
        <v>238.98611111111111</v>
      </c>
      <c r="X336" s="79">
        <f t="shared" ref="X336" si="580">(O180+O232+O284)/3</f>
        <v>269.26388888888886</v>
      </c>
      <c r="Y336" s="79">
        <f t="shared" ref="Y336" si="581">(P180+P232+P284)/3</f>
        <v>269.63888888888886</v>
      </c>
      <c r="Z336" s="79">
        <f t="shared" ref="Z336" si="582">(Q180+Q232+Q284)/3</f>
        <v>222.13888888888889</v>
      </c>
      <c r="AA336" s="79" t="e">
        <f t="shared" ref="AA336" si="583">(R180+R232+R284)/3</f>
        <v>#REF!</v>
      </c>
      <c r="AC336" s="99">
        <f>+AF336-'Figure 8_data'!I548</f>
        <v>0</v>
      </c>
      <c r="AD336" s="79">
        <f t="shared" ref="AD336" si="584">(B336/T336-1)*100</f>
        <v>-24.58262330636224</v>
      </c>
      <c r="AE336" s="79">
        <f t="shared" ref="AE336" si="585">(C336/U336-1)*100</f>
        <v>-24.40059607222328</v>
      </c>
      <c r="AF336" s="79">
        <f t="shared" ref="AF336" si="586">(D336/V336-1)*100</f>
        <v>-20.046380948133613</v>
      </c>
      <c r="AG336" s="79">
        <f t="shared" ref="AG336" si="587">(E336/W336-1)*100</f>
        <v>-17.149997094205848</v>
      </c>
      <c r="AH336" s="79">
        <f t="shared" ref="AH336" si="588">(F336/X336-1)*100</f>
        <v>-22.75235982875121</v>
      </c>
      <c r="AI336" s="79">
        <f t="shared" ref="AI336" si="589">(G336/Y336-1)*100</f>
        <v>-22.85979190275058</v>
      </c>
      <c r="AJ336" s="79">
        <f t="shared" ref="AJ336" si="590">(H336/Z336-1)*100</f>
        <v>-19.869951231711891</v>
      </c>
      <c r="AK336" s="79" t="e">
        <f t="shared" ref="AK336" si="591">(I336/AA336-1)*100</f>
        <v>#REF!</v>
      </c>
      <c r="AM336" s="99">
        <f>AP336-'Figure 8_data'!H548</f>
        <v>0</v>
      </c>
      <c r="AN336" s="79">
        <f t="shared" ref="AN336" si="592">(B336/B284-1)*100</f>
        <v>-43.217054263565892</v>
      </c>
      <c r="AO336" s="79">
        <f t="shared" ref="AO336" si="593">(C336/C284-1)*100</f>
        <v>-43.600867678958785</v>
      </c>
      <c r="AP336" s="79">
        <f t="shared" ref="AP336" si="594">(D336/D284-1)*100</f>
        <v>-35.824742268041234</v>
      </c>
      <c r="AQ336" s="79">
        <f t="shared" ref="AQ336" si="595">(E336/E284-1)*100</f>
        <v>-35.922330097087375</v>
      </c>
      <c r="AR336" s="79">
        <f t="shared" ref="AR336" si="596">(F336/F284-1)*100</f>
        <v>-36.196319018404907</v>
      </c>
      <c r="AS336" s="79">
        <f t="shared" ref="AS336" si="597">(G336/G284-1)*100</f>
        <v>-36.196319018404907</v>
      </c>
      <c r="AT336" s="79">
        <f t="shared" ref="AT336" si="598">(H336/H284-1)*100</f>
        <v>-36.200716845878134</v>
      </c>
      <c r="AU336" s="79" t="e">
        <f t="shared" ref="AU336" si="599">(I336/I284-1)*100</f>
        <v>#REF!</v>
      </c>
    </row>
    <row r="337" spans="1:47" x14ac:dyDescent="0.2">
      <c r="A337" s="13">
        <f t="shared" si="475"/>
        <v>39938</v>
      </c>
      <c r="B337" s="79">
        <f>TWK!B280</f>
        <v>286.25</v>
      </c>
      <c r="C337" s="79">
        <f>TWK!C280</f>
        <v>252</v>
      </c>
      <c r="D337" s="79">
        <f>TWK!D280</f>
        <v>249</v>
      </c>
      <c r="E337" s="79">
        <f>TWK!E280</f>
        <v>191</v>
      </c>
      <c r="F337" s="79">
        <f>TWK!F280</f>
        <v>203.75</v>
      </c>
      <c r="G337" s="79">
        <f>TWK!G280</f>
        <v>203.75</v>
      </c>
      <c r="H337" s="79">
        <f>TWK!H280</f>
        <v>177</v>
      </c>
      <c r="I337" s="79" t="e">
        <f>TWK!#REF!</f>
        <v>#REF!</v>
      </c>
      <c r="K337" s="79">
        <f t="shared" si="506"/>
        <v>298.5625</v>
      </c>
      <c r="L337" s="79">
        <f t="shared" ref="L337" si="600">AVERAGE(C334:C337)</f>
        <v>263.9375</v>
      </c>
      <c r="M337" s="79">
        <f t="shared" ref="M337" si="601">AVERAGE(D334:D337)</f>
        <v>254.8125</v>
      </c>
      <c r="N337" s="79">
        <f t="shared" ref="N337" si="602">AVERAGE(E334:E337)</f>
        <v>196.3125</v>
      </c>
      <c r="O337" s="79">
        <f t="shared" ref="O337" si="603">AVERAGE(F334:F337)</f>
        <v>213.14583333333334</v>
      </c>
      <c r="P337" s="79">
        <f t="shared" ref="P337" si="604">AVERAGE(G334:G337)</f>
        <v>213.14583333333334</v>
      </c>
      <c r="Q337" s="79">
        <f t="shared" ref="Q337" si="605">AVERAGE(H334:H337)</f>
        <v>181.25</v>
      </c>
      <c r="R337" s="79" t="e">
        <f t="shared" ref="R337" si="606">AVERAGE(I334:I337)</f>
        <v>#REF!</v>
      </c>
      <c r="T337" s="79">
        <f t="shared" ref="T337" si="607">(K181+K233+K285)/3</f>
        <v>385.1805555555556</v>
      </c>
      <c r="U337" s="79">
        <f t="shared" ref="U337" si="608">(L181+L233+L285)/3</f>
        <v>343.61250000000001</v>
      </c>
      <c r="V337" s="79">
        <f t="shared" ref="V337" si="609">(M181+M233+M285)/3</f>
        <v>308.98611111111109</v>
      </c>
      <c r="W337" s="79">
        <f t="shared" ref="W337" si="610">(N181+N233+N285)/3</f>
        <v>238.15972222222226</v>
      </c>
      <c r="X337" s="79">
        <f t="shared" ref="X337" si="611">(O181+O233+O285)/3</f>
        <v>264.11805555555554</v>
      </c>
      <c r="Y337" s="79">
        <f t="shared" ref="Y337" si="612">(P181+P233+P285)/3</f>
        <v>263.52083333333331</v>
      </c>
      <c r="Z337" s="79">
        <f t="shared" ref="Z337" si="613">(Q181+Q233+Q285)/3</f>
        <v>219.57638888888889</v>
      </c>
      <c r="AA337" s="79" t="e">
        <f t="shared" ref="AA337" si="614">(R181+R233+R285)/3</f>
        <v>#REF!</v>
      </c>
      <c r="AC337" s="99">
        <f>+AF337-'Figure 8_data'!I549</f>
        <v>0</v>
      </c>
      <c r="AD337" s="79">
        <f t="shared" ref="AD337" si="615">(B337/T337-1)*100</f>
        <v>-25.684202935131438</v>
      </c>
      <c r="AE337" s="79">
        <f t="shared" ref="AE337" si="616">(C337/U337-1)*100</f>
        <v>-26.661573720397246</v>
      </c>
      <c r="AF337" s="79">
        <f t="shared" ref="AF337" si="617">(D337/V337-1)*100</f>
        <v>-19.413853553288074</v>
      </c>
      <c r="AG337" s="79">
        <f t="shared" ref="AG337" si="618">(E337/W337-1)*100</f>
        <v>-19.80172036740051</v>
      </c>
      <c r="AH337" s="79">
        <f t="shared" ref="AH337" si="619">(F337/X337-1)*100</f>
        <v>-22.85646675255698</v>
      </c>
      <c r="AI337" s="79">
        <f t="shared" ref="AI337" si="620">(G337/Y337-1)*100</f>
        <v>-22.681634911850736</v>
      </c>
      <c r="AJ337" s="79">
        <f t="shared" ref="AJ337" si="621">(H337/Z337-1)*100</f>
        <v>-19.390240045542239</v>
      </c>
      <c r="AK337" s="79" t="e">
        <f t="shared" ref="AK337" si="622">(I337/AA337-1)*100</f>
        <v>#REF!</v>
      </c>
      <c r="AM337" s="99">
        <f>AP337-'Figure 8_data'!H549</f>
        <v>0</v>
      </c>
      <c r="AN337" s="79">
        <f t="shared" ref="AN337" si="623">(B337/B285-1)*100</f>
        <v>-44.200779727095515</v>
      </c>
      <c r="AO337" s="79">
        <f t="shared" ref="AO337" si="624">(C337/C285-1)*100</f>
        <v>-45.336225596529289</v>
      </c>
      <c r="AP337" s="79">
        <f t="shared" ref="AP337" si="625">(D337/D285-1)*100</f>
        <v>-34.98694516971279</v>
      </c>
      <c r="AQ337" s="79">
        <f t="shared" ref="AQ337" si="626">(E337/E285-1)*100</f>
        <v>-37.377049180327873</v>
      </c>
      <c r="AR337" s="79">
        <f t="shared" ref="AR337" si="627">(F337/F285-1)*100</f>
        <v>-38.069908814589667</v>
      </c>
      <c r="AS337" s="79">
        <f t="shared" ref="AS337" si="628">(G337/G285-1)*100</f>
        <v>-38.069908814589667</v>
      </c>
      <c r="AT337" s="79">
        <f t="shared" ref="AT337" si="629">(H337/H285-1)*100</f>
        <v>-35.869565217391312</v>
      </c>
      <c r="AU337" s="79" t="e">
        <f t="shared" ref="AU337" si="630">(I337/I285-1)*100</f>
        <v>#REF!</v>
      </c>
    </row>
    <row r="338" spans="1:47" x14ac:dyDescent="0.2">
      <c r="A338" s="13">
        <f t="shared" si="475"/>
        <v>39945</v>
      </c>
      <c r="B338" s="79">
        <f>TWK!B281</f>
        <v>323.75</v>
      </c>
      <c r="C338" s="79">
        <f>TWK!C281</f>
        <v>278</v>
      </c>
      <c r="D338" s="79">
        <f>TWK!D281</f>
        <v>273</v>
      </c>
      <c r="E338" s="79">
        <f>TWK!E281</f>
        <v>200</v>
      </c>
      <c r="F338" s="79">
        <f>TWK!F281</f>
        <v>210</v>
      </c>
      <c r="G338" s="79">
        <f>TWK!G281</f>
        <v>210</v>
      </c>
      <c r="H338" s="79">
        <f>TWK!H281</f>
        <v>181.25</v>
      </c>
      <c r="I338" s="79" t="e">
        <f>TWK!#REF!</f>
        <v>#REF!</v>
      </c>
      <c r="K338" s="79">
        <f t="shared" si="506"/>
        <v>301.58333333333331</v>
      </c>
      <c r="L338" s="79">
        <f t="shared" ref="L338" si="631">AVERAGE(C335:C338)</f>
        <v>264.0625</v>
      </c>
      <c r="M338" s="79">
        <f t="shared" ref="M338" si="632">AVERAGE(D335:D338)</f>
        <v>257.4375</v>
      </c>
      <c r="N338" s="79">
        <f t="shared" ref="N338" si="633">AVERAGE(E335:E338)</f>
        <v>196.625</v>
      </c>
      <c r="O338" s="79">
        <f t="shared" ref="O338" si="634">AVERAGE(F335:F338)</f>
        <v>209.8125</v>
      </c>
      <c r="P338" s="79">
        <f t="shared" ref="P338" si="635">AVERAGE(G335:G338)</f>
        <v>209.8125</v>
      </c>
      <c r="Q338" s="79">
        <f t="shared" ref="Q338" si="636">AVERAGE(H335:H338)</f>
        <v>179.0625</v>
      </c>
      <c r="R338" s="79" t="e">
        <f t="shared" ref="R338" si="637">AVERAGE(I335:I338)</f>
        <v>#REF!</v>
      </c>
      <c r="T338" s="79">
        <f t="shared" ref="T338" si="638">(K182+K234+K286)/3</f>
        <v>391.20833333333331</v>
      </c>
      <c r="U338" s="79">
        <f t="shared" ref="U338" si="639">(L182+L234+L286)/3</f>
        <v>348.17500000000001</v>
      </c>
      <c r="V338" s="79">
        <f t="shared" ref="V338" si="640">(M182+M234+M286)/3</f>
        <v>314.86111111111109</v>
      </c>
      <c r="W338" s="79">
        <f t="shared" ref="W338" si="641">(N182+N234+N286)/3</f>
        <v>247.34722222222226</v>
      </c>
      <c r="X338" s="79">
        <f t="shared" ref="X338" si="642">(O182+O234+O286)/3</f>
        <v>260.84722222222223</v>
      </c>
      <c r="Y338" s="79">
        <f t="shared" ref="Y338" si="643">(P182+P234+P286)/3</f>
        <v>260.375</v>
      </c>
      <c r="Z338" s="79">
        <f t="shared" ref="Z338" si="644">(Q182+Q234+Q286)/3</f>
        <v>224.05555555555554</v>
      </c>
      <c r="AA338" s="79" t="e">
        <f t="shared" ref="AA338" si="645">(R182+R234+R286)/3</f>
        <v>#REF!</v>
      </c>
      <c r="AC338" s="99">
        <f>+AF338-'Figure 8_data'!I550</f>
        <v>0</v>
      </c>
      <c r="AD338" s="79">
        <f t="shared" ref="AD338" si="646">(B338/T338-1)*100</f>
        <v>-17.2435829161785</v>
      </c>
      <c r="AE338" s="79">
        <f t="shared" ref="AE338" si="647">(C338/U338-1)*100</f>
        <v>-20.155094420909027</v>
      </c>
      <c r="AF338" s="79">
        <f t="shared" ref="AF338" si="648">(D338/V338-1)*100</f>
        <v>-13.295103661226282</v>
      </c>
      <c r="AG338" s="79">
        <f t="shared" ref="AG338" si="649">(E338/W338-1)*100</f>
        <v>-19.142006850468874</v>
      </c>
      <c r="AH338" s="79">
        <f t="shared" ref="AH338" si="650">(F338/X338-1)*100</f>
        <v>-19.493104733507273</v>
      </c>
      <c r="AI338" s="79">
        <f t="shared" ref="AI338" si="651">(G338/Y338-1)*100</f>
        <v>-19.347095535285639</v>
      </c>
      <c r="AJ338" s="79">
        <f t="shared" ref="AJ338" si="652">(H338/Z338-1)*100</f>
        <v>-19.104884701214974</v>
      </c>
      <c r="AK338" s="79" t="e">
        <f t="shared" ref="AK338" si="653">(I338/AA338-1)*100</f>
        <v>#REF!</v>
      </c>
      <c r="AM338" s="99">
        <f>AP338-'Figure 8_data'!H550</f>
        <v>0</v>
      </c>
      <c r="AN338" s="79">
        <f t="shared" ref="AN338" si="654">(B338/B286-1)*100</f>
        <v>-30.376344086021501</v>
      </c>
      <c r="AO338" s="79">
        <f t="shared" ref="AO338" si="655">(C338/C286-1)*100</f>
        <v>-33.012048192771083</v>
      </c>
      <c r="AP338" s="79">
        <f t="shared" ref="AP338" si="656">(D338/D286-1)*100</f>
        <v>-27.586206896551722</v>
      </c>
      <c r="AQ338" s="79">
        <f t="shared" ref="AQ338" si="657">(E338/E286-1)*100</f>
        <v>-31.506849315068497</v>
      </c>
      <c r="AR338" s="79">
        <f t="shared" ref="AR338" si="658">(F338/F286-1)*100</f>
        <v>-32.907348242811494</v>
      </c>
      <c r="AS338" s="79">
        <f t="shared" ref="AS338" si="659">(G338/G286-1)*100</f>
        <v>-32.907348242811494</v>
      </c>
      <c r="AT338" s="79">
        <f t="shared" ref="AT338" si="660">(H338/H286-1)*100</f>
        <v>-31.083650190114064</v>
      </c>
      <c r="AU338" s="79" t="e">
        <f t="shared" ref="AU338" si="661">(I338/I286-1)*100</f>
        <v>#REF!</v>
      </c>
    </row>
    <row r="339" spans="1:47" x14ac:dyDescent="0.2">
      <c r="A339" s="13">
        <f t="shared" si="475"/>
        <v>39952</v>
      </c>
      <c r="B339" s="79">
        <f>TWK!B282</f>
        <v>355</v>
      </c>
      <c r="C339" s="79">
        <f>TWK!C282</f>
        <v>298.33333333333331</v>
      </c>
      <c r="D339" s="79">
        <f>TWK!D282</f>
        <v>271.66666666666669</v>
      </c>
      <c r="E339" s="79">
        <f>TWK!E282</f>
        <v>196.66666666666666</v>
      </c>
      <c r="F339" s="79">
        <f>TWK!F282</f>
        <v>210</v>
      </c>
      <c r="G339" s="79">
        <f>TWK!G282</f>
        <v>210</v>
      </c>
      <c r="H339" s="79">
        <f>TWK!H282</f>
        <v>180</v>
      </c>
      <c r="I339" s="79" t="e">
        <f>TWK!#REF!</f>
        <v>#REF!</v>
      </c>
      <c r="K339" s="79">
        <f t="shared" si="506"/>
        <v>314.5</v>
      </c>
      <c r="L339" s="79">
        <f t="shared" ref="L339" si="662">AVERAGE(C336:C339)</f>
        <v>272.08333333333331</v>
      </c>
      <c r="M339" s="79">
        <f t="shared" ref="M339" si="663">AVERAGE(D336:D339)</f>
        <v>260.66666666666669</v>
      </c>
      <c r="N339" s="79">
        <f t="shared" ref="N339" si="664">AVERAGE(E336:E339)</f>
        <v>196.41666666666666</v>
      </c>
      <c r="O339" s="79">
        <f t="shared" ref="O339" si="665">AVERAGE(F336:F339)</f>
        <v>207.9375</v>
      </c>
      <c r="P339" s="79">
        <f t="shared" ref="P339" si="666">AVERAGE(G336:G339)</f>
        <v>207.9375</v>
      </c>
      <c r="Q339" s="79">
        <f t="shared" ref="Q339" si="667">AVERAGE(H336:H339)</f>
        <v>179.0625</v>
      </c>
      <c r="R339" s="79" t="e">
        <f t="shared" ref="R339" si="668">AVERAGE(I336:I339)</f>
        <v>#REF!</v>
      </c>
      <c r="T339" s="79">
        <f t="shared" ref="T339" si="669">(K183+K235+K287)/3</f>
        <v>394.45833333333331</v>
      </c>
      <c r="U339" s="79">
        <f t="shared" ref="U339" si="670">(L183+L235+L287)/3</f>
        <v>353.79166666666669</v>
      </c>
      <c r="V339" s="79">
        <f t="shared" ref="V339" si="671">(M183+M235+M287)/3</f>
        <v>324.6944444444444</v>
      </c>
      <c r="W339" s="79">
        <f t="shared" ref="W339" si="672">(N183+N235+N287)/3</f>
        <v>258.6805555555556</v>
      </c>
      <c r="X339" s="79">
        <f t="shared" ref="X339" si="673">(O183+O235+O287)/3</f>
        <v>265.76388888888886</v>
      </c>
      <c r="Y339" s="79">
        <f t="shared" ref="Y339" si="674">(P183+P235+P287)/3</f>
        <v>265.29166666666669</v>
      </c>
      <c r="Z339" s="79">
        <f t="shared" ref="Z339" si="675">(Q183+Q235+Q287)/3</f>
        <v>232.2222222222222</v>
      </c>
      <c r="AA339" s="79" t="e">
        <f t="shared" ref="AA339" si="676">(R183+R235+R287)/3</f>
        <v>#REF!</v>
      </c>
      <c r="AC339" s="99">
        <f>+AF339-'Figure 8_data'!I551</f>
        <v>0</v>
      </c>
      <c r="AD339" s="79">
        <f t="shared" ref="AD339" si="677">(B339/T339-1)*100</f>
        <v>-10.003168902503424</v>
      </c>
      <c r="AE339" s="79">
        <f t="shared" ref="AE339" si="678">(C339/U339-1)*100</f>
        <v>-15.675421034036052</v>
      </c>
      <c r="AF339" s="79">
        <f t="shared" ref="AF339" si="679">(D339/V339-1)*100</f>
        <v>-16.331593806142507</v>
      </c>
      <c r="AG339" s="79">
        <f t="shared" ref="AG339" si="680">(E339/W339-1)*100</f>
        <v>-23.973154362416128</v>
      </c>
      <c r="AH339" s="79">
        <f t="shared" ref="AH339" si="681">(F339/X339-1)*100</f>
        <v>-20.98249281421478</v>
      </c>
      <c r="AI339" s="79">
        <f t="shared" ref="AI339" si="682">(G339/Y339-1)*100</f>
        <v>-20.84184074132245</v>
      </c>
      <c r="AJ339" s="79">
        <f t="shared" ref="AJ339" si="683">(H339/Z339-1)*100</f>
        <v>-22.488038277511958</v>
      </c>
      <c r="AK339" s="79" t="e">
        <f t="shared" ref="AK339" si="684">(I339/AA339-1)*100</f>
        <v>#REF!</v>
      </c>
      <c r="AM339" s="99">
        <f>AP339-'Figure 8_data'!H551</f>
        <v>0</v>
      </c>
      <c r="AN339" s="79">
        <f t="shared" ref="AN339" si="685">(B339/B287-1)*100</f>
        <v>-19.864559819413095</v>
      </c>
      <c r="AO339" s="79">
        <f t="shared" ref="AO339" si="686">(C339/C287-1)*100</f>
        <v>-26.879084967320267</v>
      </c>
      <c r="AP339" s="79">
        <f t="shared" ref="AP339" si="687">(D339/D287-1)*100</f>
        <v>-28.696412948381443</v>
      </c>
      <c r="AQ339" s="79">
        <f t="shared" ref="AQ339" si="688">(E339/E287-1)*100</f>
        <v>-36.55913978494624</v>
      </c>
      <c r="AR339" s="79">
        <f t="shared" ref="AR339" si="689">(F339/F287-1)*100</f>
        <v>-34.169278996865202</v>
      </c>
      <c r="AS339" s="79">
        <f t="shared" ref="AS339" si="690">(G339/G287-1)*100</f>
        <v>-34.375</v>
      </c>
      <c r="AT339" s="79">
        <f t="shared" ref="AT339" si="691">(H339/H287-1)*100</f>
        <v>-38.775510204081634</v>
      </c>
      <c r="AU339" s="79" t="e">
        <f t="shared" ref="AU339" si="692">(I339/I287-1)*100</f>
        <v>#REF!</v>
      </c>
    </row>
    <row r="340" spans="1:47" x14ac:dyDescent="0.2">
      <c r="A340" s="13">
        <f t="shared" si="475"/>
        <v>39959</v>
      </c>
      <c r="B340" s="79">
        <f>TWK!B283</f>
        <v>371.25</v>
      </c>
      <c r="C340" s="79">
        <f>TWK!C283</f>
        <v>306.25</v>
      </c>
      <c r="D340" s="79">
        <f>TWK!D283</f>
        <v>271.25</v>
      </c>
      <c r="E340" s="79">
        <f>TWK!E283</f>
        <v>196.25</v>
      </c>
      <c r="F340" s="79">
        <f>TWK!F283</f>
        <v>208.75</v>
      </c>
      <c r="G340" s="79">
        <f>TWK!G283</f>
        <v>208.75</v>
      </c>
      <c r="H340" s="79">
        <f>TWK!H283</f>
        <v>181.25</v>
      </c>
      <c r="I340" s="79" t="e">
        <f>TWK!#REF!</f>
        <v>#REF!</v>
      </c>
      <c r="K340" s="79">
        <f t="shared" ref="K340" si="693">AVERAGE(B337:B340)</f>
        <v>334.0625</v>
      </c>
      <c r="L340" s="79">
        <f t="shared" ref="L340" si="694">AVERAGE(C337:C340)</f>
        <v>283.64583333333331</v>
      </c>
      <c r="M340" s="79">
        <f t="shared" ref="M340" si="695">AVERAGE(D337:D340)</f>
        <v>266.22916666666669</v>
      </c>
      <c r="N340" s="79">
        <f t="shared" ref="N340" si="696">AVERAGE(E337:E340)</f>
        <v>195.97916666666666</v>
      </c>
      <c r="O340" s="79">
        <f t="shared" ref="O340" si="697">AVERAGE(F337:F340)</f>
        <v>208.125</v>
      </c>
      <c r="P340" s="79">
        <f t="shared" ref="P340" si="698">AVERAGE(G337:G340)</f>
        <v>208.125</v>
      </c>
      <c r="Q340" s="79">
        <f t="shared" ref="Q340" si="699">AVERAGE(H337:H340)</f>
        <v>179.875</v>
      </c>
      <c r="R340" s="79" t="e">
        <f t="shared" ref="R340" si="700">AVERAGE(I337:I340)</f>
        <v>#REF!</v>
      </c>
      <c r="T340" s="79">
        <f t="shared" ref="T340" si="701">(K184+K236+K288)/3</f>
        <v>404.9375</v>
      </c>
      <c r="U340" s="79">
        <f t="shared" ref="U340" si="702">(L184+L236+L288)/3</f>
        <v>363.65277777777783</v>
      </c>
      <c r="V340" s="79">
        <f t="shared" ref="V340" si="703">(M184+M236+M288)/3</f>
        <v>338.76388888888886</v>
      </c>
      <c r="W340" s="79">
        <f t="shared" ref="W340" si="704">(N184+N236+N288)/3</f>
        <v>271.98611111111114</v>
      </c>
      <c r="X340" s="79">
        <f t="shared" ref="X340" si="705">(O184+O236+O288)/3</f>
        <v>274.02083333333331</v>
      </c>
      <c r="Y340" s="79">
        <f t="shared" ref="Y340" si="706">(P184+P236+P288)/3</f>
        <v>273.96527777777777</v>
      </c>
      <c r="Z340" s="79">
        <f t="shared" ref="Z340" si="707">(Q184+Q236+Q288)/3</f>
        <v>247.97916666666666</v>
      </c>
      <c r="AA340" s="79" t="e">
        <f t="shared" ref="AA340" si="708">(R184+R236+R288)/3</f>
        <v>#REF!</v>
      </c>
      <c r="AC340" s="99">
        <f>+AF340-'Figure 8_data'!I552</f>
        <v>0</v>
      </c>
      <c r="AD340" s="79">
        <f t="shared" ref="AD340" si="709">(B340/T340-1)*100</f>
        <v>-8.3191850594227503</v>
      </c>
      <c r="AE340" s="79">
        <f t="shared" ref="AE340" si="710">(C340/U340-1)*100</f>
        <v>-15.785051369209036</v>
      </c>
      <c r="AF340" s="79">
        <f t="shared" ref="AF340" si="711">(D340/V340-1)*100</f>
        <v>-19.929482186052226</v>
      </c>
      <c r="AG340" s="79">
        <f t="shared" ref="AG340" si="712">(E340/W340-1)*100</f>
        <v>-27.845580350303845</v>
      </c>
      <c r="AH340" s="79">
        <f t="shared" ref="AH340" si="713">(F340/X340-1)*100</f>
        <v>-23.819660913859952</v>
      </c>
      <c r="AI340" s="79">
        <f t="shared" ref="AI340" si="714">(G340/Y340-1)*100</f>
        <v>-23.804212820967784</v>
      </c>
      <c r="AJ340" s="79">
        <f t="shared" ref="AJ340" si="715">(H340/Z340-1)*100</f>
        <v>-26.909182559018731</v>
      </c>
      <c r="AK340" s="79" t="e">
        <f t="shared" ref="AK340" si="716">(I340/AA340-1)*100</f>
        <v>#REF!</v>
      </c>
      <c r="AM340" s="99">
        <f>AP340-'Figure 8_data'!H552</f>
        <v>0</v>
      </c>
      <c r="AN340" s="79">
        <f t="shared" ref="AN340" si="717">(B340/B288-1)*100</f>
        <v>-20.161290322580648</v>
      </c>
      <c r="AO340" s="79">
        <f t="shared" ref="AO340" si="718">(C340/C288-1)*100</f>
        <v>-28.278688524590166</v>
      </c>
      <c r="AP340" s="79">
        <f t="shared" ref="AP340" si="719">(D340/D288-1)*100</f>
        <v>-33.024691358024697</v>
      </c>
      <c r="AQ340" s="79">
        <f t="shared" ref="AQ340" si="720">(E340/E288-1)*100</f>
        <v>-45.181564245810058</v>
      </c>
      <c r="AR340" s="79">
        <f t="shared" ref="AR340" si="721">(F340/F288-1)*100</f>
        <v>-39.667630057803471</v>
      </c>
      <c r="AS340" s="79">
        <f t="shared" ref="AS340" si="722">(G340/G288-1)*100</f>
        <v>-39.667630057803471</v>
      </c>
      <c r="AT340" s="79">
        <f t="shared" ref="AT340" si="723">(H340/H288-1)*100</f>
        <v>-48.654390934844194</v>
      </c>
      <c r="AU340" s="79" t="e">
        <f t="shared" ref="AU340" si="724">(I340/I288-1)*100</f>
        <v>#REF!</v>
      </c>
    </row>
    <row r="341" spans="1:47" x14ac:dyDescent="0.2">
      <c r="A341" s="13">
        <f t="shared" si="475"/>
        <v>39966</v>
      </c>
      <c r="B341" s="79">
        <f>TWK!B284</f>
        <v>356.66666666666669</v>
      </c>
      <c r="C341" s="79">
        <f>TWK!C284</f>
        <v>301.25</v>
      </c>
      <c r="D341" s="79">
        <f>TWK!D284</f>
        <v>263.75</v>
      </c>
      <c r="E341" s="79">
        <f>TWK!E284</f>
        <v>206.25</v>
      </c>
      <c r="F341" s="79">
        <f>TWK!F284</f>
        <v>203.75</v>
      </c>
      <c r="G341" s="79">
        <f>TWK!G284</f>
        <v>203.75</v>
      </c>
      <c r="H341" s="79">
        <f>TWK!H284</f>
        <v>182.5</v>
      </c>
      <c r="I341" s="79" t="e">
        <f>TWK!#REF!</f>
        <v>#REF!</v>
      </c>
      <c r="K341" s="79">
        <f t="shared" ref="K341" si="725">AVERAGE(B338:B341)</f>
        <v>351.66666666666669</v>
      </c>
      <c r="L341" s="79">
        <f t="shared" ref="L341" si="726">AVERAGE(C338:C341)</f>
        <v>295.95833333333331</v>
      </c>
      <c r="M341" s="79">
        <f t="shared" ref="M341" si="727">AVERAGE(D338:D341)</f>
        <v>269.91666666666669</v>
      </c>
      <c r="N341" s="79">
        <f t="shared" ref="N341" si="728">AVERAGE(E338:E341)</f>
        <v>199.79166666666666</v>
      </c>
      <c r="O341" s="79">
        <f t="shared" ref="O341" si="729">AVERAGE(F338:F341)</f>
        <v>208.125</v>
      </c>
      <c r="P341" s="79">
        <f t="shared" ref="P341" si="730">AVERAGE(G338:G341)</f>
        <v>208.125</v>
      </c>
      <c r="Q341" s="79">
        <f t="shared" ref="Q341" si="731">AVERAGE(H338:H341)</f>
        <v>181.25</v>
      </c>
      <c r="R341" s="79" t="e">
        <f t="shared" ref="R341" si="732">AVERAGE(I338:I341)</f>
        <v>#REF!</v>
      </c>
      <c r="T341" s="79">
        <f t="shared" ref="T341" si="733">(K185+K237+K289)/3</f>
        <v>419.125</v>
      </c>
      <c r="U341" s="79">
        <f t="shared" ref="U341" si="734">(L185+L237+L289)/3</f>
        <v>373.5625</v>
      </c>
      <c r="V341" s="79">
        <f t="shared" ref="V341" si="735">(M185+M237+M289)/3</f>
        <v>356.47916666666669</v>
      </c>
      <c r="W341" s="79">
        <f t="shared" ref="W341" si="736">(N185+N237+N289)/3</f>
        <v>285.25</v>
      </c>
      <c r="X341" s="79">
        <f t="shared" ref="X341" si="737">(O185+O237+O289)/3</f>
        <v>285.78472222222223</v>
      </c>
      <c r="Y341" s="79">
        <f t="shared" ref="Y341" si="738">(P185+P237+P289)/3</f>
        <v>286.04166666666669</v>
      </c>
      <c r="Z341" s="79">
        <f t="shared" ref="Z341" si="739">(Q185+Q237+Q289)/3</f>
        <v>264.3125</v>
      </c>
      <c r="AA341" s="79" t="e">
        <f t="shared" ref="AA341" si="740">(R185+R237+R289)/3</f>
        <v>#REF!</v>
      </c>
      <c r="AC341" s="99">
        <f>+AF341-'Figure 8_data'!I553</f>
        <v>0</v>
      </c>
      <c r="AD341" s="79">
        <f t="shared" ref="AD341" si="741">(B341/T341-1)*100</f>
        <v>-14.90207774132617</v>
      </c>
      <c r="AE341" s="79">
        <f t="shared" ref="AE341" si="742">(C341/U341-1)*100</f>
        <v>-19.357537226033127</v>
      </c>
      <c r="AF341" s="79">
        <f t="shared" ref="AF341" si="743">(D341/V341-1)*100</f>
        <v>-26.012506574718021</v>
      </c>
      <c r="AG341" s="79">
        <f t="shared" ref="AG341" si="744">(E341/W341-1)*100</f>
        <v>-27.695004382120946</v>
      </c>
      <c r="AH341" s="79">
        <f t="shared" ref="AH341" si="745">(F341/X341-1)*100</f>
        <v>-28.705076179136391</v>
      </c>
      <c r="AI341" s="79">
        <f t="shared" ref="AI341" si="746">(G341/Y341-1)*100</f>
        <v>-28.769118718135477</v>
      </c>
      <c r="AJ341" s="79">
        <f t="shared" ref="AJ341" si="747">(H341/Z341-1)*100</f>
        <v>-30.952943958382594</v>
      </c>
      <c r="AK341" s="79" t="e">
        <f t="shared" ref="AK341" si="748">(I341/AA341-1)*100</f>
        <v>#REF!</v>
      </c>
      <c r="AM341" s="99">
        <f>AP341-'Figure 8_data'!H553</f>
        <v>0</v>
      </c>
      <c r="AN341" s="79">
        <f t="shared" ref="AN341" si="749">(B341/B289-1)*100</f>
        <v>-23.789173789173791</v>
      </c>
      <c r="AO341" s="79">
        <f t="shared" ref="AO341" si="750">(C341/C289-1)*100</f>
        <v>-30.427251732101613</v>
      </c>
      <c r="AP341" s="79">
        <f t="shared" ref="AP341" si="751">(D341/D289-1)*100</f>
        <v>-38.805104408352662</v>
      </c>
      <c r="AQ341" s="79">
        <f t="shared" ref="AQ341" si="752">(E341/E289-1)*100</f>
        <v>-44.999999999999993</v>
      </c>
      <c r="AR341" s="79">
        <f t="shared" ref="AR341" si="753">(F341/F289-1)*100</f>
        <v>-44.178082191780824</v>
      </c>
      <c r="AS341" s="79">
        <f t="shared" ref="AS341" si="754">(G341/G289-1)*100</f>
        <v>-44.178082191780824</v>
      </c>
      <c r="AT341" s="79">
        <f t="shared" ref="AT341" si="755">(H341/H289-1)*100</f>
        <v>-49.724517906336082</v>
      </c>
      <c r="AU341" s="79" t="e">
        <f t="shared" ref="AU341" si="756">(I341/I289-1)*100</f>
        <v>#REF!</v>
      </c>
    </row>
    <row r="342" spans="1:47" x14ac:dyDescent="0.2">
      <c r="A342" s="13">
        <f t="shared" si="475"/>
        <v>39973</v>
      </c>
      <c r="B342" s="79">
        <f>TWK!B285</f>
        <v>350</v>
      </c>
      <c r="C342" s="79">
        <f>TWK!C285</f>
        <v>298.33333333333331</v>
      </c>
      <c r="D342" s="79">
        <f>TWK!D285</f>
        <v>268.33333333333331</v>
      </c>
      <c r="E342" s="79">
        <f>TWK!E285</f>
        <v>201.66666666666666</v>
      </c>
      <c r="F342" s="79">
        <f>TWK!F285</f>
        <v>205</v>
      </c>
      <c r="G342" s="79">
        <f>TWK!G285</f>
        <v>205</v>
      </c>
      <c r="H342" s="79">
        <f>TWK!H285</f>
        <v>185</v>
      </c>
      <c r="I342" s="79" t="e">
        <f>TWK!#REF!</f>
        <v>#REF!</v>
      </c>
      <c r="K342" s="79">
        <f t="shared" ref="K342" si="757">AVERAGE(B339:B342)</f>
        <v>358.22916666666669</v>
      </c>
      <c r="L342" s="79">
        <f t="shared" ref="L342" si="758">AVERAGE(C339:C342)</f>
        <v>301.04166666666663</v>
      </c>
      <c r="M342" s="79">
        <f t="shared" ref="M342" si="759">AVERAGE(D339:D342)</f>
        <v>268.75</v>
      </c>
      <c r="N342" s="79">
        <f t="shared" ref="N342" si="760">AVERAGE(E339:E342)</f>
        <v>200.20833333333331</v>
      </c>
      <c r="O342" s="79">
        <f t="shared" ref="O342" si="761">AVERAGE(F339:F342)</f>
        <v>206.875</v>
      </c>
      <c r="P342" s="79">
        <f t="shared" ref="P342" si="762">AVERAGE(G339:G342)</f>
        <v>206.875</v>
      </c>
      <c r="Q342" s="79">
        <f t="shared" ref="Q342" si="763">AVERAGE(H339:H342)</f>
        <v>182.1875</v>
      </c>
      <c r="R342" s="79" t="e">
        <f t="shared" ref="R342" si="764">AVERAGE(I339:I342)</f>
        <v>#REF!</v>
      </c>
      <c r="T342" s="79">
        <f t="shared" ref="T342" si="765">(K186+K238+K290)/3</f>
        <v>436.45833333333331</v>
      </c>
      <c r="U342" s="79">
        <f t="shared" ref="U342" si="766">(L186+L238+L290)/3</f>
        <v>390.64583333333331</v>
      </c>
      <c r="V342" s="79">
        <f t="shared" ref="V342" si="767">(M186+M238+M290)/3</f>
        <v>377.0625</v>
      </c>
      <c r="W342" s="79">
        <f t="shared" ref="W342" si="768">(N186+N238+N290)/3</f>
        <v>298.25</v>
      </c>
      <c r="X342" s="79">
        <f t="shared" ref="X342" si="769">(O186+O238+O290)/3</f>
        <v>299.86805555555554</v>
      </c>
      <c r="Y342" s="79">
        <f t="shared" ref="Y342" si="770">(P186+P238+P290)/3</f>
        <v>300.20833333333331</v>
      </c>
      <c r="Z342" s="79">
        <f t="shared" ref="Z342" si="771">(Q186+Q238+Q290)/3</f>
        <v>281.39583333333331</v>
      </c>
      <c r="AA342" s="79" t="e">
        <f t="shared" ref="AA342" si="772">(R186+R238+R290)/3</f>
        <v>#REF!</v>
      </c>
      <c r="AC342" s="99">
        <f>+AF342-'Figure 8_data'!I554</f>
        <v>0</v>
      </c>
      <c r="AD342" s="79">
        <f t="shared" ref="AD342" si="773">(B342/T342-1)*100</f>
        <v>-19.809069212410503</v>
      </c>
      <c r="AE342" s="79">
        <f t="shared" ref="AE342" si="774">(C342/U342-1)*100</f>
        <v>-23.630739693882997</v>
      </c>
      <c r="AF342" s="79">
        <f t="shared" ref="AF342" si="775">(D342/V342-1)*100</f>
        <v>-28.835847284380357</v>
      </c>
      <c r="AG342" s="79">
        <f t="shared" ref="AG342" si="776">(E342/W342-1)*100</f>
        <v>-32.383347303716128</v>
      </c>
      <c r="AH342" s="79">
        <f t="shared" ref="AH342" si="777">(F342/X342-1)*100</f>
        <v>-31.63659943030499</v>
      </c>
      <c r="AI342" s="79">
        <f t="shared" ref="AI342" si="778">(G342/Y342-1)*100</f>
        <v>-31.71408743927827</v>
      </c>
      <c r="AJ342" s="79">
        <f t="shared" ref="AJ342" si="779">(H342/Z342-1)*100</f>
        <v>-34.256311542163317</v>
      </c>
      <c r="AK342" s="79" t="e">
        <f t="shared" ref="AK342" si="780">(I342/AA342-1)*100</f>
        <v>#REF!</v>
      </c>
      <c r="AM342" s="99">
        <f>AP342-'Figure 8_data'!H554</f>
        <v>0</v>
      </c>
      <c r="AN342" s="79">
        <f t="shared" ref="AN342" si="781">(B342/B290-1)*100</f>
        <v>-32.950191570881223</v>
      </c>
      <c r="AO342" s="79">
        <f t="shared" ref="AO342" si="782">(C342/C290-1)*100</f>
        <v>-42.957297641810079</v>
      </c>
      <c r="AP342" s="79">
        <f t="shared" ref="AP342" si="783">(D342/D290-1)*100</f>
        <v>-49.082858950031628</v>
      </c>
      <c r="AQ342" s="79">
        <f t="shared" ref="AQ342" si="784">(E342/E290-1)*100</f>
        <v>-52.881619937694715</v>
      </c>
      <c r="AR342" s="79">
        <f t="shared" ref="AR342" si="785">(F342/F290-1)*100</f>
        <v>-51.536643026004739</v>
      </c>
      <c r="AS342" s="79">
        <f t="shared" ref="AS342" si="786">(G342/G290-1)*100</f>
        <v>-51.536643026004739</v>
      </c>
      <c r="AT342" s="79">
        <f t="shared" ref="AT342" si="787">(H342/H290-1)*100</f>
        <v>-54.987834549878343</v>
      </c>
      <c r="AU342" s="79" t="e">
        <f t="shared" ref="AU342" si="788">(I342/I290-1)*100</f>
        <v>#REF!</v>
      </c>
    </row>
    <row r="343" spans="1:47" x14ac:dyDescent="0.2">
      <c r="A343" s="13">
        <f t="shared" si="475"/>
        <v>39980</v>
      </c>
      <c r="B343" s="79">
        <f>TWK!B286</f>
        <v>351.66666666666669</v>
      </c>
      <c r="C343" s="79">
        <f>TWK!C286</f>
        <v>302.5</v>
      </c>
      <c r="D343" s="79">
        <f>TWK!D286</f>
        <v>290</v>
      </c>
      <c r="E343" s="79">
        <f>TWK!E286</f>
        <v>201.25</v>
      </c>
      <c r="F343" s="79">
        <f>TWK!F286</f>
        <v>205</v>
      </c>
      <c r="G343" s="79">
        <f>TWK!G286</f>
        <v>205</v>
      </c>
      <c r="H343" s="79">
        <f>TWK!H286</f>
        <v>181.25</v>
      </c>
      <c r="I343" s="79" t="e">
        <f>TWK!#REF!</f>
        <v>#REF!</v>
      </c>
      <c r="K343" s="79">
        <f t="shared" ref="K343" si="789">AVERAGE(B340:B343)</f>
        <v>357.39583333333337</v>
      </c>
      <c r="L343" s="79">
        <f t="shared" ref="L343" si="790">AVERAGE(C340:C343)</f>
        <v>302.08333333333331</v>
      </c>
      <c r="M343" s="79">
        <f t="shared" ref="M343" si="791">AVERAGE(D340:D343)</f>
        <v>273.33333333333331</v>
      </c>
      <c r="N343" s="79">
        <f t="shared" ref="N343" si="792">AVERAGE(E340:E343)</f>
        <v>201.35416666666666</v>
      </c>
      <c r="O343" s="79">
        <f t="shared" ref="O343" si="793">AVERAGE(F340:F343)</f>
        <v>205.625</v>
      </c>
      <c r="P343" s="79">
        <f t="shared" ref="P343" si="794">AVERAGE(G340:G343)</f>
        <v>205.625</v>
      </c>
      <c r="Q343" s="79">
        <f t="shared" ref="Q343" si="795">AVERAGE(H340:H343)</f>
        <v>182.5</v>
      </c>
      <c r="R343" s="79" t="e">
        <f t="shared" ref="R343" si="796">AVERAGE(I340:I343)</f>
        <v>#REF!</v>
      </c>
      <c r="T343" s="79">
        <f t="shared" ref="T343" si="797">(K187+K239+K291)/3</f>
        <v>456.79166666666669</v>
      </c>
      <c r="U343" s="79">
        <f t="shared" ref="U343" si="798">(L187+L239+L291)/3</f>
        <v>411.47916666666669</v>
      </c>
      <c r="V343" s="79">
        <f t="shared" ref="V343" si="799">(M187+M239+M291)/3</f>
        <v>404.64583333333331</v>
      </c>
      <c r="W343" s="79">
        <f t="shared" ref="W343" si="800">(N187+N239+N291)/3</f>
        <v>316.16666666666669</v>
      </c>
      <c r="X343" s="79">
        <f t="shared" ref="X343" si="801">(O187+O239+O291)/3</f>
        <v>329.11805555555554</v>
      </c>
      <c r="Y343" s="79">
        <f t="shared" ref="Y343" si="802">(P187+P239+P291)/3</f>
        <v>329.125</v>
      </c>
      <c r="Z343" s="79">
        <f t="shared" ref="Z343" si="803">(Q187+Q239+Q291)/3</f>
        <v>300.8125</v>
      </c>
      <c r="AA343" s="79" t="e">
        <f t="shared" ref="AA343" si="804">(R187+R239+R291)/3</f>
        <v>#REF!</v>
      </c>
      <c r="AC343" s="99">
        <f>+AF343-'Figure 8_data'!I555</f>
        <v>0</v>
      </c>
      <c r="AD343" s="79">
        <f t="shared" ref="AD343" si="805">(B343/T343-1)*100</f>
        <v>-23.013773602116206</v>
      </c>
      <c r="AE343" s="79">
        <f t="shared" ref="AE343" si="806">(C343/U343-1)*100</f>
        <v>-26.484734950129109</v>
      </c>
      <c r="AF343" s="79">
        <f t="shared" ref="AF343" si="807">(D343/V343-1)*100</f>
        <v>-28.332389435205684</v>
      </c>
      <c r="AG343" s="79">
        <f t="shared" ref="AG343" si="808">(E343/W343-1)*100</f>
        <v>-36.346863468634695</v>
      </c>
      <c r="AH343" s="79">
        <f t="shared" ref="AH343" si="809">(F343/X343-1)*100</f>
        <v>-37.712320384866956</v>
      </c>
      <c r="AI343" s="79">
        <f t="shared" ref="AI343" si="810">(G343/Y343-1)*100</f>
        <v>-37.713634637295854</v>
      </c>
      <c r="AJ343" s="79">
        <f t="shared" ref="AJ343" si="811">(H343/Z343-1)*100</f>
        <v>-39.74651984209433</v>
      </c>
      <c r="AK343" s="79" t="e">
        <f t="shared" ref="AK343" si="812">(I343/AA343-1)*100</f>
        <v>#REF!</v>
      </c>
      <c r="AM343" s="99">
        <f>AP343-'Figure 8_data'!H555</f>
        <v>0</v>
      </c>
      <c r="AN343" s="79">
        <f t="shared" ref="AN343" si="813">(B343/B291-1)*100</f>
        <v>-41.873278236914601</v>
      </c>
      <c r="AO343" s="79">
        <f t="shared" ref="AO343" si="814">(C343/C291-1)*100</f>
        <v>-48.554421768707478</v>
      </c>
      <c r="AP343" s="79">
        <f t="shared" ref="AP343" si="815">(D343/D291-1)*100</f>
        <v>-54.968944099378881</v>
      </c>
      <c r="AQ343" s="79">
        <f t="shared" ref="AQ343" si="816">(E343/E291-1)*100</f>
        <v>-56.25</v>
      </c>
      <c r="AR343" s="79">
        <f t="shared" ref="AR343" si="817">(F343/F291-1)*100</f>
        <v>-65.546218487394952</v>
      </c>
      <c r="AS343" s="79">
        <f t="shared" ref="AS343" si="818">(G343/G291-1)*100</f>
        <v>-65.546218487394952</v>
      </c>
      <c r="AT343" s="79">
        <f t="shared" ref="AT343" si="819">(H343/H291-1)*100</f>
        <v>-61.436170212765951</v>
      </c>
      <c r="AU343" s="79" t="e">
        <f t="shared" ref="AU343" si="820">(I343/I291-1)*100</f>
        <v>#REF!</v>
      </c>
    </row>
    <row r="344" spans="1:47" x14ac:dyDescent="0.2">
      <c r="A344" s="13">
        <f t="shared" si="475"/>
        <v>39987</v>
      </c>
      <c r="B344" s="79">
        <f>TWK!B287</f>
        <v>335</v>
      </c>
      <c r="C344" s="79">
        <f>TWK!C287</f>
        <v>285</v>
      </c>
      <c r="D344" s="79">
        <f>TWK!D287</f>
        <v>276.25</v>
      </c>
      <c r="E344" s="79">
        <f>TWK!E287</f>
        <v>192.5</v>
      </c>
      <c r="F344" s="79">
        <f>TWK!F287</f>
        <v>198.75</v>
      </c>
      <c r="G344" s="79">
        <f>TWK!G287</f>
        <v>198.75</v>
      </c>
      <c r="H344" s="79">
        <f>TWK!H287</f>
        <v>176.25</v>
      </c>
      <c r="I344" s="79" t="e">
        <f>TWK!#REF!</f>
        <v>#REF!</v>
      </c>
      <c r="K344" s="79">
        <f t="shared" ref="K344" si="821">AVERAGE(B341:B344)</f>
        <v>348.33333333333337</v>
      </c>
      <c r="L344" s="79">
        <f t="shared" ref="L344" si="822">AVERAGE(C341:C344)</f>
        <v>296.77083333333331</v>
      </c>
      <c r="M344" s="79">
        <f t="shared" ref="M344" si="823">AVERAGE(D341:D344)</f>
        <v>274.58333333333331</v>
      </c>
      <c r="N344" s="79">
        <f t="shared" ref="N344" si="824">AVERAGE(E341:E344)</f>
        <v>200.41666666666666</v>
      </c>
      <c r="O344" s="79">
        <f t="shared" ref="O344" si="825">AVERAGE(F341:F344)</f>
        <v>203.125</v>
      </c>
      <c r="P344" s="79">
        <f t="shared" ref="P344" si="826">AVERAGE(G341:G344)</f>
        <v>203.125</v>
      </c>
      <c r="Q344" s="79">
        <f t="shared" ref="Q344" si="827">AVERAGE(H341:H344)</f>
        <v>181.25</v>
      </c>
      <c r="R344" s="79" t="e">
        <f t="shared" ref="R344" si="828">AVERAGE(I341:I344)</f>
        <v>#REF!</v>
      </c>
      <c r="T344" s="79">
        <f t="shared" ref="T344" si="829">(K188+K240+K292)/3</f>
        <v>472.66666666666669</v>
      </c>
      <c r="U344" s="79">
        <f t="shared" ref="U344" si="830">(L188+L240+L292)/3</f>
        <v>430.8125</v>
      </c>
      <c r="V344" s="79">
        <f t="shared" ref="V344" si="831">(M188+M240+M292)/3</f>
        <v>426.39583333333331</v>
      </c>
      <c r="W344" s="79">
        <f t="shared" ref="W344" si="832">(N188+N240+N292)/3</f>
        <v>335.08333333333331</v>
      </c>
      <c r="X344" s="79">
        <f t="shared" ref="X344" si="833">(O188+O240+O292)/3</f>
        <v>361.88888888888886</v>
      </c>
      <c r="Y344" s="79">
        <f t="shared" ref="Y344" si="834">(P188+P240+P292)/3</f>
        <v>360.47916666666669</v>
      </c>
      <c r="Z344" s="79">
        <f t="shared" ref="Z344" si="835">(Q188+Q240+Q292)/3</f>
        <v>311.97916666666669</v>
      </c>
      <c r="AA344" s="79" t="e">
        <f t="shared" ref="AA344" si="836">(R188+R240+R292)/3</f>
        <v>#REF!</v>
      </c>
      <c r="AC344" s="99">
        <f>+AF344-'Figure 8_data'!I556</f>
        <v>0</v>
      </c>
      <c r="AD344" s="79">
        <f t="shared" ref="AD344" si="837">(B344/T344-1)*100</f>
        <v>-29.125528913963329</v>
      </c>
      <c r="AE344" s="79">
        <f t="shared" ref="AE344" si="838">(C344/U344-1)*100</f>
        <v>-33.84593065428696</v>
      </c>
      <c r="AF344" s="79">
        <f t="shared" ref="AF344" si="839">(D344/V344-1)*100</f>
        <v>-35.212781550789074</v>
      </c>
      <c r="AG344" s="79">
        <f t="shared" ref="AG344" si="840">(E344/W344-1)*100</f>
        <v>-42.55160407858741</v>
      </c>
      <c r="AH344" s="79">
        <f t="shared" ref="AH344" si="841">(F344/X344-1)*100</f>
        <v>-45.07982806263432</v>
      </c>
      <c r="AI344" s="79">
        <f t="shared" ref="AI344" si="842">(G344/Y344-1)*100</f>
        <v>-44.865052303068829</v>
      </c>
      <c r="AJ344" s="79">
        <f t="shared" ref="AJ344" si="843">(H344/Z344-1)*100</f>
        <v>-43.505843071786309</v>
      </c>
      <c r="AK344" s="79" t="e">
        <f t="shared" ref="AK344" si="844">(I344/AA344-1)*100</f>
        <v>#REF!</v>
      </c>
      <c r="AM344" s="99">
        <f>AP344-'Figure 8_data'!H556</f>
        <v>0</v>
      </c>
      <c r="AN344" s="79">
        <f t="shared" ref="AN344" si="845">(B344/B292-1)*100</f>
        <v>-41.228070175438589</v>
      </c>
      <c r="AO344" s="79">
        <f t="shared" ref="AO344" si="846">(C344/C292-1)*100</f>
        <v>-46.927374301675975</v>
      </c>
      <c r="AP344" s="79">
        <f t="shared" ref="AP344" si="847">(D344/D292-1)*100</f>
        <v>-50.492831541218642</v>
      </c>
      <c r="AQ344" s="79">
        <f t="shared" ref="AQ344" si="848">(E344/E292-1)*100</f>
        <v>-58.779443254817984</v>
      </c>
      <c r="AR344" s="79">
        <f t="shared" ref="AR344" si="849">(F344/F292-1)*100</f>
        <v>-64.94708994708995</v>
      </c>
      <c r="AS344" s="79">
        <f t="shared" ref="AS344" si="850">(G344/G292-1)*100</f>
        <v>-64.94708994708995</v>
      </c>
      <c r="AT344" s="79">
        <f t="shared" ref="AT344" si="851">(H344/H292-1)*100</f>
        <v>-57.530120481927717</v>
      </c>
      <c r="AU344" s="79" t="e">
        <f t="shared" ref="AU344" si="852">(I344/I292-1)*100</f>
        <v>#REF!</v>
      </c>
    </row>
    <row r="345" spans="1:47" x14ac:dyDescent="0.2">
      <c r="A345" s="13">
        <f t="shared" si="475"/>
        <v>39994</v>
      </c>
      <c r="B345" s="79">
        <f>TWK!B288</f>
        <v>318</v>
      </c>
      <c r="C345" s="79">
        <f>TWK!C288</f>
        <v>271</v>
      </c>
      <c r="D345" s="79">
        <f>TWK!D288</f>
        <v>263</v>
      </c>
      <c r="E345" s="79">
        <f>TWK!E288</f>
        <v>196</v>
      </c>
      <c r="F345" s="79">
        <f>TWK!F288</f>
        <v>201</v>
      </c>
      <c r="G345" s="79">
        <f>TWK!G288</f>
        <v>201</v>
      </c>
      <c r="H345" s="79">
        <f>TWK!H288</f>
        <v>179</v>
      </c>
      <c r="I345" s="79" t="e">
        <f>TWK!#REF!</f>
        <v>#REF!</v>
      </c>
      <c r="K345" s="79">
        <f t="shared" ref="K345" si="853">AVERAGE(B342:B345)</f>
        <v>338.66666666666669</v>
      </c>
      <c r="L345" s="79">
        <f t="shared" ref="L345" si="854">AVERAGE(C342:C345)</f>
        <v>289.20833333333331</v>
      </c>
      <c r="M345" s="79">
        <f t="shared" ref="M345" si="855">AVERAGE(D342:D345)</f>
        <v>274.39583333333331</v>
      </c>
      <c r="N345" s="79">
        <f t="shared" ref="N345" si="856">AVERAGE(E342:E345)</f>
        <v>197.85416666666666</v>
      </c>
      <c r="O345" s="79">
        <f t="shared" ref="O345" si="857">AVERAGE(F342:F345)</f>
        <v>202.4375</v>
      </c>
      <c r="P345" s="79">
        <f t="shared" ref="P345" si="858">AVERAGE(G342:G345)</f>
        <v>202.4375</v>
      </c>
      <c r="Q345" s="79">
        <f t="shared" ref="Q345" si="859">AVERAGE(H342:H345)</f>
        <v>180.375</v>
      </c>
      <c r="R345" s="79" t="e">
        <f t="shared" ref="R345" si="860">AVERAGE(I342:I345)</f>
        <v>#REF!</v>
      </c>
      <c r="T345" s="79">
        <f t="shared" ref="T345" si="861">(K189+K241+K293)/3</f>
        <v>492.22916666666669</v>
      </c>
      <c r="U345" s="79">
        <f t="shared" ref="U345" si="862">(L189+L241+L293)/3</f>
        <v>450.75</v>
      </c>
      <c r="V345" s="79">
        <f t="shared" ref="V345" si="863">(M189+M241+M293)/3</f>
        <v>447.08333333333331</v>
      </c>
      <c r="W345" s="79">
        <f t="shared" ref="W345" si="864">(N189+N241+N293)/3</f>
        <v>353.58333333333331</v>
      </c>
      <c r="X345" s="79">
        <f t="shared" ref="X345" si="865">(O189+O241+O293)/3</f>
        <v>392</v>
      </c>
      <c r="Y345" s="79">
        <f t="shared" ref="Y345" si="866">(P189+P241+P293)/3</f>
        <v>392.08333333333331</v>
      </c>
      <c r="Z345" s="79">
        <f t="shared" ref="Z345" si="867">(Q189+Q241+Q293)/3</f>
        <v>322.89583333333331</v>
      </c>
      <c r="AA345" s="79" t="e">
        <f t="shared" ref="AA345" si="868">(R189+R241+R293)/3</f>
        <v>#REF!</v>
      </c>
      <c r="AC345" s="99">
        <f>+AF345-'Figure 8_data'!I557</f>
        <v>0</v>
      </c>
      <c r="AD345" s="79">
        <f t="shared" ref="AD345" si="869">(B345/T345-1)*100</f>
        <v>-35.395945316798581</v>
      </c>
      <c r="AE345" s="79">
        <f t="shared" ref="AE345" si="870">(C345/U345-1)*100</f>
        <v>-39.877981142540207</v>
      </c>
      <c r="AF345" s="79">
        <f t="shared" ref="AF345" si="871">(D345/V345-1)*100</f>
        <v>-41.174277726001861</v>
      </c>
      <c r="AG345" s="79">
        <f t="shared" ref="AG345" si="872">(E345/W345-1)*100</f>
        <v>-44.567522979024275</v>
      </c>
      <c r="AH345" s="79">
        <f t="shared" ref="AH345" si="873">(F345/X345-1)*100</f>
        <v>-48.724489795918366</v>
      </c>
      <c r="AI345" s="79">
        <f t="shared" ref="AI345" si="874">(G345/Y345-1)*100</f>
        <v>-48.735387885228477</v>
      </c>
      <c r="AJ345" s="79">
        <f t="shared" ref="AJ345" si="875">(H345/Z345-1)*100</f>
        <v>-44.564165430027735</v>
      </c>
      <c r="AK345" s="79" t="e">
        <f t="shared" ref="AK345" si="876">(I345/AA345-1)*100</f>
        <v>#REF!</v>
      </c>
      <c r="AM345" s="99">
        <f>AP345-'Figure 8_data'!H557</f>
        <v>0</v>
      </c>
      <c r="AN345" s="79">
        <f t="shared" ref="AN345" si="877">(B345/B293-1)*100</f>
        <v>-47.69736842105263</v>
      </c>
      <c r="AO345" s="79">
        <f t="shared" ref="AO345" si="878">(C345/C293-1)*100</f>
        <v>-53.35628227194492</v>
      </c>
      <c r="AP345" s="79">
        <f t="shared" ref="AP345" si="879">(D345/D293-1)*100</f>
        <v>-56.4569536423841</v>
      </c>
      <c r="AQ345" s="79">
        <f t="shared" ref="AQ345" si="880">(E345/E293-1)*100</f>
        <v>-56.25</v>
      </c>
      <c r="AR345" s="79">
        <f t="shared" ref="AR345" si="881">(F345/F293-1)*100</f>
        <v>-62.429906542056067</v>
      </c>
      <c r="AS345" s="79">
        <f t="shared" ref="AS345" si="882">(G345/G293-1)*100</f>
        <v>-62.429906542056067</v>
      </c>
      <c r="AT345" s="79">
        <f t="shared" ref="AT345" si="883">(H345/H293-1)*100</f>
        <v>-48.710601719197712</v>
      </c>
      <c r="AU345" s="79" t="e">
        <f t="shared" ref="AU345" si="884">(I345/I293-1)*100</f>
        <v>#REF!</v>
      </c>
    </row>
    <row r="346" spans="1:47" x14ac:dyDescent="0.2">
      <c r="A346" s="13">
        <f t="shared" si="475"/>
        <v>40001</v>
      </c>
      <c r="B346" s="79">
        <f>TWK!B289</f>
        <v>313</v>
      </c>
      <c r="C346" s="79">
        <f>TWK!C289</f>
        <v>263</v>
      </c>
      <c r="D346" s="79">
        <f>TWK!D289</f>
        <v>249</v>
      </c>
      <c r="E346" s="79">
        <f>TWK!E289</f>
        <v>199</v>
      </c>
      <c r="F346" s="79">
        <f>TWK!F289</f>
        <v>196</v>
      </c>
      <c r="G346" s="79">
        <f>TWK!G289</f>
        <v>196</v>
      </c>
      <c r="H346" s="79">
        <f>TWK!H289</f>
        <v>178</v>
      </c>
      <c r="I346" s="79" t="e">
        <f>TWK!#REF!</f>
        <v>#REF!</v>
      </c>
      <c r="K346" s="79">
        <f t="shared" ref="K346" si="885">AVERAGE(B343:B346)</f>
        <v>329.41666666666669</v>
      </c>
      <c r="L346" s="79">
        <f t="shared" ref="L346" si="886">AVERAGE(C343:C346)</f>
        <v>280.375</v>
      </c>
      <c r="M346" s="79">
        <f t="shared" ref="M346" si="887">AVERAGE(D343:D346)</f>
        <v>269.5625</v>
      </c>
      <c r="N346" s="79">
        <f t="shared" ref="N346" si="888">AVERAGE(E343:E346)</f>
        <v>197.1875</v>
      </c>
      <c r="O346" s="79">
        <f t="shared" ref="O346" si="889">AVERAGE(F343:F346)</f>
        <v>200.1875</v>
      </c>
      <c r="P346" s="79">
        <f t="shared" ref="P346" si="890">AVERAGE(G343:G346)</f>
        <v>200.1875</v>
      </c>
      <c r="Q346" s="79">
        <f t="shared" ref="Q346" si="891">AVERAGE(H343:H346)</f>
        <v>178.625</v>
      </c>
      <c r="R346" s="79" t="e">
        <f t="shared" ref="R346" si="892">AVERAGE(I343:I346)</f>
        <v>#REF!</v>
      </c>
      <c r="T346" s="79">
        <f t="shared" ref="T346" si="893">(K190+K242+K294)/3</f>
        <v>508.89583333333331</v>
      </c>
      <c r="U346" s="79">
        <f t="shared" ref="U346" si="894">(L190+L242+L294)/3</f>
        <v>465.08333333333331</v>
      </c>
      <c r="V346" s="79">
        <f t="shared" ref="V346" si="895">(M190+M242+M294)/3</f>
        <v>459.83333333333331</v>
      </c>
      <c r="W346" s="79">
        <f t="shared" ref="W346" si="896">(N190+N242+N294)/3</f>
        <v>370</v>
      </c>
      <c r="X346" s="79">
        <f t="shared" ref="X346" si="897">(O190+O242+O294)/3</f>
        <v>413</v>
      </c>
      <c r="Y346" s="79">
        <f t="shared" ref="Y346" si="898">(P190+P242+P294)/3</f>
        <v>413.16666666666669</v>
      </c>
      <c r="Z346" s="79">
        <f t="shared" ref="Z346" si="899">(Q190+Q242+Q294)/3</f>
        <v>329.22916666666669</v>
      </c>
      <c r="AA346" s="79" t="e">
        <f t="shared" ref="AA346" si="900">(R190+R242+R294)/3</f>
        <v>#REF!</v>
      </c>
      <c r="AC346" s="99">
        <f>+AF346-'Figure 8_data'!I558</f>
        <v>0</v>
      </c>
      <c r="AD346" s="79">
        <f t="shared" ref="AD346" si="901">(B346/T346-1)*100</f>
        <v>-38.494289106316785</v>
      </c>
      <c r="AE346" s="79">
        <f t="shared" ref="AE346" si="902">(C346/U346-1)*100</f>
        <v>-43.450994445439882</v>
      </c>
      <c r="AF346" s="79">
        <f t="shared" ref="AF346" si="903">(D346/V346-1)*100</f>
        <v>-45.849945632475531</v>
      </c>
      <c r="AG346" s="79">
        <f t="shared" ref="AG346" si="904">(E346/W346-1)*100</f>
        <v>-46.216216216216225</v>
      </c>
      <c r="AH346" s="79">
        <f t="shared" ref="AH346" si="905">(F346/X346-1)*100</f>
        <v>-52.542372881355924</v>
      </c>
      <c r="AI346" s="79">
        <f t="shared" ref="AI346" si="906">(G346/Y346-1)*100</f>
        <v>-52.561516740621215</v>
      </c>
      <c r="AJ346" s="79">
        <f t="shared" ref="AJ346" si="907">(H346/Z346-1)*100</f>
        <v>-45.934316269062833</v>
      </c>
      <c r="AK346" s="79" t="e">
        <f t="shared" ref="AK346" si="908">(I346/AA346-1)*100</f>
        <v>#REF!</v>
      </c>
      <c r="AM346" s="99">
        <f>AP346-'Figure 8_data'!H558</f>
        <v>0</v>
      </c>
      <c r="AN346" s="79">
        <f t="shared" ref="AN346" si="909">(B346/B294-1)*100</f>
        <v>-46.587030716723554</v>
      </c>
      <c r="AO346" s="79">
        <f t="shared" ref="AO346" si="910">(C346/C294-1)*100</f>
        <v>-54.340277777777779</v>
      </c>
      <c r="AP346" s="79">
        <f t="shared" ref="AP346" si="911">(D346/D294-1)*100</f>
        <v>-54.56204379562044</v>
      </c>
      <c r="AQ346" s="79">
        <f t="shared" ref="AQ346" si="912">(E346/E294-1)*100</f>
        <v>-47.769028871391072</v>
      </c>
      <c r="AR346" s="79">
        <f t="shared" ref="AR346" si="913">(F346/F294-1)*100</f>
        <v>-57.20524017467249</v>
      </c>
      <c r="AS346" s="79">
        <f t="shared" ref="AS346" si="914">(G346/G294-1)*100</f>
        <v>-57.20524017467249</v>
      </c>
      <c r="AT346" s="79">
        <f t="shared" ref="AT346" si="915">(H346/H294-1)*100</f>
        <v>-42.58064516129032</v>
      </c>
      <c r="AU346" s="79" t="e">
        <f t="shared" ref="AU346" si="916">(I346/I294-1)*100</f>
        <v>#REF!</v>
      </c>
    </row>
    <row r="347" spans="1:47" x14ac:dyDescent="0.2">
      <c r="A347" s="13">
        <f t="shared" si="475"/>
        <v>40008</v>
      </c>
      <c r="B347" s="79">
        <f>TWK!B290</f>
        <v>348.75</v>
      </c>
      <c r="C347" s="79">
        <f>TWK!C290</f>
        <v>282</v>
      </c>
      <c r="D347" s="79">
        <f>TWK!D290</f>
        <v>270</v>
      </c>
      <c r="E347" s="79">
        <f>TWK!E290</f>
        <v>191</v>
      </c>
      <c r="F347" s="79">
        <f>TWK!F290</f>
        <v>201</v>
      </c>
      <c r="G347" s="79">
        <f>TWK!G290</f>
        <v>201</v>
      </c>
      <c r="H347" s="79">
        <f>TWK!H290</f>
        <v>182.5</v>
      </c>
      <c r="I347" s="79" t="e">
        <f>TWK!#REF!</f>
        <v>#REF!</v>
      </c>
      <c r="K347" s="79">
        <f t="shared" ref="K347" si="917">AVERAGE(B344:B347)</f>
        <v>328.6875</v>
      </c>
      <c r="L347" s="79">
        <f t="shared" ref="L347" si="918">AVERAGE(C344:C347)</f>
        <v>275.25</v>
      </c>
      <c r="M347" s="79">
        <f t="shared" ref="M347" si="919">AVERAGE(D344:D347)</f>
        <v>264.5625</v>
      </c>
      <c r="N347" s="79">
        <f t="shared" ref="N347" si="920">AVERAGE(E344:E347)</f>
        <v>194.625</v>
      </c>
      <c r="O347" s="79">
        <f t="shared" ref="O347" si="921">AVERAGE(F344:F347)</f>
        <v>199.1875</v>
      </c>
      <c r="P347" s="79">
        <f t="shared" ref="P347" si="922">AVERAGE(G344:G347)</f>
        <v>199.1875</v>
      </c>
      <c r="Q347" s="79">
        <f t="shared" ref="Q347" si="923">AVERAGE(H344:H347)</f>
        <v>178.9375</v>
      </c>
      <c r="R347" s="79" t="e">
        <f t="shared" ref="R347" si="924">AVERAGE(I344:I347)</f>
        <v>#REF!</v>
      </c>
      <c r="T347" s="79">
        <f t="shared" ref="T347" si="925">(K191+K243+K295)/3</f>
        <v>531.47916666666663</v>
      </c>
      <c r="U347" s="79">
        <f t="shared" ref="U347" si="926">(L191+L243+L295)/3</f>
        <v>478.91666666666669</v>
      </c>
      <c r="V347" s="79">
        <f t="shared" ref="V347" si="927">(M191+M243+M295)/3</f>
        <v>464.83333333333331</v>
      </c>
      <c r="W347" s="79">
        <f t="shared" ref="W347" si="928">(N191+N243+N295)/3</f>
        <v>383.83333333333331</v>
      </c>
      <c r="X347" s="79">
        <f t="shared" ref="X347" si="929">(O191+O243+O295)/3</f>
        <v>413.58333333333331</v>
      </c>
      <c r="Y347" s="79">
        <f t="shared" ref="Y347" si="930">(P191+P243+P295)/3</f>
        <v>414.58333333333331</v>
      </c>
      <c r="Z347" s="79">
        <f t="shared" ref="Z347" si="931">(Q191+Q243+Q295)/3</f>
        <v>337.72916666666669</v>
      </c>
      <c r="AA347" s="79" t="e">
        <f t="shared" ref="AA347" si="932">(R191+R243+R295)/3</f>
        <v>#REF!</v>
      </c>
      <c r="AC347" s="99">
        <f>+AF347-'Figure 8_data'!I559</f>
        <v>0</v>
      </c>
      <c r="AD347" s="79">
        <f t="shared" ref="AD347" si="933">(B347/T347-1)*100</f>
        <v>-34.381247305084074</v>
      </c>
      <c r="AE347" s="79">
        <f t="shared" ref="AE347" si="934">(C347/U347-1)*100</f>
        <v>-41.117104576300676</v>
      </c>
      <c r="AF347" s="79">
        <f t="shared" ref="AF347" si="935">(D347/V347-1)*100</f>
        <v>-41.914664754392248</v>
      </c>
      <c r="AG347" s="79">
        <f t="shared" ref="AG347" si="936">(E347/W347-1)*100</f>
        <v>-50.238818931828042</v>
      </c>
      <c r="AH347" s="79">
        <f t="shared" ref="AH347" si="937">(F347/X347-1)*100</f>
        <v>-51.400362683860564</v>
      </c>
      <c r="AI347" s="79">
        <f t="shared" ref="AI347" si="938">(G347/Y347-1)*100</f>
        <v>-51.517587939698494</v>
      </c>
      <c r="AJ347" s="79">
        <f t="shared" ref="AJ347" si="939">(H347/Z347-1)*100</f>
        <v>-45.962617975448772</v>
      </c>
      <c r="AK347" s="79" t="e">
        <f t="shared" ref="AK347" si="940">(I347/AA347-1)*100</f>
        <v>#REF!</v>
      </c>
      <c r="AM347" s="99">
        <f>AP347-'Figure 8_data'!H559</f>
        <v>0</v>
      </c>
      <c r="AN347" s="79">
        <f t="shared" ref="AN347" si="941">(B347/B295-1)*100</f>
        <v>-39.347826086956516</v>
      </c>
      <c r="AO347" s="79">
        <f t="shared" ref="AO347" si="942">(C347/C295-1)*100</f>
        <v>-46.18320610687023</v>
      </c>
      <c r="AP347" s="79">
        <f t="shared" ref="AP347" si="943">(D347/D295-1)*100</f>
        <v>-42.060085836909863</v>
      </c>
      <c r="AQ347" s="79">
        <f t="shared" ref="AQ347" si="944">(E347/E295-1)*100</f>
        <v>-44.47674418604651</v>
      </c>
      <c r="AR347" s="79">
        <f t="shared" ref="AR347" si="945">(F347/F295-1)*100</f>
        <v>-47.244094488188978</v>
      </c>
      <c r="AS347" s="79">
        <f t="shared" ref="AS347" si="946">(G347/G295-1)*100</f>
        <v>-47.244094488188978</v>
      </c>
      <c r="AT347" s="79">
        <f t="shared" ref="AT347" si="947">(H347/H295-1)*100</f>
        <v>-36.631944444444443</v>
      </c>
      <c r="AU347" s="79" t="e">
        <f t="shared" ref="AU347" si="948">(I347/I295-1)*100</f>
        <v>#REF!</v>
      </c>
    </row>
    <row r="348" spans="1:47" x14ac:dyDescent="0.2">
      <c r="A348" s="13">
        <f t="shared" si="475"/>
        <v>40015</v>
      </c>
      <c r="B348" s="79">
        <f>TWK!B291</f>
        <v>355</v>
      </c>
      <c r="C348" s="79">
        <f>TWK!C291</f>
        <v>298</v>
      </c>
      <c r="D348" s="79">
        <f>TWK!D291</f>
        <v>298</v>
      </c>
      <c r="E348" s="79">
        <f>TWK!E291</f>
        <v>225</v>
      </c>
      <c r="F348" s="79">
        <f>TWK!F291</f>
        <v>213</v>
      </c>
      <c r="G348" s="79">
        <f>TWK!G291</f>
        <v>213</v>
      </c>
      <c r="H348" s="79">
        <f>TWK!H291</f>
        <v>205</v>
      </c>
      <c r="I348" s="79" t="e">
        <f>TWK!#REF!</f>
        <v>#REF!</v>
      </c>
      <c r="K348" s="79">
        <f t="shared" ref="K348" si="949">AVERAGE(B345:B348)</f>
        <v>333.6875</v>
      </c>
      <c r="L348" s="79">
        <f t="shared" ref="L348" si="950">AVERAGE(C345:C348)</f>
        <v>278.5</v>
      </c>
      <c r="M348" s="79">
        <f t="shared" ref="M348" si="951">AVERAGE(D345:D348)</f>
        <v>270</v>
      </c>
      <c r="N348" s="79">
        <f t="shared" ref="N348" si="952">AVERAGE(E345:E348)</f>
        <v>202.75</v>
      </c>
      <c r="O348" s="79">
        <f t="shared" ref="O348" si="953">AVERAGE(F345:F348)</f>
        <v>202.75</v>
      </c>
      <c r="P348" s="79">
        <f t="shared" ref="P348" si="954">AVERAGE(G345:G348)</f>
        <v>202.75</v>
      </c>
      <c r="Q348" s="79">
        <f t="shared" ref="Q348" si="955">AVERAGE(H345:H348)</f>
        <v>186.125</v>
      </c>
      <c r="R348" s="79" t="e">
        <f t="shared" ref="R348" si="956">AVERAGE(I345:I348)</f>
        <v>#REF!</v>
      </c>
      <c r="T348" s="79">
        <f t="shared" ref="T348" si="957">(K192+K244+K296)/3</f>
        <v>546.75</v>
      </c>
      <c r="U348" s="79">
        <f t="shared" ref="U348" si="958">(L192+L244+L296)/3</f>
        <v>486.08333333333331</v>
      </c>
      <c r="V348" s="79">
        <f t="shared" ref="V348" si="959">(M192+M244+M296)/3</f>
        <v>470.08333333333331</v>
      </c>
      <c r="W348" s="79">
        <f t="shared" ref="W348" si="960">(N192+N244+N296)/3</f>
        <v>393.33333333333331</v>
      </c>
      <c r="X348" s="79">
        <f t="shared" ref="X348" si="961">(O192+O244+O296)/3</f>
        <v>410.75</v>
      </c>
      <c r="Y348" s="79">
        <f t="shared" ref="Y348" si="962">(P192+P244+P296)/3</f>
        <v>412.75</v>
      </c>
      <c r="Z348" s="79">
        <f t="shared" ref="Z348" si="963">(Q192+Q244+Q296)/3</f>
        <v>353.75</v>
      </c>
      <c r="AA348" s="79" t="e">
        <f t="shared" ref="AA348" si="964">(R192+R244+R296)/3</f>
        <v>#REF!</v>
      </c>
      <c r="AC348" s="99">
        <f>+AF348-'Figure 8_data'!I560</f>
        <v>0</v>
      </c>
      <c r="AD348" s="79">
        <f t="shared" ref="AD348" si="965">(B348/T348-1)*100</f>
        <v>-35.070873342478279</v>
      </c>
      <c r="AE348" s="79">
        <f t="shared" ref="AE348" si="966">(C348/U348-1)*100</f>
        <v>-38.693639636550657</v>
      </c>
      <c r="AF348" s="79">
        <f t="shared" ref="AF348" si="967">(D348/V348-1)*100</f>
        <v>-36.606984577202617</v>
      </c>
      <c r="AG348" s="79">
        <f t="shared" ref="AG348" si="968">(E348/W348-1)*100</f>
        <v>-42.796610169491522</v>
      </c>
      <c r="AH348" s="79">
        <f t="shared" ref="AH348" si="969">(F348/X348-1)*100</f>
        <v>-48.143639683505782</v>
      </c>
      <c r="AI348" s="79">
        <f t="shared" ref="AI348" si="970">(G348/Y348-1)*100</f>
        <v>-48.394912174439732</v>
      </c>
      <c r="AJ348" s="79">
        <f t="shared" ref="AJ348" si="971">(H348/Z348-1)*100</f>
        <v>-42.049469964664311</v>
      </c>
      <c r="AK348" s="79" t="e">
        <f t="shared" ref="AK348" si="972">(I348/AA348-1)*100</f>
        <v>#REF!</v>
      </c>
      <c r="AM348" s="99">
        <f>AP348-'Figure 8_data'!H560</f>
        <v>0</v>
      </c>
      <c r="AN348" s="79">
        <f t="shared" ref="AN348" si="973">(B348/B296-1)*100</f>
        <v>-37.168141592920357</v>
      </c>
      <c r="AO348" s="79">
        <f t="shared" ref="AO348" si="974">(C348/C296-1)*100</f>
        <v>-39.307535641547865</v>
      </c>
      <c r="AP348" s="79">
        <f t="shared" ref="AP348" si="975">(D348/D296-1)*100</f>
        <v>-34.216335540838848</v>
      </c>
      <c r="AQ348" s="79">
        <f t="shared" ref="AQ348" si="976">(E348/E296-1)*100</f>
        <v>-34.402332361516031</v>
      </c>
      <c r="AR348" s="79">
        <f t="shared" ref="AR348" si="977">(F348/F296-1)*100</f>
        <v>-41.803278688524593</v>
      </c>
      <c r="AS348" s="79">
        <f t="shared" ref="AS348" si="978">(G348/G296-1)*100</f>
        <v>-41.803278688524593</v>
      </c>
      <c r="AT348" s="79">
        <f t="shared" ref="AT348" si="979">(H348/H296-1)*100</f>
        <v>-31.208053691275172</v>
      </c>
      <c r="AU348" s="79" t="e">
        <f t="shared" ref="AU348" si="980">(I348/I296-1)*100</f>
        <v>#REF!</v>
      </c>
    </row>
    <row r="349" spans="1:47" x14ac:dyDescent="0.2">
      <c r="A349" s="13">
        <f t="shared" si="475"/>
        <v>40022</v>
      </c>
      <c r="B349" s="79">
        <f>TWK!B292</f>
        <v>333.33333333333331</v>
      </c>
      <c r="C349" s="79">
        <f>TWK!C292</f>
        <v>285</v>
      </c>
      <c r="D349" s="79">
        <f>TWK!D292</f>
        <v>287.5</v>
      </c>
      <c r="E349" s="79">
        <f>TWK!E292</f>
        <v>228.75</v>
      </c>
      <c r="F349" s="79">
        <f>TWK!F292</f>
        <v>233.33333333333334</v>
      </c>
      <c r="G349" s="79">
        <f>TWK!G292</f>
        <v>233.33333333333334</v>
      </c>
      <c r="H349" s="79">
        <f>TWK!H292</f>
        <v>195</v>
      </c>
      <c r="I349" s="79" t="e">
        <f>TWK!#REF!</f>
        <v>#REF!</v>
      </c>
      <c r="K349" s="79">
        <f t="shared" ref="K349" si="981">AVERAGE(B346:B349)</f>
        <v>337.52083333333331</v>
      </c>
      <c r="L349" s="79">
        <f t="shared" ref="L349" si="982">AVERAGE(C346:C349)</f>
        <v>282</v>
      </c>
      <c r="M349" s="79">
        <f t="shared" ref="M349" si="983">AVERAGE(D346:D349)</f>
        <v>276.125</v>
      </c>
      <c r="N349" s="79">
        <f t="shared" ref="N349" si="984">AVERAGE(E346:E349)</f>
        <v>210.9375</v>
      </c>
      <c r="O349" s="79">
        <f t="shared" ref="O349" si="985">AVERAGE(F346:F349)</f>
        <v>210.83333333333334</v>
      </c>
      <c r="P349" s="79">
        <f t="shared" ref="P349" si="986">AVERAGE(G346:G349)</f>
        <v>210.83333333333334</v>
      </c>
      <c r="Q349" s="79">
        <f t="shared" ref="Q349" si="987">AVERAGE(H346:H349)</f>
        <v>190.125</v>
      </c>
      <c r="R349" s="79" t="e">
        <f t="shared" ref="R349" si="988">AVERAGE(I346:I349)</f>
        <v>#REF!</v>
      </c>
      <c r="T349" s="79">
        <f t="shared" ref="T349" si="989">(K193+K245+K297)/3</f>
        <v>551.91666666666663</v>
      </c>
      <c r="U349" s="79">
        <f t="shared" ref="U349" si="990">(L193+L245+L297)/3</f>
        <v>490.5</v>
      </c>
      <c r="V349" s="79">
        <f t="shared" ref="V349" si="991">(M193+M245+M297)/3</f>
        <v>468.25</v>
      </c>
      <c r="W349" s="79">
        <f t="shared" ref="W349" si="992">(N193+N245+N297)/3</f>
        <v>399.58333333333331</v>
      </c>
      <c r="X349" s="79">
        <f t="shared" ref="X349" si="993">(O193+O245+O297)/3</f>
        <v>403.66666666666669</v>
      </c>
      <c r="Y349" s="79">
        <f t="shared" ref="Y349" si="994">(P193+P245+P297)/3</f>
        <v>404.66666666666669</v>
      </c>
      <c r="Z349" s="79">
        <f t="shared" ref="Z349" si="995">(Q193+Q245+Q297)/3</f>
        <v>365.25</v>
      </c>
      <c r="AA349" s="79" t="e">
        <f t="shared" ref="AA349" si="996">(R193+R245+R297)/3</f>
        <v>#REF!</v>
      </c>
      <c r="AC349" s="99">
        <f>+AF349-'Figure 8_data'!I561</f>
        <v>0</v>
      </c>
      <c r="AD349" s="79">
        <f t="shared" ref="AD349" si="997">(B349/T349-1)*100</f>
        <v>-39.604408878151901</v>
      </c>
      <c r="AE349" s="79">
        <f t="shared" ref="AE349" si="998">(C349/U349-1)*100</f>
        <v>-41.896024464831804</v>
      </c>
      <c r="AF349" s="79">
        <f t="shared" ref="AF349" si="999">(D349/V349-1)*100</f>
        <v>-38.601174586225305</v>
      </c>
      <c r="AG349" s="79">
        <f t="shared" ref="AG349" si="1000">(E349/W349-1)*100</f>
        <v>-42.75286757038581</v>
      </c>
      <c r="AH349" s="79">
        <f t="shared" ref="AH349" si="1001">(F349/X349-1)*100</f>
        <v>-42.19653179190751</v>
      </c>
      <c r="AI349" s="79">
        <f t="shared" ref="AI349" si="1002">(G349/Y349-1)*100</f>
        <v>-42.33937397034596</v>
      </c>
      <c r="AJ349" s="79">
        <f t="shared" ref="AJ349" si="1003">(H349/Z349-1)*100</f>
        <v>-46.611909650924019</v>
      </c>
      <c r="AK349" s="79" t="e">
        <f t="shared" ref="AK349" si="1004">(I349/AA349-1)*100</f>
        <v>#REF!</v>
      </c>
      <c r="AM349" s="99">
        <f>AP349-'Figure 8_data'!H561</f>
        <v>0</v>
      </c>
      <c r="AN349" s="79">
        <f t="shared" ref="AN349" si="1005">(B349/B297-1)*100</f>
        <v>-43.502824858757059</v>
      </c>
      <c r="AO349" s="79">
        <f t="shared" ref="AO349" si="1006">(C349/C297-1)*100</f>
        <v>-48.18181818181818</v>
      </c>
      <c r="AP349" s="79">
        <f t="shared" ref="AP349" si="1007">(D349/D297-1)*100</f>
        <v>-41.565040650406502</v>
      </c>
      <c r="AQ349" s="79">
        <f t="shared" ref="AQ349" si="1008">(E349/E297-1)*100</f>
        <v>-37.670299727520437</v>
      </c>
      <c r="AR349" s="79">
        <f t="shared" ref="AR349" si="1009">(F349/F297-1)*100</f>
        <v>-37.106918238993714</v>
      </c>
      <c r="AS349" s="79">
        <f t="shared" ref="AS349" si="1010">(G349/G297-1)*100</f>
        <v>-37.106918238993714</v>
      </c>
      <c r="AT349" s="79">
        <f t="shared" ref="AT349" si="1011">(H349/H297-1)*100</f>
        <v>-40.548780487804883</v>
      </c>
      <c r="AU349" s="79" t="e">
        <f t="shared" ref="AU349" si="1012">(I349/I297-1)*100</f>
        <v>#REF!</v>
      </c>
    </row>
    <row r="350" spans="1:47" x14ac:dyDescent="0.2">
      <c r="A350" s="13">
        <f t="shared" si="475"/>
        <v>40029</v>
      </c>
      <c r="B350" s="79">
        <f>TWK!B293</f>
        <v>315</v>
      </c>
      <c r="C350" s="79">
        <f>TWK!C293</f>
        <v>276.25</v>
      </c>
      <c r="D350" s="79">
        <f>TWK!D293</f>
        <v>276.25</v>
      </c>
      <c r="E350" s="79">
        <f>TWK!E293</f>
        <v>216.66666666666666</v>
      </c>
      <c r="F350" s="79">
        <f>TWK!F293</f>
        <v>243.33333333333334</v>
      </c>
      <c r="G350" s="79">
        <f>TWK!G293</f>
        <v>243.33333333333334</v>
      </c>
      <c r="H350" s="79">
        <f>TWK!H293</f>
        <v>185</v>
      </c>
      <c r="I350" s="79" t="e">
        <f>TWK!#REF!</f>
        <v>#REF!</v>
      </c>
      <c r="K350" s="79">
        <f t="shared" ref="K350" si="1013">AVERAGE(B347:B350)</f>
        <v>338.02083333333331</v>
      </c>
      <c r="L350" s="79">
        <f t="shared" ref="L350" si="1014">AVERAGE(C347:C350)</f>
        <v>285.3125</v>
      </c>
      <c r="M350" s="79">
        <f t="shared" ref="M350" si="1015">AVERAGE(D347:D350)</f>
        <v>282.9375</v>
      </c>
      <c r="N350" s="79">
        <f t="shared" ref="N350" si="1016">AVERAGE(E347:E350)</f>
        <v>215.35416666666666</v>
      </c>
      <c r="O350" s="79">
        <f t="shared" ref="O350" si="1017">AVERAGE(F347:F350)</f>
        <v>222.66666666666669</v>
      </c>
      <c r="P350" s="79">
        <f t="shared" ref="P350" si="1018">AVERAGE(G347:G350)</f>
        <v>222.66666666666669</v>
      </c>
      <c r="Q350" s="79">
        <f t="shared" ref="Q350" si="1019">AVERAGE(H347:H350)</f>
        <v>191.875</v>
      </c>
      <c r="R350" s="79" t="e">
        <f t="shared" ref="R350" si="1020">AVERAGE(I347:I350)</f>
        <v>#REF!</v>
      </c>
      <c r="T350" s="79">
        <f t="shared" ref="T350" si="1021">(K194+K246+K298)/3</f>
        <v>550.41666666666663</v>
      </c>
      <c r="U350" s="79">
        <f t="shared" ref="U350" si="1022">(L194+L246+L298)/3</f>
        <v>494.5</v>
      </c>
      <c r="V350" s="79">
        <f t="shared" ref="V350" si="1023">(M194+M246+M298)/3</f>
        <v>477.08333333333331</v>
      </c>
      <c r="W350" s="79">
        <f t="shared" ref="W350" si="1024">(N194+N246+N298)/3</f>
        <v>417.91666666666669</v>
      </c>
      <c r="X350" s="79">
        <f t="shared" ref="X350" si="1025">(O194+O246+O298)/3</f>
        <v>411.91666666666669</v>
      </c>
      <c r="Y350" s="79">
        <f t="shared" ref="Y350" si="1026">(P194+P246+P298)/3</f>
        <v>412.75</v>
      </c>
      <c r="Z350" s="79">
        <f t="shared" ref="Z350" si="1027">(Q194+Q246+Q298)/3</f>
        <v>396.5</v>
      </c>
      <c r="AA350" s="79" t="e">
        <f t="shared" ref="AA350" si="1028">(R194+R246+R298)/3</f>
        <v>#REF!</v>
      </c>
      <c r="AC350" s="99">
        <f>+AF350-'Figure 8_data'!I562</f>
        <v>0</v>
      </c>
      <c r="AD350" s="79">
        <f t="shared" ref="AD350" si="1029">(B350/T350-1)*100</f>
        <v>-42.770628311884927</v>
      </c>
      <c r="AE350" s="79">
        <f t="shared" ref="AE350" si="1030">(C350/U350-1)*100</f>
        <v>-44.135490394337715</v>
      </c>
      <c r="AF350" s="79">
        <f t="shared" ref="AF350" si="1031">(D350/V350-1)*100</f>
        <v>-42.096069868995635</v>
      </c>
      <c r="AG350" s="79">
        <f t="shared" ref="AG350" si="1032">(E350/W350-1)*100</f>
        <v>-48.155533399800596</v>
      </c>
      <c r="AH350" s="79">
        <f t="shared" ref="AH350" si="1033">(F350/X350-1)*100</f>
        <v>-40.926562816103583</v>
      </c>
      <c r="AI350" s="79">
        <f t="shared" ref="AI350" si="1034">(G350/Y350-1)*100</f>
        <v>-41.045830809610337</v>
      </c>
      <c r="AJ350" s="79">
        <f t="shared" ref="AJ350" si="1035">(H350/Z350-1)*100</f>
        <v>-53.341740226986126</v>
      </c>
      <c r="AK350" s="79" t="e">
        <f t="shared" ref="AK350" si="1036">(I350/AA350-1)*100</f>
        <v>#REF!</v>
      </c>
      <c r="AM350" s="99">
        <f>AP350-'Figure 8_data'!H562</f>
        <v>0</v>
      </c>
      <c r="AN350" s="79">
        <f t="shared" ref="AN350" si="1037">(B350/B298-1)*100</f>
        <v>-42.518248175182485</v>
      </c>
      <c r="AO350" s="79">
        <f t="shared" ref="AO350" si="1038">(C350/C298-1)*100</f>
        <v>-44.75</v>
      </c>
      <c r="AP350" s="79">
        <f t="shared" ref="AP350" si="1039">(D350/D298-1)*100</f>
        <v>-43.041237113402062</v>
      </c>
      <c r="AQ350" s="79">
        <f t="shared" ref="AQ350" si="1040">(E350/E298-1)*100</f>
        <v>-45.833333333333336</v>
      </c>
      <c r="AR350" s="79">
        <f t="shared" ref="AR350" si="1041">(F350/F298-1)*100</f>
        <v>-35.455349248452691</v>
      </c>
      <c r="AS350" s="79">
        <f t="shared" ref="AS350" si="1042">(G350/G298-1)*100</f>
        <v>-35.455349248452691</v>
      </c>
      <c r="AT350" s="79">
        <f t="shared" ref="AT350" si="1043">(H350/H298-1)*100</f>
        <v>-52.926208651399499</v>
      </c>
      <c r="AU350" s="79" t="e">
        <f t="shared" ref="AU350" si="1044">(I350/I298-1)*100</f>
        <v>#REF!</v>
      </c>
    </row>
    <row r="351" spans="1:47" x14ac:dyDescent="0.2">
      <c r="A351" s="13">
        <f t="shared" si="475"/>
        <v>40036</v>
      </c>
      <c r="B351" s="79">
        <f>TWK!B294</f>
        <v>311.25</v>
      </c>
      <c r="C351" s="79">
        <f>TWK!C294</f>
        <v>282</v>
      </c>
      <c r="D351" s="79">
        <f>TWK!D294</f>
        <v>280</v>
      </c>
      <c r="E351" s="79">
        <f>TWK!E294</f>
        <v>213.75</v>
      </c>
      <c r="F351" s="79">
        <f>TWK!F294</f>
        <v>252.5</v>
      </c>
      <c r="G351" s="79">
        <f>TWK!G294</f>
        <v>252.5</v>
      </c>
      <c r="H351" s="79">
        <f>TWK!H294</f>
        <v>186.25</v>
      </c>
      <c r="I351" s="79" t="e">
        <f>TWK!#REF!</f>
        <v>#REF!</v>
      </c>
      <c r="K351" s="79">
        <f t="shared" ref="K351" si="1045">AVERAGE(B348:B351)</f>
        <v>328.64583333333331</v>
      </c>
      <c r="L351" s="79">
        <f t="shared" ref="L351" si="1046">AVERAGE(C348:C351)</f>
        <v>285.3125</v>
      </c>
      <c r="M351" s="79">
        <f t="shared" ref="M351" si="1047">AVERAGE(D348:D351)</f>
        <v>285.4375</v>
      </c>
      <c r="N351" s="79">
        <f t="shared" ref="N351" si="1048">AVERAGE(E348:E351)</f>
        <v>221.04166666666666</v>
      </c>
      <c r="O351" s="79">
        <f t="shared" ref="O351" si="1049">AVERAGE(F348:F351)</f>
        <v>235.54166666666669</v>
      </c>
      <c r="P351" s="79">
        <f t="shared" ref="P351" si="1050">AVERAGE(G348:G351)</f>
        <v>235.54166666666669</v>
      </c>
      <c r="Q351" s="79">
        <f t="shared" ref="Q351" si="1051">AVERAGE(H348:H351)</f>
        <v>192.8125</v>
      </c>
      <c r="R351" s="79" t="e">
        <f t="shared" ref="R351" si="1052">AVERAGE(I348:I351)</f>
        <v>#REF!</v>
      </c>
      <c r="T351" s="79">
        <f t="shared" ref="T351" si="1053">(K195+K247+K299)/3</f>
        <v>537.5625</v>
      </c>
      <c r="U351" s="79">
        <f t="shared" ref="U351" si="1054">(L195+L247+L299)/3</f>
        <v>500.16666666666669</v>
      </c>
      <c r="V351" s="79">
        <f t="shared" ref="V351" si="1055">(M195+M247+M299)/3</f>
        <v>487.83333333333331</v>
      </c>
      <c r="W351" s="79">
        <f t="shared" ref="W351" si="1056">(N195+N247+N299)/3</f>
        <v>440.75</v>
      </c>
      <c r="X351" s="79">
        <f t="shared" ref="X351" si="1057">(O195+O247+O299)/3</f>
        <v>431.5</v>
      </c>
      <c r="Y351" s="79">
        <f t="shared" ref="Y351" si="1058">(P195+P247+P299)/3</f>
        <v>431.75</v>
      </c>
      <c r="Z351" s="79">
        <f t="shared" ref="Z351" si="1059">(Q195+Q247+Q299)/3</f>
        <v>428.25</v>
      </c>
      <c r="AA351" s="79" t="e">
        <f t="shared" ref="AA351" si="1060">(R195+R247+R299)/3</f>
        <v>#REF!</v>
      </c>
      <c r="AC351" s="99">
        <f>+AF351-'Figure 8_data'!I563</f>
        <v>0</v>
      </c>
      <c r="AD351" s="79">
        <f t="shared" ref="AD351" si="1061">(B351/T351-1)*100</f>
        <v>-42.09975584234391</v>
      </c>
      <c r="AE351" s="79">
        <f t="shared" ref="AE351" si="1062">(C351/U351-1)*100</f>
        <v>-43.618793735421526</v>
      </c>
      <c r="AF351" s="79">
        <f t="shared" ref="AF351" si="1063">(D351/V351-1)*100</f>
        <v>-42.603348138025275</v>
      </c>
      <c r="AG351" s="79">
        <f t="shared" ref="AG351" si="1064">(E351/W351-1)*100</f>
        <v>-51.50311968235961</v>
      </c>
      <c r="AH351" s="79">
        <f t="shared" ref="AH351" si="1065">(F351/X351-1)*100</f>
        <v>-41.483198146002323</v>
      </c>
      <c r="AI351" s="79">
        <f t="shared" ref="AI351" si="1066">(G351/Y351-1)*100</f>
        <v>-41.517081644470174</v>
      </c>
      <c r="AJ351" s="79">
        <f t="shared" ref="AJ351" si="1067">(H351/Z351-1)*100</f>
        <v>-56.509048453006415</v>
      </c>
      <c r="AK351" s="79" t="e">
        <f t="shared" ref="AK351" si="1068">(I351/AA351-1)*100</f>
        <v>#REF!</v>
      </c>
      <c r="AM351" s="99">
        <f>AP351-'Figure 8_data'!H563</f>
        <v>0</v>
      </c>
      <c r="AN351" s="79">
        <f t="shared" ref="AN351" si="1069">(B351/B299-1)*100</f>
        <v>-36.219262295081968</v>
      </c>
      <c r="AO351" s="79">
        <f t="shared" ref="AO351" si="1070">(C351/C299-1)*100</f>
        <v>-40.380549682875269</v>
      </c>
      <c r="AP351" s="79">
        <f t="shared" ref="AP351" si="1071">(D351/D299-1)*100</f>
        <v>-39.130434782608688</v>
      </c>
      <c r="AQ351" s="79">
        <f t="shared" ref="AQ351" si="1072">(E351/E299-1)*100</f>
        <v>-44.480519480519476</v>
      </c>
      <c r="AR351" s="79">
        <f t="shared" ref="AR351" si="1073">(F351/F299-1)*100</f>
        <v>-33.55263157894737</v>
      </c>
      <c r="AS351" s="79">
        <f t="shared" ref="AS351" si="1074">(G351/G299-1)*100</f>
        <v>-33.55263157894737</v>
      </c>
      <c r="AT351" s="79">
        <f t="shared" ref="AT351" si="1075">(H351/H299-1)*100</f>
        <v>-50.333333333333343</v>
      </c>
      <c r="AU351" s="79" t="e">
        <f t="shared" ref="AU351" si="1076">(I351/I299-1)*100</f>
        <v>#REF!</v>
      </c>
    </row>
    <row r="352" spans="1:47" x14ac:dyDescent="0.2">
      <c r="A352" s="13">
        <f t="shared" si="475"/>
        <v>40043</v>
      </c>
      <c r="B352" s="79">
        <f>TWK!B295</f>
        <v>345</v>
      </c>
      <c r="C352" s="79">
        <f>TWK!C295</f>
        <v>324</v>
      </c>
      <c r="D352" s="79">
        <f>TWK!D295</f>
        <v>322</v>
      </c>
      <c r="E352" s="79">
        <f>TWK!E295</f>
        <v>271</v>
      </c>
      <c r="F352" s="79">
        <f>TWK!F295</f>
        <v>314</v>
      </c>
      <c r="G352" s="79">
        <f>TWK!G295</f>
        <v>314</v>
      </c>
      <c r="H352" s="79">
        <f>TWK!H295</f>
        <v>263</v>
      </c>
      <c r="I352" s="79" t="e">
        <f>TWK!#REF!</f>
        <v>#REF!</v>
      </c>
      <c r="K352" s="79">
        <f t="shared" ref="K352" si="1077">AVERAGE(B349:B352)</f>
        <v>326.14583333333331</v>
      </c>
      <c r="L352" s="79">
        <f t="shared" ref="L352" si="1078">AVERAGE(C349:C352)</f>
        <v>291.8125</v>
      </c>
      <c r="M352" s="79">
        <f t="shared" ref="M352" si="1079">AVERAGE(D349:D352)</f>
        <v>291.4375</v>
      </c>
      <c r="N352" s="79">
        <f t="shared" ref="N352" si="1080">AVERAGE(E349:E352)</f>
        <v>232.54166666666666</v>
      </c>
      <c r="O352" s="79">
        <f t="shared" ref="O352" si="1081">AVERAGE(F349:F352)</f>
        <v>260.79166666666669</v>
      </c>
      <c r="P352" s="79">
        <f t="shared" ref="P352" si="1082">AVERAGE(G349:G352)</f>
        <v>260.79166666666669</v>
      </c>
      <c r="Q352" s="79">
        <f t="shared" ref="Q352" si="1083">AVERAGE(H349:H352)</f>
        <v>207.3125</v>
      </c>
      <c r="R352" s="79" t="e">
        <f t="shared" ref="R352" si="1084">AVERAGE(I349:I352)</f>
        <v>#REF!</v>
      </c>
      <c r="T352" s="79">
        <f t="shared" ref="T352" si="1085">(K196+K248+K300)/3</f>
        <v>538.22916666666663</v>
      </c>
      <c r="U352" s="79">
        <f t="shared" ref="U352" si="1086">(L196+L248+L300)/3</f>
        <v>516.08333333333337</v>
      </c>
      <c r="V352" s="79">
        <f t="shared" ref="V352" si="1087">(M196+M248+M300)/3</f>
        <v>510</v>
      </c>
      <c r="W352" s="79">
        <f t="shared" ref="W352" si="1088">(N196+N248+N300)/3</f>
        <v>486.58333333333331</v>
      </c>
      <c r="X352" s="79">
        <f t="shared" ref="X352" si="1089">(O196+O248+O300)/3</f>
        <v>468.33333333333331</v>
      </c>
      <c r="Y352" s="79">
        <f t="shared" ref="Y352" si="1090">(P196+P248+P300)/3</f>
        <v>468.66666666666669</v>
      </c>
      <c r="Z352" s="79">
        <f t="shared" ref="Z352" si="1091">(Q196+Q248+Q300)/3</f>
        <v>482.25</v>
      </c>
      <c r="AA352" s="79" t="e">
        <f t="shared" ref="AA352" si="1092">(R196+R248+R300)/3</f>
        <v>#REF!</v>
      </c>
      <c r="AC352" s="99">
        <f>+AF352-'Figure 8_data'!I564</f>
        <v>0</v>
      </c>
      <c r="AD352" s="79">
        <f t="shared" ref="AD352" si="1093">(B352/T352-1)*100</f>
        <v>-35.900909618734268</v>
      </c>
      <c r="AE352" s="79">
        <f t="shared" ref="AE352" si="1094">(C352/U352-1)*100</f>
        <v>-37.219441304698861</v>
      </c>
      <c r="AF352" s="79">
        <f t="shared" ref="AF352" si="1095">(D352/V352-1)*100</f>
        <v>-36.86274509803922</v>
      </c>
      <c r="AG352" s="79">
        <f t="shared" ref="AG352" si="1096">(E352/W352-1)*100</f>
        <v>-44.305531769138554</v>
      </c>
      <c r="AH352" s="79">
        <f t="shared" ref="AH352" si="1097">(F352/X352-1)*100</f>
        <v>-32.953736654804267</v>
      </c>
      <c r="AI352" s="79">
        <f t="shared" ref="AI352" si="1098">(G352/Y352-1)*100</f>
        <v>-33.001422475106693</v>
      </c>
      <c r="AJ352" s="79">
        <f t="shared" ref="AJ352" si="1099">(H352/Z352-1)*100</f>
        <v>-45.463970969414206</v>
      </c>
      <c r="AK352" s="79" t="e">
        <f t="shared" ref="AK352" si="1100">(I352/AA352-1)*100</f>
        <v>#REF!</v>
      </c>
      <c r="AM352" s="99">
        <f>AP352-'Figure 8_data'!H564</f>
        <v>0</v>
      </c>
      <c r="AN352" s="79">
        <f t="shared" ref="AN352" si="1101">(B352/B300-1)*100</f>
        <v>-32.352941176470587</v>
      </c>
      <c r="AO352" s="79">
        <f t="shared" ref="AO352" si="1102">(C352/C300-1)*100</f>
        <v>-37.087378640776706</v>
      </c>
      <c r="AP352" s="79">
        <f t="shared" ref="AP352" si="1103">(D352/D300-1)*100</f>
        <v>-37.475728155339802</v>
      </c>
      <c r="AQ352" s="79">
        <f t="shared" ref="AQ352" si="1104">(E352/E300-1)*100</f>
        <v>-47.582205029013537</v>
      </c>
      <c r="AR352" s="79">
        <f t="shared" ref="AR352" si="1105">(F352/F300-1)*100</f>
        <v>-33.474576271186443</v>
      </c>
      <c r="AS352" s="79">
        <f t="shared" ref="AS352" si="1106">(G352/G300-1)*100</f>
        <v>-33.474576271186443</v>
      </c>
      <c r="AT352" s="79">
        <f t="shared" ref="AT352" si="1107">(H352/H300-1)*100</f>
        <v>-49.129593810444874</v>
      </c>
      <c r="AU352" s="79" t="e">
        <f t="shared" ref="AU352" si="1108">(I352/I300-1)*100</f>
        <v>#REF!</v>
      </c>
    </row>
    <row r="353" spans="1:47" x14ac:dyDescent="0.2">
      <c r="A353" s="13">
        <f t="shared" si="475"/>
        <v>40050</v>
      </c>
      <c r="B353" s="79">
        <f>TWK!B296</f>
        <v>353</v>
      </c>
      <c r="C353" s="79">
        <f>TWK!C296</f>
        <v>338</v>
      </c>
      <c r="D353" s="79">
        <f>TWK!D296</f>
        <v>340</v>
      </c>
      <c r="E353" s="79">
        <f>TWK!E296</f>
        <v>283</v>
      </c>
      <c r="F353" s="79">
        <f>TWK!F296</f>
        <v>360</v>
      </c>
      <c r="G353" s="79">
        <f>TWK!G296</f>
        <v>360</v>
      </c>
      <c r="H353" s="79">
        <f>TWK!H296</f>
        <v>312</v>
      </c>
      <c r="I353" s="79" t="e">
        <f>TWK!#REF!</f>
        <v>#REF!</v>
      </c>
      <c r="K353" s="79">
        <f t="shared" ref="K353" si="1109">AVERAGE(B350:B353)</f>
        <v>331.0625</v>
      </c>
      <c r="L353" s="79">
        <f t="shared" ref="L353" si="1110">AVERAGE(C350:C353)</f>
        <v>305.0625</v>
      </c>
      <c r="M353" s="79">
        <f t="shared" ref="M353" si="1111">AVERAGE(D350:D353)</f>
        <v>304.5625</v>
      </c>
      <c r="N353" s="79">
        <f t="shared" ref="N353" si="1112">AVERAGE(E350:E353)</f>
        <v>246.10416666666666</v>
      </c>
      <c r="O353" s="79">
        <f t="shared" ref="O353" si="1113">AVERAGE(F350:F353)</f>
        <v>292.45833333333337</v>
      </c>
      <c r="P353" s="79">
        <f t="shared" ref="P353" si="1114">AVERAGE(G350:G353)</f>
        <v>292.45833333333337</v>
      </c>
      <c r="Q353" s="79">
        <f t="shared" ref="Q353" si="1115">AVERAGE(H350:H353)</f>
        <v>236.5625</v>
      </c>
      <c r="R353" s="79" t="e">
        <f t="shared" ref="R353" si="1116">AVERAGE(I350:I353)</f>
        <v>#REF!</v>
      </c>
      <c r="T353" s="79">
        <f t="shared" ref="T353" si="1117">(K197+K249+K301)/3</f>
        <v>544.5625</v>
      </c>
      <c r="U353" s="79">
        <f t="shared" ref="U353" si="1118">(L197+L249+L301)/3</f>
        <v>545.83333333333337</v>
      </c>
      <c r="V353" s="79">
        <f t="shared" ref="V353" si="1119">(M197+M249+M301)/3</f>
        <v>547.33333333333337</v>
      </c>
      <c r="W353" s="79">
        <f t="shared" ref="W353" si="1120">(N197+N249+N301)/3</f>
        <v>546.33333333333337</v>
      </c>
      <c r="X353" s="79">
        <f t="shared" ref="X353" si="1121">(O197+O249+O301)/3</f>
        <v>525.58333333333337</v>
      </c>
      <c r="Y353" s="79">
        <f t="shared" ref="Y353" si="1122">(P197+P249+P301)/3</f>
        <v>526.16666666666663</v>
      </c>
      <c r="Z353" s="79">
        <f t="shared" ref="Z353" si="1123">(Q197+Q249+Q301)/3</f>
        <v>552.5</v>
      </c>
      <c r="AA353" s="79" t="e">
        <f t="shared" ref="AA353" si="1124">(R197+R249+R301)/3</f>
        <v>#REF!</v>
      </c>
      <c r="AC353" s="99">
        <f>+AF353-'Figure 8_data'!I565</f>
        <v>0</v>
      </c>
      <c r="AD353" s="79">
        <f t="shared" ref="AD353" si="1125">(B353/T353-1)*100</f>
        <v>-35.177321244117991</v>
      </c>
      <c r="AE353" s="79">
        <f t="shared" ref="AE353" si="1126">(C353/U353-1)*100</f>
        <v>-38.076335877862597</v>
      </c>
      <c r="AF353" s="79">
        <f t="shared" ref="AF353" si="1127">(D353/V353-1)*100</f>
        <v>-37.880633373934238</v>
      </c>
      <c r="AG353" s="79">
        <f t="shared" ref="AG353" si="1128">(E353/W353-1)*100</f>
        <v>-48.200122025625383</v>
      </c>
      <c r="AH353" s="79">
        <f t="shared" ref="AH353" si="1129">(F353/X353-1)*100</f>
        <v>-31.504677342635169</v>
      </c>
      <c r="AI353" s="79">
        <f t="shared" ref="AI353" si="1130">(G353/Y353-1)*100</f>
        <v>-31.580614507443773</v>
      </c>
      <c r="AJ353" s="79">
        <f t="shared" ref="AJ353" si="1131">(H353/Z353-1)*100</f>
        <v>-43.529411764705884</v>
      </c>
      <c r="AK353" s="79" t="e">
        <f t="shared" ref="AK353" si="1132">(I353/AA353-1)*100</f>
        <v>#REF!</v>
      </c>
      <c r="AM353" s="99">
        <f>AP353-'Figure 8_data'!H565</f>
        <v>0</v>
      </c>
      <c r="AN353" s="79">
        <f t="shared" ref="AN353" si="1133">(B353/B301-1)*100</f>
        <v>-35.583941605839421</v>
      </c>
      <c r="AO353" s="79">
        <f t="shared" ref="AO353" si="1134">(C353/C301-1)*100</f>
        <v>-40.176991150442475</v>
      </c>
      <c r="AP353" s="79">
        <f t="shared" ref="AP353" si="1135">(D353/D301-1)*100</f>
        <v>-39.92932862190812</v>
      </c>
      <c r="AQ353" s="79">
        <f t="shared" ref="AQ353" si="1136">(E353/E301-1)*100</f>
        <v>-48.545454545454547</v>
      </c>
      <c r="AR353" s="79">
        <f t="shared" ref="AR353" si="1137">(F353/F301-1)*100</f>
        <v>-31.818181818181824</v>
      </c>
      <c r="AS353" s="79">
        <f t="shared" ref="AS353" si="1138">(G353/G301-1)*100</f>
        <v>-31.818181818181824</v>
      </c>
      <c r="AT353" s="79">
        <f t="shared" ref="AT353" si="1139">(H353/H301-1)*100</f>
        <v>-38.21782178217822</v>
      </c>
      <c r="AU353" s="79" t="e">
        <f t="shared" ref="AU353" si="1140">(I353/I301-1)*100</f>
        <v>#REF!</v>
      </c>
    </row>
    <row r="354" spans="1:47" x14ac:dyDescent="0.2">
      <c r="A354" s="13">
        <f t="shared" si="475"/>
        <v>40057</v>
      </c>
      <c r="B354" s="79">
        <f>TWK!B297</f>
        <v>358</v>
      </c>
      <c r="C354" s="79">
        <f>TWK!C297</f>
        <v>353</v>
      </c>
      <c r="D354" s="79">
        <f>TWK!D297</f>
        <v>355</v>
      </c>
      <c r="E354" s="79">
        <f>TWK!E297</f>
        <v>324</v>
      </c>
      <c r="F354" s="79">
        <f>TWK!F297</f>
        <v>374</v>
      </c>
      <c r="G354" s="79">
        <f>TWK!G297</f>
        <v>380</v>
      </c>
      <c r="H354" s="79">
        <f>TWK!H297</f>
        <v>324</v>
      </c>
      <c r="I354" s="79" t="e">
        <f>TWK!#REF!</f>
        <v>#REF!</v>
      </c>
      <c r="K354" s="79">
        <f t="shared" ref="K354" si="1141">AVERAGE(B351:B354)</f>
        <v>341.8125</v>
      </c>
      <c r="L354" s="79">
        <f t="shared" ref="L354" si="1142">AVERAGE(C351:C354)</f>
        <v>324.25</v>
      </c>
      <c r="M354" s="79">
        <f t="shared" ref="M354" si="1143">AVERAGE(D351:D354)</f>
        <v>324.25</v>
      </c>
      <c r="N354" s="79">
        <f t="shared" ref="N354" si="1144">AVERAGE(E351:E354)</f>
        <v>272.9375</v>
      </c>
      <c r="O354" s="79">
        <f t="shared" ref="O354" si="1145">AVERAGE(F351:F354)</f>
        <v>325.125</v>
      </c>
      <c r="P354" s="79">
        <f t="shared" ref="P354" si="1146">AVERAGE(G351:G354)</f>
        <v>326.625</v>
      </c>
      <c r="Q354" s="79">
        <f t="shared" ref="Q354" si="1147">AVERAGE(H351:H354)</f>
        <v>271.3125</v>
      </c>
      <c r="R354" s="79" t="e">
        <f t="shared" ref="R354" si="1148">AVERAGE(I351:I354)</f>
        <v>#REF!</v>
      </c>
      <c r="T354" s="79">
        <f t="shared" ref="T354" si="1149">(K198+K250+K302)/3</f>
        <v>555.39583333333337</v>
      </c>
      <c r="U354" s="79">
        <f t="shared" ref="U354" si="1150">(L198+L250+L302)/3</f>
        <v>576.33333333333337</v>
      </c>
      <c r="V354" s="79">
        <f t="shared" ref="V354" si="1151">(M198+M250+M302)/3</f>
        <v>581.16666666666663</v>
      </c>
      <c r="W354" s="79">
        <f t="shared" ref="W354" si="1152">(N198+N250+N302)/3</f>
        <v>599.25</v>
      </c>
      <c r="X354" s="79">
        <f t="shared" ref="X354" si="1153">(O198+O250+O302)/3</f>
        <v>579.91666666666663</v>
      </c>
      <c r="Y354" s="79">
        <f t="shared" ref="Y354" si="1154">(P198+P250+P302)/3</f>
        <v>581.58333333333337</v>
      </c>
      <c r="Z354" s="79">
        <f t="shared" ref="Z354" si="1155">(Q198+Q250+Q302)/3</f>
        <v>602.25</v>
      </c>
      <c r="AA354" s="79" t="e">
        <f t="shared" ref="AA354" si="1156">(R198+R250+R302)/3</f>
        <v>#REF!</v>
      </c>
      <c r="AC354" s="99">
        <f>+AF354-'Figure 8_data'!I566</f>
        <v>0</v>
      </c>
      <c r="AD354" s="79">
        <f t="shared" ref="AD354" si="1157">(B354/T354-1)*100</f>
        <v>-35.541468172099485</v>
      </c>
      <c r="AE354" s="79">
        <f t="shared" ref="AE354" si="1158">(C354/U354-1)*100</f>
        <v>-38.750722961249281</v>
      </c>
      <c r="AF354" s="79">
        <f t="shared" ref="AF354" si="1159">(D354/V354-1)*100</f>
        <v>-38.915973616289065</v>
      </c>
      <c r="AG354" s="79">
        <f t="shared" ref="AG354" si="1160">(E354/W354-1)*100</f>
        <v>-45.93241551939925</v>
      </c>
      <c r="AH354" s="79">
        <f t="shared" ref="AH354" si="1161">(F354/X354-1)*100</f>
        <v>-35.507975283805138</v>
      </c>
      <c r="AI354" s="79">
        <f t="shared" ref="AI354" si="1162">(G354/Y354-1)*100</f>
        <v>-34.661126235850418</v>
      </c>
      <c r="AJ354" s="79">
        <f t="shared" ref="AJ354" si="1163">(H354/Z354-1)*100</f>
        <v>-46.201743462017433</v>
      </c>
      <c r="AK354" s="79" t="e">
        <f t="shared" ref="AK354" si="1164">(I354/AA354-1)*100</f>
        <v>#REF!</v>
      </c>
      <c r="AM354" s="99">
        <f>AP354-'Figure 8_data'!H566</f>
        <v>0</v>
      </c>
      <c r="AN354" s="79">
        <f t="shared" ref="AN354" si="1165">(B354/B302-1)*100</f>
        <v>-38.275862068965516</v>
      </c>
      <c r="AO354" s="79">
        <f t="shared" ref="AO354" si="1166">(C354/C302-1)*100</f>
        <v>-41.166666666666664</v>
      </c>
      <c r="AP354" s="79">
        <f t="shared" ref="AP354" si="1167">(D354/D302-1)*100</f>
        <v>-40.336134453781511</v>
      </c>
      <c r="AQ354" s="79">
        <f t="shared" ref="AQ354" si="1168">(E354/E302-1)*100</f>
        <v>-45.270270270270274</v>
      </c>
      <c r="AR354" s="79">
        <f t="shared" ref="AR354" si="1169">(F354/F302-1)*100</f>
        <v>-34.615384615384613</v>
      </c>
      <c r="AS354" s="79">
        <f t="shared" ref="AS354" si="1170">(G354/G302-1)*100</f>
        <v>-33.56643356643356</v>
      </c>
      <c r="AT354" s="79">
        <f t="shared" ref="AT354" si="1171">(H354/H302-1)*100</f>
        <v>-44.615384615384613</v>
      </c>
      <c r="AU354" s="79" t="e">
        <f t="shared" ref="AU354" si="1172">(I354/I302-1)*100</f>
        <v>#REF!</v>
      </c>
    </row>
    <row r="355" spans="1:47" x14ac:dyDescent="0.2">
      <c r="A355" s="13">
        <f t="shared" si="475"/>
        <v>40064</v>
      </c>
      <c r="B355" s="79">
        <f>TWK!B298</f>
        <v>353.75</v>
      </c>
      <c r="C355" s="79">
        <f>TWK!C298</f>
        <v>328.75</v>
      </c>
      <c r="D355" s="79">
        <f>TWK!D298</f>
        <v>336.25</v>
      </c>
      <c r="E355" s="79">
        <f>TWK!E298</f>
        <v>300</v>
      </c>
      <c r="F355" s="79">
        <f>TWK!F298</f>
        <v>347.5</v>
      </c>
      <c r="G355" s="79">
        <f>TWK!G298</f>
        <v>358.75</v>
      </c>
      <c r="H355" s="79">
        <f>TWK!H298</f>
        <v>287.5</v>
      </c>
      <c r="I355" s="79" t="e">
        <f>TWK!#REF!</f>
        <v>#REF!</v>
      </c>
      <c r="K355" s="79">
        <f t="shared" ref="K355" si="1173">AVERAGE(B352:B355)</f>
        <v>352.4375</v>
      </c>
      <c r="L355" s="79">
        <f t="shared" ref="L355" si="1174">AVERAGE(C352:C355)</f>
        <v>335.9375</v>
      </c>
      <c r="M355" s="79">
        <f t="shared" ref="M355" si="1175">AVERAGE(D352:D355)</f>
        <v>338.3125</v>
      </c>
      <c r="N355" s="79">
        <f t="shared" ref="N355" si="1176">AVERAGE(E352:E355)</f>
        <v>294.5</v>
      </c>
      <c r="O355" s="79">
        <f t="shared" ref="O355" si="1177">AVERAGE(F352:F355)</f>
        <v>348.875</v>
      </c>
      <c r="P355" s="79">
        <f t="shared" ref="P355" si="1178">AVERAGE(G352:G355)</f>
        <v>353.1875</v>
      </c>
      <c r="Q355" s="79">
        <f t="shared" ref="Q355" si="1179">AVERAGE(H352:H355)</f>
        <v>296.625</v>
      </c>
      <c r="R355" s="79" t="e">
        <f t="shared" ref="R355" si="1180">AVERAGE(I352:I355)</f>
        <v>#REF!</v>
      </c>
      <c r="T355" s="79">
        <f t="shared" ref="T355" si="1181">(K199+K251+K303)/3</f>
        <v>567.33333333333337</v>
      </c>
      <c r="U355" s="79">
        <f t="shared" ref="U355" si="1182">(L199+L251+L303)/3</f>
        <v>593.91666666666663</v>
      </c>
      <c r="V355" s="79">
        <f t="shared" ref="V355" si="1183">(M199+M251+M303)/3</f>
        <v>602.08333333333337</v>
      </c>
      <c r="W355" s="79">
        <f t="shared" ref="W355" si="1184">(N199+N251+N303)/3</f>
        <v>621.5</v>
      </c>
      <c r="X355" s="79">
        <f t="shared" ref="X355" si="1185">(O199+O251+O303)/3</f>
        <v>615.66666666666663</v>
      </c>
      <c r="Y355" s="79">
        <f t="shared" ref="Y355" si="1186">(P199+P251+P303)/3</f>
        <v>615.25</v>
      </c>
      <c r="Z355" s="79">
        <f t="shared" ref="Z355" si="1187">(Q199+Q251+Q303)/3</f>
        <v>620.41666666666663</v>
      </c>
      <c r="AA355" s="79" t="e">
        <f t="shared" ref="AA355" si="1188">(R199+R251+R303)/3</f>
        <v>#REF!</v>
      </c>
      <c r="AC355" s="99">
        <f>+AF355-'Figure 8_data'!I567</f>
        <v>0</v>
      </c>
      <c r="AD355" s="79">
        <f t="shared" ref="AD355" si="1189">(B355/T355-1)*100</f>
        <v>-37.646886016451241</v>
      </c>
      <c r="AE355" s="79">
        <f t="shared" ref="AE355" si="1190">(C355/U355-1)*100</f>
        <v>-44.647116598849443</v>
      </c>
      <c r="AF355" s="79">
        <f t="shared" ref="AF355" si="1191">(D355/V355-1)*100</f>
        <v>-44.152249134948093</v>
      </c>
      <c r="AG355" s="79">
        <f t="shared" ref="AG355" si="1192">(E355/W355-1)*100</f>
        <v>-51.729686242960582</v>
      </c>
      <c r="AH355" s="79">
        <f t="shared" ref="AH355" si="1193">(F355/X355-1)*100</f>
        <v>-43.557119653492151</v>
      </c>
      <c r="AI355" s="79">
        <f t="shared" ref="AI355" si="1194">(G355/Y355-1)*100</f>
        <v>-41.690369768386837</v>
      </c>
      <c r="AJ355" s="79">
        <f t="shared" ref="AJ355" si="1195">(H355/Z355-1)*100</f>
        <v>-53.660174613834791</v>
      </c>
      <c r="AK355" s="79" t="e">
        <f t="shared" ref="AK355" si="1196">(I355/AA355-1)*100</f>
        <v>#REF!</v>
      </c>
      <c r="AM355" s="99">
        <f>AP355-'Figure 8_data'!H567</f>
        <v>0</v>
      </c>
      <c r="AN355" s="79">
        <f t="shared" ref="AN355" si="1197">(B355/B303-1)*100</f>
        <v>-38.155594405594407</v>
      </c>
      <c r="AO355" s="79">
        <f t="shared" ref="AO355" si="1198">(C355/C303-1)*100</f>
        <v>-43.707191780821915</v>
      </c>
      <c r="AP355" s="79">
        <f t="shared" ref="AP355" si="1199">(D355/D303-1)*100</f>
        <v>-44.786535303776688</v>
      </c>
      <c r="AQ355" s="79">
        <f t="shared" ref="AQ355" si="1200">(E355/E303-1)*100</f>
        <v>-50</v>
      </c>
      <c r="AR355" s="79">
        <f t="shared" ref="AR355" si="1201">(F355/F303-1)*100</f>
        <v>-41.986644407345572</v>
      </c>
      <c r="AS355" s="79">
        <f t="shared" ref="AS355" si="1202">(G355/G303-1)*100</f>
        <v>-40.108514190317187</v>
      </c>
      <c r="AT355" s="79">
        <f t="shared" ref="AT355" si="1203">(H355/H303-1)*100</f>
        <v>-53.403565640194486</v>
      </c>
      <c r="AU355" s="79" t="e">
        <f t="shared" ref="AU355" si="1204">(I355/I303-1)*100</f>
        <v>#REF!</v>
      </c>
    </row>
    <row r="356" spans="1:47" x14ac:dyDescent="0.2">
      <c r="A356" s="13">
        <f t="shared" si="475"/>
        <v>40071</v>
      </c>
      <c r="B356" s="79">
        <f>TWK!B299</f>
        <v>346.66666666666669</v>
      </c>
      <c r="C356" s="79">
        <f>TWK!C299</f>
        <v>333.33333333333331</v>
      </c>
      <c r="D356" s="79">
        <f>TWK!D299</f>
        <v>335</v>
      </c>
      <c r="E356" s="79">
        <f>TWK!E299</f>
        <v>306.66666666666669</v>
      </c>
      <c r="F356" s="79">
        <f>TWK!F299</f>
        <v>348.33333333333331</v>
      </c>
      <c r="G356" s="79">
        <f>TWK!G299</f>
        <v>343.33333333333331</v>
      </c>
      <c r="H356" s="79">
        <f>TWK!H299</f>
        <v>300</v>
      </c>
      <c r="I356" s="79" t="e">
        <f>TWK!#REF!</f>
        <v>#REF!</v>
      </c>
      <c r="K356" s="79">
        <f t="shared" ref="K356" si="1205">AVERAGE(B353:B356)</f>
        <v>352.85416666666669</v>
      </c>
      <c r="L356" s="79">
        <f t="shared" ref="L356" si="1206">AVERAGE(C353:C356)</f>
        <v>338.27083333333331</v>
      </c>
      <c r="M356" s="79">
        <f t="shared" ref="M356" si="1207">AVERAGE(D353:D356)</f>
        <v>341.5625</v>
      </c>
      <c r="N356" s="79">
        <f t="shared" ref="N356" si="1208">AVERAGE(E353:E356)</f>
        <v>303.41666666666669</v>
      </c>
      <c r="O356" s="79">
        <f t="shared" ref="O356" si="1209">AVERAGE(F353:F356)</f>
        <v>357.45833333333331</v>
      </c>
      <c r="P356" s="79">
        <f t="shared" ref="P356" si="1210">AVERAGE(G353:G356)</f>
        <v>360.52083333333331</v>
      </c>
      <c r="Q356" s="79">
        <f t="shared" ref="Q356" si="1211">AVERAGE(H353:H356)</f>
        <v>305.875</v>
      </c>
      <c r="R356" s="79" t="e">
        <f t="shared" ref="R356" si="1212">AVERAGE(I353:I356)</f>
        <v>#REF!</v>
      </c>
      <c r="T356" s="79">
        <f t="shared" ref="T356" si="1213">(K200+K252+K304)/3</f>
        <v>582.16666666666663</v>
      </c>
      <c r="U356" s="79">
        <f t="shared" ref="U356" si="1214">(L200+L252+L304)/3</f>
        <v>613.08333333333337</v>
      </c>
      <c r="V356" s="79">
        <f t="shared" ref="V356" si="1215">(M200+M252+M304)/3</f>
        <v>620.91666666666663</v>
      </c>
      <c r="W356" s="79">
        <f t="shared" ref="W356" si="1216">(N200+N252+N304)/3</f>
        <v>618.75</v>
      </c>
      <c r="X356" s="79">
        <f t="shared" ref="X356" si="1217">(O200+O252+O304)/3</f>
        <v>639.25</v>
      </c>
      <c r="Y356" s="79">
        <f t="shared" ref="Y356" si="1218">(P200+P252+P304)/3</f>
        <v>639</v>
      </c>
      <c r="Z356" s="79">
        <f t="shared" ref="Z356" si="1219">(Q200+Q252+Q304)/3</f>
        <v>605.33333333333337</v>
      </c>
      <c r="AA356" s="79" t="e">
        <f t="shared" ref="AA356" si="1220">(R200+R252+R304)/3</f>
        <v>#REF!</v>
      </c>
      <c r="AC356" s="99">
        <f>+AF356-'Figure 8_data'!I568</f>
        <v>0</v>
      </c>
      <c r="AD356" s="79">
        <f t="shared" ref="AD356" si="1221">(B356/T356-1)*100</f>
        <v>-40.452333237904369</v>
      </c>
      <c r="AE356" s="79">
        <f t="shared" ref="AE356" si="1222">(C356/U356-1)*100</f>
        <v>-45.63001223324725</v>
      </c>
      <c r="AF356" s="79">
        <f t="shared" ref="AF356" si="1223">(D356/V356-1)*100</f>
        <v>-46.047510401288413</v>
      </c>
      <c r="AG356" s="79">
        <f t="shared" ref="AG356" si="1224">(E356/W356-1)*100</f>
        <v>-50.437710437710436</v>
      </c>
      <c r="AH356" s="79">
        <f t="shared" ref="AH356" si="1225">(F356/X356-1)*100</f>
        <v>-45.509060096467216</v>
      </c>
      <c r="AI356" s="79">
        <f t="shared" ref="AI356" si="1226">(G356/Y356-1)*100</f>
        <v>-46.270213875847674</v>
      </c>
      <c r="AJ356" s="79">
        <f t="shared" ref="AJ356" si="1227">(H356/Z356-1)*100</f>
        <v>-50.440528634361236</v>
      </c>
      <c r="AK356" s="79" t="e">
        <f t="shared" ref="AK356" si="1228">(I356/AA356-1)*100</f>
        <v>#REF!</v>
      </c>
      <c r="AM356" s="99">
        <f>AP356-'Figure 8_data'!H568</f>
        <v>0</v>
      </c>
      <c r="AN356" s="79">
        <f t="shared" ref="AN356" si="1229">(B356/B304-1)*100</f>
        <v>-39.919121894858456</v>
      </c>
      <c r="AO356" s="79">
        <f t="shared" ref="AO356" si="1230">(C356/C304-1)*100</f>
        <v>-44.720840243228309</v>
      </c>
      <c r="AP356" s="79">
        <f t="shared" ref="AP356" si="1231">(D356/D304-1)*100</f>
        <v>-45.261437908496724</v>
      </c>
      <c r="AQ356" s="79">
        <f t="shared" ref="AQ356" si="1232">(E356/E304-1)*100</f>
        <v>-47.75695627484383</v>
      </c>
      <c r="AR356" s="79">
        <f t="shared" ref="AR356" si="1233">(F356/F304-1)*100</f>
        <v>-45.572916666666671</v>
      </c>
      <c r="AS356" s="79">
        <f t="shared" ref="AS356" si="1234">(G356/G304-1)*100</f>
        <v>-46.354166666666671</v>
      </c>
      <c r="AT356" s="79">
        <f t="shared" ref="AT356" si="1235">(H356/H304-1)*100</f>
        <v>-48.892674616695061</v>
      </c>
      <c r="AU356" s="79" t="e">
        <f t="shared" ref="AU356" si="1236">(I356/I304-1)*100</f>
        <v>#REF!</v>
      </c>
    </row>
    <row r="357" spans="1:47" x14ac:dyDescent="0.2">
      <c r="A357" s="13">
        <f t="shared" si="475"/>
        <v>40078</v>
      </c>
      <c r="B357" s="79">
        <f>TWK!B300</f>
        <v>382.5</v>
      </c>
      <c r="C357" s="79">
        <f>TWK!C300</f>
        <v>387.5</v>
      </c>
      <c r="D357" s="79">
        <f>TWK!D300</f>
        <v>388.75</v>
      </c>
      <c r="E357" s="79">
        <f>TWK!E300</f>
        <v>356.25</v>
      </c>
      <c r="F357" s="79">
        <f>TWK!F300</f>
        <v>376.25</v>
      </c>
      <c r="G357" s="79">
        <f>TWK!G300</f>
        <v>376.25</v>
      </c>
      <c r="H357" s="79">
        <f>TWK!H300</f>
        <v>317.5</v>
      </c>
      <c r="I357" s="79" t="e">
        <f>TWK!#REF!</f>
        <v>#REF!</v>
      </c>
      <c r="K357" s="79">
        <f t="shared" ref="K357" si="1237">AVERAGE(B354:B357)</f>
        <v>360.22916666666669</v>
      </c>
      <c r="L357" s="79">
        <f t="shared" ref="L357" si="1238">AVERAGE(C354:C357)</f>
        <v>350.64583333333331</v>
      </c>
      <c r="M357" s="79">
        <f t="shared" ref="M357" si="1239">AVERAGE(D354:D357)</f>
        <v>353.75</v>
      </c>
      <c r="N357" s="79">
        <f t="shared" ref="N357" si="1240">AVERAGE(E354:E357)</f>
        <v>321.72916666666669</v>
      </c>
      <c r="O357" s="79">
        <f t="shared" ref="O357" si="1241">AVERAGE(F354:F357)</f>
        <v>361.52083333333331</v>
      </c>
      <c r="P357" s="79">
        <f t="shared" ref="P357" si="1242">AVERAGE(G354:G357)</f>
        <v>364.58333333333331</v>
      </c>
      <c r="Q357" s="79">
        <f t="shared" ref="Q357" si="1243">AVERAGE(H354:H357)</f>
        <v>307.25</v>
      </c>
      <c r="R357" s="79" t="e">
        <f t="shared" ref="R357" si="1244">AVERAGE(I354:I357)</f>
        <v>#REF!</v>
      </c>
      <c r="T357" s="79">
        <f t="shared" ref="T357" si="1245">(K201+K253+K305)/3</f>
        <v>591.16666666666663</v>
      </c>
      <c r="U357" s="79">
        <f t="shared" ref="U357" si="1246">(L201+L253+L305)/3</f>
        <v>612.66666666666663</v>
      </c>
      <c r="V357" s="79">
        <f t="shared" ref="V357" si="1247">(M201+M253+M305)/3</f>
        <v>620.66666666666663</v>
      </c>
      <c r="W357" s="79">
        <f t="shared" ref="W357" si="1248">(N201+N253+N305)/3</f>
        <v>599.16666666666663</v>
      </c>
      <c r="X357" s="79">
        <f t="shared" ref="X357" si="1249">(O201+O253+O305)/3</f>
        <v>641.66666666666663</v>
      </c>
      <c r="Y357" s="79">
        <f t="shared" ref="Y357" si="1250">(P201+P253+P305)/3</f>
        <v>641.5</v>
      </c>
      <c r="Z357" s="79">
        <f t="shared" ref="Z357" si="1251">(Q201+Q253+Q305)/3</f>
        <v>573.75</v>
      </c>
      <c r="AA357" s="79" t="e">
        <f t="shared" ref="AA357" si="1252">(R201+R253+R305)/3</f>
        <v>#REF!</v>
      </c>
      <c r="AC357" s="99">
        <f>+AF357-'Figure 8_data'!I569</f>
        <v>0</v>
      </c>
      <c r="AD357" s="79">
        <f t="shared" ref="AD357" si="1253">(B357/T357-1)*100</f>
        <v>-35.297434451649281</v>
      </c>
      <c r="AE357" s="79">
        <f t="shared" ref="AE357" si="1254">(C357/U357-1)*100</f>
        <v>-36.751904243743198</v>
      </c>
      <c r="AF357" s="79">
        <f t="shared" ref="AF357" si="1255">(D357/V357-1)*100</f>
        <v>-37.365735767991403</v>
      </c>
      <c r="AG357" s="79">
        <f t="shared" ref="AG357" si="1256">(E357/W357-1)*100</f>
        <v>-40.542420027816405</v>
      </c>
      <c r="AH357" s="79">
        <f t="shared" ref="AH357" si="1257">(F357/X357-1)*100</f>
        <v>-41.36363636363636</v>
      </c>
      <c r="AI357" s="79">
        <f t="shared" ref="AI357" si="1258">(G357/Y357-1)*100</f>
        <v>-41.348402182385037</v>
      </c>
      <c r="AJ357" s="79">
        <f t="shared" ref="AJ357" si="1259">(H357/Z357-1)*100</f>
        <v>-44.662309368191721</v>
      </c>
      <c r="AK357" s="79" t="e">
        <f t="shared" ref="AK357" si="1260">(I357/AA357-1)*100</f>
        <v>#REF!</v>
      </c>
      <c r="AM357" s="99">
        <f>AP357-'Figure 8_data'!H569</f>
        <v>0</v>
      </c>
      <c r="AN357" s="79">
        <f t="shared" ref="AN357" si="1261">(B357/B305-1)*100</f>
        <v>-32.894736842105267</v>
      </c>
      <c r="AO357" s="79">
        <f t="shared" ref="AO357" si="1262">(C357/C305-1)*100</f>
        <v>-34.433164128595607</v>
      </c>
      <c r="AP357" s="79">
        <f t="shared" ref="AP357" si="1263">(D357/D305-1)*100</f>
        <v>-34.773489932885902</v>
      </c>
      <c r="AQ357" s="79">
        <f t="shared" ref="AQ357" si="1264">(E357/E305-1)*100</f>
        <v>-43.897637795275593</v>
      </c>
      <c r="AR357" s="79">
        <f t="shared" ref="AR357" si="1265">(F357/F305-1)*100</f>
        <v>-49.29245283018868</v>
      </c>
      <c r="AS357" s="79">
        <f t="shared" ref="AS357" si="1266">(G357/G305-1)*100</f>
        <v>-49.496644295302019</v>
      </c>
      <c r="AT357" s="79">
        <f t="shared" ref="AT357" si="1267">(H357/H305-1)*100</f>
        <v>-51.452599388379205</v>
      </c>
      <c r="AU357" s="79" t="e">
        <f t="shared" ref="AU357" si="1268">(I357/I305-1)*100</f>
        <v>#REF!</v>
      </c>
    </row>
    <row r="358" spans="1:47" x14ac:dyDescent="0.2">
      <c r="A358" s="13">
        <f t="shared" si="475"/>
        <v>40085</v>
      </c>
      <c r="B358" s="79">
        <f>TWK!B301</f>
        <v>433.33333333333331</v>
      </c>
      <c r="C358" s="79">
        <f>TWK!C301</f>
        <v>437.5</v>
      </c>
      <c r="D358" s="79">
        <f>TWK!D301</f>
        <v>447.5</v>
      </c>
      <c r="E358" s="79">
        <f>TWK!E301</f>
        <v>411.66666666666669</v>
      </c>
      <c r="F358" s="79">
        <f>TWK!F301</f>
        <v>446.66666666666669</v>
      </c>
      <c r="G358" s="79">
        <f>TWK!G301</f>
        <v>446.66666666666669</v>
      </c>
      <c r="H358" s="79">
        <f>TWK!H301</f>
        <v>375</v>
      </c>
      <c r="I358" s="79" t="e">
        <f>TWK!#REF!</f>
        <v>#REF!</v>
      </c>
      <c r="K358" s="79">
        <f t="shared" ref="K358" si="1269">AVERAGE(B355:B358)</f>
        <v>379.0625</v>
      </c>
      <c r="L358" s="79">
        <f t="shared" ref="L358" si="1270">AVERAGE(C355:C358)</f>
        <v>371.77083333333331</v>
      </c>
      <c r="M358" s="79">
        <f t="shared" ref="M358" si="1271">AVERAGE(D355:D358)</f>
        <v>376.875</v>
      </c>
      <c r="N358" s="79">
        <f t="shared" ref="N358" si="1272">AVERAGE(E355:E358)</f>
        <v>343.64583333333337</v>
      </c>
      <c r="O358" s="79">
        <f t="shared" ref="O358" si="1273">AVERAGE(F355:F358)</f>
        <v>379.6875</v>
      </c>
      <c r="P358" s="79">
        <f t="shared" ref="P358" si="1274">AVERAGE(G355:G358)</f>
        <v>381.25</v>
      </c>
      <c r="Q358" s="79">
        <f t="shared" ref="Q358" si="1275">AVERAGE(H355:H358)</f>
        <v>320</v>
      </c>
      <c r="R358" s="79" t="e">
        <f t="shared" ref="R358" si="1276">AVERAGE(I355:I358)</f>
        <v>#REF!</v>
      </c>
      <c r="T358" s="79">
        <f t="shared" ref="T358" si="1277">(K202+K254+K306)/3</f>
        <v>601.83333333333337</v>
      </c>
      <c r="U358" s="79">
        <f t="shared" ref="U358" si="1278">(L202+L254+L306)/3</f>
        <v>617.16666666666663</v>
      </c>
      <c r="V358" s="79">
        <f t="shared" ref="V358" si="1279">(M202+M254+M306)/3</f>
        <v>620.25</v>
      </c>
      <c r="W358" s="79">
        <f t="shared" ref="W358" si="1280">(N202+N254+N306)/3</f>
        <v>582.08333333333337</v>
      </c>
      <c r="X358" s="79">
        <f t="shared" ref="X358" si="1281">(O202+O254+O306)/3</f>
        <v>643.08333333333337</v>
      </c>
      <c r="Y358" s="79">
        <f t="shared" ref="Y358" si="1282">(P202+P254+P306)/3</f>
        <v>642.08333333333337</v>
      </c>
      <c r="Z358" s="79">
        <f t="shared" ref="Z358" si="1283">(Q202+Q254+Q306)/3</f>
        <v>556.25</v>
      </c>
      <c r="AA358" s="79" t="e">
        <f t="shared" ref="AA358" si="1284">(R202+R254+R306)/3</f>
        <v>#REF!</v>
      </c>
      <c r="AC358" s="99">
        <f>+AF358-'Figure 8_data'!I570</f>
        <v>0</v>
      </c>
      <c r="AD358" s="79">
        <f t="shared" ref="AD358" si="1285">(B358/T358-1)*100</f>
        <v>-27.997784547216842</v>
      </c>
      <c r="AE358" s="79">
        <f t="shared" ref="AE358" si="1286">(C358/U358-1)*100</f>
        <v>-29.111531190926275</v>
      </c>
      <c r="AF358" s="79">
        <f t="shared" ref="AF358" si="1287">(D358/V358-1)*100</f>
        <v>-27.851672712615883</v>
      </c>
      <c r="AG358" s="79">
        <f t="shared" ref="AG358" si="1288">(E358/W358-1)*100</f>
        <v>-29.277022190408019</v>
      </c>
      <c r="AH358" s="79">
        <f t="shared" ref="AH358" si="1289">(F358/X358-1)*100</f>
        <v>-30.54295710768433</v>
      </c>
      <c r="AI358" s="79">
        <f t="shared" ref="AI358" si="1290">(G358/Y358-1)*100</f>
        <v>-30.434782608695656</v>
      </c>
      <c r="AJ358" s="79">
        <f t="shared" ref="AJ358" si="1291">(H358/Z358-1)*100</f>
        <v>-32.584269662921351</v>
      </c>
      <c r="AK358" s="79" t="e">
        <f t="shared" ref="AK358" si="1292">(I358/AA358-1)*100</f>
        <v>#REF!</v>
      </c>
      <c r="AM358" s="99">
        <f>AP358-'Figure 8_data'!H570</f>
        <v>0</v>
      </c>
      <c r="AN358" s="79">
        <f t="shared" ref="AN358" si="1293">(B358/B306-1)*100</f>
        <v>-22.341696535244925</v>
      </c>
      <c r="AO358" s="79">
        <f t="shared" ref="AO358" si="1294">(C358/C306-1)*100</f>
        <v>-26.593959731543627</v>
      </c>
      <c r="AP358" s="79">
        <f t="shared" ref="AP358" si="1295">(D358/D306-1)*100</f>
        <v>-28.400000000000002</v>
      </c>
      <c r="AQ358" s="79">
        <f t="shared" ref="AQ358" si="1296">(E358/E306-1)*100</f>
        <v>-38.095238095238095</v>
      </c>
      <c r="AR358" s="79">
        <f t="shared" ref="AR358" si="1297">(F358/F306-1)*100</f>
        <v>-40.044742729306485</v>
      </c>
      <c r="AS358" s="79">
        <f t="shared" ref="AS358" si="1298">(G358/G306-1)*100</f>
        <v>-40.044742729306485</v>
      </c>
      <c r="AT358" s="79">
        <f t="shared" ref="AT358" si="1299">(H358/H306-1)*100</f>
        <v>-44.852941176470587</v>
      </c>
      <c r="AU358" s="79" t="e">
        <f t="shared" ref="AU358" si="1300">(I358/I306-1)*100</f>
        <v>#REF!</v>
      </c>
    </row>
    <row r="359" spans="1:47" x14ac:dyDescent="0.2">
      <c r="A359" s="13">
        <f t="shared" si="475"/>
        <v>40092</v>
      </c>
      <c r="B359" s="79">
        <f>TWK!B302</f>
        <v>466.25</v>
      </c>
      <c r="C359" s="79">
        <f>TWK!C302</f>
        <v>467</v>
      </c>
      <c r="D359" s="79">
        <f>TWK!D302</f>
        <v>467</v>
      </c>
      <c r="E359" s="79">
        <f>TWK!E302</f>
        <v>423.75</v>
      </c>
      <c r="F359" s="79">
        <f>TWK!F302</f>
        <v>493.75</v>
      </c>
      <c r="G359" s="79">
        <f>TWK!G302</f>
        <v>493.75</v>
      </c>
      <c r="H359" s="79">
        <f>TWK!H302</f>
        <v>386.25</v>
      </c>
      <c r="I359" s="79" t="e">
        <f>TWK!#REF!</f>
        <v>#REF!</v>
      </c>
      <c r="K359" s="79">
        <f t="shared" ref="K359" si="1301">AVERAGE(B356:B359)</f>
        <v>407.1875</v>
      </c>
      <c r="L359" s="79">
        <f t="shared" ref="L359" si="1302">AVERAGE(C356:C359)</f>
        <v>406.33333333333331</v>
      </c>
      <c r="M359" s="79">
        <f t="shared" ref="M359" si="1303">AVERAGE(D356:D359)</f>
        <v>409.5625</v>
      </c>
      <c r="N359" s="79">
        <f t="shared" ref="N359" si="1304">AVERAGE(E356:E359)</f>
        <v>374.58333333333337</v>
      </c>
      <c r="O359" s="79">
        <f t="shared" ref="O359" si="1305">AVERAGE(F356:F359)</f>
        <v>416.25</v>
      </c>
      <c r="P359" s="79">
        <f t="shared" ref="P359" si="1306">AVERAGE(G356:G359)</f>
        <v>415</v>
      </c>
      <c r="Q359" s="79">
        <f t="shared" ref="Q359" si="1307">AVERAGE(H356:H359)</f>
        <v>344.6875</v>
      </c>
      <c r="R359" s="79" t="e">
        <f t="shared" ref="R359" si="1308">AVERAGE(I356:I359)</f>
        <v>#REF!</v>
      </c>
      <c r="T359" s="79">
        <f t="shared" ref="T359" si="1309">(K203+K255+K307)/3</f>
        <v>616.16666666666663</v>
      </c>
      <c r="U359" s="79">
        <f t="shared" ref="U359" si="1310">(L203+L255+L307)/3</f>
        <v>629.88888888888903</v>
      </c>
      <c r="V359" s="79">
        <f t="shared" ref="V359" si="1311">(M203+M255+M307)/3</f>
        <v>632</v>
      </c>
      <c r="W359" s="79">
        <f t="shared" ref="W359" si="1312">(N203+N255+N307)/3</f>
        <v>601</v>
      </c>
      <c r="X359" s="79">
        <f t="shared" ref="X359" si="1313">(O203+O255+O307)/3</f>
        <v>676.29166666666663</v>
      </c>
      <c r="Y359" s="79">
        <f t="shared" ref="Y359" si="1314">(P203+P255+P307)/3</f>
        <v>677.70833333333337</v>
      </c>
      <c r="Z359" s="79">
        <f t="shared" ref="Z359" si="1315">(Q203+Q255+Q307)/3</f>
        <v>599.86111111111109</v>
      </c>
      <c r="AA359" s="79" t="e">
        <f t="shared" ref="AA359" si="1316">(R203+R255+R307)/3</f>
        <v>#REF!</v>
      </c>
      <c r="AC359" s="99">
        <f>+AF359-'Figure 8_data'!I571</f>
        <v>0</v>
      </c>
      <c r="AD359" s="79">
        <f t="shared" ref="AD359" si="1317">(B359/T359-1)*100</f>
        <v>-24.330538274276435</v>
      </c>
      <c r="AE359" s="79">
        <f t="shared" ref="AE359" si="1318">(C359/U359-1)*100</f>
        <v>-25.859940024695728</v>
      </c>
      <c r="AF359" s="79">
        <f t="shared" ref="AF359" si="1319">(D359/V359-1)*100</f>
        <v>-26.107594936708857</v>
      </c>
      <c r="AG359" s="79">
        <f t="shared" ref="AG359" si="1320">(E359/W359-1)*100</f>
        <v>-29.492512479201327</v>
      </c>
      <c r="AH359" s="79">
        <f t="shared" ref="AH359" si="1321">(F359/X359-1)*100</f>
        <v>-26.991559361715233</v>
      </c>
      <c r="AI359" s="79">
        <f t="shared" ref="AI359" si="1322">(G359/Y359-1)*100</f>
        <v>-27.144174608054104</v>
      </c>
      <c r="AJ359" s="79">
        <f t="shared" ref="AJ359" si="1323">(H359/Z359-1)*100</f>
        <v>-35.610094929381795</v>
      </c>
      <c r="AK359" s="79" t="e">
        <f t="shared" ref="AK359" si="1324">(I359/AA359-1)*100</f>
        <v>#REF!</v>
      </c>
      <c r="AM359" s="99">
        <f>AP359-'Figure 8_data'!H571</f>
        <v>0</v>
      </c>
      <c r="AN359" s="79">
        <f t="shared" ref="AN359" si="1325">(B359/B307-1)*100</f>
        <v>-28.26923076923077</v>
      </c>
      <c r="AO359" s="79">
        <f t="shared" ref="AO359" si="1326">(C359/C307-1)*100</f>
        <v>-32.351521004345727</v>
      </c>
      <c r="AP359" s="79">
        <f t="shared" ref="AP359" si="1327">(D359/D307-1)*100</f>
        <v>-37.733333333333327</v>
      </c>
      <c r="AQ359" s="79">
        <f t="shared" ref="AQ359" si="1328">(E359/E307-1)*100</f>
        <v>-48.636363636363633</v>
      </c>
      <c r="AR359" s="79">
        <f t="shared" ref="AR359" si="1329">(F359/F307-1)*100</f>
        <v>-47.333333333333336</v>
      </c>
      <c r="AS359" s="79">
        <f t="shared" ref="AS359" si="1330">(G359/G307-1)*100</f>
        <v>-47.333333333333336</v>
      </c>
      <c r="AT359" s="79">
        <f t="shared" ref="AT359" si="1331">(H359/H307-1)*100</f>
        <v>-65.150375939849624</v>
      </c>
      <c r="AU359" s="79" t="e">
        <f t="shared" ref="AU359" si="1332">(I359/I307-1)*100</f>
        <v>#REF!</v>
      </c>
    </row>
    <row r="360" spans="1:47" x14ac:dyDescent="0.2">
      <c r="A360" s="13">
        <f t="shared" si="475"/>
        <v>40099</v>
      </c>
      <c r="B360" s="79">
        <f>TWK!B303</f>
        <v>436.25</v>
      </c>
      <c r="C360" s="79">
        <f>TWK!C303</f>
        <v>422</v>
      </c>
      <c r="D360" s="79">
        <f>TWK!D303</f>
        <v>427</v>
      </c>
      <c r="E360" s="79">
        <f>TWK!E303</f>
        <v>360</v>
      </c>
      <c r="F360" s="79">
        <f>TWK!F303</f>
        <v>443.75</v>
      </c>
      <c r="G360" s="79">
        <f>TWK!G303</f>
        <v>443.75</v>
      </c>
      <c r="H360" s="79">
        <f>TWK!H303</f>
        <v>338.75</v>
      </c>
      <c r="I360" s="79" t="e">
        <f>TWK!#REF!</f>
        <v>#REF!</v>
      </c>
      <c r="K360" s="79">
        <f t="shared" ref="K360" si="1333">AVERAGE(B357:B360)</f>
        <v>429.58333333333331</v>
      </c>
      <c r="L360" s="79">
        <f t="shared" ref="L360" si="1334">AVERAGE(C357:C360)</f>
        <v>428.5</v>
      </c>
      <c r="M360" s="79">
        <f t="shared" ref="M360" si="1335">AVERAGE(D357:D360)</f>
        <v>432.5625</v>
      </c>
      <c r="N360" s="79">
        <f t="shared" ref="N360" si="1336">AVERAGE(E357:E360)</f>
        <v>387.91666666666669</v>
      </c>
      <c r="O360" s="79">
        <f t="shared" ref="O360" si="1337">AVERAGE(F357:F360)</f>
        <v>440.10416666666669</v>
      </c>
      <c r="P360" s="79">
        <f t="shared" ref="P360" si="1338">AVERAGE(G357:G360)</f>
        <v>440.10416666666669</v>
      </c>
      <c r="Q360" s="79">
        <f t="shared" ref="Q360" si="1339">AVERAGE(H357:H360)</f>
        <v>354.375</v>
      </c>
      <c r="R360" s="79" t="e">
        <f t="shared" ref="R360" si="1340">AVERAGE(I357:I360)</f>
        <v>#REF!</v>
      </c>
      <c r="T360" s="79">
        <f t="shared" ref="T360" si="1341">(K204+K256+K308)/3</f>
        <v>605.91666666666663</v>
      </c>
      <c r="U360" s="79">
        <f t="shared" ref="U360" si="1342">(L204+L256+L308)/3</f>
        <v>619.63888888888903</v>
      </c>
      <c r="V360" s="79">
        <f t="shared" ref="V360" si="1343">(M204+M256+M308)/3</f>
        <v>618.83333333333337</v>
      </c>
      <c r="W360" s="79">
        <f t="shared" ref="W360" si="1344">(N204+N256+N308)/3</f>
        <v>594.33333333333337</v>
      </c>
      <c r="X360" s="79">
        <f t="shared" ref="X360" si="1345">(O204+O256+O308)/3</f>
        <v>677.20833333333337</v>
      </c>
      <c r="Y360" s="79">
        <f t="shared" ref="Y360" si="1346">(P204+P256+P308)/3</f>
        <v>679.375</v>
      </c>
      <c r="Z360" s="79">
        <f t="shared" ref="Z360" si="1347">(Q204+Q256+Q308)/3</f>
        <v>608.11111111111109</v>
      </c>
      <c r="AA360" s="79" t="e">
        <f t="shared" ref="AA360" si="1348">(R204+R256+R308)/3</f>
        <v>#REF!</v>
      </c>
      <c r="AC360" s="99">
        <f>+AF360-'Figure 8_data'!I572</f>
        <v>0</v>
      </c>
      <c r="AD360" s="79">
        <f t="shared" ref="AD360" si="1349">(B360/T360-1)*100</f>
        <v>-28.001650391968091</v>
      </c>
      <c r="AE360" s="79">
        <f t="shared" ref="AE360" si="1350">(C360/U360-1)*100</f>
        <v>-31.895817456403829</v>
      </c>
      <c r="AF360" s="79">
        <f t="shared" ref="AF360" si="1351">(D360/V360-1)*100</f>
        <v>-30.999192028009702</v>
      </c>
      <c r="AG360" s="79">
        <f t="shared" ref="AG360" si="1352">(E360/W360-1)*100</f>
        <v>-39.427930454290525</v>
      </c>
      <c r="AH360" s="79">
        <f t="shared" ref="AH360" si="1353">(F360/X360-1)*100</f>
        <v>-34.473635636497882</v>
      </c>
      <c r="AI360" s="79">
        <f t="shared" ref="AI360" si="1354">(G360/Y360-1)*100</f>
        <v>-34.682612695492175</v>
      </c>
      <c r="AJ360" s="79">
        <f t="shared" ref="AJ360" si="1355">(H360/Z360-1)*100</f>
        <v>-44.294719532249218</v>
      </c>
      <c r="AK360" s="79" t="e">
        <f t="shared" ref="AK360" si="1356">(I360/AA360-1)*100</f>
        <v>#REF!</v>
      </c>
      <c r="AM360" s="99">
        <f>AP360-'Figure 8_data'!H572</f>
        <v>0</v>
      </c>
      <c r="AN360" s="79">
        <f t="shared" ref="AN360" si="1357">(B360/B308-1)*100</f>
        <v>-28.483606557377051</v>
      </c>
      <c r="AO360" s="79">
        <f t="shared" ref="AO360" si="1358">(C360/C308-1)*100</f>
        <v>-33.22784810126582</v>
      </c>
      <c r="AP360" s="79">
        <f t="shared" ref="AP360" si="1359">(D360/D308-1)*100</f>
        <v>-35.303030303030305</v>
      </c>
      <c r="AQ360" s="79">
        <f t="shared" ref="AQ360" si="1360">(E360/E308-1)*100</f>
        <v>-50</v>
      </c>
      <c r="AR360" s="79">
        <f t="shared" ref="AR360" si="1361">(F360/F308-1)*100</f>
        <v>-49.111238532110093</v>
      </c>
      <c r="AS360" s="79">
        <f t="shared" ref="AS360" si="1362">(G360/G308-1)*100</f>
        <v>-49.573863636363633</v>
      </c>
      <c r="AT360" s="79">
        <f t="shared" ref="AT360" si="1363">(H360/H308-1)*100</f>
        <v>-62.361111111111114</v>
      </c>
      <c r="AU360" s="79" t="e">
        <f t="shared" ref="AU360" si="1364">(I360/I308-1)*100</f>
        <v>#REF!</v>
      </c>
    </row>
    <row r="361" spans="1:47" x14ac:dyDescent="0.2">
      <c r="A361" s="13">
        <f t="shared" si="475"/>
        <v>40106</v>
      </c>
      <c r="B361" s="79">
        <f>TWK!B304</f>
        <v>452.5</v>
      </c>
      <c r="C361" s="79">
        <f>TWK!C304</f>
        <v>450</v>
      </c>
      <c r="D361" s="79">
        <f>TWK!D304</f>
        <v>451.25</v>
      </c>
      <c r="E361" s="79">
        <f>TWK!E304</f>
        <v>371.25</v>
      </c>
      <c r="F361" s="79">
        <f>TWK!F304</f>
        <v>458.75</v>
      </c>
      <c r="G361" s="79">
        <f>TWK!G304</f>
        <v>457.5</v>
      </c>
      <c r="H361" s="79">
        <f>TWK!H304</f>
        <v>336.25</v>
      </c>
      <c r="I361" s="79" t="e">
        <f>TWK!#REF!</f>
        <v>#REF!</v>
      </c>
      <c r="K361" s="79">
        <f t="shared" ref="K361" si="1365">AVERAGE(B358:B361)</f>
        <v>447.08333333333331</v>
      </c>
      <c r="L361" s="79">
        <f t="shared" ref="L361" si="1366">AVERAGE(C358:C361)</f>
        <v>444.125</v>
      </c>
      <c r="M361" s="79">
        <f t="shared" ref="M361" si="1367">AVERAGE(D358:D361)</f>
        <v>448.1875</v>
      </c>
      <c r="N361" s="79">
        <f t="shared" ref="N361" si="1368">AVERAGE(E358:E361)</f>
        <v>391.66666666666669</v>
      </c>
      <c r="O361" s="79">
        <f t="shared" ref="O361" si="1369">AVERAGE(F358:F361)</f>
        <v>460.72916666666669</v>
      </c>
      <c r="P361" s="79">
        <f t="shared" ref="P361" si="1370">AVERAGE(G358:G361)</f>
        <v>460.41666666666669</v>
      </c>
      <c r="Q361" s="79">
        <f t="shared" ref="Q361" si="1371">AVERAGE(H358:H361)</f>
        <v>359.0625</v>
      </c>
      <c r="R361" s="79" t="e">
        <f t="shared" ref="R361" si="1372">AVERAGE(I358:I361)</f>
        <v>#REF!</v>
      </c>
      <c r="T361" s="79">
        <f t="shared" ref="T361" si="1373">(K205+K257+K309)/3</f>
        <v>583.83333333333337</v>
      </c>
      <c r="U361" s="79">
        <f t="shared" ref="U361" si="1374">(L205+L257+L309)/3</f>
        <v>596.55555555555566</v>
      </c>
      <c r="V361" s="79">
        <f t="shared" ref="V361" si="1375">(M205+M257+M309)/3</f>
        <v>595.8611111111112</v>
      </c>
      <c r="W361" s="79">
        <f t="shared" ref="W361" si="1376">(N205+N257+N309)/3</f>
        <v>563.25</v>
      </c>
      <c r="X361" s="79">
        <f t="shared" ref="X361" si="1377">(O205+O257+O309)/3</f>
        <v>654.19444444444446</v>
      </c>
      <c r="Y361" s="79">
        <f t="shared" ref="Y361" si="1378">(P205+P257+P309)/3</f>
        <v>655.77777777777783</v>
      </c>
      <c r="Z361" s="79">
        <f t="shared" ref="Z361" si="1379">(Q205+Q257+Q309)/3</f>
        <v>587.52777777777771</v>
      </c>
      <c r="AA361" s="79" t="e">
        <f t="shared" ref="AA361" si="1380">(R205+R257+R309)/3</f>
        <v>#REF!</v>
      </c>
      <c r="AC361" s="99">
        <f>+AF361-'Figure 8_data'!I573</f>
        <v>0</v>
      </c>
      <c r="AD361" s="79">
        <f t="shared" ref="AD361" si="1381">(B361/T361-1)*100</f>
        <v>-22.495004282043961</v>
      </c>
      <c r="AE361" s="79">
        <f t="shared" ref="AE361" si="1382">(C361/U361-1)*100</f>
        <v>-24.566958465263568</v>
      </c>
      <c r="AF361" s="79">
        <f t="shared" ref="AF361" si="1383">(D361/V361-1)*100</f>
        <v>-24.269264836138184</v>
      </c>
      <c r="AG361" s="79">
        <f t="shared" ref="AG361" si="1384">(E361/W361-1)*100</f>
        <v>-34.087882822902792</v>
      </c>
      <c r="AH361" s="79">
        <f t="shared" ref="AH361" si="1385">(F361/X361-1)*100</f>
        <v>-29.875589146957672</v>
      </c>
      <c r="AI361" s="79">
        <f t="shared" ref="AI361" si="1386">(G361/Y361-1)*100</f>
        <v>-30.235513385293121</v>
      </c>
      <c r="AJ361" s="79">
        <f t="shared" ref="AJ361" si="1387">(H361/Z361-1)*100</f>
        <v>-42.768663420169247</v>
      </c>
      <c r="AK361" s="79" t="e">
        <f t="shared" ref="AK361" si="1388">(I361/AA361-1)*100</f>
        <v>#REF!</v>
      </c>
      <c r="AM361" s="99">
        <f>AP361-'Figure 8_data'!H573</f>
        <v>0</v>
      </c>
      <c r="AN361" s="79">
        <f t="shared" ref="AN361" si="1389">(B361/B309-1)*100</f>
        <v>-17.727272727272727</v>
      </c>
      <c r="AO361" s="79">
        <f t="shared" ref="AO361" si="1390">(C361/C309-1)*100</f>
        <v>-20.49469964664311</v>
      </c>
      <c r="AP361" s="79">
        <f t="shared" ref="AP361" si="1391">(D361/D309-1)*100</f>
        <v>-20.971978984238181</v>
      </c>
      <c r="AQ361" s="79">
        <f t="shared" ref="AQ361" si="1392">(E361/E309-1)*100</f>
        <v>-36.101549053356287</v>
      </c>
      <c r="AR361" s="79">
        <f t="shared" ref="AR361" si="1393">(F361/F309-1)*100</f>
        <v>-39.558629776021078</v>
      </c>
      <c r="AS361" s="79">
        <f t="shared" ref="AS361" si="1394">(G361/G309-1)*100</f>
        <v>-39.723320158102773</v>
      </c>
      <c r="AT361" s="79">
        <f t="shared" ref="AT361" si="1395">(H361/H309-1)*100</f>
        <v>-50.768667642752561</v>
      </c>
      <c r="AU361" s="79" t="e">
        <f t="shared" ref="AU361" si="1396">(I361/I309-1)*100</f>
        <v>#REF!</v>
      </c>
    </row>
    <row r="362" spans="1:47" x14ac:dyDescent="0.2">
      <c r="A362" s="13">
        <f t="shared" si="475"/>
        <v>40113</v>
      </c>
      <c r="B362" s="79">
        <f>TWK!B305</f>
        <v>461.25</v>
      </c>
      <c r="C362" s="79">
        <f>TWK!C305</f>
        <v>457.5</v>
      </c>
      <c r="D362" s="79">
        <f>TWK!D305</f>
        <v>453.75</v>
      </c>
      <c r="E362" s="79">
        <f>TWK!E305</f>
        <v>378.75</v>
      </c>
      <c r="F362" s="79">
        <f>TWK!F305</f>
        <v>478.75</v>
      </c>
      <c r="G362" s="79">
        <f>TWK!G305</f>
        <v>478.75</v>
      </c>
      <c r="H362" s="79">
        <f>TWK!H305</f>
        <v>345</v>
      </c>
      <c r="I362" s="79" t="e">
        <f>TWK!#REF!</f>
        <v>#REF!</v>
      </c>
      <c r="K362" s="79">
        <f t="shared" ref="K362" si="1397">AVERAGE(B359:B362)</f>
        <v>454.0625</v>
      </c>
      <c r="L362" s="79">
        <f t="shared" ref="L362" si="1398">AVERAGE(C359:C362)</f>
        <v>449.125</v>
      </c>
      <c r="M362" s="79">
        <f t="shared" ref="M362" si="1399">AVERAGE(D359:D362)</f>
        <v>449.75</v>
      </c>
      <c r="N362" s="79">
        <f t="shared" ref="N362" si="1400">AVERAGE(E359:E362)</f>
        <v>383.4375</v>
      </c>
      <c r="O362" s="79">
        <f t="shared" ref="O362" si="1401">AVERAGE(F359:F362)</f>
        <v>468.75</v>
      </c>
      <c r="P362" s="79">
        <f t="shared" ref="P362" si="1402">AVERAGE(G359:G362)</f>
        <v>468.4375</v>
      </c>
      <c r="Q362" s="79">
        <f t="shared" ref="Q362" si="1403">AVERAGE(H359:H362)</f>
        <v>351.5625</v>
      </c>
      <c r="R362" s="79" t="e">
        <f t="shared" ref="R362" si="1404">AVERAGE(I359:I362)</f>
        <v>#REF!</v>
      </c>
      <c r="T362" s="79">
        <f t="shared" ref="T362" si="1405">(K206+K258+K310)/3</f>
        <v>574.25</v>
      </c>
      <c r="U362" s="79">
        <f t="shared" ref="U362" si="1406">(L206+L258+L310)/3</f>
        <v>572.22222222222229</v>
      </c>
      <c r="V362" s="79">
        <f t="shared" ref="V362" si="1407">(M206+M258+M310)/3</f>
        <v>577.02777777777783</v>
      </c>
      <c r="W362" s="79">
        <f t="shared" ref="W362" si="1408">(N206+N258+N310)/3</f>
        <v>538.66666666666663</v>
      </c>
      <c r="X362" s="79">
        <f t="shared" ref="X362" si="1409">(O206+O258+O310)/3</f>
        <v>611.11111111111109</v>
      </c>
      <c r="Y362" s="79">
        <f t="shared" ref="Y362" si="1410">(P206+P258+P310)/3</f>
        <v>612.44444444444446</v>
      </c>
      <c r="Z362" s="79">
        <f t="shared" ref="Z362" si="1411">(Q206+Q258+Q310)/3</f>
        <v>548.69444444444446</v>
      </c>
      <c r="AA362" s="79" t="e">
        <f t="shared" ref="AA362" si="1412">(R206+R258+R310)/3</f>
        <v>#REF!</v>
      </c>
      <c r="AC362" s="99">
        <f>+AF362-'Figure 8_data'!I574</f>
        <v>0</v>
      </c>
      <c r="AD362" s="79">
        <f t="shared" ref="AD362" si="1413">(B362/T362-1)*100</f>
        <v>-19.677840661732692</v>
      </c>
      <c r="AE362" s="79">
        <f t="shared" ref="AE362" si="1414">(C362/U362-1)*100</f>
        <v>-20.048543689320397</v>
      </c>
      <c r="AF362" s="79">
        <f t="shared" ref="AF362" si="1415">(D362/V362-1)*100</f>
        <v>-21.364270928609265</v>
      </c>
      <c r="AG362" s="79">
        <f t="shared" ref="AG362" si="1416">(E362/W362-1)*100</f>
        <v>-29.6875</v>
      </c>
      <c r="AH362" s="79">
        <f t="shared" ref="AH362" si="1417">(F362/X362-1)*100</f>
        <v>-21.659090909090907</v>
      </c>
      <c r="AI362" s="79">
        <f t="shared" ref="AI362" si="1418">(G362/Y362-1)*100</f>
        <v>-21.829644412191584</v>
      </c>
      <c r="AJ362" s="79">
        <f t="shared" ref="AJ362" si="1419">(H362/Z362-1)*100</f>
        <v>-37.123474915202756</v>
      </c>
      <c r="AK362" s="79" t="e">
        <f t="shared" ref="AK362" si="1420">(I362/AA362-1)*100</f>
        <v>#REF!</v>
      </c>
      <c r="AM362" s="99">
        <f>AP362-'Figure 8_data'!H574</f>
        <v>0</v>
      </c>
      <c r="AN362" s="79">
        <f t="shared" ref="AN362" si="1421">(B362/B310-1)*100</f>
        <v>-13.461538461538458</v>
      </c>
      <c r="AO362" s="79">
        <f t="shared" ref="AO362" si="1422">(C362/C310-1)*100</f>
        <v>-19.736842105263154</v>
      </c>
      <c r="AP362" s="79">
        <f t="shared" ref="AP362" si="1423">(D362/D310-1)*100</f>
        <v>-34.61815561959655</v>
      </c>
      <c r="AQ362" s="79">
        <f t="shared" ref="AQ362" si="1424">(E362/E310-1)*100</f>
        <v>-49.900793650793652</v>
      </c>
      <c r="AR362" s="79">
        <f t="shared" ref="AR362" si="1425">(F362/F310-1)*100</f>
        <v>-34.507523939808479</v>
      </c>
      <c r="AS362" s="79">
        <f t="shared" ref="AS362" si="1426">(G362/G310-1)*100</f>
        <v>-34.507523939808479</v>
      </c>
      <c r="AT362" s="79">
        <f t="shared" ref="AT362" si="1427">(H362/H310-1)*100</f>
        <v>-48.430493273542595</v>
      </c>
      <c r="AU362" s="79" t="e">
        <f t="shared" ref="AU362" si="1428">(I362/I310-1)*100</f>
        <v>#REF!</v>
      </c>
    </row>
    <row r="363" spans="1:47" x14ac:dyDescent="0.2">
      <c r="A363" s="13">
        <f t="shared" si="475"/>
        <v>40120</v>
      </c>
      <c r="B363" s="79">
        <f>TWK!B306</f>
        <v>460</v>
      </c>
      <c r="C363" s="79">
        <f>TWK!C306</f>
        <v>467.5</v>
      </c>
      <c r="D363" s="79">
        <f>TWK!D306</f>
        <v>437.5</v>
      </c>
      <c r="E363" s="79">
        <f>TWK!E306</f>
        <v>372.5</v>
      </c>
      <c r="F363" s="79">
        <f>TWK!F306</f>
        <v>482.5</v>
      </c>
      <c r="G363" s="79">
        <f>TWK!G306</f>
        <v>482.5</v>
      </c>
      <c r="H363" s="79">
        <f>TWK!H306</f>
        <v>353.75</v>
      </c>
      <c r="I363" s="79" t="e">
        <f>TWK!#REF!</f>
        <v>#REF!</v>
      </c>
      <c r="K363" s="79">
        <f t="shared" ref="K363" si="1429">AVERAGE(B360:B363)</f>
        <v>452.5</v>
      </c>
      <c r="L363" s="79">
        <f t="shared" ref="L363" si="1430">AVERAGE(C360:C363)</f>
        <v>449.25</v>
      </c>
      <c r="M363" s="79">
        <f t="shared" ref="M363" si="1431">AVERAGE(D360:D363)</f>
        <v>442.375</v>
      </c>
      <c r="N363" s="79">
        <f t="shared" ref="N363" si="1432">AVERAGE(E360:E363)</f>
        <v>370.625</v>
      </c>
      <c r="O363" s="79">
        <f t="shared" ref="O363" si="1433">AVERAGE(F360:F363)</f>
        <v>465.9375</v>
      </c>
      <c r="P363" s="79">
        <f t="shared" ref="P363" si="1434">AVERAGE(G360:G363)</f>
        <v>465.625</v>
      </c>
      <c r="Q363" s="79">
        <f t="shared" ref="Q363" si="1435">AVERAGE(H360:H363)</f>
        <v>343.4375</v>
      </c>
      <c r="R363" s="79" t="e">
        <f t="shared" ref="R363" si="1436">AVERAGE(I360:I363)</f>
        <v>#REF!</v>
      </c>
      <c r="T363" s="79">
        <f t="shared" ref="T363" si="1437">(K207+K259+K311)/3</f>
        <v>557.97222222222229</v>
      </c>
      <c r="U363" s="79">
        <f t="shared" ref="U363" si="1438">(L207+L259+L311)/3</f>
        <v>555.54166666666663</v>
      </c>
      <c r="V363" s="79">
        <f t="shared" ref="V363" si="1439">(M207+M259+M311)/3</f>
        <v>574.90277777777783</v>
      </c>
      <c r="W363" s="79">
        <f t="shared" ref="W363" si="1440">(N207+N259+N311)/3</f>
        <v>529.97916666666663</v>
      </c>
      <c r="X363" s="79">
        <f t="shared" ref="X363" si="1441">(O207+O259+O311)/3</f>
        <v>557.40277777777771</v>
      </c>
      <c r="Y363" s="79">
        <f t="shared" ref="Y363" si="1442">(P207+P259+P311)/3</f>
        <v>558.50694444444446</v>
      </c>
      <c r="Z363" s="79">
        <f t="shared" ref="Z363" si="1443">(Q207+Q259+Q311)/3</f>
        <v>497.54166666666669</v>
      </c>
      <c r="AA363" s="79" t="e">
        <f t="shared" ref="AA363" si="1444">(R207+R259+R311)/3</f>
        <v>#REF!</v>
      </c>
      <c r="AC363" s="99">
        <f>+AF363-'Figure 8_data'!I575</f>
        <v>0</v>
      </c>
      <c r="AD363" s="79">
        <f t="shared" ref="AD363" si="1445">(B363/T363-1)*100</f>
        <v>-17.558620002987013</v>
      </c>
      <c r="AE363" s="79">
        <f t="shared" ref="AE363" si="1446">(C363/U363-1)*100</f>
        <v>-15.847896197404932</v>
      </c>
      <c r="AF363" s="79">
        <f t="shared" ref="AF363" si="1447">(D363/V363-1)*100</f>
        <v>-23.900176358321456</v>
      </c>
      <c r="AG363" s="79">
        <f t="shared" ref="AG363" si="1448">(E363/W363-1)*100</f>
        <v>-29.714218326192064</v>
      </c>
      <c r="AH363" s="79">
        <f t="shared" ref="AH363" si="1449">(F363/X363-1)*100</f>
        <v>-13.437819250990445</v>
      </c>
      <c r="AI363" s="79">
        <f t="shared" ref="AI363" si="1450">(G363/Y363-1)*100</f>
        <v>-13.608952440161648</v>
      </c>
      <c r="AJ363" s="79">
        <f t="shared" ref="AJ363" si="1451">(H363/Z363-1)*100</f>
        <v>-28.900427099907887</v>
      </c>
      <c r="AK363" s="79" t="e">
        <f t="shared" ref="AK363" si="1452">(I363/AA363-1)*100</f>
        <v>#REF!</v>
      </c>
      <c r="AM363" s="99">
        <f>AP363-'Figure 8_data'!H575</f>
        <v>0</v>
      </c>
      <c r="AN363" s="79">
        <f t="shared" ref="AN363" si="1453">(B363/B311-1)*100</f>
        <v>-33.526011560693647</v>
      </c>
      <c r="AO363" s="79">
        <f t="shared" ref="AO363" si="1454">(C363/C311-1)*100</f>
        <v>-43.742478941034904</v>
      </c>
      <c r="AP363" s="79">
        <f t="shared" ref="AP363" si="1455">(D363/D311-1)*100</f>
        <v>-58.333333333333329</v>
      </c>
      <c r="AQ363" s="79">
        <f t="shared" ref="AQ363" si="1456">(E363/E311-1)*100</f>
        <v>-67.608695652173907</v>
      </c>
      <c r="AR363" s="79">
        <f t="shared" ref="AR363" si="1457">(F363/F311-1)*100</f>
        <v>-43.235294117647058</v>
      </c>
      <c r="AS363" s="79">
        <f t="shared" ref="AS363" si="1458">(G363/G311-1)*100</f>
        <v>-43.235294117647058</v>
      </c>
      <c r="AT363" s="79">
        <f t="shared" ref="AT363" si="1459">(H363/H311-1)*100</f>
        <v>-65.078973346495545</v>
      </c>
      <c r="AU363" s="79" t="e">
        <f t="shared" ref="AU363" si="1460">(I363/I311-1)*100</f>
        <v>#REF!</v>
      </c>
    </row>
    <row r="364" spans="1:47" x14ac:dyDescent="0.2">
      <c r="A364" s="13">
        <f t="shared" si="475"/>
        <v>40127</v>
      </c>
      <c r="B364" s="79">
        <f>TWK!B307</f>
        <v>669</v>
      </c>
      <c r="C364" s="79">
        <f>TWK!C307</f>
        <v>650</v>
      </c>
      <c r="D364" s="79">
        <f>TWK!D307</f>
        <v>650</v>
      </c>
      <c r="E364" s="79">
        <f>TWK!E307</f>
        <v>706</v>
      </c>
      <c r="F364" s="79">
        <f>TWK!F307</f>
        <v>663</v>
      </c>
      <c r="G364" s="79">
        <f>TWK!G307</f>
        <v>663</v>
      </c>
      <c r="H364" s="79">
        <f>TWK!H307</f>
        <v>681</v>
      </c>
      <c r="I364" s="79" t="e">
        <f>TWK!#REF!</f>
        <v>#REF!</v>
      </c>
      <c r="K364" s="79">
        <f t="shared" ref="K364" si="1461">AVERAGE(B361:B364)</f>
        <v>510.6875</v>
      </c>
      <c r="L364" s="79">
        <f t="shared" ref="L364" si="1462">AVERAGE(C361:C364)</f>
        <v>506.25</v>
      </c>
      <c r="M364" s="79">
        <f t="shared" ref="M364" si="1463">AVERAGE(D361:D364)</f>
        <v>498.125</v>
      </c>
      <c r="N364" s="79">
        <f t="shared" ref="N364" si="1464">AVERAGE(E361:E364)</f>
        <v>457.125</v>
      </c>
      <c r="O364" s="79">
        <f t="shared" ref="O364" si="1465">AVERAGE(F361:F364)</f>
        <v>520.75</v>
      </c>
      <c r="P364" s="79">
        <f t="shared" ref="P364" si="1466">AVERAGE(G361:G364)</f>
        <v>520.4375</v>
      </c>
      <c r="Q364" s="79">
        <f t="shared" ref="Q364" si="1467">AVERAGE(H361:H364)</f>
        <v>429</v>
      </c>
      <c r="R364" s="79" t="e">
        <f t="shared" ref="R364" si="1468">AVERAGE(I361:I364)</f>
        <v>#REF!</v>
      </c>
      <c r="T364" s="79">
        <f t="shared" ref="T364" si="1469">(K208+K260+K312)/3</f>
        <v>538.30555555555554</v>
      </c>
      <c r="U364" s="79">
        <f t="shared" ref="U364" si="1470">(L208+L260+L312)/3</f>
        <v>525.375</v>
      </c>
      <c r="V364" s="79">
        <f t="shared" ref="V364" si="1471">(M208+M260+M312)/3</f>
        <v>549.31944444444446</v>
      </c>
      <c r="W364" s="79">
        <f t="shared" ref="W364" si="1472">(N208+N260+N312)/3</f>
        <v>491.97916666666669</v>
      </c>
      <c r="X364" s="79">
        <f t="shared" ref="X364" si="1473">(O208+O260+O312)/3</f>
        <v>504.65277777777777</v>
      </c>
      <c r="Y364" s="79">
        <f t="shared" ref="Y364" si="1474">(P208+P260+P312)/3</f>
        <v>504.0069444444444</v>
      </c>
      <c r="Z364" s="79">
        <f t="shared" ref="Z364" si="1475">(Q208+Q260+Q312)/3</f>
        <v>440.79166666666669</v>
      </c>
      <c r="AA364" s="79" t="e">
        <f t="shared" ref="AA364" si="1476">(R208+R260+R312)/3</f>
        <v>#REF!</v>
      </c>
      <c r="AC364" s="99">
        <f>+AF364-'Figure 8_data'!I576</f>
        <v>0</v>
      </c>
      <c r="AD364" s="79">
        <f t="shared" ref="AD364" si="1477">(B364/T364-1)*100</f>
        <v>24.278858558233154</v>
      </c>
      <c r="AE364" s="79">
        <f t="shared" ref="AE364" si="1478">(C364/U364-1)*100</f>
        <v>23.721151558410657</v>
      </c>
      <c r="AF364" s="79">
        <f t="shared" ref="AF364" si="1479">(D364/V364-1)*100</f>
        <v>18.328234431493517</v>
      </c>
      <c r="AG364" s="79">
        <f t="shared" ref="AG364" si="1480">(E364/W364-1)*100</f>
        <v>43.502011433410971</v>
      </c>
      <c r="AH364" s="79">
        <f t="shared" ref="AH364" si="1481">(F364/X364-1)*100</f>
        <v>31.37745974955277</v>
      </c>
      <c r="AI364" s="79">
        <f t="shared" ref="AI364" si="1482">(G364/Y364-1)*100</f>
        <v>31.545806522727602</v>
      </c>
      <c r="AJ364" s="79">
        <f t="shared" ref="AJ364" si="1483">(H364/Z364-1)*100</f>
        <v>54.494753757443995</v>
      </c>
      <c r="AK364" s="79" t="e">
        <f t="shared" ref="AK364" si="1484">(I364/AA364-1)*100</f>
        <v>#REF!</v>
      </c>
      <c r="AM364" s="99">
        <f>AP364-'Figure 8_data'!H576</f>
        <v>0</v>
      </c>
      <c r="AN364" s="79">
        <f t="shared" ref="AN364" si="1485">(B364/B312-1)*100</f>
        <v>31.692913385826781</v>
      </c>
      <c r="AO364" s="79">
        <f t="shared" ref="AO364" si="1486">(C364/C312-1)*100</f>
        <v>25.240847784200394</v>
      </c>
      <c r="AP364" s="79">
        <f t="shared" ref="AP364" si="1487">(D364/D312-1)*100</f>
        <v>18.181818181818187</v>
      </c>
      <c r="AQ364" s="79">
        <f t="shared" ref="AQ364" si="1488">(E364/E312-1)*100</f>
        <v>50.533049040511727</v>
      </c>
      <c r="AR364" s="79">
        <f t="shared" ref="AR364" si="1489">(F364/F312-1)*100</f>
        <v>27.745664739884401</v>
      </c>
      <c r="AS364" s="79">
        <f t="shared" ref="AS364" si="1490">(G364/G312-1)*100</f>
        <v>27.745664739884401</v>
      </c>
      <c r="AT364" s="79">
        <f t="shared" ref="AT364" si="1491">(H364/H312-1)*100</f>
        <v>55.479452054794521</v>
      </c>
      <c r="AU364" s="79" t="e">
        <f t="shared" ref="AU364" si="1492">(I364/I312-1)*100</f>
        <v>#REF!</v>
      </c>
    </row>
    <row r="365" spans="1:47" x14ac:dyDescent="0.2">
      <c r="A365" s="13">
        <f t="shared" si="475"/>
        <v>40134</v>
      </c>
      <c r="B365" s="79">
        <f>TWK!B308</f>
        <v>493.75</v>
      </c>
      <c r="C365" s="79">
        <f>TWK!C308</f>
        <v>432.5</v>
      </c>
      <c r="D365" s="79">
        <f>TWK!D308</f>
        <v>426.25</v>
      </c>
      <c r="E365" s="79">
        <f>TWK!E308</f>
        <v>431.25</v>
      </c>
      <c r="F365" s="79">
        <f>TWK!F308</f>
        <v>542.5</v>
      </c>
      <c r="G365" s="79">
        <f>TWK!G308</f>
        <v>542.5</v>
      </c>
      <c r="H365" s="79">
        <f>TWK!H308</f>
        <v>412.5</v>
      </c>
      <c r="I365" s="79" t="e">
        <f>TWK!#REF!</f>
        <v>#REF!</v>
      </c>
      <c r="K365" s="79">
        <f t="shared" ref="K365" si="1493">AVERAGE(B362:B365)</f>
        <v>521</v>
      </c>
      <c r="L365" s="79">
        <f t="shared" ref="L365" si="1494">AVERAGE(C362:C365)</f>
        <v>501.875</v>
      </c>
      <c r="M365" s="79">
        <f t="shared" ref="M365" si="1495">AVERAGE(D362:D365)</f>
        <v>491.875</v>
      </c>
      <c r="N365" s="79">
        <f t="shared" ref="N365" si="1496">AVERAGE(E362:E365)</f>
        <v>472.125</v>
      </c>
      <c r="O365" s="79">
        <f t="shared" ref="O365" si="1497">AVERAGE(F362:F365)</f>
        <v>541.6875</v>
      </c>
      <c r="P365" s="79">
        <f t="shared" ref="P365" si="1498">AVERAGE(G362:G365)</f>
        <v>541.6875</v>
      </c>
      <c r="Q365" s="79">
        <f t="shared" ref="Q365" si="1499">AVERAGE(H362:H365)</f>
        <v>448.0625</v>
      </c>
      <c r="R365" s="79" t="e">
        <f t="shared" ref="R365" si="1500">AVERAGE(I362:I365)</f>
        <v>#REF!</v>
      </c>
      <c r="T365" s="79">
        <f t="shared" ref="T365" si="1501">(K209+K261+K313)/3</f>
        <v>528.30555555555554</v>
      </c>
      <c r="U365" s="79">
        <f t="shared" ref="U365" si="1502">(L209+L261+L313)/3</f>
        <v>505.29166666666669</v>
      </c>
      <c r="V365" s="79">
        <f t="shared" ref="V365" si="1503">(M209+M261+M313)/3</f>
        <v>532.20833333333337</v>
      </c>
      <c r="W365" s="79">
        <f t="shared" ref="W365" si="1504">(N209+N261+N313)/3</f>
        <v>470.8125</v>
      </c>
      <c r="X365" s="79">
        <f t="shared" ref="X365" si="1505">(O209+O261+O313)/3</f>
        <v>460.41666666666669</v>
      </c>
      <c r="Y365" s="79">
        <f t="shared" ref="Y365" si="1506">(P209+P261+P313)/3</f>
        <v>459.77083333333331</v>
      </c>
      <c r="Z365" s="79">
        <f t="shared" ref="Z365" si="1507">(Q209+Q261+Q313)/3</f>
        <v>403.875</v>
      </c>
      <c r="AA365" s="79" t="e">
        <f t="shared" ref="AA365" si="1508">(R209+R261+R313)/3</f>
        <v>#REF!</v>
      </c>
      <c r="AC365" s="99">
        <f>+AF365-'Figure 8_data'!I577</f>
        <v>0</v>
      </c>
      <c r="AD365" s="79">
        <f t="shared" ref="AD365" si="1509">(B365/T365-1)*100</f>
        <v>-6.5408275934591753</v>
      </c>
      <c r="AE365" s="79">
        <f t="shared" ref="AE365" si="1510">(C365/U365-1)*100</f>
        <v>-14.405871196503671</v>
      </c>
      <c r="AF365" s="79">
        <f t="shared" ref="AF365" si="1511">(D365/V365-1)*100</f>
        <v>-19.909183433805687</v>
      </c>
      <c r="AG365" s="79">
        <f t="shared" ref="AG365" si="1512">(E365/W365-1)*100</f>
        <v>-8.40302668259657</v>
      </c>
      <c r="AH365" s="79">
        <f t="shared" ref="AH365" si="1513">(F365/X365-1)*100</f>
        <v>17.828054298642538</v>
      </c>
      <c r="AI365" s="79">
        <f t="shared" ref="AI365" si="1514">(G365/Y365-1)*100</f>
        <v>17.993565635053699</v>
      </c>
      <c r="AJ365" s="79">
        <f t="shared" ref="AJ365" si="1515">(H365/Z365-1)*100</f>
        <v>2.1355617455895981</v>
      </c>
      <c r="AK365" s="79" t="e">
        <f t="shared" ref="AK365" si="1516">(I365/AA365-1)*100</f>
        <v>#REF!</v>
      </c>
      <c r="AM365" s="99">
        <f>AP365-'Figure 8_data'!H577</f>
        <v>0</v>
      </c>
      <c r="AN365" s="79">
        <f t="shared" ref="AN365" si="1517">(B365/B313-1)*100</f>
        <v>21.0171568627451</v>
      </c>
      <c r="AO365" s="79">
        <f t="shared" ref="AO365" si="1518">(C365/C313-1)*100</f>
        <v>2.9761904761904656</v>
      </c>
      <c r="AP365" s="79">
        <f t="shared" ref="AP365" si="1519">(D365/D313-1)*100</f>
        <v>-11.012526096033405</v>
      </c>
      <c r="AQ365" s="79">
        <f t="shared" ref="AQ365" si="1520">(E365/E313-1)*100</f>
        <v>16.869918699186993</v>
      </c>
      <c r="AR365" s="79">
        <f t="shared" ref="AR365" si="1521">(F365/F313-1)*100</f>
        <v>48.630136986301366</v>
      </c>
      <c r="AS365" s="79">
        <f t="shared" ref="AS365" si="1522">(G365/G313-1)*100</f>
        <v>48.630136986301366</v>
      </c>
      <c r="AT365" s="79">
        <f t="shared" ref="AT365" si="1523">(H365/H313-1)*100</f>
        <v>23.134328358208943</v>
      </c>
      <c r="AU365" s="79" t="e">
        <f t="shared" ref="AU365" si="1524">(I365/I313-1)*100</f>
        <v>#REF!</v>
      </c>
    </row>
    <row r="366" spans="1:47" x14ac:dyDescent="0.2">
      <c r="A366" s="13">
        <f t="shared" si="475"/>
        <v>40141</v>
      </c>
      <c r="B366" s="79">
        <f>TWK!B309</f>
        <v>0</v>
      </c>
      <c r="C366" s="79">
        <f>TWK!C309</f>
        <v>400</v>
      </c>
      <c r="D366" s="79">
        <f>TWK!D309</f>
        <v>403.75</v>
      </c>
      <c r="E366" s="79">
        <f>TWK!E309</f>
        <v>317.5</v>
      </c>
      <c r="F366" s="79">
        <f>TWK!F309</f>
        <v>378.75</v>
      </c>
      <c r="G366" s="79">
        <f>TWK!G309</f>
        <v>378.75</v>
      </c>
      <c r="H366" s="79">
        <f>TWK!H309</f>
        <v>292.5</v>
      </c>
      <c r="I366" s="79" t="e">
        <f>TWK!#REF!</f>
        <v>#REF!</v>
      </c>
      <c r="K366" s="79">
        <f t="shared" ref="K366" si="1525">AVERAGE(B363:B366)</f>
        <v>405.6875</v>
      </c>
      <c r="L366" s="79">
        <f t="shared" ref="L366" si="1526">AVERAGE(C363:C366)</f>
        <v>487.5</v>
      </c>
      <c r="M366" s="79">
        <f t="shared" ref="M366" si="1527">AVERAGE(D363:D366)</f>
        <v>479.375</v>
      </c>
      <c r="N366" s="79">
        <f t="shared" ref="N366" si="1528">AVERAGE(E363:E366)</f>
        <v>456.8125</v>
      </c>
      <c r="O366" s="79">
        <f t="shared" ref="O366" si="1529">AVERAGE(F363:F366)</f>
        <v>516.6875</v>
      </c>
      <c r="P366" s="79">
        <f t="shared" ref="P366" si="1530">AVERAGE(G363:G366)</f>
        <v>516.6875</v>
      </c>
      <c r="Q366" s="79">
        <f t="shared" ref="Q366" si="1531">AVERAGE(H363:H366)</f>
        <v>434.9375</v>
      </c>
      <c r="R366" s="79" t="e">
        <f t="shared" ref="R366" si="1532">AVERAGE(I363:I366)</f>
        <v>#REF!</v>
      </c>
      <c r="T366" s="79">
        <f t="shared" ref="T366" si="1533">(K210+K262+K314)/3</f>
        <v>424.16666666666669</v>
      </c>
      <c r="U366" s="79">
        <f t="shared" ref="U366" si="1534">(L210+L262+L314)/3</f>
        <v>473.79166666666669</v>
      </c>
      <c r="V366" s="79">
        <f t="shared" ref="V366" si="1535">(M210+M262+M314)/3</f>
        <v>494.625</v>
      </c>
      <c r="W366" s="79">
        <f t="shared" ref="W366" si="1536">(N210+N262+N314)/3</f>
        <v>427.5625</v>
      </c>
      <c r="X366" s="79">
        <f t="shared" ref="X366" si="1537">(O210+O262+O314)/3</f>
        <v>424.75</v>
      </c>
      <c r="Y366" s="79">
        <f t="shared" ref="Y366" si="1538">(P210+P262+P314)/3</f>
        <v>424.10416666666669</v>
      </c>
      <c r="Z366" s="79">
        <f t="shared" ref="Z366" si="1539">(Q210+Q262+Q314)/3</f>
        <v>367.29166666666669</v>
      </c>
      <c r="AA366" s="79" t="e">
        <f t="shared" ref="AA366" si="1540">(R210+R262+R314)/3</f>
        <v>#REF!</v>
      </c>
      <c r="AC366" s="99">
        <f>+AF366-'Figure 8_data'!I578</f>
        <v>0</v>
      </c>
      <c r="AD366" s="79">
        <f t="shared" ref="AD366" si="1541">(B366/T366-1)*100</f>
        <v>-100</v>
      </c>
      <c r="AE366" s="79">
        <f t="shared" ref="AE366" si="1542">(C366/U366-1)*100</f>
        <v>-15.574707589482017</v>
      </c>
      <c r="AF366" s="79">
        <f t="shared" ref="AF366" si="1543">(D366/V366-1)*100</f>
        <v>-18.372504422542335</v>
      </c>
      <c r="AG366" s="79">
        <f t="shared" ref="AG366" si="1544">(E366/W366-1)*100</f>
        <v>-25.741850606636451</v>
      </c>
      <c r="AH366" s="79">
        <f t="shared" ref="AH366" si="1545">(F366/X366-1)*100</f>
        <v>-10.829899941141852</v>
      </c>
      <c r="AI366" s="79">
        <f t="shared" ref="AI366" si="1546">(G366/Y366-1)*100</f>
        <v>-10.694110134106205</v>
      </c>
      <c r="AJ366" s="79">
        <f t="shared" ref="AJ366" si="1547">(H366/Z366-1)*100</f>
        <v>-20.36301758366421</v>
      </c>
      <c r="AK366" s="79" t="e">
        <f t="shared" ref="AK366" si="1548">(I366/AA366-1)*100</f>
        <v>#REF!</v>
      </c>
      <c r="AM366" s="99">
        <f>AP366-'Figure 8_data'!H578</f>
        <v>0</v>
      </c>
      <c r="AO366" s="79">
        <f t="shared" ref="AO366" si="1549">(C366/C314-1)*100</f>
        <v>-1.4778325123152691</v>
      </c>
      <c r="AP366" s="79">
        <f t="shared" ref="AP366" si="1550">(D366/D314-1)*100</f>
        <v>2.2151898734177111</v>
      </c>
      <c r="AQ366" s="79">
        <f t="shared" ref="AQ366" si="1551">(E366/E314-1)*100</f>
        <v>4.0983606557376984</v>
      </c>
      <c r="AR366" s="79">
        <f t="shared" ref="AR366" si="1552">(F366/F314-1)*100</f>
        <v>23.774509803921575</v>
      </c>
      <c r="AS366" s="79">
        <f t="shared" ref="AS366" si="1553">(G366/G314-1)*100</f>
        <v>23.774509803921575</v>
      </c>
      <c r="AT366" s="79">
        <f t="shared" ref="AT366" si="1554">(H366/H314-1)*100</f>
        <v>-2.8239202657807327</v>
      </c>
      <c r="AU366" s="79" t="e">
        <f t="shared" ref="AU366" si="1555">(I366/I314-1)*100</f>
        <v>#REF!</v>
      </c>
    </row>
    <row r="367" spans="1:47" x14ac:dyDescent="0.2">
      <c r="A367" s="13">
        <f t="shared" si="475"/>
        <v>40148</v>
      </c>
      <c r="B367" s="79">
        <f>TWK!B310</f>
        <v>0</v>
      </c>
      <c r="C367" s="79">
        <f>TWK!C310</f>
        <v>392.5</v>
      </c>
      <c r="D367" s="79">
        <f>TWK!D310</f>
        <v>400</v>
      </c>
      <c r="E367" s="79">
        <f>TWK!E310</f>
        <v>285</v>
      </c>
      <c r="F367" s="79">
        <f>TWK!F310</f>
        <v>391.25</v>
      </c>
      <c r="G367" s="79">
        <f>TWK!G310</f>
        <v>367.5</v>
      </c>
      <c r="H367" s="79">
        <f>TWK!H310</f>
        <v>263.75</v>
      </c>
      <c r="I367" s="79" t="e">
        <f>TWK!#REF!</f>
        <v>#REF!</v>
      </c>
      <c r="K367" s="79">
        <f t="shared" ref="K367" si="1556">AVERAGE(B364:B367)</f>
        <v>290.6875</v>
      </c>
      <c r="L367" s="79">
        <f t="shared" ref="L367" si="1557">AVERAGE(C364:C367)</f>
        <v>468.75</v>
      </c>
      <c r="M367" s="79">
        <f t="shared" ref="M367" si="1558">AVERAGE(D364:D367)</f>
        <v>470</v>
      </c>
      <c r="N367" s="79">
        <f t="shared" ref="N367" si="1559">AVERAGE(E364:E367)</f>
        <v>434.9375</v>
      </c>
      <c r="O367" s="79">
        <f t="shared" ref="O367" si="1560">AVERAGE(F364:F367)</f>
        <v>493.875</v>
      </c>
      <c r="P367" s="79">
        <f t="shared" ref="P367" si="1561">AVERAGE(G364:G367)</f>
        <v>487.9375</v>
      </c>
      <c r="Q367" s="79">
        <f t="shared" ref="Q367" si="1562">AVERAGE(H364:H367)</f>
        <v>412.4375</v>
      </c>
      <c r="R367" s="79" t="e">
        <f t="shared" ref="R367" si="1563">AVERAGE(I364:I367)</f>
        <v>#REF!</v>
      </c>
      <c r="T367" s="79">
        <f t="shared" ref="T367" si="1564">(K211+K263+K315)/3</f>
        <v>320.11111111111109</v>
      </c>
      <c r="U367" s="79">
        <f t="shared" ref="U367" si="1565">(L211+L263+L315)/3</f>
        <v>428.88888888888891</v>
      </c>
      <c r="V367" s="79">
        <f t="shared" ref="V367" si="1566">(M211+M263+M315)/3</f>
        <v>431.0555555555556</v>
      </c>
      <c r="W367" s="79">
        <f t="shared" ref="W367" si="1567">(N211+N263+N315)/3</f>
        <v>354.3055555555556</v>
      </c>
      <c r="X367" s="79">
        <f t="shared" ref="X367" si="1568">(O211+O263+O315)/3</f>
        <v>373.25</v>
      </c>
      <c r="Y367" s="79">
        <f t="shared" ref="Y367" si="1569">(P211+P263+P315)/3</f>
        <v>372.5</v>
      </c>
      <c r="Z367" s="79">
        <f t="shared" ref="Z367" si="1570">(Q211+Q263+Q315)/3</f>
        <v>303.9444444444444</v>
      </c>
      <c r="AA367" s="79" t="e">
        <f t="shared" ref="AA367" si="1571">(R211+R263+R315)/3</f>
        <v>#REF!</v>
      </c>
      <c r="AC367" s="99">
        <f>+AF367-'Figure 8_data'!I579</f>
        <v>0</v>
      </c>
      <c r="AD367" s="79">
        <f t="shared" ref="AD367" si="1572">(B367/T367-1)*100</f>
        <v>-100</v>
      </c>
      <c r="AE367" s="79">
        <f t="shared" ref="AE367" si="1573">(C367/U367-1)*100</f>
        <v>-8.4844559585492298</v>
      </c>
      <c r="AF367" s="79">
        <f t="shared" ref="AF367" si="1574">(D367/V367-1)*100</f>
        <v>-7.204536667096284</v>
      </c>
      <c r="AG367" s="79">
        <f t="shared" ref="AG367" si="1575">(E367/W367-1)*100</f>
        <v>-19.560956487651914</v>
      </c>
      <c r="AH367" s="79">
        <f t="shared" ref="AH367" si="1576">(F367/X367-1)*100</f>
        <v>4.8225050234427247</v>
      </c>
      <c r="AI367" s="79">
        <f t="shared" ref="AI367" si="1577">(G367/Y367-1)*100</f>
        <v>-1.3422818791946289</v>
      </c>
      <c r="AJ367" s="79">
        <f t="shared" ref="AJ367" si="1578">(H367/Z367-1)*100</f>
        <v>-13.224273441783939</v>
      </c>
      <c r="AK367" s="79" t="e">
        <f t="shared" ref="AK367" si="1579">(I367/AA367-1)*100</f>
        <v>#REF!</v>
      </c>
      <c r="AM367" s="99">
        <f>AP367-'Figure 8_data'!H579</f>
        <v>0</v>
      </c>
      <c r="AO367" s="79">
        <f t="shared" ref="AO367" si="1580">(C367/C315-1)*100</f>
        <v>-6.1004784688995173</v>
      </c>
      <c r="AP367" s="79">
        <f t="shared" ref="AP367" si="1581">(D367/D315-1)*100</f>
        <v>0</v>
      </c>
      <c r="AQ367" s="79">
        <f t="shared" ref="AQ367" si="1582">(E367/E315-1)*100</f>
        <v>-24.603174603174605</v>
      </c>
      <c r="AR367" s="79">
        <f t="shared" ref="AR367" si="1583">(F367/F315-1)*100</f>
        <v>27.859477124182995</v>
      </c>
      <c r="AS367" s="79">
        <f t="shared" ref="AS367" si="1584">(G367/G315-1)*100</f>
        <v>20.098039215686271</v>
      </c>
      <c r="AT367" s="79">
        <f t="shared" ref="AT367" si="1585">(H367/H315-1)*100</f>
        <v>-22.426470588235293</v>
      </c>
      <c r="AU367" s="79" t="e">
        <f t="shared" ref="AU367" si="1586">(I367/I315-1)*100</f>
        <v>#REF!</v>
      </c>
    </row>
    <row r="368" spans="1:47" x14ac:dyDescent="0.2">
      <c r="A368" s="13">
        <f t="shared" si="475"/>
        <v>40155</v>
      </c>
      <c r="B368" s="79">
        <f>TWK!B311</f>
        <v>0</v>
      </c>
      <c r="C368" s="79">
        <f>TWK!C311</f>
        <v>378.33333333333331</v>
      </c>
      <c r="D368" s="79">
        <f>TWK!D311</f>
        <v>390</v>
      </c>
      <c r="E368" s="79">
        <f>TWK!E311</f>
        <v>275</v>
      </c>
      <c r="F368" s="79">
        <f>TWK!F311</f>
        <v>340</v>
      </c>
      <c r="G368" s="79">
        <f>TWK!G311</f>
        <v>338.33333333333331</v>
      </c>
      <c r="H368" s="79">
        <f>TWK!H311</f>
        <v>250</v>
      </c>
      <c r="I368" s="79" t="e">
        <f>TWK!#REF!</f>
        <v>#REF!</v>
      </c>
      <c r="K368" s="79">
        <f t="shared" ref="K368" si="1587">AVERAGE(B365:B368)</f>
        <v>123.4375</v>
      </c>
      <c r="L368" s="79">
        <f t="shared" ref="L368" si="1588">AVERAGE(C365:C368)</f>
        <v>400.83333333333331</v>
      </c>
      <c r="M368" s="79">
        <f t="shared" ref="M368" si="1589">AVERAGE(D365:D368)</f>
        <v>405</v>
      </c>
      <c r="N368" s="79">
        <f t="shared" ref="N368" si="1590">AVERAGE(E365:E368)</f>
        <v>327.1875</v>
      </c>
      <c r="O368" s="79">
        <f t="shared" ref="O368" si="1591">AVERAGE(F365:F368)</f>
        <v>413.125</v>
      </c>
      <c r="P368" s="79">
        <f t="shared" ref="P368" si="1592">AVERAGE(G365:G368)</f>
        <v>406.77083333333331</v>
      </c>
      <c r="Q368" s="79">
        <f t="shared" ref="Q368" si="1593">AVERAGE(H365:H368)</f>
        <v>304.6875</v>
      </c>
      <c r="R368" s="79" t="e">
        <f t="shared" ref="R368" si="1594">AVERAGE(I365:I368)</f>
        <v>#REF!</v>
      </c>
      <c r="T368" s="79">
        <f t="shared" ref="T368" si="1595">(K212+K264+K316)/3</f>
        <v>71.777777777777771</v>
      </c>
      <c r="U368" s="79">
        <f t="shared" ref="U368" si="1596">(L212+L264+L316)/3</f>
        <v>387.3055555555556</v>
      </c>
      <c r="V368" s="79">
        <f t="shared" ref="V368" si="1597">(M212+M264+M316)/3</f>
        <v>418.13888888888891</v>
      </c>
      <c r="W368" s="79">
        <f t="shared" ref="W368" si="1598">(N212+N264+N316)/3</f>
        <v>345.63888888888891</v>
      </c>
      <c r="X368" s="79">
        <f t="shared" ref="X368" si="1599">(O212+O264+O316)/3</f>
        <v>352.625</v>
      </c>
      <c r="Y368" s="79">
        <f t="shared" ref="Y368" si="1600">(P212+P264+P316)/3</f>
        <v>352.625</v>
      </c>
      <c r="Z368" s="79">
        <f t="shared" ref="Z368" si="1601">(Q212+Q264+Q316)/3</f>
        <v>289.77777777777777</v>
      </c>
      <c r="AA368" s="79" t="e">
        <f t="shared" ref="AA368" si="1602">(R212+R264+R316)/3</f>
        <v>#REF!</v>
      </c>
      <c r="AC368" s="99">
        <f>+AF368-'Figure 8_data'!I580</f>
        <v>0</v>
      </c>
      <c r="AD368" s="79">
        <f t="shared" ref="AD368" si="1603">(B368/T368-1)*100</f>
        <v>-100</v>
      </c>
      <c r="AE368" s="79">
        <f t="shared" ref="AE368" si="1604">(C368/U368-1)*100</f>
        <v>-2.3165746252600039</v>
      </c>
      <c r="AF368" s="79">
        <f t="shared" ref="AF368" si="1605">(D368/V368-1)*100</f>
        <v>-6.7295555703182135</v>
      </c>
      <c r="AG368" s="79">
        <f t="shared" ref="AG368" si="1606">(E368/W368-1)*100</f>
        <v>-20.437193602828906</v>
      </c>
      <c r="AH368" s="79">
        <f t="shared" ref="AH368" si="1607">(F368/X368-1)*100</f>
        <v>-3.5802906770648679</v>
      </c>
      <c r="AI368" s="79">
        <f t="shared" ref="AI368" si="1608">(G368/Y368-1)*100</f>
        <v>-4.0529363110008321</v>
      </c>
      <c r="AJ368" s="79">
        <f t="shared" ref="AJ368" si="1609">(H368/Z368-1)*100</f>
        <v>-13.726993865030668</v>
      </c>
      <c r="AK368" s="79" t="e">
        <f t="shared" ref="AK368" si="1610">(I368/AA368-1)*100</f>
        <v>#REF!</v>
      </c>
      <c r="AM368" s="99">
        <f>AP368-'Figure 8_data'!H580</f>
        <v>0</v>
      </c>
      <c r="AO368" s="79">
        <f t="shared" ref="AO368" si="1611">(C368/C316-1)*100</f>
        <v>-23.569023569023571</v>
      </c>
      <c r="AP368" s="79">
        <f t="shared" ref="AP368" si="1612">(D368/D316-1)*100</f>
        <v>-21.999999999999996</v>
      </c>
      <c r="AQ368" s="79">
        <f t="shared" ref="AQ368" si="1613">(E368/E316-1)*100</f>
        <v>-42.468619246861927</v>
      </c>
      <c r="AR368" s="79">
        <f t="shared" ref="AR368" si="1614">(F368/F316-1)*100</f>
        <v>-17.073170731707322</v>
      </c>
      <c r="AS368" s="79">
        <f t="shared" ref="AS368" si="1615">(G368/G316-1)*100</f>
        <v>-17.479674796747968</v>
      </c>
      <c r="AT368" s="79">
        <f t="shared" ref="AT368" si="1616">(H368/H316-1)*100</f>
        <v>-33.333333333333336</v>
      </c>
      <c r="AU368" s="79" t="e">
        <f t="shared" ref="AU368" si="1617">(I368/I316-1)*100</f>
        <v>#REF!</v>
      </c>
    </row>
    <row r="369" spans="1:47" x14ac:dyDescent="0.2">
      <c r="A369" s="13">
        <f t="shared" si="475"/>
        <v>40162</v>
      </c>
      <c r="B369" s="79">
        <f>TWK!B312</f>
        <v>0</v>
      </c>
      <c r="C369" s="79">
        <f>TWK!C312</f>
        <v>0</v>
      </c>
      <c r="D369" s="79">
        <f>TWK!D312</f>
        <v>361.66666666666669</v>
      </c>
      <c r="E369" s="79">
        <f>TWK!E312</f>
        <v>255</v>
      </c>
      <c r="F369" s="79">
        <f>TWK!F312</f>
        <v>315</v>
      </c>
      <c r="G369" s="79">
        <f>TWK!G312</f>
        <v>315</v>
      </c>
      <c r="H369" s="79">
        <f>TWK!H312</f>
        <v>236.66666666666666</v>
      </c>
      <c r="I369" s="79" t="e">
        <f>TWK!#REF!</f>
        <v>#REF!</v>
      </c>
      <c r="L369" s="79">
        <f t="shared" ref="L369" si="1618">AVERAGE(C366:C369)</f>
        <v>292.70833333333331</v>
      </c>
      <c r="M369" s="79">
        <f t="shared" ref="M369" si="1619">AVERAGE(D366:D369)</f>
        <v>388.85416666666669</v>
      </c>
      <c r="N369" s="79">
        <f t="shared" ref="N369" si="1620">AVERAGE(E366:E369)</f>
        <v>283.125</v>
      </c>
      <c r="O369" s="79">
        <f t="shared" ref="O369" si="1621">AVERAGE(F366:F369)</f>
        <v>356.25</v>
      </c>
      <c r="P369" s="79">
        <f t="shared" ref="P369" si="1622">AVERAGE(G366:G369)</f>
        <v>349.89583333333331</v>
      </c>
      <c r="Q369" s="79">
        <f t="shared" ref="Q369" si="1623">AVERAGE(H366:H369)</f>
        <v>260.72916666666669</v>
      </c>
      <c r="R369" s="79" t="e">
        <f t="shared" ref="R369" si="1624">AVERAGE(I366:I369)</f>
        <v>#REF!</v>
      </c>
      <c r="U369" s="79">
        <f t="shared" ref="U369" si="1625">(L213+L265+L317)/3</f>
        <v>306.22222222222223</v>
      </c>
      <c r="V369" s="79">
        <f t="shared" ref="V369" si="1626">(M213+M265+M317)/3</f>
        <v>400.0555555555556</v>
      </c>
      <c r="W369" s="79">
        <f t="shared" ref="W369" si="1627">(N213+N265+N317)/3</f>
        <v>331.38888888888891</v>
      </c>
      <c r="X369" s="79">
        <f t="shared" ref="X369" si="1628">(O213+O265+O317)/3</f>
        <v>340.79166666666669</v>
      </c>
      <c r="Y369" s="79">
        <f t="shared" ref="Y369" si="1629">(P213+P265+P317)/3</f>
        <v>340.70833333333331</v>
      </c>
      <c r="Z369" s="79">
        <f t="shared" ref="Z369" si="1630">(Q213+Q265+Q317)/3</f>
        <v>275.86111111111109</v>
      </c>
      <c r="AA369" s="79" t="e">
        <f t="shared" ref="AA369" si="1631">(R213+R265+R317)/3</f>
        <v>#REF!</v>
      </c>
      <c r="AC369" s="99">
        <f>+AF369-'Figure 8_data'!I581</f>
        <v>0</v>
      </c>
      <c r="AE369" s="79">
        <f t="shared" ref="AE369" si="1632">(C369/U369-1)*100</f>
        <v>-100</v>
      </c>
      <c r="AF369" s="79">
        <f t="shared" ref="AF369" si="1633">(D369/V369-1)*100</f>
        <v>-9.5958894597972577</v>
      </c>
      <c r="AG369" s="79">
        <f t="shared" ref="AG369" si="1634">(E369/W369-1)*100</f>
        <v>-23.051131601005871</v>
      </c>
      <c r="AH369" s="79">
        <f t="shared" ref="AH369" si="1635">(F369/X369-1)*100</f>
        <v>-7.5681623670375453</v>
      </c>
      <c r="AI369" s="79">
        <f t="shared" ref="AI369" si="1636">(G369/Y369-1)*100</f>
        <v>-7.5455546043781236</v>
      </c>
      <c r="AJ369" s="79">
        <f t="shared" ref="AJ369" si="1637">(H369/Z369-1)*100</f>
        <v>-14.208035444567512</v>
      </c>
      <c r="AK369" s="79" t="e">
        <f t="shared" ref="AK369" si="1638">(I369/AA369-1)*100</f>
        <v>#REF!</v>
      </c>
      <c r="AM369" s="99">
        <f>AP369-'Figure 8_data'!H581</f>
        <v>0</v>
      </c>
      <c r="AP369" s="79">
        <f t="shared" ref="AP369" si="1639">(D369/D317-1)*100</f>
        <v>-23.049645390070918</v>
      </c>
      <c r="AQ369" s="79">
        <f t="shared" ref="AQ369" si="1640">(E369/E317-1)*100</f>
        <v>-36.408977556109726</v>
      </c>
      <c r="AR369" s="79">
        <f t="shared" ref="AR369" si="1641">(F369/F317-1)*100</f>
        <v>-17.105263157894733</v>
      </c>
      <c r="AS369" s="79">
        <f t="shared" ref="AS369" si="1642">(G369/G317-1)*100</f>
        <v>-17.105263157894733</v>
      </c>
      <c r="AT369" s="79">
        <f t="shared" ref="AT369" si="1643">(H369/H317-1)*100</f>
        <v>-21.892189218921899</v>
      </c>
      <c r="AU369" s="79" t="e">
        <f t="shared" ref="AU369" si="1644">(I369/I317-1)*100</f>
        <v>#REF!</v>
      </c>
    </row>
    <row r="370" spans="1:47" x14ac:dyDescent="0.2">
      <c r="A370" s="13">
        <f t="shared" si="475"/>
        <v>40169</v>
      </c>
      <c r="B370" s="79">
        <f>TWK!B313</f>
        <v>0</v>
      </c>
      <c r="C370" s="79">
        <f>TWK!C313</f>
        <v>0</v>
      </c>
      <c r="D370" s="79">
        <f>TWK!D313</f>
        <v>360</v>
      </c>
      <c r="E370" s="79">
        <f>TWK!E313</f>
        <v>284</v>
      </c>
      <c r="F370" s="79">
        <f>TWK!F313</f>
        <v>306</v>
      </c>
      <c r="G370" s="79">
        <f>TWK!G313</f>
        <v>306</v>
      </c>
      <c r="H370" s="79">
        <f>TWK!H313</f>
        <v>243</v>
      </c>
      <c r="I370" s="79" t="e">
        <f>TWK!#REF!</f>
        <v>#REF!</v>
      </c>
      <c r="L370" s="79">
        <f t="shared" ref="L370" si="1645">AVERAGE(C367:C370)</f>
        <v>192.70833333333331</v>
      </c>
      <c r="M370" s="79">
        <f t="shared" ref="M370" si="1646">AVERAGE(D367:D370)</f>
        <v>377.91666666666669</v>
      </c>
      <c r="N370" s="79">
        <f t="shared" ref="N370" si="1647">AVERAGE(E367:E370)</f>
        <v>274.75</v>
      </c>
      <c r="O370" s="79">
        <f t="shared" ref="O370" si="1648">AVERAGE(F367:F370)</f>
        <v>338.0625</v>
      </c>
      <c r="P370" s="79">
        <f t="shared" ref="P370" si="1649">AVERAGE(G367:G370)</f>
        <v>331.70833333333331</v>
      </c>
      <c r="Q370" s="79">
        <f t="shared" ref="Q370" si="1650">AVERAGE(H367:H370)</f>
        <v>248.35416666666666</v>
      </c>
      <c r="R370" s="79" t="e">
        <f t="shared" ref="R370" si="1651">AVERAGE(I367:I370)</f>
        <v>#REF!</v>
      </c>
      <c r="U370" s="79">
        <f t="shared" ref="U370" si="1652">(L214+L266+L318)/3</f>
        <v>226.72222222222226</v>
      </c>
      <c r="V370" s="79">
        <f t="shared" ref="V370" si="1653">(M214+M266+M318)/3</f>
        <v>394.45138888888891</v>
      </c>
      <c r="W370" s="79">
        <f t="shared" ref="W370" si="1654">(N214+N266+N318)/3</f>
        <v>324.8055555555556</v>
      </c>
      <c r="X370" s="79">
        <f t="shared" ref="X370" si="1655">(O214+O266+O318)/3</f>
        <v>333.75</v>
      </c>
      <c r="Y370" s="79">
        <f t="shared" ref="Y370" si="1656">(P214+P266+P318)/3</f>
        <v>333.66666666666669</v>
      </c>
      <c r="Z370" s="79">
        <f t="shared" ref="Z370" si="1657">(Q214+Q266+Q318)/3</f>
        <v>266.73611111111109</v>
      </c>
      <c r="AA370" s="79" t="e">
        <f t="shared" ref="AA370" si="1658">(R214+R266+R318)/3</f>
        <v>#REF!</v>
      </c>
      <c r="AC370" s="99">
        <f>+AF370-'Figure 8_data'!I582</f>
        <v>0</v>
      </c>
      <c r="AE370" s="79">
        <f t="shared" ref="AE370" si="1659">(C370/U370-1)*100</f>
        <v>-100</v>
      </c>
      <c r="AF370" s="79">
        <f t="shared" ref="AF370" si="1660">(D370/V370-1)*100</f>
        <v>-8.734001161951376</v>
      </c>
      <c r="AG370" s="79">
        <f t="shared" ref="AG370" si="1661">(E370/W370-1)*100</f>
        <v>-12.56307192337297</v>
      </c>
      <c r="AH370" s="79">
        <f t="shared" ref="AH370" si="1662">(F370/X370-1)*100</f>
        <v>-8.3146067415730389</v>
      </c>
      <c r="AI370" s="79">
        <f t="shared" ref="AI370" si="1663">(G370/Y370-1)*100</f>
        <v>-8.2917082917083</v>
      </c>
      <c r="AJ370" s="79">
        <f t="shared" ref="AJ370" si="1664">(H370/Z370-1)*100</f>
        <v>-8.8987242905493318</v>
      </c>
      <c r="AK370" s="79" t="e">
        <f t="shared" ref="AK370" si="1665">(I370/AA370-1)*100</f>
        <v>#REF!</v>
      </c>
      <c r="AM370" s="99">
        <f>AP370-'Figure 8_data'!H582</f>
        <v>0</v>
      </c>
      <c r="AP370" s="79">
        <f t="shared" ref="AP370" si="1666">(D370/D318-1)*100</f>
        <v>-30.602409638554217</v>
      </c>
      <c r="AQ370" s="79">
        <f t="shared" ref="AQ370" si="1667">(E370/E318-1)*100</f>
        <v>-31.566265060240962</v>
      </c>
      <c r="AR370" s="79">
        <f t="shared" ref="AR370" si="1668">(F370/F318-1)*100</f>
        <v>-21.032258064516128</v>
      </c>
      <c r="AS370" s="79">
        <f t="shared" ref="AS370" si="1669">(G370/G318-1)*100</f>
        <v>-21.032258064516128</v>
      </c>
      <c r="AT370" s="79">
        <f t="shared" ref="AT370" si="1670">(H370/H318-1)*100</f>
        <v>-18.319327731092439</v>
      </c>
      <c r="AU370" s="79" t="e">
        <f t="shared" ref="AU370" si="1671">(I370/I318-1)*100</f>
        <v>#REF!</v>
      </c>
    </row>
    <row r="371" spans="1:47" x14ac:dyDescent="0.2">
      <c r="A371" s="13">
        <f t="shared" si="475"/>
        <v>40176</v>
      </c>
      <c r="B371" s="79">
        <f>TWK!B314</f>
        <v>0</v>
      </c>
      <c r="C371" s="79">
        <f>TWK!C314</f>
        <v>0</v>
      </c>
      <c r="D371" s="79">
        <f>TWK!D314</f>
        <v>360</v>
      </c>
      <c r="E371" s="79">
        <f>TWK!E314</f>
        <v>278</v>
      </c>
      <c r="F371" s="79">
        <f>TWK!F314</f>
        <v>302</v>
      </c>
      <c r="G371" s="79">
        <f>TWK!G314</f>
        <v>302</v>
      </c>
      <c r="H371" s="79">
        <f>TWK!H314</f>
        <v>242</v>
      </c>
      <c r="I371" s="79" t="e">
        <f>TWK!#REF!</f>
        <v>#REF!</v>
      </c>
      <c r="L371" s="79">
        <f t="shared" ref="L371" si="1672">AVERAGE(C368:C371)</f>
        <v>94.583333333333329</v>
      </c>
      <c r="M371" s="79">
        <f t="shared" ref="M371" si="1673">AVERAGE(D368:D371)</f>
        <v>367.91666666666669</v>
      </c>
      <c r="N371" s="79">
        <f t="shared" ref="N371" si="1674">AVERAGE(E368:E371)</f>
        <v>273</v>
      </c>
      <c r="O371" s="79">
        <f t="shared" ref="O371" si="1675">AVERAGE(F368:F371)</f>
        <v>315.75</v>
      </c>
      <c r="P371" s="79">
        <f t="shared" ref="P371" si="1676">AVERAGE(G368:G371)</f>
        <v>315.33333333333331</v>
      </c>
      <c r="Q371" s="79">
        <f t="shared" ref="Q371" si="1677">AVERAGE(H368:H371)</f>
        <v>242.91666666666666</v>
      </c>
      <c r="R371" s="79" t="e">
        <f t="shared" ref="R371" si="1678">AVERAGE(I368:I371)</f>
        <v>#REF!</v>
      </c>
      <c r="U371" s="79">
        <f t="shared" ref="U371" si="1679">(L215+L267+L319)/3</f>
        <v>150.16666666666666</v>
      </c>
      <c r="V371" s="79">
        <f t="shared" ref="V371" si="1680">(M215+M267+M319)/3</f>
        <v>386.5625</v>
      </c>
      <c r="W371" s="79">
        <f t="shared" ref="W371" si="1681">(N215+N267+N319)/3</f>
        <v>307.61111111111109</v>
      </c>
      <c r="X371" s="79">
        <f t="shared" ref="X371" si="1682">(O215+O267+O319)/3</f>
        <v>326.33333333333331</v>
      </c>
      <c r="Y371" s="79">
        <f t="shared" ref="Y371" si="1683">(P215+P267+P319)/3</f>
        <v>326.08333333333331</v>
      </c>
      <c r="Z371" s="79">
        <f t="shared" ref="Z371" si="1684">(Q215+Q267+Q319)/3</f>
        <v>253.56944444444446</v>
      </c>
      <c r="AA371" s="79" t="e">
        <f t="shared" ref="AA371" si="1685">(R215+R267+R319)/3</f>
        <v>#REF!</v>
      </c>
      <c r="AC371" s="99">
        <f>+AF371-'Figure 8_data'!I583</f>
        <v>0</v>
      </c>
      <c r="AE371" s="79">
        <f t="shared" ref="AE371" si="1686">(C371/U371-1)*100</f>
        <v>-100</v>
      </c>
      <c r="AF371" s="79">
        <f t="shared" ref="AF371" si="1687">(D371/V371-1)*100</f>
        <v>-6.8714632174616046</v>
      </c>
      <c r="AG371" s="79">
        <f t="shared" ref="AG371" si="1688">(E371/W371-1)*100</f>
        <v>-9.6261513454939376</v>
      </c>
      <c r="AH371" s="79">
        <f t="shared" ref="AH371" si="1689">(F371/X371-1)*100</f>
        <v>-7.4565883554647545</v>
      </c>
      <c r="AI371" s="79">
        <f t="shared" ref="AI371" si="1690">(G371/Y371-1)*100</f>
        <v>-7.3856376181957506</v>
      </c>
      <c r="AJ371" s="79">
        <f t="shared" ref="AJ371" si="1691">(H371/Z371-1)*100</f>
        <v>-4.5626335104343552</v>
      </c>
      <c r="AK371" s="79" t="e">
        <f t="shared" ref="AK371" si="1692">(I371/AA371-1)*100</f>
        <v>#REF!</v>
      </c>
      <c r="AM371" s="99">
        <f>AP371-'Figure 8_data'!H583</f>
        <v>0</v>
      </c>
      <c r="AP371" s="79">
        <f t="shared" ref="AP371" si="1693">(D371/D319-1)*100</f>
        <v>-18.367346938775508</v>
      </c>
      <c r="AQ371" s="79">
        <f t="shared" ref="AQ371" si="1694">(E371/E319-1)*100</f>
        <v>-7.3333333333333357</v>
      </c>
      <c r="AR371" s="79">
        <f t="shared" ref="AR371" si="1695">(F371/F319-1)*100</f>
        <v>-13.218390804597702</v>
      </c>
      <c r="AS371" s="79">
        <f t="shared" ref="AS371" si="1696">(G371/G319-1)*100</f>
        <v>-12.716763005780351</v>
      </c>
      <c r="AT371" s="79">
        <f t="shared" ref="AT371" si="1697">(H371/H319-1)*100</f>
        <v>-9.0225563909774422</v>
      </c>
      <c r="AU371" s="79" t="e">
        <f t="shared" ref="AU371" si="1698">(I371/I319-1)*100</f>
        <v>#REF!</v>
      </c>
    </row>
    <row r="372" spans="1:47" x14ac:dyDescent="0.2">
      <c r="A372" s="13">
        <f t="shared" si="475"/>
        <v>40183</v>
      </c>
      <c r="B372" s="79">
        <f>TWK!B315</f>
        <v>0</v>
      </c>
      <c r="C372" s="79">
        <f>TWK!C315</f>
        <v>0</v>
      </c>
      <c r="D372" s="79">
        <f>TWK!D315</f>
        <v>380</v>
      </c>
      <c r="E372" s="79">
        <f>TWK!E315</f>
        <v>271.66666666666669</v>
      </c>
      <c r="F372" s="79">
        <f>TWK!F315</f>
        <v>310</v>
      </c>
      <c r="G372" s="79">
        <f>TWK!G315</f>
        <v>310</v>
      </c>
      <c r="H372" s="79">
        <f>TWK!H315</f>
        <v>233.33333333333334</v>
      </c>
      <c r="I372" s="79" t="e">
        <f>TWK!#REF!</f>
        <v>#REF!</v>
      </c>
      <c r="M372" s="79">
        <f t="shared" ref="M372" si="1699">AVERAGE(D369:D372)</f>
        <v>365.41666666666669</v>
      </c>
      <c r="N372" s="79">
        <f t="shared" ref="N372" si="1700">AVERAGE(E369:E372)</f>
        <v>272.16666666666669</v>
      </c>
      <c r="O372" s="79">
        <f t="shared" ref="O372" si="1701">AVERAGE(F369:F372)</f>
        <v>308.25</v>
      </c>
      <c r="P372" s="79">
        <f t="shared" ref="P372" si="1702">AVERAGE(G369:G372)</f>
        <v>308.25</v>
      </c>
      <c r="Q372" s="79">
        <f t="shared" ref="Q372" si="1703">AVERAGE(H369:H372)</f>
        <v>238.75</v>
      </c>
      <c r="R372" s="79" t="e">
        <f t="shared" ref="R372" si="1704">AVERAGE(I369:I372)</f>
        <v>#REF!</v>
      </c>
      <c r="U372" s="79">
        <f t="shared" ref="U372" si="1705">(L216+L268+L320)/3</f>
        <v>100.8888888888889</v>
      </c>
      <c r="V372" s="79">
        <f t="shared" ref="V372" si="1706">(M216+M268+M320)/3</f>
        <v>362.5625</v>
      </c>
      <c r="W372" s="79">
        <f t="shared" ref="W372" si="1707">(N216+N268+N320)/3</f>
        <v>279.61111111111109</v>
      </c>
      <c r="X372" s="79">
        <f t="shared" ref="X372" si="1708">(O216+O268+O320)/3</f>
        <v>312.95833333333331</v>
      </c>
      <c r="Y372" s="79">
        <f t="shared" ref="Y372" si="1709">(P216+P268+P320)/3</f>
        <v>312.70833333333331</v>
      </c>
      <c r="Z372" s="79">
        <f t="shared" ref="Z372" si="1710">(Q216+Q268+Q320)/3</f>
        <v>238.23611111111111</v>
      </c>
      <c r="AA372" s="79" t="e">
        <f t="shared" ref="AA372" si="1711">(R216+R268+R320)/3</f>
        <v>#REF!</v>
      </c>
      <c r="AC372" s="99">
        <f>+AF372-'Figure 8_data'!I584</f>
        <v>0</v>
      </c>
      <c r="AE372" s="79">
        <f t="shared" ref="AE372" si="1712">(C372/U372-1)*100</f>
        <v>-100</v>
      </c>
      <c r="AF372" s="79">
        <f t="shared" ref="AF372" si="1713">(D372/V372-1)*100</f>
        <v>4.8095156007584849</v>
      </c>
      <c r="AG372" s="79">
        <f t="shared" ref="AG372" si="1714">(E372/W372-1)*100</f>
        <v>-2.8412477647526191</v>
      </c>
      <c r="AH372" s="79">
        <f t="shared" ref="AH372" si="1715">(F372/X372-1)*100</f>
        <v>-0.94528025562508056</v>
      </c>
      <c r="AI372" s="79">
        <f t="shared" ref="AI372" si="1716">(G372/Y372-1)*100</f>
        <v>-0.86608927381744971</v>
      </c>
      <c r="AJ372" s="79">
        <f t="shared" ref="AJ372" si="1717">(H372/Z372-1)*100</f>
        <v>-2.0579490468139672</v>
      </c>
      <c r="AK372" s="79" t="e">
        <f t="shared" ref="AK372" si="1718">(I372/AA372-1)*100</f>
        <v>#REF!</v>
      </c>
      <c r="AM372" s="99">
        <f>AP372-'Figure 8_data'!H584</f>
        <v>0</v>
      </c>
      <c r="AP372" s="79">
        <f t="shared" ref="AP372" si="1719">(D372/D320-1)*100</f>
        <v>2.4258760107816801</v>
      </c>
      <c r="AQ372" s="79">
        <f t="shared" ref="AQ372" si="1720">(E372/E320-1)*100</f>
        <v>-0.48840048840048667</v>
      </c>
      <c r="AR372" s="79">
        <f t="shared" ref="AR372" si="1721">(F372/F320-1)*100</f>
        <v>-4.9079754601227048</v>
      </c>
      <c r="AS372" s="79">
        <f t="shared" ref="AS372" si="1722">(G372/G320-1)*100</f>
        <v>-4.9079754601227048</v>
      </c>
      <c r="AT372" s="79">
        <f t="shared" ref="AT372" si="1723">(H372/H320-1)*100</f>
        <v>-2.777777777777779</v>
      </c>
      <c r="AU372" s="79" t="e">
        <f t="shared" ref="AU372" si="1724">(I372/I320-1)*100</f>
        <v>#REF!</v>
      </c>
    </row>
    <row r="373" spans="1:47" x14ac:dyDescent="0.2">
      <c r="A373" s="13">
        <f t="shared" si="475"/>
        <v>40190</v>
      </c>
      <c r="B373" s="79">
        <f>TWK!B316</f>
        <v>0</v>
      </c>
      <c r="C373" s="79">
        <f>TWK!C316</f>
        <v>0</v>
      </c>
      <c r="D373" s="79">
        <f>TWK!D316</f>
        <v>386.25</v>
      </c>
      <c r="E373" s="79">
        <f>TWK!E316</f>
        <v>261.25</v>
      </c>
      <c r="F373" s="79">
        <f>TWK!F316</f>
        <v>310</v>
      </c>
      <c r="G373" s="79">
        <f>TWK!G316</f>
        <v>310</v>
      </c>
      <c r="H373" s="79">
        <f>TWK!H316</f>
        <v>227.5</v>
      </c>
      <c r="I373" s="79" t="e">
        <f>TWK!#REF!</f>
        <v>#REF!</v>
      </c>
      <c r="M373" s="79">
        <f t="shared" ref="M373" si="1725">AVERAGE(D370:D373)</f>
        <v>371.5625</v>
      </c>
      <c r="N373" s="79">
        <f t="shared" ref="N373" si="1726">AVERAGE(E370:E373)</f>
        <v>273.72916666666669</v>
      </c>
      <c r="O373" s="79">
        <f t="shared" ref="O373" si="1727">AVERAGE(F370:F373)</f>
        <v>307</v>
      </c>
      <c r="P373" s="79">
        <f t="shared" ref="P373" si="1728">AVERAGE(G370:G373)</f>
        <v>307</v>
      </c>
      <c r="Q373" s="79">
        <f t="shared" ref="Q373" si="1729">AVERAGE(H370:H373)</f>
        <v>236.45833333333334</v>
      </c>
      <c r="R373" s="79" t="e">
        <f t="shared" ref="R373" si="1730">AVERAGE(I370:I373)</f>
        <v>#REF!</v>
      </c>
      <c r="U373" s="79">
        <f t="shared" ref="U373" si="1731">(L217+L269+L321)/3</f>
        <v>96.666666666666671</v>
      </c>
      <c r="V373" s="79">
        <f t="shared" ref="V373" si="1732">(M217+M269+M321)/3</f>
        <v>373.89583333333331</v>
      </c>
      <c r="W373" s="79">
        <f t="shared" ref="W373" si="1733">(N217+N269+N321)/3</f>
        <v>293.86111111111109</v>
      </c>
      <c r="X373" s="79">
        <f t="shared" ref="X373" si="1734">(O217+O269+O321)/3</f>
        <v>323.625</v>
      </c>
      <c r="Y373" s="79">
        <f t="shared" ref="Y373" si="1735">(P217+P269+P321)/3</f>
        <v>323.54166666666669</v>
      </c>
      <c r="Z373" s="79">
        <f t="shared" ref="Z373" si="1736">(Q217+Q269+Q321)/3</f>
        <v>260.98611111111114</v>
      </c>
      <c r="AA373" s="79" t="e">
        <f t="shared" ref="AA373" si="1737">(R217+R269+R321)/3</f>
        <v>#REF!</v>
      </c>
      <c r="AC373" s="99">
        <f>+AF373-'Figure 8_data'!I585</f>
        <v>0</v>
      </c>
      <c r="AE373" s="79">
        <f t="shared" ref="AE373" si="1738">(C373/U373-1)*100</f>
        <v>-100</v>
      </c>
      <c r="AF373" s="79">
        <f t="shared" ref="AF373" si="1739">(D373/V373-1)*100</f>
        <v>3.3041733994539468</v>
      </c>
      <c r="AG373" s="79">
        <f t="shared" ref="AG373" si="1740">(E373/W373-1)*100</f>
        <v>-11.097457226580953</v>
      </c>
      <c r="AH373" s="79">
        <f t="shared" ref="AH373" si="1741">(F373/X373-1)*100</f>
        <v>-4.2101197373503263</v>
      </c>
      <c r="AI373" s="79">
        <f t="shared" ref="AI373" si="1742">(G373/Y373-1)*100</f>
        <v>-4.1854475209272435</v>
      </c>
      <c r="AJ373" s="79">
        <f t="shared" ref="AJ373" si="1743">(H373/Z373-1)*100</f>
        <v>-12.830610398595088</v>
      </c>
      <c r="AK373" s="79" t="e">
        <f t="shared" ref="AK373" si="1744">(I373/AA373-1)*100</f>
        <v>#REF!</v>
      </c>
      <c r="AM373" s="99">
        <f>AP373-'Figure 8_data'!H585</f>
        <v>0</v>
      </c>
      <c r="AP373" s="79">
        <f t="shared" ref="AP373" si="1745">(D373/D321-1)*100</f>
        <v>-29.772727272727273</v>
      </c>
      <c r="AQ373" s="79">
        <f t="shared" ref="AQ373" si="1746">(E373/E321-1)*100</f>
        <v>-38.960280373831779</v>
      </c>
      <c r="AR373" s="79">
        <f t="shared" ref="AR373" si="1747">(F373/F321-1)*100</f>
        <v>-25.30120481927711</v>
      </c>
      <c r="AS373" s="79">
        <f t="shared" ref="AS373" si="1748">(G373/G321-1)*100</f>
        <v>-25.30120481927711</v>
      </c>
      <c r="AT373" s="79">
        <f t="shared" ref="AT373" si="1749">(H373/H321-1)*100</f>
        <v>-45.961995249406172</v>
      </c>
      <c r="AU373" s="79" t="e">
        <f t="shared" ref="AU373" si="1750">(I373/I321-1)*100</f>
        <v>#REF!</v>
      </c>
    </row>
    <row r="374" spans="1:47" x14ac:dyDescent="0.2">
      <c r="A374" s="13">
        <f t="shared" si="475"/>
        <v>40197</v>
      </c>
      <c r="B374" s="79">
        <f>TWK!B317</f>
        <v>0</v>
      </c>
      <c r="C374" s="79">
        <f>TWK!C317</f>
        <v>0</v>
      </c>
      <c r="D374" s="79">
        <f>TWK!D317</f>
        <v>391.25</v>
      </c>
      <c r="E374" s="79">
        <f>TWK!E317</f>
        <v>290</v>
      </c>
      <c r="F374" s="79">
        <f>TWK!F317</f>
        <v>328.75</v>
      </c>
      <c r="G374" s="79">
        <f>TWK!G317</f>
        <v>328.75</v>
      </c>
      <c r="H374" s="79">
        <f>TWK!H317</f>
        <v>251.25</v>
      </c>
      <c r="I374" s="79" t="e">
        <f>TWK!#REF!</f>
        <v>#REF!</v>
      </c>
      <c r="M374" s="79">
        <f t="shared" ref="M374" si="1751">AVERAGE(D371:D374)</f>
        <v>379.375</v>
      </c>
      <c r="N374" s="79">
        <f t="shared" ref="N374" si="1752">AVERAGE(E371:E374)</f>
        <v>275.22916666666669</v>
      </c>
      <c r="O374" s="79">
        <f t="shared" ref="O374" si="1753">AVERAGE(F371:F374)</f>
        <v>312.6875</v>
      </c>
      <c r="P374" s="79">
        <f t="shared" ref="P374" si="1754">AVERAGE(G371:G374)</f>
        <v>312.6875</v>
      </c>
      <c r="Q374" s="79">
        <f t="shared" ref="Q374" si="1755">AVERAGE(H371:H374)</f>
        <v>238.52083333333334</v>
      </c>
      <c r="R374" s="79" t="e">
        <f t="shared" ref="R374" si="1756">AVERAGE(I371:I374)</f>
        <v>#REF!</v>
      </c>
      <c r="U374" s="79">
        <f t="shared" ref="U374" si="1757">(L218+L270+L322)/3</f>
        <v>96.666666666666671</v>
      </c>
      <c r="V374" s="79">
        <f t="shared" ref="V374" si="1758">(M218+M270+M322)/3</f>
        <v>383.66666666666669</v>
      </c>
      <c r="W374" s="79">
        <f t="shared" ref="W374" si="1759">(N218+N270+N322)/3</f>
        <v>314.1944444444444</v>
      </c>
      <c r="X374" s="79">
        <f t="shared" ref="X374" si="1760">(O218+O270+O322)/3</f>
        <v>339.91666666666669</v>
      </c>
      <c r="Y374" s="79">
        <f t="shared" ref="Y374" si="1761">(P218+P270+P322)/3</f>
        <v>339.83333333333331</v>
      </c>
      <c r="Z374" s="79">
        <f t="shared" ref="Z374" si="1762">(Q218+Q270+Q322)/3</f>
        <v>288.27777777777777</v>
      </c>
      <c r="AA374" s="79" t="e">
        <f t="shared" ref="AA374" si="1763">(R218+R270+R322)/3</f>
        <v>#REF!</v>
      </c>
      <c r="AC374" s="99">
        <f>+AF374-'Figure 8_data'!I586</f>
        <v>0</v>
      </c>
      <c r="AE374" s="79">
        <f t="shared" ref="AE374" si="1764">(C374/U374-1)*100</f>
        <v>-100</v>
      </c>
      <c r="AF374" s="79">
        <f t="shared" ref="AF374" si="1765">(D374/V374-1)*100</f>
        <v>1.9765421372719416</v>
      </c>
      <c r="AG374" s="79">
        <f t="shared" ref="AG374" si="1766">(E374/W374-1)*100</f>
        <v>-7.7004685704181615</v>
      </c>
      <c r="AH374" s="79">
        <f t="shared" ref="AH374" si="1767">(F374/X374-1)*100</f>
        <v>-3.2851189016915971</v>
      </c>
      <c r="AI374" s="79">
        <f t="shared" ref="AI374" si="1768">(G374/Y374-1)*100</f>
        <v>-3.2614026483570369</v>
      </c>
      <c r="AJ374" s="79">
        <f t="shared" ref="AJ374" si="1769">(H374/Z374-1)*100</f>
        <v>-12.844478704952778</v>
      </c>
      <c r="AK374" s="79" t="e">
        <f t="shared" ref="AK374" si="1770">(I374/AA374-1)*100</f>
        <v>#REF!</v>
      </c>
      <c r="AM374" s="99">
        <f>AP374-'Figure 8_data'!H586</f>
        <v>0</v>
      </c>
      <c r="AP374" s="79">
        <f t="shared" ref="AP374" si="1771">(D374/D322-1)*100</f>
        <v>-30.506216696269984</v>
      </c>
      <c r="AQ374" s="79">
        <f t="shared" ref="AQ374" si="1772">(E374/E322-1)*100</f>
        <v>-39.708939708939702</v>
      </c>
      <c r="AR374" s="79">
        <f t="shared" ref="AR374" si="1773">(F374/F322-1)*100</f>
        <v>-23.368298368298369</v>
      </c>
      <c r="AS374" s="79">
        <f t="shared" ref="AS374" si="1774">(G374/G322-1)*100</f>
        <v>-23.368298368298369</v>
      </c>
      <c r="AT374" s="79">
        <f t="shared" ref="AT374" si="1775">(H374/H322-1)*100</f>
        <v>-42.37385321100917</v>
      </c>
      <c r="AU374" s="79" t="e">
        <f t="shared" ref="AU374" si="1776">(I374/I322-1)*100</f>
        <v>#REF!</v>
      </c>
    </row>
    <row r="375" spans="1:47" x14ac:dyDescent="0.2">
      <c r="A375" s="13">
        <f t="shared" si="475"/>
        <v>40204</v>
      </c>
      <c r="B375" s="79">
        <f>TWK!B318</f>
        <v>0</v>
      </c>
      <c r="C375" s="79">
        <f>TWK!C318</f>
        <v>0</v>
      </c>
      <c r="D375" s="79">
        <f>TWK!D318</f>
        <v>410</v>
      </c>
      <c r="E375" s="79">
        <f>TWK!E318</f>
        <v>306.66666666666669</v>
      </c>
      <c r="F375" s="79">
        <f>TWK!F318</f>
        <v>326.66666666666669</v>
      </c>
      <c r="G375" s="79">
        <f>TWK!G318</f>
        <v>326.66666666666669</v>
      </c>
      <c r="H375" s="79">
        <f>TWK!H318</f>
        <v>253.33333333333334</v>
      </c>
      <c r="I375" s="79" t="e">
        <f>TWK!#REF!</f>
        <v>#REF!</v>
      </c>
      <c r="M375" s="79">
        <f t="shared" ref="M375" si="1777">AVERAGE(D372:D375)</f>
        <v>391.875</v>
      </c>
      <c r="N375" s="79">
        <f t="shared" ref="N375" si="1778">AVERAGE(E372:E375)</f>
        <v>282.39583333333337</v>
      </c>
      <c r="O375" s="79">
        <f t="shared" ref="O375" si="1779">AVERAGE(F372:F375)</f>
        <v>318.85416666666669</v>
      </c>
      <c r="P375" s="79">
        <f t="shared" ref="P375" si="1780">AVERAGE(G372:G375)</f>
        <v>318.85416666666669</v>
      </c>
      <c r="Q375" s="79">
        <f t="shared" ref="Q375" si="1781">AVERAGE(H372:H375)</f>
        <v>241.35416666666669</v>
      </c>
      <c r="R375" s="79" t="e">
        <f t="shared" ref="R375" si="1782">AVERAGE(I372:I375)</f>
        <v>#REF!</v>
      </c>
      <c r="U375" s="79">
        <f t="shared" ref="U375" si="1783">(L219+L271+L323)/3</f>
        <v>0</v>
      </c>
      <c r="V375" s="79">
        <f t="shared" ref="V375" si="1784">(M219+M271+M323)/3</f>
        <v>404.41666666666669</v>
      </c>
      <c r="W375" s="79">
        <f t="shared" ref="W375" si="1785">(N219+N271+N323)/3</f>
        <v>337.75</v>
      </c>
      <c r="X375" s="79">
        <f t="shared" ref="X375" si="1786">(O219+O271+O323)/3</f>
        <v>352.41666666666669</v>
      </c>
      <c r="Y375" s="79">
        <f t="shared" ref="Y375" si="1787">(P219+P271+P323)/3</f>
        <v>353.16666666666669</v>
      </c>
      <c r="Z375" s="79">
        <f t="shared" ref="Z375" si="1788">(Q219+Q271+Q323)/3</f>
        <v>310.08333333333331</v>
      </c>
      <c r="AA375" s="79" t="e">
        <f t="shared" ref="AA375" si="1789">(R219+R271+R323)/3</f>
        <v>#REF!</v>
      </c>
      <c r="AC375" s="99">
        <f>+AF375-'Figure 8_data'!I587</f>
        <v>0</v>
      </c>
      <c r="AF375" s="79">
        <f t="shared" ref="AF375" si="1790">(D375/V375-1)*100</f>
        <v>1.3805893261899849</v>
      </c>
      <c r="AG375" s="79">
        <f t="shared" ref="AG375" si="1791">(E375/W375-1)*100</f>
        <v>-9.2030594621268165</v>
      </c>
      <c r="AH375" s="79">
        <f t="shared" ref="AH375" si="1792">(F375/X375-1)*100</f>
        <v>-7.3066918893355375</v>
      </c>
      <c r="AI375" s="79">
        <f t="shared" ref="AI375" si="1793">(G375/Y375-1)*100</f>
        <v>-7.5035394053799003</v>
      </c>
      <c r="AJ375" s="79">
        <f t="shared" ref="AJ375" si="1794">(H375/Z375-1)*100</f>
        <v>-18.301531846277875</v>
      </c>
      <c r="AK375" s="79" t="e">
        <f t="shared" ref="AK375" si="1795">(I375/AA375-1)*100</f>
        <v>#REF!</v>
      </c>
      <c r="AM375" s="99">
        <f>AP375-'Figure 8_data'!H587</f>
        <v>0</v>
      </c>
      <c r="AP375" s="79">
        <f t="shared" ref="AP375" si="1796">(D375/D323-1)*100</f>
        <v>-26.785714285714292</v>
      </c>
      <c r="AQ375" s="79">
        <f t="shared" ref="AQ375" si="1797">(E375/E323-1)*100</f>
        <v>-34.19170243204578</v>
      </c>
      <c r="AR375" s="79">
        <f t="shared" ref="AR375" si="1798">(F375/F323-1)*100</f>
        <v>-21.095008051529785</v>
      </c>
      <c r="AS375" s="79">
        <f t="shared" ref="AS375" si="1799">(G375/G323-1)*100</f>
        <v>-22.95597484276729</v>
      </c>
      <c r="AT375" s="79">
        <f t="shared" ref="AT375" si="1800">(H375/H323-1)*100</f>
        <v>-36.188077246011751</v>
      </c>
      <c r="AU375" s="79" t="e">
        <f t="shared" ref="AU375" si="1801">(I375/I323-1)*100</f>
        <v>#REF!</v>
      </c>
    </row>
    <row r="376" spans="1:47" x14ac:dyDescent="0.2">
      <c r="A376" s="13">
        <f t="shared" si="475"/>
        <v>40211</v>
      </c>
      <c r="B376" s="79">
        <f>TWK!B319</f>
        <v>0</v>
      </c>
      <c r="C376" s="79">
        <f>TWK!C319</f>
        <v>0</v>
      </c>
      <c r="D376" s="79">
        <f>TWK!D319</f>
        <v>400</v>
      </c>
      <c r="E376" s="79">
        <f>TWK!E319</f>
        <v>305</v>
      </c>
      <c r="F376" s="79">
        <f>TWK!F319</f>
        <v>323.75</v>
      </c>
      <c r="G376" s="79">
        <f>TWK!G319</f>
        <v>323.75</v>
      </c>
      <c r="H376" s="79">
        <f>TWK!H319</f>
        <v>258.75</v>
      </c>
      <c r="I376" s="79" t="e">
        <f>TWK!#REF!</f>
        <v>#REF!</v>
      </c>
      <c r="M376" s="79">
        <f t="shared" ref="M376" si="1802">AVERAGE(D373:D376)</f>
        <v>396.875</v>
      </c>
      <c r="N376" s="79">
        <f t="shared" ref="N376" si="1803">AVERAGE(E373:E376)</f>
        <v>290.72916666666669</v>
      </c>
      <c r="O376" s="79">
        <f t="shared" ref="O376" si="1804">AVERAGE(F373:F376)</f>
        <v>322.29166666666669</v>
      </c>
      <c r="P376" s="79">
        <f t="shared" ref="P376" si="1805">AVERAGE(G373:G376)</f>
        <v>322.29166666666669</v>
      </c>
      <c r="Q376" s="79">
        <f t="shared" ref="Q376" si="1806">AVERAGE(H373:H376)</f>
        <v>247.70833333333334</v>
      </c>
      <c r="R376" s="79" t="e">
        <f t="shared" ref="R376" si="1807">AVERAGE(I373:I376)</f>
        <v>#REF!</v>
      </c>
      <c r="U376" s="79">
        <f t="shared" ref="U376" si="1808">(L220+L272+L324)/3</f>
        <v>0</v>
      </c>
      <c r="V376" s="79">
        <f t="shared" ref="V376" si="1809">(M220+M272+M324)/3</f>
        <v>431.25</v>
      </c>
      <c r="W376" s="79">
        <f t="shared" ref="W376" si="1810">(N220+N272+N324)/3</f>
        <v>350</v>
      </c>
      <c r="X376" s="79">
        <f t="shared" ref="X376" si="1811">(O220+O272+O324)/3</f>
        <v>357.83333333333331</v>
      </c>
      <c r="Y376" s="79">
        <f t="shared" ref="Y376" si="1812">(P220+P272+P324)/3</f>
        <v>358.58333333333331</v>
      </c>
      <c r="Z376" s="79">
        <f t="shared" ref="Z376" si="1813">(Q220+Q272+Q324)/3</f>
        <v>316.08333333333331</v>
      </c>
      <c r="AA376" s="79" t="e">
        <f t="shared" ref="AA376" si="1814">(R220+R272+R324)/3</f>
        <v>#REF!</v>
      </c>
      <c r="AC376" s="99">
        <f>+AF376-'Figure 8_data'!I588</f>
        <v>0</v>
      </c>
      <c r="AF376" s="79">
        <f t="shared" ref="AF376" si="1815">(D376/V376-1)*100</f>
        <v>-7.2463768115942013</v>
      </c>
      <c r="AG376" s="79">
        <f t="shared" ref="AG376" si="1816">(E376/W376-1)*100</f>
        <v>-12.857142857142856</v>
      </c>
      <c r="AH376" s="79">
        <f t="shared" ref="AH376" si="1817">(F376/X376-1)*100</f>
        <v>-9.524918490917555</v>
      </c>
      <c r="AI376" s="79">
        <f t="shared" ref="AI376" si="1818">(G376/Y376-1)*100</f>
        <v>-9.7141529165698302</v>
      </c>
      <c r="AJ376" s="79">
        <f t="shared" ref="AJ376" si="1819">(H376/Z376-1)*100</f>
        <v>-18.138676509359343</v>
      </c>
      <c r="AK376" s="79" t="e">
        <f t="shared" ref="AK376" si="1820">(I376/AA376-1)*100</f>
        <v>#REF!</v>
      </c>
      <c r="AM376" s="99">
        <f>AP376-'Figure 8_data'!H588</f>
        <v>0</v>
      </c>
      <c r="AP376" s="79">
        <f t="shared" ref="AP376" si="1821">(D376/D324-1)*100</f>
        <v>-12.280701754385969</v>
      </c>
      <c r="AQ376" s="79">
        <f t="shared" ref="AQ376" si="1822">(E376/E324-1)*100</f>
        <v>-7.2948328267477214</v>
      </c>
      <c r="AR376" s="79">
        <f t="shared" ref="AR376" si="1823">(F376/F324-1)*100</f>
        <v>-6.4306358381502893</v>
      </c>
      <c r="AS376" s="79">
        <f t="shared" ref="AS376" si="1824">(G376/G324-1)*100</f>
        <v>-6.4306358381502893</v>
      </c>
      <c r="AT376" s="79">
        <f t="shared" ref="AT376" si="1825">(H376/H324-1)*100</f>
        <v>-9.6525096525101883E-2</v>
      </c>
      <c r="AU376" s="79" t="e">
        <f t="shared" ref="AU376" si="1826">(I376/I324-1)*100</f>
        <v>#REF!</v>
      </c>
    </row>
    <row r="377" spans="1:47" x14ac:dyDescent="0.2">
      <c r="A377" s="13">
        <f t="shared" si="475"/>
        <v>40218</v>
      </c>
      <c r="B377" s="79">
        <f>TWK!B320</f>
        <v>0</v>
      </c>
      <c r="C377" s="79">
        <f>TWK!C320</f>
        <v>0</v>
      </c>
      <c r="D377" s="79">
        <f>TWK!D320</f>
        <v>358</v>
      </c>
      <c r="E377" s="79">
        <f>TWK!E320</f>
        <v>258</v>
      </c>
      <c r="F377" s="79">
        <f>TWK!F320</f>
        <v>302</v>
      </c>
      <c r="G377" s="79">
        <f>TWK!G320</f>
        <v>302</v>
      </c>
      <c r="H377" s="79">
        <f>TWK!H320</f>
        <v>237</v>
      </c>
      <c r="I377" s="79" t="e">
        <f>TWK!#REF!</f>
        <v>#REF!</v>
      </c>
      <c r="M377" s="79">
        <f t="shared" ref="M377" si="1827">AVERAGE(D374:D377)</f>
        <v>389.8125</v>
      </c>
      <c r="N377" s="79">
        <f t="shared" ref="N377" si="1828">AVERAGE(E374:E377)</f>
        <v>289.91666666666669</v>
      </c>
      <c r="O377" s="79">
        <f t="shared" ref="O377" si="1829">AVERAGE(F374:F377)</f>
        <v>320.29166666666669</v>
      </c>
      <c r="P377" s="79">
        <f t="shared" ref="P377" si="1830">AVERAGE(G374:G377)</f>
        <v>320.29166666666669</v>
      </c>
      <c r="Q377" s="79">
        <f t="shared" ref="Q377" si="1831">AVERAGE(H374:H377)</f>
        <v>250.08333333333334</v>
      </c>
      <c r="R377" s="79" t="e">
        <f t="shared" ref="R377" si="1832">AVERAGE(I374:I377)</f>
        <v>#REF!</v>
      </c>
      <c r="U377" s="79">
        <f t="shared" ref="U377" si="1833">(L221+L273+L325)/3</f>
        <v>0</v>
      </c>
      <c r="V377" s="79">
        <f t="shared" ref="V377" si="1834">(M221+M273+M325)/3</f>
        <v>425.25</v>
      </c>
      <c r="W377" s="79">
        <f t="shared" ref="W377" si="1835">(N221+N273+N325)/3</f>
        <v>337.08333333333331</v>
      </c>
      <c r="X377" s="79">
        <f t="shared" ref="X377" si="1836">(O221+O273+O325)/3</f>
        <v>344.58333333333331</v>
      </c>
      <c r="Y377" s="79">
        <f t="shared" ref="Y377" si="1837">(P221+P273+P325)/3</f>
        <v>345.41666666666669</v>
      </c>
      <c r="Z377" s="79">
        <f t="shared" ref="Z377" si="1838">(Q221+Q273+Q325)/3</f>
        <v>297.08333333333331</v>
      </c>
      <c r="AA377" s="79" t="e">
        <f t="shared" ref="AA377" si="1839">(R221+R273+R325)/3</f>
        <v>#REF!</v>
      </c>
      <c r="AC377" s="99">
        <f>+AF377-'Figure 8_data'!I589</f>
        <v>0</v>
      </c>
      <c r="AF377" s="79">
        <f t="shared" ref="AF377" si="1840">(D377/V377-1)*100</f>
        <v>-15.814226925338037</v>
      </c>
      <c r="AG377" s="79">
        <f t="shared" ref="AG377" si="1841">(E377/W377-1)*100</f>
        <v>-23.461063040791096</v>
      </c>
      <c r="AH377" s="79">
        <f t="shared" ref="AH377" si="1842">(F377/X377-1)*100</f>
        <v>-12.357920193470374</v>
      </c>
      <c r="AI377" s="79">
        <f t="shared" ref="AI377" si="1843">(G377/Y377-1)*100</f>
        <v>-12.569360675512675</v>
      </c>
      <c r="AJ377" s="79">
        <f t="shared" ref="AJ377" si="1844">(H377/Z377-1)*100</f>
        <v>-20.224403927068725</v>
      </c>
      <c r="AK377" s="79" t="e">
        <f t="shared" ref="AK377" si="1845">(I377/AA377-1)*100</f>
        <v>#REF!</v>
      </c>
      <c r="AM377" s="99">
        <f>AP377-'Figure 8_data'!H589</f>
        <v>0</v>
      </c>
      <c r="AP377" s="79">
        <f t="shared" ref="AP377" si="1846">(D377/D325-1)*100</f>
        <v>0.56179775280897903</v>
      </c>
      <c r="AQ377" s="79">
        <f t="shared" ref="AQ377" si="1847">(E377/E325-1)*100</f>
        <v>0.78125</v>
      </c>
      <c r="AR377" s="79">
        <f t="shared" ref="AR377" si="1848">(F377/F325-1)*100</f>
        <v>12.267657992565063</v>
      </c>
      <c r="AS377" s="79">
        <f t="shared" ref="AS377" si="1849">(G377/G325-1)*100</f>
        <v>12.267657992565063</v>
      </c>
      <c r="AT377" s="79">
        <f t="shared" ref="AT377" si="1850">(H377/H325-1)*100</f>
        <v>3.0434782608695699</v>
      </c>
      <c r="AU377" s="79" t="e">
        <f t="shared" ref="AU377" si="1851">(I377/I325-1)*100</f>
        <v>#REF!</v>
      </c>
    </row>
    <row r="378" spans="1:47" x14ac:dyDescent="0.2">
      <c r="A378" s="13">
        <f t="shared" si="475"/>
        <v>40225</v>
      </c>
      <c r="B378" s="79">
        <f>TWK!B321</f>
        <v>0</v>
      </c>
      <c r="C378" s="79">
        <f>TWK!C321</f>
        <v>0</v>
      </c>
      <c r="D378" s="79">
        <f>TWK!D321</f>
        <v>305</v>
      </c>
      <c r="E378" s="79">
        <f>TWK!E321</f>
        <v>215</v>
      </c>
      <c r="F378" s="79">
        <f>TWK!F321</f>
        <v>267</v>
      </c>
      <c r="G378" s="79">
        <f>TWK!G321</f>
        <v>267</v>
      </c>
      <c r="H378" s="79">
        <f>TWK!H321</f>
        <v>198</v>
      </c>
      <c r="I378" s="79" t="e">
        <f>TWK!#REF!</f>
        <v>#REF!</v>
      </c>
      <c r="M378" s="79">
        <f t="shared" ref="M378" si="1852">AVERAGE(D375:D378)</f>
        <v>368.25</v>
      </c>
      <c r="N378" s="79">
        <f t="shared" ref="N378" si="1853">AVERAGE(E375:E378)</f>
        <v>271.16666666666669</v>
      </c>
      <c r="O378" s="79">
        <f t="shared" ref="O378" si="1854">AVERAGE(F375:F378)</f>
        <v>304.85416666666669</v>
      </c>
      <c r="P378" s="79">
        <f t="shared" ref="P378" si="1855">AVERAGE(G375:G378)</f>
        <v>304.85416666666669</v>
      </c>
      <c r="Q378" s="79">
        <f t="shared" ref="Q378" si="1856">AVERAGE(H375:H378)</f>
        <v>236.77083333333334</v>
      </c>
      <c r="R378" s="79" t="e">
        <f t="shared" ref="R378" si="1857">AVERAGE(I375:I378)</f>
        <v>#REF!</v>
      </c>
      <c r="U378" s="79">
        <f t="shared" ref="U378" si="1858">(L222+L274+L326)/3</f>
        <v>26.25</v>
      </c>
      <c r="V378" s="79">
        <f t="shared" ref="V378" si="1859">(M222+M274+M326)/3</f>
        <v>416.66666666666669</v>
      </c>
      <c r="W378" s="79">
        <f t="shared" ref="W378" si="1860">(N222+N274+N326)/3</f>
        <v>314.13888888888891</v>
      </c>
      <c r="X378" s="79">
        <f t="shared" ref="X378" si="1861">(O222+O274+O326)/3</f>
        <v>319.4444444444444</v>
      </c>
      <c r="Y378" s="79">
        <f t="shared" ref="Y378" si="1862">(P222+P274+P326)/3</f>
        <v>320.61111111111109</v>
      </c>
      <c r="Z378" s="79">
        <f t="shared" ref="Z378" si="1863">(Q222+Q274+Q326)/3</f>
        <v>272.66666666666669</v>
      </c>
      <c r="AA378" s="79" t="e">
        <f t="shared" ref="AA378" si="1864">(R222+R274+R326)/3</f>
        <v>#REF!</v>
      </c>
      <c r="AC378" s="99">
        <f>+AF378-'Figure 8_data'!I590</f>
        <v>0</v>
      </c>
      <c r="AF378" s="79">
        <f t="shared" ref="AF378" si="1865">(D378/V378-1)*100</f>
        <v>-26.8</v>
      </c>
      <c r="AG378" s="79">
        <f t="shared" ref="AG378" si="1866">(E378/W378-1)*100</f>
        <v>-31.558935361216733</v>
      </c>
      <c r="AH378" s="79">
        <f t="shared" ref="AH378" si="1867">(F378/X378-1)*100</f>
        <v>-16.417391304347817</v>
      </c>
      <c r="AI378" s="79">
        <f t="shared" ref="AI378" si="1868">(G378/Y378-1)*100</f>
        <v>-16.721538728123363</v>
      </c>
      <c r="AJ378" s="79">
        <f t="shared" ref="AJ378" si="1869">(H378/Z378-1)*100</f>
        <v>-27.383863080684602</v>
      </c>
      <c r="AK378" s="79" t="e">
        <f t="shared" ref="AK378" si="1870">(I378/AA378-1)*100</f>
        <v>#REF!</v>
      </c>
      <c r="AM378" s="99">
        <f>AP378-'Figure 8_data'!H590</f>
        <v>0</v>
      </c>
      <c r="AP378" s="79">
        <f t="shared" ref="AP378" si="1871">(D378/D326-1)*100</f>
        <v>-1.6129032258064502</v>
      </c>
      <c r="AQ378" s="79">
        <f t="shared" ref="AQ378" si="1872">(E378/E326-1)*100</f>
        <v>-5.1470588235294041</v>
      </c>
      <c r="AR378" s="79">
        <f t="shared" ref="AR378" si="1873">(F378/F326-1)*100</f>
        <v>16.934306569343072</v>
      </c>
      <c r="AS378" s="79">
        <f t="shared" ref="AS378" si="1874">(G378/G326-1)*100</f>
        <v>16.934306569343072</v>
      </c>
      <c r="AT378" s="79">
        <f t="shared" ref="AT378" si="1875">(H378/H326-1)*100</f>
        <v>-1.0000000000000009</v>
      </c>
      <c r="AU378" s="79" t="e">
        <f t="shared" ref="AU378" si="1876">(I378/I326-1)*100</f>
        <v>#REF!</v>
      </c>
    </row>
    <row r="379" spans="1:47" x14ac:dyDescent="0.2">
      <c r="A379" s="13">
        <f t="shared" si="475"/>
        <v>40232</v>
      </c>
      <c r="B379" s="79">
        <f>TWK!B322</f>
        <v>0</v>
      </c>
      <c r="C379" s="79">
        <f>TWK!C322</f>
        <v>0</v>
      </c>
      <c r="D379" s="79">
        <f>TWK!D322</f>
        <v>317</v>
      </c>
      <c r="E379" s="79">
        <f>TWK!E322</f>
        <v>215</v>
      </c>
      <c r="F379" s="79">
        <f>TWK!F322</f>
        <v>255</v>
      </c>
      <c r="G379" s="79">
        <f>TWK!G322</f>
        <v>255</v>
      </c>
      <c r="H379" s="79">
        <f>TWK!H322</f>
        <v>192</v>
      </c>
      <c r="I379" s="79" t="e">
        <f>TWK!#REF!</f>
        <v>#REF!</v>
      </c>
      <c r="M379" s="79">
        <f t="shared" ref="M379" si="1877">AVERAGE(D376:D379)</f>
        <v>345</v>
      </c>
      <c r="N379" s="79">
        <f t="shared" ref="N379" si="1878">AVERAGE(E376:E379)</f>
        <v>248.25</v>
      </c>
      <c r="O379" s="79">
        <f t="shared" ref="O379" si="1879">AVERAGE(F376:F379)</f>
        <v>286.9375</v>
      </c>
      <c r="P379" s="79">
        <f t="shared" ref="P379" si="1880">AVERAGE(G376:G379)</f>
        <v>286.9375</v>
      </c>
      <c r="Q379" s="79">
        <f t="shared" ref="Q379" si="1881">AVERAGE(H376:H379)</f>
        <v>221.4375</v>
      </c>
      <c r="R379" s="79" t="e">
        <f t="shared" ref="R379" si="1882">AVERAGE(I376:I379)</f>
        <v>#REF!</v>
      </c>
      <c r="U379" s="79">
        <f t="shared" ref="U379" si="1883">(L223+L275+L327)/3</f>
        <v>51.5</v>
      </c>
      <c r="V379" s="79">
        <f t="shared" ref="V379" si="1884">(M223+M275+M327)/3</f>
        <v>403</v>
      </c>
      <c r="W379" s="79">
        <f t="shared" ref="W379" si="1885">(N223+N275+N327)/3</f>
        <v>300.55555555555554</v>
      </c>
      <c r="X379" s="79">
        <f t="shared" ref="X379" si="1886">(O223+O275+O327)/3</f>
        <v>303.52777777777777</v>
      </c>
      <c r="Y379" s="79">
        <f t="shared" ref="Y379" si="1887">(P223+P275+P327)/3</f>
        <v>304.52777777777777</v>
      </c>
      <c r="Z379" s="79">
        <f t="shared" ref="Z379" si="1888">(Q223+Q275+Q327)/3</f>
        <v>258.75</v>
      </c>
      <c r="AA379" s="79" t="e">
        <f t="shared" ref="AA379" si="1889">(R223+R275+R327)/3</f>
        <v>#REF!</v>
      </c>
      <c r="AC379" s="99">
        <f>+AF379-'Figure 8_data'!I591</f>
        <v>0</v>
      </c>
      <c r="AF379" s="79">
        <f t="shared" ref="AF379" si="1890">(D379/V379-1)*100</f>
        <v>-21.339950372208438</v>
      </c>
      <c r="AG379" s="79">
        <f t="shared" ref="AG379" si="1891">(E379/W379-1)*100</f>
        <v>-28.465804066543431</v>
      </c>
      <c r="AH379" s="79">
        <f t="shared" ref="AH379" si="1892">(F379/X379-1)*100</f>
        <v>-15.987919831609776</v>
      </c>
      <c r="AI379" s="79">
        <f t="shared" ref="AI379" si="1893">(G379/Y379-1)*100</f>
        <v>-16.263796406093224</v>
      </c>
      <c r="AJ379" s="79">
        <f t="shared" ref="AJ379" si="1894">(H379/Z379-1)*100</f>
        <v>-25.79710144927536</v>
      </c>
      <c r="AK379" s="79" t="e">
        <f t="shared" ref="AK379" si="1895">(I379/AA379-1)*100</f>
        <v>#REF!</v>
      </c>
      <c r="AM379" s="99">
        <f>AP379-'Figure 8_data'!H591</f>
        <v>0</v>
      </c>
      <c r="AP379" s="79">
        <f t="shared" ref="AP379" si="1896">(D379/D327-1)*100</f>
        <v>3.9344262295081922</v>
      </c>
      <c r="AQ379" s="79">
        <f t="shared" ref="AQ379" si="1897">(E379/E327-1)*100</f>
        <v>-4.8672566371681381</v>
      </c>
      <c r="AR379" s="79">
        <f t="shared" ref="AR379" si="1898">(F379/F327-1)*100</f>
        <v>14.864864864864868</v>
      </c>
      <c r="AS379" s="79">
        <f t="shared" ref="AS379" si="1899">(G379/G327-1)*100</f>
        <v>14.864864864864868</v>
      </c>
      <c r="AT379" s="79">
        <f t="shared" ref="AT379" si="1900">(H379/H327-1)*100</f>
        <v>-4.0000000000000036</v>
      </c>
      <c r="AU379" s="79" t="e">
        <f t="shared" ref="AU379" si="1901">(I379/I327-1)*100</f>
        <v>#REF!</v>
      </c>
    </row>
    <row r="380" spans="1:47" x14ac:dyDescent="0.2">
      <c r="A380" s="13">
        <f t="shared" si="475"/>
        <v>40239</v>
      </c>
      <c r="B380" s="79">
        <f>TWK!B323</f>
        <v>0</v>
      </c>
      <c r="C380" s="79">
        <f>TWK!C323</f>
        <v>0</v>
      </c>
      <c r="D380" s="79">
        <f>TWK!D323</f>
        <v>345</v>
      </c>
      <c r="E380" s="79">
        <f>TWK!E323</f>
        <v>262</v>
      </c>
      <c r="F380" s="79">
        <f>TWK!F323</f>
        <v>273.75</v>
      </c>
      <c r="G380" s="79">
        <f>TWK!G323</f>
        <v>273.75</v>
      </c>
      <c r="H380" s="79">
        <f>TWK!H323</f>
        <v>228.75</v>
      </c>
      <c r="I380" s="79" t="e">
        <f>TWK!#REF!</f>
        <v>#REF!</v>
      </c>
      <c r="M380" s="79">
        <f t="shared" ref="M380" si="1902">AVERAGE(D377:D380)</f>
        <v>331.25</v>
      </c>
      <c r="N380" s="79">
        <f t="shared" ref="N380" si="1903">AVERAGE(E377:E380)</f>
        <v>237.5</v>
      </c>
      <c r="O380" s="79">
        <f t="shared" ref="O380" si="1904">AVERAGE(F377:F380)</f>
        <v>274.4375</v>
      </c>
      <c r="P380" s="79">
        <f t="shared" ref="P380" si="1905">AVERAGE(G377:G380)</f>
        <v>274.4375</v>
      </c>
      <c r="Q380" s="79">
        <f t="shared" ref="Q380" si="1906">AVERAGE(H377:H380)</f>
        <v>213.9375</v>
      </c>
      <c r="R380" s="79" t="e">
        <f t="shared" ref="R380" si="1907">AVERAGE(I377:I380)</f>
        <v>#REF!</v>
      </c>
      <c r="U380" s="79">
        <f t="shared" ref="U380" si="1908">(L224+L276+L328)/3</f>
        <v>183.83333333333334</v>
      </c>
      <c r="V380" s="79">
        <f t="shared" ref="V380" si="1909">(M224+M276+M328)/3</f>
        <v>377.89583333333331</v>
      </c>
      <c r="W380" s="79">
        <f t="shared" ref="W380" si="1910">(N224+N276+N328)/3</f>
        <v>290.28472222222223</v>
      </c>
      <c r="X380" s="79">
        <f t="shared" ref="X380" si="1911">(O224+O276+O328)/3</f>
        <v>291.90277777777777</v>
      </c>
      <c r="Y380" s="79">
        <f t="shared" ref="Y380" si="1912">(P224+P276+P328)/3</f>
        <v>293.02777777777777</v>
      </c>
      <c r="Z380" s="79">
        <f t="shared" ref="Z380" si="1913">(Q224+Q276+Q328)/3</f>
        <v>254.875</v>
      </c>
      <c r="AA380" s="79" t="e">
        <f t="shared" ref="AA380" si="1914">(R224+R276+R328)/3</f>
        <v>#REF!</v>
      </c>
      <c r="AC380" s="99">
        <f>+AF380-'Figure 8_data'!I592</f>
        <v>0</v>
      </c>
      <c r="AE380" s="79">
        <f t="shared" ref="AE380" si="1915">(C380/U380-1)*100</f>
        <v>-100</v>
      </c>
      <c r="AF380" s="79">
        <f t="shared" ref="AF380" si="1916">(D380/V380-1)*100</f>
        <v>-8.7050002756491445</v>
      </c>
      <c r="AG380" s="79">
        <f t="shared" ref="AG380" si="1917">(E380/W380-1)*100</f>
        <v>-9.7437860338269395</v>
      </c>
      <c r="AH380" s="79">
        <f t="shared" ref="AH380" si="1918">(F380/X380-1)*100</f>
        <v>-6.2187752771565847</v>
      </c>
      <c r="AI380" s="79">
        <f t="shared" ref="AI380" si="1919">(G380/Y380-1)*100</f>
        <v>-6.5788226372167973</v>
      </c>
      <c r="AJ380" s="79">
        <f t="shared" ref="AJ380" si="1920">(H380/Z380-1)*100</f>
        <v>-10.250122609122114</v>
      </c>
      <c r="AK380" s="79" t="e">
        <f t="shared" ref="AK380" si="1921">(I380/AA380-1)*100</f>
        <v>#REF!</v>
      </c>
      <c r="AM380" s="99">
        <f>AP380-'Figure 8_data'!H592</f>
        <v>0</v>
      </c>
      <c r="AP380" s="79">
        <f t="shared" ref="AP380" si="1922">(D380/D328-1)*100</f>
        <v>22.340425531914889</v>
      </c>
      <c r="AQ380" s="79">
        <f t="shared" ref="AQ380" si="1923">(E380/E328-1)*100</f>
        <v>20.737327188940103</v>
      </c>
      <c r="AR380" s="79">
        <f t="shared" ref="AR380" si="1924">(F380/F328-1)*100</f>
        <v>26.152073732718883</v>
      </c>
      <c r="AS380" s="79">
        <f t="shared" ref="AS380" si="1925">(G380/G328-1)*100</f>
        <v>26.152073732718883</v>
      </c>
      <c r="AT380" s="79">
        <f t="shared" ref="AT380" si="1926">(H380/H328-1)*100</f>
        <v>15.530303030303028</v>
      </c>
      <c r="AU380" s="79" t="e">
        <f t="shared" ref="AU380" si="1927">(I380/I328-1)*100</f>
        <v>#REF!</v>
      </c>
    </row>
    <row r="381" spans="1:47" x14ac:dyDescent="0.2">
      <c r="A381" s="13">
        <f t="shared" si="475"/>
        <v>40246</v>
      </c>
      <c r="B381" s="79">
        <f>TWK!B324</f>
        <v>0</v>
      </c>
      <c r="C381" s="79">
        <f>TWK!C324</f>
        <v>0</v>
      </c>
      <c r="D381" s="79">
        <f>TWK!D324</f>
        <v>312.5</v>
      </c>
      <c r="E381" s="79">
        <f>TWK!E324</f>
        <v>227.5</v>
      </c>
      <c r="F381" s="79">
        <f>TWK!F324</f>
        <v>270</v>
      </c>
      <c r="G381" s="79">
        <f>TWK!G324</f>
        <v>270</v>
      </c>
      <c r="H381" s="79">
        <f>TWK!H324</f>
        <v>202.5</v>
      </c>
      <c r="I381" s="79" t="e">
        <f>TWK!#REF!</f>
        <v>#REF!</v>
      </c>
      <c r="M381" s="79">
        <f t="shared" ref="M381" si="1928">AVERAGE(D378:D381)</f>
        <v>319.875</v>
      </c>
      <c r="N381" s="79">
        <f t="shared" ref="N381" si="1929">AVERAGE(E378:E381)</f>
        <v>229.875</v>
      </c>
      <c r="O381" s="79">
        <f t="shared" ref="O381" si="1930">AVERAGE(F378:F381)</f>
        <v>266.4375</v>
      </c>
      <c r="P381" s="79">
        <f t="shared" ref="P381" si="1931">AVERAGE(G378:G381)</f>
        <v>266.4375</v>
      </c>
      <c r="Q381" s="79">
        <f t="shared" ref="Q381" si="1932">AVERAGE(H378:H381)</f>
        <v>205.3125</v>
      </c>
      <c r="R381" s="79" t="e">
        <f t="shared" ref="R381" si="1933">AVERAGE(I378:I381)</f>
        <v>#REF!</v>
      </c>
      <c r="U381" s="79">
        <f t="shared" ref="U381" si="1934">(L225+L277+L329)/3</f>
        <v>205.75</v>
      </c>
      <c r="V381" s="79">
        <f t="shared" ref="V381" si="1935">(M225+M277+M329)/3</f>
        <v>365.64583333333331</v>
      </c>
      <c r="W381" s="79">
        <f t="shared" ref="W381" si="1936">(N225+N277+N329)/3</f>
        <v>282.61805555555554</v>
      </c>
      <c r="X381" s="79">
        <f t="shared" ref="X381" si="1937">(O225+O277+O329)/3</f>
        <v>285.06944444444446</v>
      </c>
      <c r="Y381" s="79">
        <f t="shared" ref="Y381" si="1938">(P225+P277+P329)/3</f>
        <v>286.36111111111114</v>
      </c>
      <c r="Z381" s="79">
        <f t="shared" ref="Z381" si="1939">(Q225+Q277+Q329)/3</f>
        <v>247.625</v>
      </c>
      <c r="AA381" s="79" t="e">
        <f t="shared" ref="AA381" si="1940">(R225+R277+R329)/3</f>
        <v>#REF!</v>
      </c>
      <c r="AC381" s="99">
        <f>+AF381-'Figure 8_data'!I593</f>
        <v>0</v>
      </c>
      <c r="AE381" s="79">
        <f t="shared" ref="AE381" si="1941">(C381/U381-1)*100</f>
        <v>-100</v>
      </c>
      <c r="AF381" s="79">
        <f t="shared" ref="AF381" si="1942">(D381/V381-1)*100</f>
        <v>-14.53478434277249</v>
      </c>
      <c r="AG381" s="79">
        <f t="shared" ref="AG381" si="1943">(E381/W381-1)*100</f>
        <v>-19.50266604418016</v>
      </c>
      <c r="AH381" s="79">
        <f t="shared" ref="AH381" si="1944">(F381/X381-1)*100</f>
        <v>-5.2862362971985437</v>
      </c>
      <c r="AI381" s="79">
        <f t="shared" ref="AI381" si="1945">(G381/Y381-1)*100</f>
        <v>-5.7134542632651169</v>
      </c>
      <c r="AJ381" s="79">
        <f t="shared" ref="AJ381" si="1946">(H381/Z381-1)*100</f>
        <v>-18.223119636547203</v>
      </c>
      <c r="AK381" s="79" t="e">
        <f t="shared" ref="AK381" si="1947">(I381/AA381-1)*100</f>
        <v>#REF!</v>
      </c>
      <c r="AM381" s="99">
        <f>AP381-'Figure 8_data'!H593</f>
        <v>0</v>
      </c>
      <c r="AP381" s="79">
        <f t="shared" ref="AP381" si="1948">(D381/D329-1)*100</f>
        <v>17.041198501872667</v>
      </c>
      <c r="AQ381" s="79">
        <f t="shared" ref="AQ381" si="1949">(E381/E329-1)*100</f>
        <v>9.375</v>
      </c>
      <c r="AR381" s="79">
        <f t="shared" ref="AR381" si="1950">(F381/F329-1)*100</f>
        <v>29.807692307692314</v>
      </c>
      <c r="AS381" s="79">
        <f t="shared" ref="AS381" si="1951">(G381/G329-1)*100</f>
        <v>29.807692307692314</v>
      </c>
      <c r="AT381" s="79">
        <f t="shared" ref="AT381" si="1952">(H381/H329-1)*100</f>
        <v>9.4594594594594525</v>
      </c>
      <c r="AU381" s="79" t="e">
        <f t="shared" ref="AU381" si="1953">(I381/I329-1)*100</f>
        <v>#REF!</v>
      </c>
    </row>
    <row r="382" spans="1:47" x14ac:dyDescent="0.2">
      <c r="A382" s="13">
        <f t="shared" si="475"/>
        <v>40253</v>
      </c>
      <c r="B382" s="79">
        <f>TWK!B325</f>
        <v>0</v>
      </c>
      <c r="C382" s="79">
        <f>TWK!C325</f>
        <v>0</v>
      </c>
      <c r="D382" s="79">
        <f>TWK!D325</f>
        <v>282.5</v>
      </c>
      <c r="E382" s="79">
        <f>TWK!E325</f>
        <v>200</v>
      </c>
      <c r="F382" s="79">
        <f>TWK!F325</f>
        <v>248.75</v>
      </c>
      <c r="G382" s="79">
        <f>TWK!G325</f>
        <v>248.75</v>
      </c>
      <c r="H382" s="79">
        <f>TWK!H325</f>
        <v>186.25</v>
      </c>
      <c r="I382" s="79" t="e">
        <f>TWK!#REF!</f>
        <v>#REF!</v>
      </c>
      <c r="M382" s="79">
        <f t="shared" ref="M382" si="1954">AVERAGE(D379:D382)</f>
        <v>314.25</v>
      </c>
      <c r="N382" s="79">
        <f t="shared" ref="N382" si="1955">AVERAGE(E379:E382)</f>
        <v>226.125</v>
      </c>
      <c r="O382" s="79">
        <f t="shared" ref="O382" si="1956">AVERAGE(F379:F382)</f>
        <v>261.875</v>
      </c>
      <c r="P382" s="79">
        <f t="shared" ref="P382" si="1957">AVERAGE(G379:G382)</f>
        <v>261.875</v>
      </c>
      <c r="Q382" s="79">
        <f t="shared" ref="Q382" si="1958">AVERAGE(H379:H382)</f>
        <v>202.375</v>
      </c>
      <c r="R382" s="79" t="e">
        <f t="shared" ref="R382" si="1959">AVERAGE(I379:I382)</f>
        <v>#REF!</v>
      </c>
      <c r="U382" s="79">
        <f t="shared" ref="U382" si="1960">(L226+L278+L330)/3</f>
        <v>239.18055555555557</v>
      </c>
      <c r="V382" s="79">
        <f t="shared" ref="V382" si="1961">(M226+M278+M330)/3</f>
        <v>348.0625</v>
      </c>
      <c r="W382" s="79">
        <f t="shared" ref="W382" si="1962">(N226+N278+N330)/3</f>
        <v>272.52083333333331</v>
      </c>
      <c r="X382" s="79">
        <f t="shared" ref="X382" si="1963">(O226+O278+O330)/3</f>
        <v>283.625</v>
      </c>
      <c r="Y382" s="79">
        <f t="shared" ref="Y382" si="1964">(P226+P278+P330)/3</f>
        <v>284.4444444444444</v>
      </c>
      <c r="Z382" s="79">
        <f t="shared" ref="Z382" si="1965">(Q226+Q278+Q330)/3</f>
        <v>239.84722222222226</v>
      </c>
      <c r="AA382" s="79" t="e">
        <f t="shared" ref="AA382" si="1966">(R226+R278+R330)/3</f>
        <v>#REF!</v>
      </c>
      <c r="AC382" s="99">
        <f>+AF382-'Figure 8_data'!I594</f>
        <v>0</v>
      </c>
      <c r="AE382" s="79">
        <f t="shared" ref="AE382" si="1967">(C382/U382-1)*100</f>
        <v>-100</v>
      </c>
      <c r="AF382" s="79">
        <f t="shared" ref="AF382" si="1968">(D382/V382-1)*100</f>
        <v>-18.836415873585921</v>
      </c>
      <c r="AG382" s="79">
        <f t="shared" ref="AG382" si="1969">(E382/W382-1)*100</f>
        <v>-26.611115358153036</v>
      </c>
      <c r="AH382" s="79">
        <f t="shared" ref="AH382" si="1970">(F382/X382-1)*100</f>
        <v>-12.296165711767292</v>
      </c>
      <c r="AI382" s="79">
        <f t="shared" ref="AI382" si="1971">(G382/Y382-1)*100</f>
        <v>-12.548828124999989</v>
      </c>
      <c r="AJ382" s="79">
        <f t="shared" ref="AJ382" si="1972">(H382/Z382-1)*100</f>
        <v>-22.346401065493094</v>
      </c>
      <c r="AK382" s="79" t="e">
        <f t="shared" ref="AK382" si="1973">(I382/AA382-1)*100</f>
        <v>#REF!</v>
      </c>
      <c r="AM382" s="99">
        <f>AP382-'Figure 8_data'!H594</f>
        <v>0</v>
      </c>
      <c r="AP382" s="79">
        <f t="shared" ref="AP382" si="1974">(D382/D330-1)*100</f>
        <v>6.60377358490567</v>
      </c>
      <c r="AQ382" s="79">
        <f t="shared" ref="AQ382" si="1975">(E382/E330-1)*100</f>
        <v>-8.6757990867579959</v>
      </c>
      <c r="AR382" s="79">
        <f t="shared" ref="AR382" si="1976">(F382/F330-1)*100</f>
        <v>16.238317757009348</v>
      </c>
      <c r="AS382" s="79">
        <f t="shared" ref="AS382" si="1977">(G382/G330-1)*100</f>
        <v>16.238317757009348</v>
      </c>
      <c r="AT382" s="79">
        <f t="shared" ref="AT382" si="1978">(H382/H330-1)*100</f>
        <v>-1.4550264550264536</v>
      </c>
      <c r="AU382" s="79" t="e">
        <f t="shared" ref="AU382" si="1979">(I382/I330-1)*100</f>
        <v>#REF!</v>
      </c>
    </row>
    <row r="383" spans="1:47" x14ac:dyDescent="0.2">
      <c r="A383" s="13">
        <f t="shared" si="475"/>
        <v>40260</v>
      </c>
      <c r="B383" s="79">
        <f>TWK!B326</f>
        <v>0</v>
      </c>
      <c r="C383" s="79">
        <f>TWK!C326</f>
        <v>0</v>
      </c>
      <c r="D383" s="79">
        <f>TWK!D326</f>
        <v>276.66666666666669</v>
      </c>
      <c r="E383" s="79">
        <f>TWK!E326</f>
        <v>196.66666666666666</v>
      </c>
      <c r="F383" s="79">
        <f>TWK!F326</f>
        <v>236.66666666666666</v>
      </c>
      <c r="G383" s="79">
        <f>TWK!G326</f>
        <v>236.66666666666666</v>
      </c>
      <c r="H383" s="79">
        <f>TWK!H326</f>
        <v>181.66666666666666</v>
      </c>
      <c r="I383" s="79" t="e">
        <f>TWK!#REF!</f>
        <v>#REF!</v>
      </c>
      <c r="M383" s="79">
        <f t="shared" ref="M383" si="1980">AVERAGE(D380:D383)</f>
        <v>304.16666666666669</v>
      </c>
      <c r="N383" s="79">
        <f t="shared" ref="N383" si="1981">AVERAGE(E380:E383)</f>
        <v>221.54166666666666</v>
      </c>
      <c r="O383" s="79">
        <f t="shared" ref="O383" si="1982">AVERAGE(F380:F383)</f>
        <v>257.29166666666669</v>
      </c>
      <c r="P383" s="79">
        <f t="shared" ref="P383" si="1983">AVERAGE(G380:G383)</f>
        <v>257.29166666666669</v>
      </c>
      <c r="Q383" s="79">
        <f t="shared" ref="Q383" si="1984">AVERAGE(H380:H383)</f>
        <v>199.79166666666666</v>
      </c>
      <c r="R383" s="79" t="e">
        <f t="shared" ref="R383" si="1985">AVERAGE(I380:I383)</f>
        <v>#REF!</v>
      </c>
      <c r="U383" s="79">
        <f t="shared" ref="U383" si="1986">(L227+L279+L331)/3</f>
        <v>279.625</v>
      </c>
      <c r="V383" s="79">
        <f t="shared" ref="V383" si="1987">(M227+M279+M331)/3</f>
        <v>333.89583333333331</v>
      </c>
      <c r="W383" s="79">
        <f t="shared" ref="W383" si="1988">(N227+N279+N331)/3</f>
        <v>260.4375</v>
      </c>
      <c r="X383" s="79">
        <f t="shared" ref="X383" si="1989">(O227+O279+O331)/3</f>
        <v>279.25</v>
      </c>
      <c r="Y383" s="79">
        <f t="shared" ref="Y383" si="1990">(P227+P279+P331)/3</f>
        <v>279.40277777777777</v>
      </c>
      <c r="Z383" s="79">
        <f t="shared" ref="Z383" si="1991">(Q227+Q279+Q331)/3</f>
        <v>230.45138888888891</v>
      </c>
      <c r="AA383" s="79" t="e">
        <f t="shared" ref="AA383" si="1992">(R227+R279+R331)/3</f>
        <v>#REF!</v>
      </c>
      <c r="AC383" s="99">
        <f>+AF383-'Figure 8_data'!I595</f>
        <v>0</v>
      </c>
      <c r="AE383" s="79">
        <f t="shared" ref="AE383" si="1993">(C383/U383-1)*100</f>
        <v>-100</v>
      </c>
      <c r="AF383" s="79">
        <f t="shared" ref="AF383" si="1994">(D383/V383-1)*100</f>
        <v>-17.139826542709169</v>
      </c>
      <c r="AG383" s="79">
        <f t="shared" ref="AG383" si="1995">(E383/W383-1)*100</f>
        <v>-24.486041116710666</v>
      </c>
      <c r="AH383" s="79">
        <f t="shared" ref="AH383" si="1996">(F383/X383-1)*100</f>
        <v>-15.249179349447928</v>
      </c>
      <c r="AI383" s="79">
        <f t="shared" ref="AI383" si="1997">(G383/Y383-1)*100</f>
        <v>-15.295521200974305</v>
      </c>
      <c r="AJ383" s="79">
        <f t="shared" ref="AJ383" si="1998">(H383/Z383-1)*100</f>
        <v>-21.169202953141497</v>
      </c>
      <c r="AK383" s="79" t="e">
        <f t="shared" ref="AK383" si="1999">(I383/AA383-1)*100</f>
        <v>#REF!</v>
      </c>
      <c r="AM383" s="99">
        <f>AP383-'Figure 8_data'!H595</f>
        <v>0</v>
      </c>
      <c r="AP383" s="79">
        <f t="shared" ref="AP383" si="2000">(D383/D331-1)*100</f>
        <v>2.0910209102091182</v>
      </c>
      <c r="AQ383" s="79">
        <f t="shared" ref="AQ383" si="2001">(E383/E331-1)*100</f>
        <v>-13.742690058479534</v>
      </c>
      <c r="AR383" s="79">
        <f t="shared" ref="AR383" si="2002">(F383/F331-1)*100</f>
        <v>11.372549019607847</v>
      </c>
      <c r="AS383" s="79">
        <f t="shared" ref="AS383" si="2003">(G383/G331-1)*100</f>
        <v>11.372549019607847</v>
      </c>
      <c r="AT383" s="79">
        <f t="shared" ref="AT383" si="2004">(H383/H331-1)*100</f>
        <v>-7.4309978768577594</v>
      </c>
      <c r="AU383" s="79" t="e">
        <f t="shared" ref="AU383" si="2005">(I383/I331-1)*100</f>
        <v>#REF!</v>
      </c>
    </row>
    <row r="384" spans="1:47" x14ac:dyDescent="0.2">
      <c r="A384" s="13">
        <f t="shared" si="475"/>
        <v>40267</v>
      </c>
      <c r="B384" s="79">
        <f>TWK!B327</f>
        <v>0</v>
      </c>
      <c r="C384" s="79">
        <f>TWK!C327</f>
        <v>0</v>
      </c>
      <c r="D384" s="79">
        <f>TWK!D327</f>
        <v>276.25</v>
      </c>
      <c r="E384" s="79">
        <f>TWK!E327</f>
        <v>198.75</v>
      </c>
      <c r="F384" s="79">
        <f>TWK!F327</f>
        <v>232.5</v>
      </c>
      <c r="G384" s="79">
        <f>TWK!G327</f>
        <v>232.5</v>
      </c>
      <c r="H384" s="79">
        <f>TWK!H327</f>
        <v>181.25</v>
      </c>
      <c r="I384" s="79" t="e">
        <f>TWK!#REF!</f>
        <v>#REF!</v>
      </c>
      <c r="M384" s="79">
        <f t="shared" ref="M384" si="2006">AVERAGE(D381:D384)</f>
        <v>286.97916666666669</v>
      </c>
      <c r="N384" s="79">
        <f t="shared" ref="N384" si="2007">AVERAGE(E381:E384)</f>
        <v>205.72916666666666</v>
      </c>
      <c r="O384" s="79">
        <f t="shared" ref="O384" si="2008">AVERAGE(F381:F384)</f>
        <v>246.97916666666666</v>
      </c>
      <c r="P384" s="79">
        <f t="shared" ref="P384" si="2009">AVERAGE(G381:G384)</f>
        <v>246.97916666666666</v>
      </c>
      <c r="Q384" s="79">
        <f t="shared" ref="Q384" si="2010">AVERAGE(H381:H384)</f>
        <v>187.91666666666666</v>
      </c>
      <c r="R384" s="79" t="e">
        <f t="shared" ref="R384" si="2011">AVERAGE(I381:I384)</f>
        <v>#REF!</v>
      </c>
      <c r="T384" s="79">
        <f t="shared" ref="T384" si="2012">(K228+K280+K332)/3</f>
        <v>216.11111111111111</v>
      </c>
      <c r="U384" s="79">
        <f t="shared" ref="U384" si="2013">(L228+L280+L332)/3</f>
        <v>318.54166666666669</v>
      </c>
      <c r="V384" s="79">
        <f t="shared" ref="V384" si="2014">(M228+M280+M332)/3</f>
        <v>326.3125</v>
      </c>
      <c r="W384" s="79">
        <f t="shared" ref="W384" si="2015">(N228+N280+N332)/3</f>
        <v>256.33333333333331</v>
      </c>
      <c r="X384" s="79">
        <f t="shared" ref="X384" si="2016">(O228+O280+O332)/3</f>
        <v>278.81944444444446</v>
      </c>
      <c r="Y384" s="79">
        <f t="shared" ref="Y384" si="2017">(P228+P280+P332)/3</f>
        <v>279.01388888888886</v>
      </c>
      <c r="Z384" s="79">
        <f t="shared" ref="Z384" si="2018">(Q228+Q280+Q332)/3</f>
        <v>226.5</v>
      </c>
      <c r="AA384" s="79" t="e">
        <f t="shared" ref="AA384" si="2019">(R228+R280+R332)/3</f>
        <v>#REF!</v>
      </c>
      <c r="AC384" s="99">
        <f>+AF384-'Figure 8_data'!I596</f>
        <v>0</v>
      </c>
      <c r="AD384" s="79">
        <f t="shared" ref="AD384" si="2020">(B384/T384-1)*100</f>
        <v>-100</v>
      </c>
      <c r="AE384" s="79">
        <f t="shared" ref="AE384" si="2021">(C384/U384-1)*100</f>
        <v>-100</v>
      </c>
      <c r="AF384" s="79">
        <f t="shared" ref="AF384" si="2022">(D384/V384-1)*100</f>
        <v>-15.341888527102087</v>
      </c>
      <c r="AG384" s="79">
        <f t="shared" ref="AG384" si="2023">(E384/W384-1)*100</f>
        <v>-22.464239271781526</v>
      </c>
      <c r="AH384" s="79">
        <f t="shared" ref="AH384" si="2024">(F384/X384-1)*100</f>
        <v>-16.612702366127031</v>
      </c>
      <c r="AI384" s="79">
        <f t="shared" ref="AI384" si="2025">(G384/Y384-1)*100</f>
        <v>-16.670814873811533</v>
      </c>
      <c r="AJ384" s="79">
        <f t="shared" ref="AJ384" si="2026">(H384/Z384-1)*100</f>
        <v>-19.977924944812365</v>
      </c>
      <c r="AK384" s="79" t="e">
        <f t="shared" ref="AK384" si="2027">(I384/AA384-1)*100</f>
        <v>#REF!</v>
      </c>
      <c r="AM384" s="99">
        <f>AP384-'Figure 8_data'!H596</f>
        <v>0</v>
      </c>
      <c r="AP384" s="79">
        <f t="shared" ref="AP384" si="2028">(D384/D332-1)*100</f>
        <v>11.05527638190955</v>
      </c>
      <c r="AQ384" s="79">
        <f t="shared" ref="AQ384" si="2029">(E384/E332-1)*100</f>
        <v>-1.851851851851849</v>
      </c>
      <c r="AR384" s="79">
        <f t="shared" ref="AR384" si="2030">(F384/F332-1)*100</f>
        <v>11.599999999999987</v>
      </c>
      <c r="AS384" s="79">
        <f t="shared" ref="AS384" si="2031">(G384/G332-1)*100</f>
        <v>11.599999999999987</v>
      </c>
      <c r="AT384" s="79">
        <f t="shared" ref="AT384" si="2032">(H384/H332-1)*100</f>
        <v>-3.7610619469026552</v>
      </c>
      <c r="AU384" s="79" t="e">
        <f t="shared" ref="AU384" si="2033">(I384/I332-1)*100</f>
        <v>#REF!</v>
      </c>
    </row>
    <row r="385" spans="1:47" x14ac:dyDescent="0.2">
      <c r="A385" s="13">
        <f t="shared" si="475"/>
        <v>40274</v>
      </c>
      <c r="B385" s="79">
        <f>TWK!B328</f>
        <v>0</v>
      </c>
      <c r="C385" s="79">
        <f>TWK!C328</f>
        <v>297.5</v>
      </c>
      <c r="D385" s="79">
        <f>TWK!D328</f>
        <v>275</v>
      </c>
      <c r="E385" s="79">
        <f>TWK!E328</f>
        <v>198.75</v>
      </c>
      <c r="F385" s="79">
        <f>TWK!F328</f>
        <v>230</v>
      </c>
      <c r="G385" s="79">
        <f>TWK!G328</f>
        <v>230</v>
      </c>
      <c r="H385" s="79">
        <f>TWK!H328</f>
        <v>180</v>
      </c>
      <c r="I385" s="79" t="e">
        <f>TWK!#REF!</f>
        <v>#REF!</v>
      </c>
      <c r="L385" s="79">
        <f t="shared" ref="L385" si="2034">AVERAGE(C382:C385)</f>
        <v>74.375</v>
      </c>
      <c r="M385" s="79">
        <f t="shared" ref="M385" si="2035">AVERAGE(D382:D385)</f>
        <v>277.60416666666669</v>
      </c>
      <c r="N385" s="79">
        <f t="shared" ref="N385" si="2036">AVERAGE(E382:E385)</f>
        <v>198.54166666666666</v>
      </c>
      <c r="O385" s="79">
        <f t="shared" ref="O385" si="2037">AVERAGE(F382:F385)</f>
        <v>236.97916666666666</v>
      </c>
      <c r="P385" s="79">
        <f t="shared" ref="P385" si="2038">AVERAGE(G382:G385)</f>
        <v>236.97916666666666</v>
      </c>
      <c r="Q385" s="79">
        <f t="shared" ref="Q385" si="2039">AVERAGE(H382:H385)</f>
        <v>182.29166666666666</v>
      </c>
      <c r="R385" s="79" t="e">
        <f t="shared" ref="R385" si="2040">AVERAGE(I382:I385)</f>
        <v>#REF!</v>
      </c>
      <c r="T385" s="79">
        <f t="shared" ref="T385" si="2041">(K229+K281+K333)/3</f>
        <v>215.3240740740741</v>
      </c>
      <c r="U385" s="79">
        <f t="shared" ref="U385" si="2042">(L229+L281+L333)/3</f>
        <v>352.33333333333331</v>
      </c>
      <c r="V385" s="79">
        <f t="shared" ref="V385" si="2043">(M229+M281+M333)/3</f>
        <v>313.9375</v>
      </c>
      <c r="W385" s="79">
        <f t="shared" ref="W385" si="2044">(N229+N281+N333)/3</f>
        <v>246.3125</v>
      </c>
      <c r="X385" s="79">
        <f t="shared" ref="X385" si="2045">(O229+O281+O333)/3</f>
        <v>274.42361111111114</v>
      </c>
      <c r="Y385" s="79">
        <f t="shared" ref="Y385" si="2046">(P229+P281+P333)/3</f>
        <v>274.70138888888886</v>
      </c>
      <c r="Z385" s="79">
        <f t="shared" ref="Z385" si="2047">(Q229+Q281+Q333)/3</f>
        <v>222.25</v>
      </c>
      <c r="AA385" s="79" t="e">
        <f t="shared" ref="AA385" si="2048">(R229+R281+R333)/3</f>
        <v>#REF!</v>
      </c>
      <c r="AC385" s="99">
        <f>+AF385-'Figure 8_data'!I597</f>
        <v>0</v>
      </c>
      <c r="AD385" s="79">
        <f t="shared" ref="AD385" si="2049">(B385/T385-1)*100</f>
        <v>-100</v>
      </c>
      <c r="AE385" s="79">
        <f t="shared" ref="AE385" si="2050">(C385/U385-1)*100</f>
        <v>-15.562913907284759</v>
      </c>
      <c r="AF385" s="79">
        <f t="shared" ref="AF385" si="2051">(D385/V385-1)*100</f>
        <v>-12.402946446346807</v>
      </c>
      <c r="AG385" s="79">
        <f t="shared" ref="AG385" si="2052">(E385/W385-1)*100</f>
        <v>-19.30981984267952</v>
      </c>
      <c r="AH385" s="79">
        <f t="shared" ref="AH385" si="2053">(F385/X385-1)*100</f>
        <v>-16.187969734544637</v>
      </c>
      <c r="AI385" s="79">
        <f t="shared" ref="AI385" si="2054">(G385/Y385-1)*100</f>
        <v>-16.272720378188431</v>
      </c>
      <c r="AJ385" s="79">
        <f t="shared" ref="AJ385" si="2055">(H385/Z385-1)*100</f>
        <v>-19.010123734533181</v>
      </c>
      <c r="AK385" s="79" t="e">
        <f t="shared" ref="AK385" si="2056">(I385/AA385-1)*100</f>
        <v>#REF!</v>
      </c>
      <c r="AM385" s="99">
        <f>AP385-'Figure 8_data'!H597</f>
        <v>0</v>
      </c>
      <c r="AO385" s="79">
        <f t="shared" ref="AO385" si="2057">(C385/C333-1)*100</f>
        <v>7.7898550724637694</v>
      </c>
      <c r="AP385" s="79">
        <f t="shared" ref="AP385" si="2058">(D385/D333-1)*100</f>
        <v>8.6956521739130377</v>
      </c>
      <c r="AQ385" s="79">
        <f t="shared" ref="AQ385" si="2059">(E385/E333-1)*100</f>
        <v>-1.1194029850746245</v>
      </c>
      <c r="AR385" s="79">
        <f t="shared" ref="AR385" si="2060">(F385/F333-1)*100</f>
        <v>9.5238095238095344</v>
      </c>
      <c r="AS385" s="79">
        <f t="shared" ref="AS385" si="2061">(G385/G333-1)*100</f>
        <v>9.5238095238095344</v>
      </c>
      <c r="AT385" s="79">
        <f t="shared" ref="AT385" si="2062">(H385/H333-1)*100</f>
        <v>-3.3557046979865723</v>
      </c>
      <c r="AU385" s="79" t="e">
        <f t="shared" ref="AU385" si="2063">(I385/I333-1)*100</f>
        <v>#REF!</v>
      </c>
    </row>
    <row r="386" spans="1:47" x14ac:dyDescent="0.2">
      <c r="A386" s="13">
        <f t="shared" si="475"/>
        <v>40281</v>
      </c>
      <c r="B386" s="79">
        <f>TWK!B329</f>
        <v>331.25</v>
      </c>
      <c r="C386" s="79">
        <f>TWK!C329</f>
        <v>292.5</v>
      </c>
      <c r="D386" s="79">
        <f>TWK!D329</f>
        <v>275</v>
      </c>
      <c r="E386" s="79">
        <f>TWK!E329</f>
        <v>197.5</v>
      </c>
      <c r="F386" s="79">
        <f>TWK!F329</f>
        <v>226.25</v>
      </c>
      <c r="G386" s="79">
        <f>TWK!G329</f>
        <v>226.25</v>
      </c>
      <c r="H386" s="79">
        <f>TWK!H329</f>
        <v>180</v>
      </c>
      <c r="I386" s="79" t="e">
        <f>TWK!#REF!</f>
        <v>#REF!</v>
      </c>
      <c r="L386" s="79">
        <f t="shared" ref="L386" si="2064">AVERAGE(C383:C386)</f>
        <v>147.5</v>
      </c>
      <c r="M386" s="79">
        <f t="shared" ref="M386" si="2065">AVERAGE(D383:D386)</f>
        <v>275.72916666666669</v>
      </c>
      <c r="N386" s="79">
        <f t="shared" ref="N386" si="2066">AVERAGE(E383:E386)</f>
        <v>197.91666666666666</v>
      </c>
      <c r="O386" s="79">
        <f t="shared" ref="O386" si="2067">AVERAGE(F383:F386)</f>
        <v>231.35416666666666</v>
      </c>
      <c r="P386" s="79">
        <f t="shared" ref="P386" si="2068">AVERAGE(G383:G386)</f>
        <v>231.35416666666666</v>
      </c>
      <c r="Q386" s="79">
        <f t="shared" ref="Q386" si="2069">AVERAGE(H383:H386)</f>
        <v>180.72916666666666</v>
      </c>
      <c r="R386" s="79" t="e">
        <f t="shared" ref="R386" si="2070">AVERAGE(I383:I386)</f>
        <v>#REF!</v>
      </c>
      <c r="T386" s="79">
        <f t="shared" ref="T386" si="2071">(K230+K282+K334)/3</f>
        <v>366.99768518518522</v>
      </c>
      <c r="U386" s="79">
        <f t="shared" ref="U386" si="2072">(L230+L282+L334)/3</f>
        <v>346.35416666666669</v>
      </c>
      <c r="V386" s="79">
        <f t="shared" ref="V386" si="2073">(M230+M282+M334)/3</f>
        <v>308.1875</v>
      </c>
      <c r="W386" s="79">
        <f t="shared" ref="W386" si="2074">(N230+N282+N334)/3</f>
        <v>239.3125</v>
      </c>
      <c r="X386" s="79">
        <f t="shared" ref="X386" si="2075">(O230+O282+O334)/3</f>
        <v>269.13888888888891</v>
      </c>
      <c r="Y386" s="79">
        <f t="shared" ref="Y386" si="2076">(P230+P282+P334)/3</f>
        <v>269.4305555555556</v>
      </c>
      <c r="Z386" s="79">
        <f t="shared" ref="Z386" si="2077">(Q230+Q282+Q334)/3</f>
        <v>218.2152777777778</v>
      </c>
      <c r="AA386" s="79" t="e">
        <f t="shared" ref="AA386" si="2078">(R230+R282+R334)/3</f>
        <v>#REF!</v>
      </c>
      <c r="AC386" s="99">
        <f>+AF386-'Figure 8_data'!I598</f>
        <v>0</v>
      </c>
      <c r="AD386" s="79">
        <f t="shared" ref="AD386" si="2079">(B386/T386-1)*100</f>
        <v>-9.7405751121147013</v>
      </c>
      <c r="AE386" s="79">
        <f t="shared" ref="AE386" si="2080">(C386/U386-1)*100</f>
        <v>-15.548872180451134</v>
      </c>
      <c r="AF386" s="79">
        <f t="shared" ref="AF386" si="2081">(D386/V386-1)*100</f>
        <v>-10.768606773473943</v>
      </c>
      <c r="AG386" s="79">
        <f t="shared" ref="AG386" si="2082">(E386/W386-1)*100</f>
        <v>-17.471924784539038</v>
      </c>
      <c r="AH386" s="79">
        <f t="shared" ref="AH386" si="2083">(F386/X386-1)*100</f>
        <v>-15.935597068840956</v>
      </c>
      <c r="AI386" s="79">
        <f t="shared" ref="AI386" si="2084">(G386/Y386-1)*100</f>
        <v>-16.026599309242762</v>
      </c>
      <c r="AJ386" s="79">
        <f t="shared" ref="AJ386" si="2085">(H386/Z386-1)*100</f>
        <v>-17.512649969767381</v>
      </c>
      <c r="AK386" s="79" t="e">
        <f t="shared" ref="AK386" si="2086">(I386/AA386-1)*100</f>
        <v>#REF!</v>
      </c>
      <c r="AM386" s="99">
        <f>AP386-'Figure 8_data'!H598</f>
        <v>0</v>
      </c>
      <c r="AN386" s="79">
        <f t="shared" ref="AN386" si="2087">(B386/B334-1)*100</f>
        <v>6.2834224598930399</v>
      </c>
      <c r="AO386" s="79">
        <f t="shared" ref="AO386" si="2088">(C386/C334-1)*100</f>
        <v>5.4054054054053946</v>
      </c>
      <c r="AP386" s="79">
        <f t="shared" ref="AP386" si="2089">(D386/D334-1)*100</f>
        <v>4.7619047619047672</v>
      </c>
      <c r="AQ386" s="79">
        <f t="shared" ref="AQ386" si="2090">(E386/E334-1)*100</f>
        <v>-0.62893081761006275</v>
      </c>
      <c r="AR386" s="79">
        <f t="shared" ref="AR386" si="2091">(F386/F334-1)*100</f>
        <v>1.3059701492537323</v>
      </c>
      <c r="AS386" s="79">
        <f t="shared" ref="AS386" si="2092">(G386/G334-1)*100</f>
        <v>1.3059701492537323</v>
      </c>
      <c r="AT386" s="79">
        <f t="shared" ref="AT386" si="2093">(H386/H334-1)*100</f>
        <v>-5.2631578947368478</v>
      </c>
      <c r="AU386" s="79" t="e">
        <f t="shared" ref="AU386" si="2094">(I386/I334-1)*100</f>
        <v>#REF!</v>
      </c>
    </row>
    <row r="387" spans="1:47" x14ac:dyDescent="0.2">
      <c r="A387" s="13">
        <f t="shared" si="475"/>
        <v>40288</v>
      </c>
      <c r="B387" s="79">
        <f>TWK!B330</f>
        <v>306.66666666666669</v>
      </c>
      <c r="C387" s="79">
        <f>TWK!C330</f>
        <v>275</v>
      </c>
      <c r="D387" s="79">
        <f>TWK!D330</f>
        <v>275</v>
      </c>
      <c r="E387" s="79">
        <f>TWK!E330</f>
        <v>193.33333333333334</v>
      </c>
      <c r="F387" s="79">
        <f>TWK!F330</f>
        <v>220</v>
      </c>
      <c r="G387" s="79">
        <f>TWK!G330</f>
        <v>220</v>
      </c>
      <c r="H387" s="79">
        <f>TWK!H330</f>
        <v>181.66666666666666</v>
      </c>
      <c r="I387" s="79" t="e">
        <f>TWK!#REF!</f>
        <v>#REF!</v>
      </c>
      <c r="L387" s="79">
        <f t="shared" ref="L387" si="2095">AVERAGE(C384:C387)</f>
        <v>216.25</v>
      </c>
      <c r="M387" s="79">
        <f t="shared" ref="M387" si="2096">AVERAGE(D384:D387)</f>
        <v>275.3125</v>
      </c>
      <c r="N387" s="79">
        <f t="shared" ref="N387" si="2097">AVERAGE(E384:E387)</f>
        <v>197.08333333333334</v>
      </c>
      <c r="O387" s="79">
        <f t="shared" ref="O387" si="2098">AVERAGE(F384:F387)</f>
        <v>227.1875</v>
      </c>
      <c r="P387" s="79">
        <f t="shared" ref="P387" si="2099">AVERAGE(G384:G387)</f>
        <v>227.1875</v>
      </c>
      <c r="Q387" s="79">
        <f t="shared" ref="Q387" si="2100">AVERAGE(H384:H387)</f>
        <v>180.72916666666666</v>
      </c>
      <c r="R387" s="79" t="e">
        <f t="shared" ref="R387" si="2101">AVERAGE(I384:I387)</f>
        <v>#REF!</v>
      </c>
      <c r="T387" s="79">
        <f t="shared" ref="T387" si="2102">(K231+K283+K335)/3</f>
        <v>372.8125</v>
      </c>
      <c r="U387" s="79">
        <f t="shared" ref="U387" si="2103">(L231+L283+L335)/3</f>
        <v>337.09166666666664</v>
      </c>
      <c r="V387" s="79">
        <f t="shared" ref="V387" si="2104">(M231+M283+M335)/3</f>
        <v>300.58333333333331</v>
      </c>
      <c r="W387" s="79">
        <f t="shared" ref="W387" si="2105">(N231+N283+N335)/3</f>
        <v>232.85416666666666</v>
      </c>
      <c r="X387" s="79">
        <f t="shared" ref="X387" si="2106">(O231+O283+O335)/3</f>
        <v>264.8055555555556</v>
      </c>
      <c r="Y387" s="79">
        <f t="shared" ref="Y387" si="2107">(P231+P283+P335)/3</f>
        <v>265.26388888888891</v>
      </c>
      <c r="Z387" s="79">
        <f t="shared" ref="Z387" si="2108">(Q231+Q283+Q335)/3</f>
        <v>215.94444444444446</v>
      </c>
      <c r="AA387" s="79" t="e">
        <f t="shared" ref="AA387" si="2109">(R231+R283+R335)/3</f>
        <v>#REF!</v>
      </c>
      <c r="AC387" s="99">
        <f>+AF387-'Figure 8_data'!I599</f>
        <v>0</v>
      </c>
      <c r="AD387" s="79">
        <f t="shared" ref="AD387" si="2110">(B387/T387-1)*100</f>
        <v>-17.742386141380273</v>
      </c>
      <c r="AE387" s="79">
        <f t="shared" ref="AE387" si="2111">(C387/U387-1)*100</f>
        <v>-18.419816568193614</v>
      </c>
      <c r="AF387" s="79">
        <f t="shared" ref="AF387" si="2112">(D387/V387-1)*100</f>
        <v>-8.5112281674521668</v>
      </c>
      <c r="AG387" s="79">
        <f t="shared" ref="AG387" si="2113">(E387/W387-1)*100</f>
        <v>-16.972353941129093</v>
      </c>
      <c r="AH387" s="79">
        <f t="shared" ref="AH387" si="2114">(F387/X387-1)*100</f>
        <v>-16.920172033987214</v>
      </c>
      <c r="AI387" s="79">
        <f t="shared" ref="AI387" si="2115">(G387/Y387-1)*100</f>
        <v>-17.063720613644705</v>
      </c>
      <c r="AJ387" s="79">
        <f t="shared" ref="AJ387" si="2116">(H387/Z387-1)*100</f>
        <v>-15.873424234628253</v>
      </c>
      <c r="AK387" s="79" t="e">
        <f t="shared" ref="AK387" si="2117">(I387/AA387-1)*100</f>
        <v>#REF!</v>
      </c>
      <c r="AM387" s="99">
        <f>AP387-'Figure 8_data'!H599</f>
        <v>0</v>
      </c>
      <c r="AN387" s="79">
        <f t="shared" ref="AN387" si="2118">(B387/B335-1)*100</f>
        <v>1.0989010989011172</v>
      </c>
      <c r="AO387" s="79">
        <f t="shared" ref="AO387" si="2119">(C387/C335-1)*100</f>
        <v>3.2863849765258246</v>
      </c>
      <c r="AP387" s="79">
        <f t="shared" ref="AP387" si="2120">(D387/D335-1)*100</f>
        <v>6.2801932367149815</v>
      </c>
      <c r="AQ387" s="79">
        <f t="shared" ref="AQ387" si="2121">(E387/E335-1)*100</f>
        <v>-2.1097046413502074</v>
      </c>
      <c r="AR387" s="79">
        <f t="shared" ref="AR387" si="2122">(F387/F335-1)*100</f>
        <v>1.1494252873563315</v>
      </c>
      <c r="AS387" s="79">
        <f t="shared" ref="AS387" si="2123">(G387/G335-1)*100</f>
        <v>1.1494252873563315</v>
      </c>
      <c r="AT387" s="79">
        <f t="shared" ref="AT387" si="2124">(H387/H335-1)*100</f>
        <v>0.92592592592593004</v>
      </c>
      <c r="AU387" s="79" t="e">
        <f t="shared" ref="AU387" si="2125">(I387/I335-1)*100</f>
        <v>#REF!</v>
      </c>
    </row>
    <row r="388" spans="1:47" x14ac:dyDescent="0.2">
      <c r="A388" s="13">
        <f t="shared" si="475"/>
        <v>40295</v>
      </c>
      <c r="B388" s="79">
        <f>TWK!B331</f>
        <v>318.33333333333331</v>
      </c>
      <c r="C388" s="79">
        <f>TWK!C331</f>
        <v>296.66666666666669</v>
      </c>
      <c r="D388" s="79">
        <f>TWK!D331</f>
        <v>308.33333333333331</v>
      </c>
      <c r="E388" s="79">
        <f>TWK!E331</f>
        <v>198.33333333333334</v>
      </c>
      <c r="F388" s="79">
        <f>TWK!F331</f>
        <v>223.33333333333334</v>
      </c>
      <c r="G388" s="79">
        <f>TWK!G331</f>
        <v>223.33333333333334</v>
      </c>
      <c r="H388" s="79">
        <f>TWK!H331</f>
        <v>180</v>
      </c>
      <c r="I388" s="79" t="e">
        <f>TWK!#REF!</f>
        <v>#REF!</v>
      </c>
      <c r="L388" s="79">
        <f t="shared" ref="L388" si="2126">AVERAGE(C385:C388)</f>
        <v>290.41666666666669</v>
      </c>
      <c r="M388" s="79">
        <f t="shared" ref="M388" si="2127">AVERAGE(D385:D388)</f>
        <v>283.33333333333331</v>
      </c>
      <c r="N388" s="79">
        <f t="shared" ref="N388" si="2128">AVERAGE(E385:E388)</f>
        <v>196.97916666666669</v>
      </c>
      <c r="O388" s="79">
        <f t="shared" ref="O388" si="2129">AVERAGE(F385:F388)</f>
        <v>224.89583333333334</v>
      </c>
      <c r="P388" s="79">
        <f t="shared" ref="P388" si="2130">AVERAGE(G385:G388)</f>
        <v>224.89583333333334</v>
      </c>
      <c r="Q388" s="79">
        <f t="shared" ref="Q388" si="2131">AVERAGE(H385:H388)</f>
        <v>180.41666666666666</v>
      </c>
      <c r="R388" s="79" t="e">
        <f t="shared" ref="R388" si="2132">AVERAGE(I385:I388)</f>
        <v>#REF!</v>
      </c>
      <c r="T388" s="79">
        <f t="shared" ref="T388" si="2133">(K232+K284+K336)/3</f>
        <v>369.40046296296299</v>
      </c>
      <c r="U388" s="79">
        <f t="shared" ref="U388" si="2134">(L232+L284+L336)/3</f>
        <v>326.89722222222218</v>
      </c>
      <c r="V388" s="79">
        <f t="shared" ref="V388" si="2135">(M232+M284+M336)/3</f>
        <v>294.86805555555554</v>
      </c>
      <c r="W388" s="79">
        <f t="shared" ref="W388" si="2136">(N232+N284+N336)/3</f>
        <v>226.67361111111111</v>
      </c>
      <c r="X388" s="79">
        <f t="shared" ref="X388" si="2137">(O232+O284+O336)/3</f>
        <v>255.91666666666666</v>
      </c>
      <c r="Y388" s="79">
        <f t="shared" ref="Y388" si="2138">(P232+P284+P336)/3</f>
        <v>256.20833333333331</v>
      </c>
      <c r="Z388" s="79">
        <f t="shared" ref="Z388" si="2139">(Q232+Q284+Q336)/3</f>
        <v>210.4097222222222</v>
      </c>
      <c r="AA388" s="79" t="e">
        <f t="shared" ref="AA388" si="2140">(R232+R284+R336)/3</f>
        <v>#REF!</v>
      </c>
      <c r="AC388" s="99">
        <f>+AF388-'Figure 8_data'!I600</f>
        <v>0</v>
      </c>
      <c r="AD388" s="79">
        <f t="shared" ref="AD388" si="2141">(B388/T388-1)*100</f>
        <v>-13.824327457529417</v>
      </c>
      <c r="AE388" s="79">
        <f t="shared" ref="AE388" si="2142">(C388/U388-1)*100</f>
        <v>-9.2477248200674484</v>
      </c>
      <c r="AF388" s="79">
        <f t="shared" ref="AF388" si="2143">(D388/V388-1)*100</f>
        <v>4.5665434163114416</v>
      </c>
      <c r="AG388" s="79">
        <f t="shared" ref="AG388" si="2144">(E388/W388-1)*100</f>
        <v>-12.502680677675315</v>
      </c>
      <c r="AH388" s="79">
        <f t="shared" ref="AH388" si="2145">(F388/X388-1)*100</f>
        <v>-12.732009117551279</v>
      </c>
      <c r="AI388" s="79">
        <f t="shared" ref="AI388" si="2146">(G388/Y388-1)*100</f>
        <v>-12.831354691819797</v>
      </c>
      <c r="AJ388" s="79">
        <f t="shared" ref="AJ388" si="2147">(H388/Z388-1)*100</f>
        <v>-14.452622198752429</v>
      </c>
      <c r="AK388" s="79" t="e">
        <f t="shared" ref="AK388" si="2148">(I388/AA388-1)*100</f>
        <v>#REF!</v>
      </c>
      <c r="AM388" s="99">
        <f>AP388-'Figure 8_data'!H600</f>
        <v>0</v>
      </c>
      <c r="AN388" s="79">
        <f t="shared" ref="AN388" si="2149">(B388/B336-1)*100</f>
        <v>8.6461888509669969</v>
      </c>
      <c r="AO388" s="79">
        <f t="shared" ref="AO388" si="2150">(C388/C336-1)*100</f>
        <v>14.10256410256412</v>
      </c>
      <c r="AP388" s="79">
        <f t="shared" ref="AP388" si="2151">(D388/D336-1)*100</f>
        <v>23.828647925033451</v>
      </c>
      <c r="AQ388" s="79">
        <f t="shared" ref="AQ388" si="2152">(E388/E336-1)*100</f>
        <v>0.16835016835017313</v>
      </c>
      <c r="AR388" s="79">
        <f t="shared" ref="AR388" si="2153">(F388/F336-1)*100</f>
        <v>7.3717948717948678</v>
      </c>
      <c r="AS388" s="79">
        <f t="shared" ref="AS388" si="2154">(G388/G336-1)*100</f>
        <v>7.3717948717948678</v>
      </c>
      <c r="AT388" s="79">
        <f t="shared" ref="AT388" si="2155">(H388/H336-1)*100</f>
        <v>1.1235955056179803</v>
      </c>
      <c r="AU388" s="79" t="e">
        <f t="shared" ref="AU388" si="2156">(I388/I336-1)*100</f>
        <v>#REF!</v>
      </c>
    </row>
    <row r="389" spans="1:47" x14ac:dyDescent="0.2">
      <c r="A389" s="13">
        <f t="shared" si="475"/>
        <v>40302</v>
      </c>
      <c r="B389" s="79">
        <f>TWK!B332</f>
        <v>368.33333333333331</v>
      </c>
      <c r="C389" s="79">
        <f>TWK!C332</f>
        <v>341.66666666666669</v>
      </c>
      <c r="D389" s="79">
        <f>TWK!D332</f>
        <v>340</v>
      </c>
      <c r="E389" s="79">
        <f>TWK!E332</f>
        <v>241.66666666666666</v>
      </c>
      <c r="F389" s="79">
        <f>TWK!F332</f>
        <v>235</v>
      </c>
      <c r="G389" s="79">
        <f>TWK!G332</f>
        <v>235</v>
      </c>
      <c r="H389" s="79">
        <f>TWK!H332</f>
        <v>210</v>
      </c>
      <c r="I389" s="79" t="e">
        <f>TWK!#REF!</f>
        <v>#REF!</v>
      </c>
      <c r="K389" s="79">
        <f t="shared" ref="K389" si="2157">AVERAGE(B386:B389)</f>
        <v>331.14583333333331</v>
      </c>
      <c r="L389" s="79">
        <f t="shared" ref="L389" si="2158">AVERAGE(C386:C389)</f>
        <v>301.45833333333337</v>
      </c>
      <c r="M389" s="79">
        <f t="shared" ref="M389" si="2159">AVERAGE(D386:D389)</f>
        <v>299.58333333333331</v>
      </c>
      <c r="N389" s="79">
        <f t="shared" ref="N389" si="2160">AVERAGE(E386:E389)</f>
        <v>207.70833333333334</v>
      </c>
      <c r="O389" s="79">
        <f t="shared" ref="O389" si="2161">AVERAGE(F386:F389)</f>
        <v>226.14583333333334</v>
      </c>
      <c r="P389" s="79">
        <f t="shared" ref="P389" si="2162">AVERAGE(G386:G389)</f>
        <v>226.14583333333334</v>
      </c>
      <c r="Q389" s="79">
        <f t="shared" ref="Q389" si="2163">AVERAGE(H386:H389)</f>
        <v>187.91666666666666</v>
      </c>
      <c r="R389" s="79" t="e">
        <f t="shared" ref="R389" si="2164">AVERAGE(I386:I389)</f>
        <v>#REF!</v>
      </c>
      <c r="T389" s="79">
        <f t="shared" ref="T389" si="2165">(K233+K285+K337)/3</f>
        <v>363.03472222222223</v>
      </c>
      <c r="U389" s="79">
        <f t="shared" ref="U389" si="2166">(L233+L285+L337)/3</f>
        <v>322.59166666666664</v>
      </c>
      <c r="V389" s="79">
        <f t="shared" ref="V389" si="2167">(M233+M285+M337)/3</f>
        <v>289.92361111111109</v>
      </c>
      <c r="W389" s="79">
        <f t="shared" ref="W389" si="2168">(N233+N285+N337)/3</f>
        <v>222.26388888888891</v>
      </c>
      <c r="X389" s="79">
        <f t="shared" ref="X389" si="2169">(O233+O285+O337)/3</f>
        <v>248.75</v>
      </c>
      <c r="Y389" s="79">
        <f t="shared" ref="Y389" si="2170">(P233+P285+P337)/3</f>
        <v>248.06944444444446</v>
      </c>
      <c r="Z389" s="79">
        <f t="shared" ref="Z389" si="2171">(Q233+Q285+Q337)/3</f>
        <v>206.07638888888889</v>
      </c>
      <c r="AA389" s="79" t="e">
        <f t="shared" ref="AA389" si="2172">(R233+R285+R337)/3</f>
        <v>#REF!</v>
      </c>
      <c r="AC389" s="99">
        <f>+AF389-'Figure 8_data'!I601</f>
        <v>0</v>
      </c>
      <c r="AD389" s="79">
        <f t="shared" ref="AD389" si="2173">(B389/T389-1)*100</f>
        <v>1.4595328729651635</v>
      </c>
      <c r="AE389" s="79">
        <f t="shared" ref="AE389" si="2174">(C389/U389-1)*100</f>
        <v>5.9130479708610073</v>
      </c>
      <c r="AF389" s="79">
        <f t="shared" ref="AF389" si="2175">(D389/V389-1)*100</f>
        <v>17.272269994490898</v>
      </c>
      <c r="AG389" s="79">
        <f t="shared" ref="AG389" si="2176">(E389/W389-1)*100</f>
        <v>8.7296131975254543</v>
      </c>
      <c r="AH389" s="79">
        <f t="shared" ref="AH389" si="2177">(F389/X389-1)*100</f>
        <v>-5.5276381909547752</v>
      </c>
      <c r="AI389" s="79">
        <f t="shared" ref="AI389" si="2178">(G389/Y389-1)*100</f>
        <v>-5.268462012205366</v>
      </c>
      <c r="AJ389" s="79">
        <f t="shared" ref="AJ389" si="2179">(H389/Z389-1)*100</f>
        <v>1.9039595619208205</v>
      </c>
      <c r="AK389" s="79" t="e">
        <f t="shared" ref="AK389" si="2180">(I389/AA389-1)*100</f>
        <v>#REF!</v>
      </c>
      <c r="AM389" s="99">
        <f>AP389-'Figure 8_data'!H601</f>
        <v>0</v>
      </c>
      <c r="AN389" s="79">
        <f t="shared" ref="AN389" si="2181">(B389/B337-1)*100</f>
        <v>28.675400291120813</v>
      </c>
      <c r="AO389" s="79">
        <f t="shared" ref="AO389" si="2182">(C389/C337-1)*100</f>
        <v>35.582010582010582</v>
      </c>
      <c r="AP389" s="79">
        <f t="shared" ref="AP389" si="2183">(D389/D337-1)*100</f>
        <v>36.54618473895583</v>
      </c>
      <c r="AQ389" s="79">
        <f t="shared" ref="AQ389" si="2184">(E389/E337-1)*100</f>
        <v>26.527050610820236</v>
      </c>
      <c r="AR389" s="79">
        <f t="shared" ref="AR389" si="2185">(F389/F337-1)*100</f>
        <v>15.337423312883436</v>
      </c>
      <c r="AS389" s="79">
        <f t="shared" ref="AS389" si="2186">(G389/G337-1)*100</f>
        <v>15.337423312883436</v>
      </c>
      <c r="AT389" s="79">
        <f t="shared" ref="AT389" si="2187">(H389/H337-1)*100</f>
        <v>18.644067796610166</v>
      </c>
      <c r="AU389" s="79" t="e">
        <f t="shared" ref="AU389" si="2188">(I389/I337-1)*100</f>
        <v>#REF!</v>
      </c>
    </row>
    <row r="390" spans="1:47" x14ac:dyDescent="0.2">
      <c r="A390" s="13">
        <f t="shared" si="475"/>
        <v>40309</v>
      </c>
      <c r="B390" s="79">
        <f>TWK!B333</f>
        <v>421.25</v>
      </c>
      <c r="C390" s="79">
        <f>TWK!C333</f>
        <v>386.25</v>
      </c>
      <c r="D390" s="79">
        <f>TWK!D333</f>
        <v>382.5</v>
      </c>
      <c r="E390" s="79">
        <f>TWK!E333</f>
        <v>273.75</v>
      </c>
      <c r="F390" s="79">
        <f>TWK!F333</f>
        <v>261.25</v>
      </c>
      <c r="G390" s="79">
        <f>TWK!G333</f>
        <v>261.25</v>
      </c>
      <c r="H390" s="79">
        <f>TWK!H333</f>
        <v>233.75</v>
      </c>
      <c r="I390" s="79" t="e">
        <f>TWK!#REF!</f>
        <v>#REF!</v>
      </c>
      <c r="K390" s="79">
        <f t="shared" ref="K390" si="2189">AVERAGE(B387:B390)</f>
        <v>353.64583333333331</v>
      </c>
      <c r="L390" s="79">
        <f t="shared" ref="L390" si="2190">AVERAGE(C387:C390)</f>
        <v>324.89583333333337</v>
      </c>
      <c r="M390" s="79">
        <f t="shared" ref="M390" si="2191">AVERAGE(D387:D390)</f>
        <v>326.45833333333331</v>
      </c>
      <c r="N390" s="79">
        <f t="shared" ref="N390" si="2192">AVERAGE(E387:E390)</f>
        <v>226.77083333333334</v>
      </c>
      <c r="O390" s="79">
        <f t="shared" ref="O390" si="2193">AVERAGE(F387:F390)</f>
        <v>234.89583333333334</v>
      </c>
      <c r="P390" s="79">
        <f t="shared" ref="P390" si="2194">AVERAGE(G387:G390)</f>
        <v>234.89583333333334</v>
      </c>
      <c r="Q390" s="79">
        <f t="shared" ref="Q390" si="2195">AVERAGE(H387:H390)</f>
        <v>201.35416666666666</v>
      </c>
      <c r="R390" s="79" t="e">
        <f t="shared" ref="R390" si="2196">AVERAGE(I387:I390)</f>
        <v>#REF!</v>
      </c>
      <c r="T390" s="79">
        <f t="shared" ref="T390" si="2197">(K234+K286+K338)/3</f>
        <v>364.15277777777777</v>
      </c>
      <c r="U390" s="79">
        <f t="shared" ref="U390" si="2198">(L234+L286+L338)/3</f>
        <v>319.52916666666664</v>
      </c>
      <c r="V390" s="79">
        <f t="shared" ref="V390" si="2199">(M234+M286+M338)/3</f>
        <v>288.5069444444444</v>
      </c>
      <c r="W390" s="79">
        <f t="shared" ref="W390" si="2200">(N234+N286+N338)/3</f>
        <v>222.30555555555557</v>
      </c>
      <c r="X390" s="79">
        <f t="shared" ref="X390" si="2201">(O234+O286+O338)/3</f>
        <v>242.5347222222222</v>
      </c>
      <c r="Y390" s="79">
        <f t="shared" ref="Y390" si="2202">(P234+P286+P338)/3</f>
        <v>241.97916666666666</v>
      </c>
      <c r="Z390" s="79">
        <f t="shared" ref="Z390" si="2203">(Q234+Q286+Q338)/3</f>
        <v>203.49305555555554</v>
      </c>
      <c r="AA390" s="79" t="e">
        <f t="shared" ref="AA390" si="2204">(R234+R286+R338)/3</f>
        <v>#REF!</v>
      </c>
      <c r="AC390" s="99">
        <f>+AF390-'Figure 8_data'!I602</f>
        <v>0</v>
      </c>
      <c r="AD390" s="79">
        <f t="shared" ref="AD390" si="2205">(B390/T390-1)*100</f>
        <v>15.679469087303112</v>
      </c>
      <c r="AE390" s="79">
        <f t="shared" ref="AE390" si="2206">(C390/U390-1)*100</f>
        <v>20.880983739095281</v>
      </c>
      <c r="AF390" s="79">
        <f t="shared" ref="AF390" si="2207">(D390/V390-1)*100</f>
        <v>32.579131062703112</v>
      </c>
      <c r="AG390" s="79">
        <f t="shared" ref="AG390" si="2208">(E390/W390-1)*100</f>
        <v>23.141322004248387</v>
      </c>
      <c r="AH390" s="79">
        <f t="shared" ref="AH390" si="2209">(F390/X390-1)*100</f>
        <v>7.7165354330708702</v>
      </c>
      <c r="AI390" s="79">
        <f t="shared" ref="AI390" si="2210">(G390/Y390-1)*100</f>
        <v>7.9638398622470907</v>
      </c>
      <c r="AJ390" s="79">
        <f t="shared" ref="AJ390" si="2211">(H390/Z390-1)*100</f>
        <v>14.868784766064923</v>
      </c>
      <c r="AK390" s="79" t="e">
        <f t="shared" ref="AK390" si="2212">(I390/AA390-1)*100</f>
        <v>#REF!</v>
      </c>
      <c r="AM390" s="99">
        <f>AP390-'Figure 8_data'!H602</f>
        <v>0</v>
      </c>
      <c r="AN390" s="79">
        <f t="shared" ref="AN390" si="2213">(B390/B338-1)*100</f>
        <v>30.115830115830121</v>
      </c>
      <c r="AO390" s="79">
        <f t="shared" ref="AO390" si="2214">(C390/C338-1)*100</f>
        <v>38.9388489208633</v>
      </c>
      <c r="AP390" s="79">
        <f t="shared" ref="AP390" si="2215">(D390/D338-1)*100</f>
        <v>40.109890109890102</v>
      </c>
      <c r="AQ390" s="79">
        <f t="shared" ref="AQ390" si="2216">(E390/E338-1)*100</f>
        <v>36.874999999999993</v>
      </c>
      <c r="AR390" s="79">
        <f t="shared" ref="AR390" si="2217">(F390/F338-1)*100</f>
        <v>24.404761904761905</v>
      </c>
      <c r="AS390" s="79">
        <f t="shared" ref="AS390" si="2218">(G390/G338-1)*100</f>
        <v>24.404761904761905</v>
      </c>
      <c r="AT390" s="79">
        <f t="shared" ref="AT390" si="2219">(H390/H338-1)*100</f>
        <v>28.965517241379303</v>
      </c>
      <c r="AU390" s="79" t="e">
        <f t="shared" ref="AU390" si="2220">(I390/I338-1)*100</f>
        <v>#REF!</v>
      </c>
    </row>
    <row r="391" spans="1:47" x14ac:dyDescent="0.2">
      <c r="A391" s="13">
        <f t="shared" si="475"/>
        <v>40316</v>
      </c>
      <c r="B391" s="79">
        <f>TWK!B334</f>
        <v>476.66666666666669</v>
      </c>
      <c r="C391" s="79">
        <f>TWK!C334</f>
        <v>413.33333333333331</v>
      </c>
      <c r="D391" s="79">
        <f>TWK!D334</f>
        <v>416.66666666666669</v>
      </c>
      <c r="E391" s="79">
        <f>TWK!E334</f>
        <v>300</v>
      </c>
      <c r="F391" s="79">
        <f>TWK!F334</f>
        <v>355</v>
      </c>
      <c r="G391" s="79">
        <f>TWK!G334</f>
        <v>355</v>
      </c>
      <c r="H391" s="79">
        <f>TWK!H334</f>
        <v>276.66666666666669</v>
      </c>
      <c r="I391" s="79" t="e">
        <f>TWK!#REF!</f>
        <v>#REF!</v>
      </c>
      <c r="K391" s="79">
        <f t="shared" ref="K391" si="2221">AVERAGE(B388:B391)</f>
        <v>396.14583333333331</v>
      </c>
      <c r="L391" s="79">
        <f t="shared" ref="L391" si="2222">AVERAGE(C388:C391)</f>
        <v>359.47916666666669</v>
      </c>
      <c r="M391" s="79">
        <f t="shared" ref="M391" si="2223">AVERAGE(D388:D391)</f>
        <v>361.875</v>
      </c>
      <c r="N391" s="79">
        <f t="shared" ref="N391" si="2224">AVERAGE(E388:E391)</f>
        <v>253.4375</v>
      </c>
      <c r="O391" s="79">
        <f t="shared" ref="O391" si="2225">AVERAGE(F388:F391)</f>
        <v>268.64583333333337</v>
      </c>
      <c r="P391" s="79">
        <f t="shared" ref="P391" si="2226">AVERAGE(G388:G391)</f>
        <v>268.64583333333337</v>
      </c>
      <c r="Q391" s="79">
        <f t="shared" ref="Q391" si="2227">AVERAGE(H388:H391)</f>
        <v>225.10416666666669</v>
      </c>
      <c r="R391" s="79" t="e">
        <f t="shared" ref="R391" si="2228">AVERAGE(I388:I391)</f>
        <v>#REF!</v>
      </c>
      <c r="T391" s="79">
        <f t="shared" ref="T391" si="2229">(K235+K287+K339)/3</f>
        <v>364.29166666666669</v>
      </c>
      <c r="U391" s="79">
        <f t="shared" ref="U391" si="2230">(L235+L287+L339)/3</f>
        <v>319.73611111111109</v>
      </c>
      <c r="V391" s="79">
        <f t="shared" ref="V391" si="2231">(M235+M287+M339)/3</f>
        <v>291.41666666666669</v>
      </c>
      <c r="W391" s="79">
        <f t="shared" ref="W391" si="2232">(N235+N287+N339)/3</f>
        <v>224.23611111111111</v>
      </c>
      <c r="X391" s="79">
        <f t="shared" ref="X391" si="2233">(O235+O287+O339)/3</f>
        <v>238.6597222222222</v>
      </c>
      <c r="Y391" s="79">
        <f t="shared" ref="Y391" si="2234">(P235+P287+P339)/3</f>
        <v>238.1875</v>
      </c>
      <c r="Z391" s="79">
        <f t="shared" ref="Z391" si="2235">(Q235+Q287+Q339)/3</f>
        <v>203.32638888888889</v>
      </c>
      <c r="AA391" s="79" t="e">
        <f t="shared" ref="AA391" si="2236">(R235+R287+R339)/3</f>
        <v>#REF!</v>
      </c>
      <c r="AC391" s="99">
        <f>+AF391-'Figure 8_data'!I603</f>
        <v>0</v>
      </c>
      <c r="AD391" s="79">
        <f t="shared" ref="AD391" si="2237">(B391/T391-1)*100</f>
        <v>30.847535170993943</v>
      </c>
      <c r="AE391" s="79">
        <f t="shared" ref="AE391" si="2238">(C391/U391-1)*100</f>
        <v>29.273272229703331</v>
      </c>
      <c r="AF391" s="79">
        <f t="shared" ref="AF391" si="2239">(D391/V391-1)*100</f>
        <v>42.979696883042593</v>
      </c>
      <c r="AG391" s="79">
        <f t="shared" ref="AG391" si="2240">(E391/W391-1)*100</f>
        <v>33.78755032517806</v>
      </c>
      <c r="AH391" s="79">
        <f t="shared" ref="AH391" si="2241">(F391/X391-1)*100</f>
        <v>48.747344836616534</v>
      </c>
      <c r="AI391" s="79">
        <f t="shared" ref="AI391" si="2242">(G391/Y391-1)*100</f>
        <v>49.042246129624779</v>
      </c>
      <c r="AJ391" s="79">
        <f t="shared" ref="AJ391" si="2243">(H391/Z391-1)*100</f>
        <v>36.070220977492419</v>
      </c>
      <c r="AK391" s="79" t="e">
        <f t="shared" ref="AK391" si="2244">(I391/AA391-1)*100</f>
        <v>#REF!</v>
      </c>
      <c r="AM391" s="99">
        <f>AP391-'Figure 8_data'!H603</f>
        <v>0</v>
      </c>
      <c r="AN391" s="79">
        <f t="shared" ref="AN391" si="2245">(B391/B339-1)*100</f>
        <v>34.272300469483575</v>
      </c>
      <c r="AO391" s="79">
        <f t="shared" ref="AO391" si="2246">(C391/C339-1)*100</f>
        <v>38.547486033519561</v>
      </c>
      <c r="AP391" s="79">
        <f t="shared" ref="AP391" si="2247">(D391/D339-1)*100</f>
        <v>53.374233128834362</v>
      </c>
      <c r="AQ391" s="79">
        <f t="shared" ref="AQ391" si="2248">(E391/E339-1)*100</f>
        <v>52.542372881355945</v>
      </c>
      <c r="AR391" s="79">
        <f t="shared" ref="AR391" si="2249">(F391/F339-1)*100</f>
        <v>69.047619047619051</v>
      </c>
      <c r="AS391" s="79">
        <f t="shared" ref="AS391" si="2250">(G391/G339-1)*100</f>
        <v>69.047619047619051</v>
      </c>
      <c r="AT391" s="79">
        <f t="shared" ref="AT391" si="2251">(H391/H339-1)*100</f>
        <v>53.703703703703724</v>
      </c>
      <c r="AU391" s="79" t="e">
        <f t="shared" ref="AU391" si="2252">(I391/I339-1)*100</f>
        <v>#REF!</v>
      </c>
    </row>
    <row r="392" spans="1:47" x14ac:dyDescent="0.2">
      <c r="A392" s="13">
        <f t="shared" si="475"/>
        <v>40323</v>
      </c>
      <c r="B392" s="79">
        <f>TWK!B335</f>
        <v>403.75</v>
      </c>
      <c r="C392" s="79">
        <f>TWK!C335</f>
        <v>337.5</v>
      </c>
      <c r="D392" s="79">
        <f>TWK!D335</f>
        <v>337.5</v>
      </c>
      <c r="E392" s="79">
        <f>TWK!E335</f>
        <v>230</v>
      </c>
      <c r="F392" s="79">
        <f>TWK!F335</f>
        <v>316.25</v>
      </c>
      <c r="G392" s="79">
        <f>TWK!G335</f>
        <v>316.25</v>
      </c>
      <c r="H392" s="79">
        <f>TWK!H335</f>
        <v>220</v>
      </c>
      <c r="I392" s="79" t="e">
        <f>TWK!#REF!</f>
        <v>#REF!</v>
      </c>
      <c r="K392" s="79">
        <f t="shared" ref="K392" si="2253">AVERAGE(B389:B392)</f>
        <v>417.5</v>
      </c>
      <c r="L392" s="79">
        <f t="shared" ref="L392" si="2254">AVERAGE(C389:C392)</f>
        <v>369.6875</v>
      </c>
      <c r="M392" s="79">
        <f t="shared" ref="M392" si="2255">AVERAGE(D389:D392)</f>
        <v>369.16666666666669</v>
      </c>
      <c r="N392" s="79">
        <f t="shared" ref="N392" si="2256">AVERAGE(E389:E392)</f>
        <v>261.35416666666663</v>
      </c>
      <c r="O392" s="79">
        <f t="shared" ref="O392" si="2257">AVERAGE(F389:F392)</f>
        <v>291.875</v>
      </c>
      <c r="P392" s="79">
        <f t="shared" ref="P392" si="2258">AVERAGE(G389:G392)</f>
        <v>291.875</v>
      </c>
      <c r="Q392" s="79">
        <f t="shared" ref="Q392" si="2259">AVERAGE(H389:H392)</f>
        <v>235.10416666666669</v>
      </c>
      <c r="R392" s="79" t="e">
        <f t="shared" ref="R392" si="2260">AVERAGE(I389:I392)</f>
        <v>#REF!</v>
      </c>
      <c r="T392" s="79">
        <f t="shared" ref="T392" si="2261">(K236+K288+K340)/3</f>
        <v>375.20833333333331</v>
      </c>
      <c r="U392" s="79">
        <f t="shared" ref="U392" si="2262">(L236+L288+L340)/3</f>
        <v>328.78472222222223</v>
      </c>
      <c r="V392" s="79">
        <f t="shared" ref="V392" si="2263">(M236+M288+M340)/3</f>
        <v>304.0069444444444</v>
      </c>
      <c r="W392" s="79">
        <f t="shared" ref="W392" si="2264">(N236+N288+N340)/3</f>
        <v>235.97916666666666</v>
      </c>
      <c r="X392" s="79">
        <f t="shared" ref="X392" si="2265">(O236+O288+O340)/3</f>
        <v>241.8125</v>
      </c>
      <c r="Y392" s="79">
        <f t="shared" ref="Y392" si="2266">(P236+P288+P340)/3</f>
        <v>241.75694444444446</v>
      </c>
      <c r="Z392" s="79">
        <f t="shared" ref="Z392" si="2267">(Q236+Q288+Q340)/3</f>
        <v>214.9375</v>
      </c>
      <c r="AA392" s="79" t="e">
        <f t="shared" ref="AA392" si="2268">(R236+R288+R340)/3</f>
        <v>#REF!</v>
      </c>
      <c r="AC392" s="99">
        <f>+AF392-'Figure 8_data'!I604</f>
        <v>0</v>
      </c>
      <c r="AD392" s="79">
        <f t="shared" ref="AD392" si="2269">(B392/T392-1)*100</f>
        <v>7.6068850638534302</v>
      </c>
      <c r="AE392" s="79">
        <f t="shared" ref="AE392" si="2270">(C392/U392-1)*100</f>
        <v>2.6507550955750414</v>
      </c>
      <c r="AF392" s="79">
        <f t="shared" ref="AF392" si="2271">(D392/V392-1)*100</f>
        <v>11.017200813212424</v>
      </c>
      <c r="AG392" s="79">
        <f t="shared" ref="AG392" si="2272">(E392/W392-1)*100</f>
        <v>-2.5337688708395811</v>
      </c>
      <c r="AH392" s="79">
        <f t="shared" ref="AH392" si="2273">(F392/X392-1)*100</f>
        <v>30.783148100284308</v>
      </c>
      <c r="AI392" s="79">
        <f t="shared" ref="AI392" si="2274">(G392/Y392-1)*100</f>
        <v>30.813201964783254</v>
      </c>
      <c r="AJ392" s="79">
        <f t="shared" ref="AJ392" si="2275">(H392/Z392-1)*100</f>
        <v>2.3553358534457614</v>
      </c>
      <c r="AK392" s="79" t="e">
        <f t="shared" ref="AK392" si="2276">(I392/AA392-1)*100</f>
        <v>#REF!</v>
      </c>
      <c r="AM392" s="99">
        <f>AP392-'Figure 8_data'!H604</f>
        <v>0</v>
      </c>
      <c r="AN392" s="79">
        <f t="shared" ref="AN392" si="2277">(B392/B340-1)*100</f>
        <v>8.7542087542087579</v>
      </c>
      <c r="AO392" s="79">
        <f t="shared" ref="AO392" si="2278">(C392/C340-1)*100</f>
        <v>10.20408163265305</v>
      </c>
      <c r="AP392" s="79">
        <f t="shared" ref="AP392" si="2279">(D392/D340-1)*100</f>
        <v>24.423963133640548</v>
      </c>
      <c r="AQ392" s="79">
        <f t="shared" ref="AQ392" si="2280">(E392/E340-1)*100</f>
        <v>17.197452229299358</v>
      </c>
      <c r="AR392" s="79">
        <f t="shared" ref="AR392" si="2281">(F392/F340-1)*100</f>
        <v>51.497005988023957</v>
      </c>
      <c r="AS392" s="79">
        <f t="shared" ref="AS392" si="2282">(G392/G340-1)*100</f>
        <v>51.497005988023957</v>
      </c>
      <c r="AT392" s="79">
        <f t="shared" ref="AT392" si="2283">(H392/H340-1)*100</f>
        <v>21.379310344827584</v>
      </c>
      <c r="AU392" s="79" t="e">
        <f t="shared" ref="AU392" si="2284">(I392/I340-1)*100</f>
        <v>#REF!</v>
      </c>
    </row>
    <row r="393" spans="1:47" x14ac:dyDescent="0.2">
      <c r="A393" s="13">
        <f t="shared" si="475"/>
        <v>40330</v>
      </c>
      <c r="B393" s="79">
        <f>TWK!B336</f>
        <v>374</v>
      </c>
      <c r="C393" s="79">
        <f>TWK!C336</f>
        <v>312</v>
      </c>
      <c r="D393" s="79">
        <f>TWK!D336</f>
        <v>314</v>
      </c>
      <c r="E393" s="79">
        <f>TWK!E336</f>
        <v>216</v>
      </c>
      <c r="F393" s="79">
        <f>TWK!F336</f>
        <v>291</v>
      </c>
      <c r="G393" s="79">
        <f>TWK!G336</f>
        <v>291</v>
      </c>
      <c r="H393" s="79">
        <f>TWK!H336</f>
        <v>199</v>
      </c>
      <c r="I393" s="79" t="e">
        <f>TWK!#REF!</f>
        <v>#REF!</v>
      </c>
      <c r="K393" s="79">
        <f t="shared" ref="K393" si="2285">AVERAGE(B390:B393)</f>
        <v>418.91666666666669</v>
      </c>
      <c r="L393" s="79">
        <f t="shared" ref="L393" si="2286">AVERAGE(C390:C393)</f>
        <v>362.27083333333331</v>
      </c>
      <c r="M393" s="79">
        <f t="shared" ref="M393" si="2287">AVERAGE(D390:D393)</f>
        <v>362.66666666666669</v>
      </c>
      <c r="N393" s="79">
        <f t="shared" ref="N393" si="2288">AVERAGE(E390:E393)</f>
        <v>254.9375</v>
      </c>
      <c r="O393" s="79">
        <f t="shared" ref="O393" si="2289">AVERAGE(F390:F393)</f>
        <v>305.875</v>
      </c>
      <c r="P393" s="79">
        <f t="shared" ref="P393" si="2290">AVERAGE(G390:G393)</f>
        <v>305.875</v>
      </c>
      <c r="Q393" s="79">
        <f t="shared" ref="Q393" si="2291">AVERAGE(H390:H393)</f>
        <v>232.35416666666669</v>
      </c>
      <c r="R393" s="79" t="e">
        <f t="shared" ref="R393" si="2292">AVERAGE(I390:I393)</f>
        <v>#REF!</v>
      </c>
      <c r="T393" s="79">
        <f t="shared" ref="T393" si="2293">(K237+K289+K341)/3</f>
        <v>387.9305555555556</v>
      </c>
      <c r="U393" s="79">
        <f t="shared" ref="U393" si="2294">(L237+L289+L341)/3</f>
        <v>340.54861111111109</v>
      </c>
      <c r="V393" s="79">
        <f t="shared" ref="V393" si="2295">(M237+M289+M341)/3</f>
        <v>321.28472222222223</v>
      </c>
      <c r="W393" s="79">
        <f t="shared" ref="W393" si="2296">(N237+N289+N341)/3</f>
        <v>252.01388888888889</v>
      </c>
      <c r="X393" s="79">
        <f t="shared" ref="X393" si="2297">(O237+O289+O341)/3</f>
        <v>250.57638888888889</v>
      </c>
      <c r="Y393" s="79">
        <f t="shared" ref="Y393" si="2298">(P237+P289+P341)/3</f>
        <v>250.83333333333334</v>
      </c>
      <c r="Z393" s="79">
        <f t="shared" ref="Z393" si="2299">(Q237+Q289+Q341)/3</f>
        <v>229.72916666666666</v>
      </c>
      <c r="AA393" s="79" t="e">
        <f t="shared" ref="AA393" si="2300">(R237+R289+R341)/3</f>
        <v>#REF!</v>
      </c>
      <c r="AC393" s="99">
        <f>+AF393-'Figure 8_data'!I605</f>
        <v>0</v>
      </c>
      <c r="AD393" s="79">
        <f t="shared" ref="AD393" si="2301">(B393/T393-1)*100</f>
        <v>-3.5909920876445622</v>
      </c>
      <c r="AE393" s="79">
        <f t="shared" ref="AE393" si="2302">(C393/U393-1)*100</f>
        <v>-8.3831236362894792</v>
      </c>
      <c r="AF393" s="79">
        <f t="shared" ref="AF393" si="2303">(D393/V393-1)*100</f>
        <v>-2.2673727439749269</v>
      </c>
      <c r="AG393" s="79">
        <f t="shared" ref="AG393" si="2304">(E393/W393-1)*100</f>
        <v>-14.290438137227889</v>
      </c>
      <c r="AH393" s="79">
        <f t="shared" ref="AH393" si="2305">(F393/X393-1)*100</f>
        <v>16.132250644347756</v>
      </c>
      <c r="AI393" s="79">
        <f t="shared" ref="AI393" si="2306">(G393/Y393-1)*100</f>
        <v>16.01328903654484</v>
      </c>
      <c r="AJ393" s="79">
        <f t="shared" ref="AJ393" si="2307">(H393/Z393-1)*100</f>
        <v>-13.376258275142828</v>
      </c>
      <c r="AK393" s="79" t="e">
        <f t="shared" ref="AK393" si="2308">(I393/AA393-1)*100</f>
        <v>#REF!</v>
      </c>
      <c r="AM393" s="99">
        <f>AP393-'Figure 8_data'!H605</f>
        <v>0</v>
      </c>
      <c r="AN393" s="79">
        <f t="shared" ref="AN393" si="2309">(B393/B341-1)*100</f>
        <v>4.8598130841121412</v>
      </c>
      <c r="AO393" s="79">
        <f t="shared" ref="AO393" si="2310">(C393/C341-1)*100</f>
        <v>3.568464730290466</v>
      </c>
      <c r="AP393" s="79">
        <f t="shared" ref="AP393" si="2311">(D393/D341-1)*100</f>
        <v>19.052132701421808</v>
      </c>
      <c r="AQ393" s="79">
        <f t="shared" ref="AQ393" si="2312">(E393/E341-1)*100</f>
        <v>4.7272727272727355</v>
      </c>
      <c r="AR393" s="79">
        <f t="shared" ref="AR393" si="2313">(F393/F341-1)*100</f>
        <v>42.822085889570552</v>
      </c>
      <c r="AS393" s="79">
        <f t="shared" ref="AS393" si="2314">(G393/G341-1)*100</f>
        <v>42.822085889570552</v>
      </c>
      <c r="AT393" s="79">
        <f t="shared" ref="AT393" si="2315">(H393/H341-1)*100</f>
        <v>9.0410958904109542</v>
      </c>
      <c r="AU393" s="79" t="e">
        <f t="shared" ref="AU393" si="2316">(I393/I341-1)*100</f>
        <v>#REF!</v>
      </c>
    </row>
    <row r="394" spans="1:47" x14ac:dyDescent="0.2">
      <c r="A394" s="13">
        <f t="shared" si="475"/>
        <v>40337</v>
      </c>
      <c r="B394" s="79">
        <f>TWK!B337</f>
        <v>362.5</v>
      </c>
      <c r="C394" s="79">
        <f>TWK!C337</f>
        <v>298.75</v>
      </c>
      <c r="D394" s="79">
        <f>TWK!D337</f>
        <v>293.75</v>
      </c>
      <c r="E394" s="79">
        <f>TWK!E337</f>
        <v>198.75</v>
      </c>
      <c r="F394" s="79">
        <f>TWK!F337</f>
        <v>261.25</v>
      </c>
      <c r="G394" s="79">
        <f>TWK!G337</f>
        <v>261.25</v>
      </c>
      <c r="H394" s="79">
        <f>TWK!H337</f>
        <v>188.75</v>
      </c>
      <c r="I394" s="79" t="e">
        <f>TWK!#REF!</f>
        <v>#REF!</v>
      </c>
      <c r="K394" s="79">
        <f t="shared" ref="K394" si="2317">AVERAGE(B391:B394)</f>
        <v>404.22916666666669</v>
      </c>
      <c r="L394" s="79">
        <f t="shared" ref="L394" si="2318">AVERAGE(C391:C394)</f>
        <v>340.39583333333331</v>
      </c>
      <c r="M394" s="79">
        <f t="shared" ref="M394" si="2319">AVERAGE(D391:D394)</f>
        <v>340.47916666666669</v>
      </c>
      <c r="N394" s="79">
        <f t="shared" ref="N394" si="2320">AVERAGE(E391:E394)</f>
        <v>236.1875</v>
      </c>
      <c r="O394" s="79">
        <f t="shared" ref="O394" si="2321">AVERAGE(F391:F394)</f>
        <v>305.875</v>
      </c>
      <c r="P394" s="79">
        <f t="shared" ref="P394" si="2322">AVERAGE(G391:G394)</f>
        <v>305.875</v>
      </c>
      <c r="Q394" s="79">
        <f t="shared" ref="Q394" si="2323">AVERAGE(H391:H394)</f>
        <v>221.10416666666669</v>
      </c>
      <c r="R394" s="79" t="e">
        <f t="shared" ref="R394" si="2324">AVERAGE(I391:I394)</f>
        <v>#REF!</v>
      </c>
      <c r="T394" s="79">
        <f t="shared" ref="T394" si="2325">(K238+K290+K342)/3</f>
        <v>404.53472222222223</v>
      </c>
      <c r="U394" s="79">
        <f t="shared" ref="U394" si="2326">(L238+L290+L342)/3</f>
        <v>360.15972222222217</v>
      </c>
      <c r="V394" s="79">
        <f t="shared" ref="V394" si="2327">(M238+M290+M342)/3</f>
        <v>341.97916666666669</v>
      </c>
      <c r="W394" s="79">
        <f t="shared" ref="W394" si="2328">(N238+N290+N342)/3</f>
        <v>268.90277777777777</v>
      </c>
      <c r="X394" s="79">
        <f t="shared" ref="X394" si="2329">(O238+O290+O342)/3</f>
        <v>264.99305555555554</v>
      </c>
      <c r="Y394" s="79">
        <f t="shared" ref="Y394" si="2330">(P238+P290+P342)/3</f>
        <v>265.33333333333331</v>
      </c>
      <c r="Z394" s="79">
        <f t="shared" ref="Z394" si="2331">(Q238+Q290+Q342)/3</f>
        <v>248.79166666666666</v>
      </c>
      <c r="AA394" s="79" t="e">
        <f t="shared" ref="AA394" si="2332">(R238+R290+R342)/3</f>
        <v>#REF!</v>
      </c>
      <c r="AC394" s="99">
        <f>+AF394-'Figure 8_data'!I606</f>
        <v>0</v>
      </c>
      <c r="AD394" s="79">
        <f t="shared" ref="AD394" si="2333">(B394/T394-1)*100</f>
        <v>-10.390881156335297</v>
      </c>
      <c r="AE394" s="79">
        <f t="shared" ref="AE394" si="2334">(C394/U394-1)*100</f>
        <v>-17.050691244239623</v>
      </c>
      <c r="AF394" s="79">
        <f t="shared" ref="AF394" si="2335">(D394/V394-1)*100</f>
        <v>-14.102954614681696</v>
      </c>
      <c r="AG394" s="79">
        <f t="shared" ref="AG394" si="2336">(E394/W394-1)*100</f>
        <v>-26.088528485098905</v>
      </c>
      <c r="AH394" s="79">
        <f t="shared" ref="AH394" si="2337">(F394/X394-1)*100</f>
        <v>-1.4125108100317085</v>
      </c>
      <c r="AI394" s="79">
        <f t="shared" ref="AI394" si="2338">(G394/Y394-1)*100</f>
        <v>-1.5389447236180853</v>
      </c>
      <c r="AJ394" s="79">
        <f t="shared" ref="AJ394" si="2339">(H394/Z394-1)*100</f>
        <v>-24.133311003182044</v>
      </c>
      <c r="AK394" s="79" t="e">
        <f t="shared" ref="AK394" si="2340">(I394/AA394-1)*100</f>
        <v>#REF!</v>
      </c>
      <c r="AM394" s="99">
        <f>AP394-'Figure 8_data'!H606</f>
        <v>0</v>
      </c>
      <c r="AN394" s="79">
        <f t="shared" ref="AN394" si="2341">(B394/B342-1)*100</f>
        <v>3.5714285714285809</v>
      </c>
      <c r="AO394" s="79">
        <f t="shared" ref="AO394" si="2342">(C394/C342-1)*100</f>
        <v>0.13966480446927498</v>
      </c>
      <c r="AP394" s="79">
        <f t="shared" ref="AP394" si="2343">(D394/D342-1)*100</f>
        <v>9.4720496894409969</v>
      </c>
      <c r="AQ394" s="79">
        <f t="shared" ref="AQ394" si="2344">(E394/E342-1)*100</f>
        <v>-1.4462809917355379</v>
      </c>
      <c r="AR394" s="79">
        <f t="shared" ref="AR394" si="2345">(F394/F342-1)*100</f>
        <v>27.439024390243905</v>
      </c>
      <c r="AS394" s="79">
        <f t="shared" ref="AS394" si="2346">(G394/G342-1)*100</f>
        <v>27.439024390243905</v>
      </c>
      <c r="AT394" s="79">
        <f t="shared" ref="AT394" si="2347">(H394/H342-1)*100</f>
        <v>2.0270270270270174</v>
      </c>
      <c r="AU394" s="79" t="e">
        <f t="shared" ref="AU394" si="2348">(I394/I342-1)*100</f>
        <v>#REF!</v>
      </c>
    </row>
    <row r="395" spans="1:47" x14ac:dyDescent="0.2">
      <c r="A395" s="13">
        <f t="shared" si="475"/>
        <v>40344</v>
      </c>
      <c r="B395" s="79">
        <f>TWK!B338</f>
        <v>362.5</v>
      </c>
      <c r="C395" s="79">
        <f>TWK!C338</f>
        <v>302.5</v>
      </c>
      <c r="D395" s="79">
        <f>TWK!D338</f>
        <v>298.75</v>
      </c>
      <c r="E395" s="79">
        <f>TWK!E338</f>
        <v>201.25</v>
      </c>
      <c r="F395" s="79">
        <f>TWK!F338</f>
        <v>257.5</v>
      </c>
      <c r="G395" s="79">
        <f>TWK!G338</f>
        <v>257.5</v>
      </c>
      <c r="H395" s="79">
        <f>TWK!H338</f>
        <v>190</v>
      </c>
      <c r="I395" s="79" t="e">
        <f>TWK!#REF!</f>
        <v>#REF!</v>
      </c>
      <c r="K395" s="79">
        <f t="shared" ref="K395" si="2349">AVERAGE(B392:B395)</f>
        <v>375.6875</v>
      </c>
      <c r="L395" s="79">
        <f t="shared" ref="L395" si="2350">AVERAGE(C392:C395)</f>
        <v>312.6875</v>
      </c>
      <c r="M395" s="79">
        <f t="shared" ref="M395" si="2351">AVERAGE(D392:D395)</f>
        <v>311</v>
      </c>
      <c r="N395" s="79">
        <f t="shared" ref="N395" si="2352">AVERAGE(E392:E395)</f>
        <v>211.5</v>
      </c>
      <c r="O395" s="79">
        <f t="shared" ref="O395" si="2353">AVERAGE(F392:F395)</f>
        <v>281.5</v>
      </c>
      <c r="P395" s="79">
        <f t="shared" ref="P395" si="2354">AVERAGE(G392:G395)</f>
        <v>281.5</v>
      </c>
      <c r="Q395" s="79">
        <f t="shared" ref="Q395" si="2355">AVERAGE(H392:H395)</f>
        <v>199.4375</v>
      </c>
      <c r="R395" s="79" t="e">
        <f t="shared" ref="R395" si="2356">AVERAGE(I392:I395)</f>
        <v>#REF!</v>
      </c>
      <c r="T395" s="79">
        <f t="shared" ref="T395" si="2357">(K239+K291+K343)/3</f>
        <v>425.00694444444451</v>
      </c>
      <c r="U395" s="79">
        <f t="shared" ref="U395" si="2358">(L239+L291+L343)/3</f>
        <v>383.17361111111109</v>
      </c>
      <c r="V395" s="79">
        <f t="shared" ref="V395" si="2359">(M239+M291+M343)/3</f>
        <v>371.2569444444444</v>
      </c>
      <c r="W395" s="79">
        <f t="shared" ref="W395" si="2360">(N239+N291+N343)/3</f>
        <v>288.78472222222223</v>
      </c>
      <c r="X395" s="79">
        <f t="shared" ref="X395" si="2361">(O239+O291+O343)/3</f>
        <v>294.65972222222223</v>
      </c>
      <c r="Y395" s="79">
        <f t="shared" ref="Y395" si="2362">(P239+P291+P343)/3</f>
        <v>294.66666666666669</v>
      </c>
      <c r="Z395" s="79">
        <f t="shared" ref="Z395" si="2363">(Q239+Q291+Q343)/3</f>
        <v>270.8125</v>
      </c>
      <c r="AA395" s="79" t="e">
        <f t="shared" ref="AA395" si="2364">(R239+R291+R343)/3</f>
        <v>#REF!</v>
      </c>
      <c r="AC395" s="99">
        <f>+AF395-'Figure 8_data'!I607</f>
        <v>0</v>
      </c>
      <c r="AD395" s="79">
        <f t="shared" ref="AD395" si="2365">(B395/T395-1)*100</f>
        <v>-14.707276024901573</v>
      </c>
      <c r="AE395" s="79">
        <f t="shared" ref="AE395" si="2366">(C395/U395-1)*100</f>
        <v>-21.054062381064565</v>
      </c>
      <c r="AF395" s="79">
        <f t="shared" ref="AF395" si="2367">(D395/V395-1)*100</f>
        <v>-19.530124763846533</v>
      </c>
      <c r="AG395" s="79">
        <f t="shared" ref="AG395" si="2368">(E395/W395-1)*100</f>
        <v>-30.311410364314064</v>
      </c>
      <c r="AH395" s="79">
        <f t="shared" ref="AH395" si="2369">(F395/X395-1)*100</f>
        <v>-12.611062666446704</v>
      </c>
      <c r="AI395" s="79">
        <f t="shared" ref="AI395" si="2370">(G395/Y395-1)*100</f>
        <v>-12.613122171945712</v>
      </c>
      <c r="AJ395" s="79">
        <f t="shared" ref="AJ395" si="2371">(H395/Z395-1)*100</f>
        <v>-29.840756981306249</v>
      </c>
      <c r="AK395" s="79" t="e">
        <f t="shared" ref="AK395" si="2372">(I395/AA395-1)*100</f>
        <v>#REF!</v>
      </c>
      <c r="AM395" s="99">
        <f>AP395-'Figure 8_data'!H607</f>
        <v>0</v>
      </c>
      <c r="AN395" s="79">
        <f t="shared" ref="AN395" si="2373">(B395/B343-1)*100</f>
        <v>3.0805687203791399</v>
      </c>
      <c r="AO395" s="79">
        <f t="shared" ref="AO395" si="2374">(C395/C343-1)*100</f>
        <v>0</v>
      </c>
      <c r="AP395" s="79">
        <f t="shared" ref="AP395" si="2375">(D395/D343-1)*100</f>
        <v>3.0172413793103425</v>
      </c>
      <c r="AQ395" s="79">
        <f t="shared" ref="AQ395" si="2376">(E395/E343-1)*100</f>
        <v>0</v>
      </c>
      <c r="AR395" s="79">
        <f t="shared" ref="AR395" si="2377">(F395/F343-1)*100</f>
        <v>25.609756097560975</v>
      </c>
      <c r="AS395" s="79">
        <f t="shared" ref="AS395" si="2378">(G395/G343-1)*100</f>
        <v>25.609756097560975</v>
      </c>
      <c r="AT395" s="79">
        <f t="shared" ref="AT395" si="2379">(H395/H343-1)*100</f>
        <v>4.8275862068965614</v>
      </c>
      <c r="AU395" s="79" t="e">
        <f t="shared" ref="AU395" si="2380">(I395/I343-1)*100</f>
        <v>#REF!</v>
      </c>
    </row>
    <row r="396" spans="1:47" x14ac:dyDescent="0.2">
      <c r="A396" s="13">
        <f t="shared" si="475"/>
        <v>40351</v>
      </c>
      <c r="B396" s="79">
        <f>TWK!B339</f>
        <v>360</v>
      </c>
      <c r="C396" s="79">
        <f>TWK!C339</f>
        <v>305</v>
      </c>
      <c r="D396" s="79">
        <f>TWK!D339</f>
        <v>298.33333333333331</v>
      </c>
      <c r="E396" s="79">
        <f>TWK!E339</f>
        <v>200</v>
      </c>
      <c r="F396" s="79">
        <f>TWK!F339</f>
        <v>236.66666666666666</v>
      </c>
      <c r="G396" s="79">
        <f>TWK!G339</f>
        <v>236.66666666666666</v>
      </c>
      <c r="H396" s="79">
        <f>TWK!H339</f>
        <v>190</v>
      </c>
      <c r="I396" s="79" t="e">
        <f>TWK!#REF!</f>
        <v>#REF!</v>
      </c>
      <c r="K396" s="79">
        <f t="shared" ref="K396" si="2381">AVERAGE(B393:B396)</f>
        <v>364.75</v>
      </c>
      <c r="L396" s="79">
        <f t="shared" ref="L396" si="2382">AVERAGE(C393:C396)</f>
        <v>304.5625</v>
      </c>
      <c r="M396" s="79">
        <f t="shared" ref="M396" si="2383">AVERAGE(D393:D396)</f>
        <v>301.20833333333331</v>
      </c>
      <c r="N396" s="79">
        <f t="shared" ref="N396" si="2384">AVERAGE(E393:E396)</f>
        <v>204</v>
      </c>
      <c r="O396" s="79">
        <f t="shared" ref="O396" si="2385">AVERAGE(F393:F396)</f>
        <v>261.60416666666669</v>
      </c>
      <c r="P396" s="79">
        <f t="shared" ref="P396" si="2386">AVERAGE(G393:G396)</f>
        <v>261.60416666666669</v>
      </c>
      <c r="Q396" s="79">
        <f t="shared" ref="Q396" si="2387">AVERAGE(H393:H396)</f>
        <v>191.9375</v>
      </c>
      <c r="R396" s="79" t="e">
        <f t="shared" ref="R396" si="2388">AVERAGE(I393:I396)</f>
        <v>#REF!</v>
      </c>
      <c r="T396" s="79">
        <f t="shared" ref="T396" si="2389">(K240+K292+K344)/3</f>
        <v>433.86111111111114</v>
      </c>
      <c r="U396" s="79">
        <f t="shared" ref="U396" si="2390">(L240+L292+L344)/3</f>
        <v>397.0694444444444</v>
      </c>
      <c r="V396" s="79">
        <f t="shared" ref="V396" si="2391">(M240+M292+M344)/3</f>
        <v>388.0069444444444</v>
      </c>
      <c r="W396" s="79">
        <f t="shared" ref="W396" si="2392">(N240+N292+N344)/3</f>
        <v>302.22222222222223</v>
      </c>
      <c r="X396" s="79">
        <f t="shared" ref="X396" si="2393">(O240+O292+O344)/3</f>
        <v>318.93055555555554</v>
      </c>
      <c r="Y396" s="79">
        <f t="shared" ref="Y396" si="2394">(P240+P292+P344)/3</f>
        <v>317.52083333333331</v>
      </c>
      <c r="Z396" s="79">
        <f t="shared" ref="Z396" si="2395">(Q240+Q292+Q344)/3</f>
        <v>278.89583333333331</v>
      </c>
      <c r="AA396" s="79" t="e">
        <f t="shared" ref="AA396" si="2396">(R240+R292+R344)/3</f>
        <v>#REF!</v>
      </c>
      <c r="AC396" s="99">
        <f>+AF396-'Figure 8_data'!I608</f>
        <v>0</v>
      </c>
      <c r="AD396" s="79">
        <f t="shared" ref="AD396" si="2397">(B396/T396-1)*100</f>
        <v>-17.024137268711193</v>
      </c>
      <c r="AE396" s="79">
        <f t="shared" ref="AE396" si="2398">(C396/U396-1)*100</f>
        <v>-23.187239847493778</v>
      </c>
      <c r="AF396" s="79">
        <f t="shared" ref="AF396" si="2399">(D396/V396-1)*100</f>
        <v>-23.111341792994821</v>
      </c>
      <c r="AG396" s="79">
        <f t="shared" ref="AG396" si="2400">(E396/W396-1)*100</f>
        <v>-33.82352941176471</v>
      </c>
      <c r="AH396" s="79">
        <f t="shared" ref="AH396" si="2401">(F396/X396-1)*100</f>
        <v>-25.793668074728913</v>
      </c>
      <c r="AI396" s="79">
        <f t="shared" ref="AI396" si="2402">(G396/Y396-1)*100</f>
        <v>-25.464208385276553</v>
      </c>
      <c r="AJ396" s="79">
        <f t="shared" ref="AJ396" si="2403">(H396/Z396-1)*100</f>
        <v>-31.874206319563747</v>
      </c>
      <c r="AK396" s="79" t="e">
        <f t="shared" ref="AK396" si="2404">(I396/AA396-1)*100</f>
        <v>#REF!</v>
      </c>
      <c r="AM396" s="99">
        <f>AP396-'Figure 8_data'!H608</f>
        <v>0</v>
      </c>
      <c r="AN396" s="79">
        <f t="shared" ref="AN396" si="2405">(B396/B344-1)*100</f>
        <v>7.4626865671641784</v>
      </c>
      <c r="AO396" s="79">
        <f t="shared" ref="AO396" si="2406">(C396/C344-1)*100</f>
        <v>7.0175438596491224</v>
      </c>
      <c r="AP396" s="79">
        <f t="shared" ref="AP396" si="2407">(D396/D344-1)*100</f>
        <v>7.9939668174962231</v>
      </c>
      <c r="AQ396" s="79">
        <f t="shared" ref="AQ396" si="2408">(E396/E344-1)*100</f>
        <v>3.8961038961038863</v>
      </c>
      <c r="AR396" s="79">
        <f t="shared" ref="AR396" si="2409">(F396/F344-1)*100</f>
        <v>19.077568134171898</v>
      </c>
      <c r="AS396" s="79">
        <f t="shared" ref="AS396" si="2410">(G396/G344-1)*100</f>
        <v>19.077568134171898</v>
      </c>
      <c r="AT396" s="79">
        <f t="shared" ref="AT396" si="2411">(H396/H344-1)*100</f>
        <v>7.8014184397163122</v>
      </c>
      <c r="AU396" s="79" t="e">
        <f t="shared" ref="AU396" si="2412">(I396/I344-1)*100</f>
        <v>#REF!</v>
      </c>
    </row>
    <row r="397" spans="1:47" x14ac:dyDescent="0.2">
      <c r="A397" s="13">
        <f t="shared" si="475"/>
        <v>40358</v>
      </c>
      <c r="B397" s="79">
        <f>TWK!B340</f>
        <v>393</v>
      </c>
      <c r="C397" s="79">
        <f>TWK!C340</f>
        <v>321</v>
      </c>
      <c r="D397" s="79">
        <f>TWK!D340</f>
        <v>296</v>
      </c>
      <c r="E397" s="79">
        <f>TWK!E340</f>
        <v>200</v>
      </c>
      <c r="F397" s="79">
        <f>TWK!F340</f>
        <v>227</v>
      </c>
      <c r="G397" s="79">
        <f>TWK!G340</f>
        <v>227</v>
      </c>
      <c r="H397" s="79">
        <f>TWK!H340</f>
        <v>190</v>
      </c>
      <c r="I397" s="79" t="e">
        <f>TWK!#REF!</f>
        <v>#REF!</v>
      </c>
      <c r="K397" s="79">
        <f t="shared" ref="K397" si="2413">AVERAGE(B394:B397)</f>
        <v>369.5</v>
      </c>
      <c r="L397" s="79">
        <f t="shared" ref="L397" si="2414">AVERAGE(C394:C397)</f>
        <v>306.8125</v>
      </c>
      <c r="M397" s="79">
        <f t="shared" ref="M397" si="2415">AVERAGE(D394:D397)</f>
        <v>296.70833333333331</v>
      </c>
      <c r="N397" s="79">
        <f t="shared" ref="N397" si="2416">AVERAGE(E394:E397)</f>
        <v>200</v>
      </c>
      <c r="O397" s="79">
        <f t="shared" ref="O397" si="2417">AVERAGE(F394:F397)</f>
        <v>245.60416666666666</v>
      </c>
      <c r="P397" s="79">
        <f t="shared" ref="P397" si="2418">AVERAGE(G394:G397)</f>
        <v>245.60416666666666</v>
      </c>
      <c r="Q397" s="79">
        <f t="shared" ref="Q397" si="2419">AVERAGE(H394:H397)</f>
        <v>189.6875</v>
      </c>
      <c r="R397" s="79" t="e">
        <f t="shared" ref="R397" si="2420">AVERAGE(I394:I397)</f>
        <v>#REF!</v>
      </c>
      <c r="T397" s="79">
        <f t="shared" ref="T397" si="2421">(K241+K293+K345)/3</f>
        <v>444.6180555555556</v>
      </c>
      <c r="U397" s="79">
        <f t="shared" ref="U397" si="2422">(L241+L293+L345)/3</f>
        <v>408.65277777777777</v>
      </c>
      <c r="V397" s="79">
        <f t="shared" ref="V397" si="2423">(M241+M293+M345)/3</f>
        <v>402.8819444444444</v>
      </c>
      <c r="W397" s="79">
        <f t="shared" ref="W397" si="2424">(N241+N293+N345)/3</f>
        <v>308.78472222222223</v>
      </c>
      <c r="X397" s="79">
        <f t="shared" ref="X397" si="2425">(O241+O293+O345)/3</f>
        <v>335.3125</v>
      </c>
      <c r="Y397" s="79">
        <f t="shared" ref="Y397" si="2426">(P241+P293+P345)/3</f>
        <v>334.89583333333331</v>
      </c>
      <c r="Z397" s="79">
        <f t="shared" ref="Z397" si="2427">(Q241+Q293+Q345)/3</f>
        <v>280.4375</v>
      </c>
      <c r="AA397" s="79" t="e">
        <f t="shared" ref="AA397" si="2428">(R241+R293+R345)/3</f>
        <v>#REF!</v>
      </c>
      <c r="AC397" s="99">
        <f>+AF397-'Figure 8_data'!I609</f>
        <v>0</v>
      </c>
      <c r="AD397" s="79">
        <f t="shared" ref="AD397" si="2429">(B397/T397-1)*100</f>
        <v>-11.609527528309261</v>
      </c>
      <c r="AE397" s="79">
        <f t="shared" ref="AE397" si="2430">(C397/U397-1)*100</f>
        <v>-21.449206403153998</v>
      </c>
      <c r="AF397" s="79">
        <f t="shared" ref="AF397" si="2431">(D397/V397-1)*100</f>
        <v>-26.529345858829601</v>
      </c>
      <c r="AG397" s="79">
        <f t="shared" ref="AG397" si="2432">(E397/W397-1)*100</f>
        <v>-35.229956145282806</v>
      </c>
      <c r="AH397" s="79">
        <f t="shared" ref="AH397" si="2433">(F397/X397-1)*100</f>
        <v>-32.301957129543332</v>
      </c>
      <c r="AI397" s="79">
        <f t="shared" ref="AI397" si="2434">(G397/Y397-1)*100</f>
        <v>-32.217729393468119</v>
      </c>
      <c r="AJ397" s="79">
        <f t="shared" ref="AJ397" si="2435">(H397/Z397-1)*100</f>
        <v>-32.248718520169376</v>
      </c>
      <c r="AK397" s="79" t="e">
        <f t="shared" ref="AK397" si="2436">(I397/AA397-1)*100</f>
        <v>#REF!</v>
      </c>
      <c r="AM397" s="99">
        <f>AP397-'Figure 8_data'!H609</f>
        <v>0</v>
      </c>
      <c r="AN397" s="79">
        <f t="shared" ref="AN397" si="2437">(B397/B345-1)*100</f>
        <v>23.584905660377366</v>
      </c>
      <c r="AO397" s="79">
        <f t="shared" ref="AO397" si="2438">(C397/C345-1)*100</f>
        <v>18.450184501845012</v>
      </c>
      <c r="AP397" s="79">
        <f t="shared" ref="AP397" si="2439">(D397/D345-1)*100</f>
        <v>12.547528517110273</v>
      </c>
      <c r="AQ397" s="79">
        <f t="shared" ref="AQ397" si="2440">(E397/E345-1)*100</f>
        <v>2.0408163265306145</v>
      </c>
      <c r="AR397" s="79">
        <f t="shared" ref="AR397" si="2441">(F397/F345-1)*100</f>
        <v>12.935323383084585</v>
      </c>
      <c r="AS397" s="79">
        <f t="shared" ref="AS397" si="2442">(G397/G345-1)*100</f>
        <v>12.935323383084585</v>
      </c>
      <c r="AT397" s="79">
        <f t="shared" ref="AT397" si="2443">(H397/H345-1)*100</f>
        <v>6.1452513966480549</v>
      </c>
      <c r="AU397" s="79" t="e">
        <f t="shared" ref="AU397" si="2444">(I397/I345-1)*100</f>
        <v>#REF!</v>
      </c>
    </row>
    <row r="398" spans="1:47" x14ac:dyDescent="0.2">
      <c r="A398" s="13">
        <f t="shared" si="475"/>
        <v>40365</v>
      </c>
      <c r="B398" s="79">
        <f>TWK!B341</f>
        <v>405</v>
      </c>
      <c r="C398" s="79">
        <f>TWK!C341</f>
        <v>330</v>
      </c>
      <c r="D398" s="79">
        <f>TWK!D341</f>
        <v>325</v>
      </c>
      <c r="E398" s="79">
        <f>TWK!E341</f>
        <v>224</v>
      </c>
      <c r="F398" s="79">
        <f>TWK!F341</f>
        <v>249</v>
      </c>
      <c r="G398" s="79">
        <f>TWK!G341</f>
        <v>249</v>
      </c>
      <c r="H398" s="79">
        <f>TWK!H341</f>
        <v>203</v>
      </c>
      <c r="I398" s="79" t="e">
        <f>TWK!#REF!</f>
        <v>#REF!</v>
      </c>
      <c r="K398" s="79">
        <f t="shared" ref="K398" si="2445">AVERAGE(B395:B398)</f>
        <v>380.125</v>
      </c>
      <c r="L398" s="79">
        <f t="shared" ref="L398" si="2446">AVERAGE(C395:C398)</f>
        <v>314.625</v>
      </c>
      <c r="M398" s="79">
        <f t="shared" ref="M398" si="2447">AVERAGE(D395:D398)</f>
        <v>304.52083333333331</v>
      </c>
      <c r="N398" s="79">
        <f t="shared" ref="N398" si="2448">AVERAGE(E395:E398)</f>
        <v>206.3125</v>
      </c>
      <c r="O398" s="79">
        <f t="shared" ref="O398" si="2449">AVERAGE(F395:F398)</f>
        <v>242.54166666666666</v>
      </c>
      <c r="P398" s="79">
        <f t="shared" ref="P398" si="2450">AVERAGE(G395:G398)</f>
        <v>242.54166666666666</v>
      </c>
      <c r="Q398" s="79">
        <f t="shared" ref="Q398" si="2451">AVERAGE(H395:H398)</f>
        <v>193.25</v>
      </c>
      <c r="R398" s="79" t="e">
        <f t="shared" ref="R398" si="2452">AVERAGE(I395:I398)</f>
        <v>#REF!</v>
      </c>
      <c r="T398" s="79">
        <f t="shared" ref="T398" si="2453">(K242+K294+K346)/3</f>
        <v>447.95138888888891</v>
      </c>
      <c r="U398" s="79">
        <f t="shared" ref="U398" si="2454">(L242+L294+L346)/3</f>
        <v>411.125</v>
      </c>
      <c r="V398" s="79">
        <f t="shared" ref="V398" si="2455">(M242+M294+M346)/3</f>
        <v>405.1875</v>
      </c>
      <c r="W398" s="79">
        <f t="shared" ref="W398" si="2456">(N242+N294+N346)/3</f>
        <v>308.3125</v>
      </c>
      <c r="X398" s="79">
        <f t="shared" ref="X398" si="2457">(O242+O294+O346)/3</f>
        <v>340.8125</v>
      </c>
      <c r="Y398" s="79">
        <f t="shared" ref="Y398" si="2458">(P242+P294+P346)/3</f>
        <v>340.3125</v>
      </c>
      <c r="Z398" s="79">
        <f t="shared" ref="Z398" si="2459">(Q242+Q294+Q346)/3</f>
        <v>273.85416666666669</v>
      </c>
      <c r="AA398" s="79" t="e">
        <f t="shared" ref="AA398" si="2460">(R242+R294+R346)/3</f>
        <v>#REF!</v>
      </c>
      <c r="AC398" s="99">
        <f>+AF398-'Figure 8_data'!I610</f>
        <v>0</v>
      </c>
      <c r="AD398" s="79">
        <f t="shared" ref="AD398" si="2461">(B398/T398-1)*100</f>
        <v>-9.5884039996899535</v>
      </c>
      <c r="AE398" s="79">
        <f t="shared" ref="AE398" si="2462">(C398/U398-1)*100</f>
        <v>-19.732441471571903</v>
      </c>
      <c r="AF398" s="79">
        <f t="shared" ref="AF398" si="2463">(D398/V398-1)*100</f>
        <v>-19.790220576893415</v>
      </c>
      <c r="AG398" s="79">
        <f t="shared" ref="AG398" si="2464">(E398/W398-1)*100</f>
        <v>-27.346442327184274</v>
      </c>
      <c r="AH398" s="79">
        <f t="shared" ref="AH398" si="2465">(F398/X398-1)*100</f>
        <v>-26.939299468182654</v>
      </c>
      <c r="AI398" s="79">
        <f t="shared" ref="AI398" si="2466">(G398/Y398-1)*100</f>
        <v>-26.831955922865014</v>
      </c>
      <c r="AJ398" s="79">
        <f t="shared" ref="AJ398" si="2467">(H398/Z398-1)*100</f>
        <v>-25.872955496386464</v>
      </c>
      <c r="AK398" s="79" t="e">
        <f t="shared" ref="AK398" si="2468">(I398/AA398-1)*100</f>
        <v>#REF!</v>
      </c>
      <c r="AM398" s="99">
        <f>AP398-'Figure 8_data'!H610</f>
        <v>0</v>
      </c>
      <c r="AN398" s="79">
        <f t="shared" ref="AN398" si="2469">(B398/B346-1)*100</f>
        <v>29.392971246006393</v>
      </c>
      <c r="AO398" s="79">
        <f t="shared" ref="AO398" si="2470">(C398/C346-1)*100</f>
        <v>25.475285171102669</v>
      </c>
      <c r="AP398" s="79">
        <f t="shared" ref="AP398" si="2471">(D398/D346-1)*100</f>
        <v>30.522088353413658</v>
      </c>
      <c r="AQ398" s="79">
        <f t="shared" ref="AQ398" si="2472">(E398/E346-1)*100</f>
        <v>12.562814070351758</v>
      </c>
      <c r="AR398" s="79">
        <f t="shared" ref="AR398" si="2473">(F398/F346-1)*100</f>
        <v>27.040816326530614</v>
      </c>
      <c r="AS398" s="79">
        <f t="shared" ref="AS398" si="2474">(G398/G346-1)*100</f>
        <v>27.040816326530614</v>
      </c>
      <c r="AT398" s="79">
        <f t="shared" ref="AT398" si="2475">(H398/H346-1)*100</f>
        <v>14.04494382022472</v>
      </c>
      <c r="AU398" s="79" t="e">
        <f t="shared" ref="AU398" si="2476">(I398/I346-1)*100</f>
        <v>#REF!</v>
      </c>
    </row>
    <row r="399" spans="1:47" x14ac:dyDescent="0.2">
      <c r="A399" s="13">
        <f t="shared" si="475"/>
        <v>40372</v>
      </c>
      <c r="B399" s="79">
        <f>TWK!B342</f>
        <v>458.75</v>
      </c>
      <c r="C399" s="79">
        <f>TWK!C342</f>
        <v>391.25</v>
      </c>
      <c r="D399" s="79">
        <f>TWK!D342</f>
        <v>387.5</v>
      </c>
      <c r="E399" s="79">
        <f>TWK!E342</f>
        <v>293.75</v>
      </c>
      <c r="F399" s="79">
        <f>TWK!F342</f>
        <v>302.5</v>
      </c>
      <c r="G399" s="79">
        <f>TWK!G342</f>
        <v>302.5</v>
      </c>
      <c r="H399" s="79">
        <f>TWK!H342</f>
        <v>267.5</v>
      </c>
      <c r="I399" s="79" t="e">
        <f>TWK!#REF!</f>
        <v>#REF!</v>
      </c>
      <c r="K399" s="79">
        <f t="shared" ref="K399" si="2477">AVERAGE(B396:B399)</f>
        <v>404.1875</v>
      </c>
      <c r="L399" s="79">
        <f t="shared" ref="L399" si="2478">AVERAGE(C396:C399)</f>
        <v>336.8125</v>
      </c>
      <c r="M399" s="79">
        <f t="shared" ref="M399" si="2479">AVERAGE(D396:D399)</f>
        <v>326.70833333333331</v>
      </c>
      <c r="N399" s="79">
        <f t="shared" ref="N399" si="2480">AVERAGE(E396:E399)</f>
        <v>229.4375</v>
      </c>
      <c r="O399" s="79">
        <f t="shared" ref="O399" si="2481">AVERAGE(F396:F399)</f>
        <v>253.79166666666666</v>
      </c>
      <c r="P399" s="79">
        <f t="shared" ref="P399" si="2482">AVERAGE(G396:G399)</f>
        <v>253.79166666666666</v>
      </c>
      <c r="Q399" s="79">
        <f t="shared" ref="Q399" si="2483">AVERAGE(H396:H399)</f>
        <v>212.625</v>
      </c>
      <c r="R399" s="79" t="e">
        <f t="shared" ref="R399" si="2484">AVERAGE(I396:I399)</f>
        <v>#REF!</v>
      </c>
      <c r="T399" s="79">
        <f t="shared" ref="T399" si="2485">(K243+K295+K347)/3</f>
        <v>453.20833333333331</v>
      </c>
      <c r="U399" s="79">
        <f t="shared" ref="U399" si="2486">(L243+L295+L347)/3</f>
        <v>408.5</v>
      </c>
      <c r="V399" s="79">
        <f t="shared" ref="V399" si="2487">(M243+M295+M347)/3</f>
        <v>396.52083333333331</v>
      </c>
      <c r="W399" s="79">
        <f t="shared" ref="W399" si="2488">(N243+N295+N347)/3</f>
        <v>304.125</v>
      </c>
      <c r="X399" s="79">
        <f t="shared" ref="X399" si="2489">(O243+O295+O347)/3</f>
        <v>328.0625</v>
      </c>
      <c r="Y399" s="79">
        <f t="shared" ref="Y399" si="2490">(P243+P295+P347)/3</f>
        <v>327.8125</v>
      </c>
      <c r="Z399" s="79">
        <f t="shared" ref="Z399" si="2491">(Q243+Q295+Q347)/3</f>
        <v>265.95833333333331</v>
      </c>
      <c r="AA399" s="79" t="e">
        <f t="shared" ref="AA399" si="2492">(R243+R295+R347)/3</f>
        <v>#REF!</v>
      </c>
      <c r="AC399" s="99">
        <f>+AF399-'Figure 8_data'!I611</f>
        <v>0</v>
      </c>
      <c r="AD399" s="79">
        <f t="shared" ref="AD399" si="2493">(B399/T399-1)*100</f>
        <v>1.2227636296773037</v>
      </c>
      <c r="AE399" s="79">
        <f t="shared" ref="AE399" si="2494">(C399/U399-1)*100</f>
        <v>-4.2227662178702552</v>
      </c>
      <c r="AF399" s="79">
        <f t="shared" ref="AF399" si="2495">(D399/V399-1)*100</f>
        <v>-2.2749960594756424</v>
      </c>
      <c r="AG399" s="79">
        <f t="shared" ref="AG399" si="2496">(E399/W399-1)*100</f>
        <v>-3.4114262227702419</v>
      </c>
      <c r="AH399" s="79">
        <f t="shared" ref="AH399" si="2497">(F399/X399-1)*100</f>
        <v>-7.7919603734044607</v>
      </c>
      <c r="AI399" s="79">
        <f t="shared" ref="AI399" si="2498">(G399/Y399-1)*100</f>
        <v>-7.7216396568160146</v>
      </c>
      <c r="AJ399" s="79">
        <f t="shared" ref="AJ399" si="2499">(H399/Z399-1)*100</f>
        <v>0.57966473445090205</v>
      </c>
      <c r="AK399" s="79" t="e">
        <f t="shared" ref="AK399" si="2500">(I399/AA399-1)*100</f>
        <v>#REF!</v>
      </c>
      <c r="AM399" s="99">
        <f>AP399-'Figure 8_data'!H611</f>
        <v>0</v>
      </c>
      <c r="AN399" s="79">
        <f t="shared" ref="AN399" si="2501">(B399/B347-1)*100</f>
        <v>31.541218637992841</v>
      </c>
      <c r="AO399" s="79">
        <f t="shared" ref="AO399" si="2502">(C399/C347-1)*100</f>
        <v>38.741134751773053</v>
      </c>
      <c r="AP399" s="79">
        <f t="shared" ref="AP399" si="2503">(D399/D347-1)*100</f>
        <v>43.518518518518512</v>
      </c>
      <c r="AQ399" s="79">
        <f t="shared" ref="AQ399" si="2504">(E399/E347-1)*100</f>
        <v>53.795811518324598</v>
      </c>
      <c r="AR399" s="79">
        <f t="shared" ref="AR399" si="2505">(F399/F347-1)*100</f>
        <v>50.497512437810954</v>
      </c>
      <c r="AS399" s="79">
        <f t="shared" ref="AS399" si="2506">(G399/G347-1)*100</f>
        <v>50.497512437810954</v>
      </c>
      <c r="AT399" s="79">
        <f t="shared" ref="AT399" si="2507">(H399/H347-1)*100</f>
        <v>46.575342465753437</v>
      </c>
      <c r="AU399" s="79" t="e">
        <f t="shared" ref="AU399" si="2508">(I399/I347-1)*100</f>
        <v>#REF!</v>
      </c>
    </row>
    <row r="400" spans="1:47" x14ac:dyDescent="0.2">
      <c r="A400" s="13">
        <f t="shared" si="475"/>
        <v>40379</v>
      </c>
      <c r="B400" s="79">
        <f>TWK!B343</f>
        <v>496.25</v>
      </c>
      <c r="C400" s="79">
        <f>TWK!C343</f>
        <v>427.5</v>
      </c>
      <c r="D400" s="79">
        <f>TWK!D343</f>
        <v>425</v>
      </c>
      <c r="E400" s="79">
        <f>TWK!E343</f>
        <v>325</v>
      </c>
      <c r="F400" s="79">
        <f>TWK!F343</f>
        <v>405</v>
      </c>
      <c r="G400" s="79">
        <f>TWK!G343</f>
        <v>405</v>
      </c>
      <c r="H400" s="79">
        <f>TWK!H343</f>
        <v>313.75</v>
      </c>
      <c r="I400" s="79" t="e">
        <f>TWK!#REF!</f>
        <v>#REF!</v>
      </c>
      <c r="K400" s="79">
        <f t="shared" ref="K400" si="2509">AVERAGE(B397:B400)</f>
        <v>438.25</v>
      </c>
      <c r="L400" s="79">
        <f t="shared" ref="L400" si="2510">AVERAGE(C397:C400)</f>
        <v>367.4375</v>
      </c>
      <c r="M400" s="79">
        <f t="shared" ref="M400" si="2511">AVERAGE(D397:D400)</f>
        <v>358.375</v>
      </c>
      <c r="N400" s="79">
        <f t="shared" ref="N400" si="2512">AVERAGE(E397:E400)</f>
        <v>260.6875</v>
      </c>
      <c r="O400" s="79">
        <f t="shared" ref="O400" si="2513">AVERAGE(F397:F400)</f>
        <v>295.875</v>
      </c>
      <c r="P400" s="79">
        <f t="shared" ref="P400" si="2514">AVERAGE(G397:G400)</f>
        <v>295.875</v>
      </c>
      <c r="Q400" s="79">
        <f t="shared" ref="Q400" si="2515">AVERAGE(H397:H400)</f>
        <v>243.5625</v>
      </c>
      <c r="R400" s="79" t="e">
        <f t="shared" ref="R400" si="2516">AVERAGE(I397:I400)</f>
        <v>#REF!</v>
      </c>
      <c r="T400" s="79">
        <f t="shared" ref="T400" si="2517">(K244+K296+K348)/3</f>
        <v>460.8125</v>
      </c>
      <c r="U400" s="79">
        <f t="shared" ref="U400" si="2518">(L244+L296+L348)/3</f>
        <v>409.58333333333331</v>
      </c>
      <c r="V400" s="79">
        <f t="shared" ref="V400" si="2519">(M244+M296+M348)/3</f>
        <v>397</v>
      </c>
      <c r="W400" s="79">
        <f t="shared" ref="W400" si="2520">(N244+N296+N348)/3</f>
        <v>305.16666666666669</v>
      </c>
      <c r="X400" s="79">
        <f t="shared" ref="X400" si="2521">(O244+O296+O348)/3</f>
        <v>320.41666666666669</v>
      </c>
      <c r="Y400" s="79">
        <f t="shared" ref="Y400" si="2522">(P244+P296+P348)/3</f>
        <v>321.16666666666669</v>
      </c>
      <c r="Z400" s="79">
        <f t="shared" ref="Z400" si="2523">(Q244+Q296+Q348)/3</f>
        <v>271.79166666666669</v>
      </c>
      <c r="AA400" s="79" t="e">
        <f t="shared" ref="AA400" si="2524">(R244+R296+R348)/3</f>
        <v>#REF!</v>
      </c>
      <c r="AC400" s="99">
        <f>+AF400-'Figure 8_data'!I612</f>
        <v>0</v>
      </c>
      <c r="AD400" s="79">
        <f t="shared" ref="AD400" si="2525">(B400/T400-1)*100</f>
        <v>7.6902210769022039</v>
      </c>
      <c r="AE400" s="79">
        <f t="shared" ref="AE400" si="2526">(C400/U400-1)*100</f>
        <v>4.3743641912512787</v>
      </c>
      <c r="AF400" s="79">
        <f t="shared" ref="AF400" si="2527">(D400/V400-1)*100</f>
        <v>7.0528967254408048</v>
      </c>
      <c r="AG400" s="79">
        <f t="shared" ref="AG400" si="2528">(E400/W400-1)*100</f>
        <v>6.4991807755324871</v>
      </c>
      <c r="AH400" s="79">
        <f t="shared" ref="AH400" si="2529">(F400/X400-1)*100</f>
        <v>26.397919375812727</v>
      </c>
      <c r="AI400" s="79">
        <f t="shared" ref="AI400" si="2530">(G400/Y400-1)*100</f>
        <v>26.102750389206019</v>
      </c>
      <c r="AJ400" s="79">
        <f t="shared" ref="AJ400" si="2531">(H400/Z400-1)*100</f>
        <v>15.437682048137358</v>
      </c>
      <c r="AK400" s="79" t="e">
        <f t="shared" ref="AK400" si="2532">(I400/AA400-1)*100</f>
        <v>#REF!</v>
      </c>
      <c r="AM400" s="99">
        <f>AP400-'Figure 8_data'!H612</f>
        <v>0</v>
      </c>
      <c r="AN400" s="79">
        <f t="shared" ref="AN400" si="2533">(B400/B348-1)*100</f>
        <v>39.7887323943662</v>
      </c>
      <c r="AO400" s="79">
        <f t="shared" ref="AO400" si="2534">(C400/C348-1)*100</f>
        <v>43.456375838926164</v>
      </c>
      <c r="AP400" s="79">
        <f t="shared" ref="AP400" si="2535">(D400/D348-1)*100</f>
        <v>42.617449664429529</v>
      </c>
      <c r="AQ400" s="79">
        <f t="shared" ref="AQ400" si="2536">(E400/E348-1)*100</f>
        <v>44.444444444444443</v>
      </c>
      <c r="AR400" s="79">
        <f t="shared" ref="AR400" si="2537">(F400/F348-1)*100</f>
        <v>90.140845070422529</v>
      </c>
      <c r="AS400" s="79">
        <f t="shared" ref="AS400" si="2538">(G400/G348-1)*100</f>
        <v>90.140845070422529</v>
      </c>
      <c r="AT400" s="79">
        <f t="shared" ref="AT400" si="2539">(H400/H348-1)*100</f>
        <v>53.048780487804883</v>
      </c>
      <c r="AU400" s="79" t="e">
        <f t="shared" ref="AU400" si="2540">(I400/I348-1)*100</f>
        <v>#REF!</v>
      </c>
    </row>
    <row r="401" spans="1:47" x14ac:dyDescent="0.2">
      <c r="A401" s="13">
        <f t="shared" si="475"/>
        <v>40386</v>
      </c>
      <c r="B401" s="79">
        <f>TWK!B344</f>
        <v>461.66666666666669</v>
      </c>
      <c r="C401" s="79">
        <f>TWK!C344</f>
        <v>396.66666666666669</v>
      </c>
      <c r="D401" s="79">
        <f>TWK!D344</f>
        <v>388.33333333333331</v>
      </c>
      <c r="E401" s="79">
        <f>TWK!E344</f>
        <v>298.33333333333331</v>
      </c>
      <c r="F401" s="79">
        <f>TWK!F344</f>
        <v>396.66666666666669</v>
      </c>
      <c r="G401" s="79">
        <f>TWK!G344</f>
        <v>396.66666666666669</v>
      </c>
      <c r="H401" s="79">
        <f>TWK!H344</f>
        <v>290</v>
      </c>
      <c r="I401" s="79" t="e">
        <f>TWK!#REF!</f>
        <v>#REF!</v>
      </c>
      <c r="K401" s="79">
        <f t="shared" ref="K401" si="2541">AVERAGE(B398:B401)</f>
        <v>455.41666666666669</v>
      </c>
      <c r="L401" s="79">
        <f t="shared" ref="L401" si="2542">AVERAGE(C398:C401)</f>
        <v>386.35416666666669</v>
      </c>
      <c r="M401" s="79">
        <f t="shared" ref="M401" si="2543">AVERAGE(D398:D401)</f>
        <v>381.45833333333331</v>
      </c>
      <c r="N401" s="79">
        <f t="shared" ref="N401" si="2544">AVERAGE(E398:E401)</f>
        <v>285.27083333333331</v>
      </c>
      <c r="O401" s="79">
        <f t="shared" ref="O401" si="2545">AVERAGE(F398:F401)</f>
        <v>338.29166666666669</v>
      </c>
      <c r="P401" s="79">
        <f t="shared" ref="P401" si="2546">AVERAGE(G398:G401)</f>
        <v>338.29166666666669</v>
      </c>
      <c r="Q401" s="79">
        <f t="shared" ref="Q401" si="2547">AVERAGE(H398:H401)</f>
        <v>268.5625</v>
      </c>
      <c r="R401" s="79" t="e">
        <f t="shared" ref="R401" si="2548">AVERAGE(I398:I401)</f>
        <v>#REF!</v>
      </c>
      <c r="T401" s="79">
        <f t="shared" ref="T401" si="2549">(K245+K297+K349)/3</f>
        <v>461.5069444444444</v>
      </c>
      <c r="U401" s="79">
        <f t="shared" ref="U401" si="2550">(L245+L297+L349)/3</f>
        <v>409.83333333333331</v>
      </c>
      <c r="V401" s="79">
        <f t="shared" ref="V401" si="2551">(M245+M297+M349)/3</f>
        <v>392.625</v>
      </c>
      <c r="W401" s="79">
        <f t="shared" ref="W401" si="2552">(N245+N297+N349)/3</f>
        <v>307.89583333333331</v>
      </c>
      <c r="X401" s="79">
        <f t="shared" ref="X401" si="2553">(O245+O297+O349)/3</f>
        <v>316.77777777777777</v>
      </c>
      <c r="Y401" s="79">
        <f t="shared" ref="Y401" si="2554">(P245+P297+P349)/3</f>
        <v>316.77777777777777</v>
      </c>
      <c r="Z401" s="79">
        <f t="shared" ref="Z401" si="2555">(Q245+Q297+Q349)/3</f>
        <v>277.70833333333331</v>
      </c>
      <c r="AA401" s="79" t="e">
        <f t="shared" ref="AA401" si="2556">(R245+R297+R349)/3</f>
        <v>#REF!</v>
      </c>
      <c r="AC401" s="99">
        <f>+AF401-'Figure 8_data'!I613</f>
        <v>0</v>
      </c>
      <c r="AD401" s="79">
        <f t="shared" ref="AD401" si="2557">(B401/T401-1)*100</f>
        <v>3.4608844816963469E-2</v>
      </c>
      <c r="AE401" s="79">
        <f t="shared" ref="AE401" si="2558">(C401/U401-1)*100</f>
        <v>-3.212688084587223</v>
      </c>
      <c r="AF401" s="79">
        <f t="shared" ref="AF401" si="2559">(D401/V401-1)*100</f>
        <v>-1.0930701475114102</v>
      </c>
      <c r="AG401" s="79">
        <f t="shared" ref="AG401" si="2560">(E401/W401-1)*100</f>
        <v>-3.1057581703768822</v>
      </c>
      <c r="AH401" s="79">
        <f t="shared" ref="AH401" si="2561">(F401/X401-1)*100</f>
        <v>25.219221325850594</v>
      </c>
      <c r="AI401" s="79">
        <f t="shared" ref="AI401" si="2562">(G401/Y401-1)*100</f>
        <v>25.219221325850594</v>
      </c>
      <c r="AJ401" s="79">
        <f t="shared" ref="AJ401" si="2563">(H401/Z401-1)*100</f>
        <v>4.4261065266316679</v>
      </c>
      <c r="AK401" s="79" t="e">
        <f t="shared" ref="AK401" si="2564">(I401/AA401-1)*100</f>
        <v>#REF!</v>
      </c>
      <c r="AM401" s="99">
        <f>AP401-'Figure 8_data'!H613</f>
        <v>0</v>
      </c>
      <c r="AN401" s="79">
        <f t="shared" ref="AN401" si="2565">(B401/B349-1)*100</f>
        <v>38.500000000000021</v>
      </c>
      <c r="AO401" s="79">
        <f t="shared" ref="AO401" si="2566">(C401/C349-1)*100</f>
        <v>39.181286549707607</v>
      </c>
      <c r="AP401" s="79">
        <f t="shared" ref="AP401" si="2567">(D401/D349-1)*100</f>
        <v>35.072463768115924</v>
      </c>
      <c r="AQ401" s="79">
        <f t="shared" ref="AQ401" si="2568">(E401/E349-1)*100</f>
        <v>30.418943533697629</v>
      </c>
      <c r="AR401" s="79">
        <f t="shared" ref="AR401" si="2569">(F401/F349-1)*100</f>
        <v>70</v>
      </c>
      <c r="AS401" s="79">
        <f t="shared" ref="AS401" si="2570">(G401/G349-1)*100</f>
        <v>70</v>
      </c>
      <c r="AT401" s="79">
        <f t="shared" ref="AT401" si="2571">(H401/H349-1)*100</f>
        <v>48.717948717948723</v>
      </c>
      <c r="AU401" s="79" t="e">
        <f t="shared" ref="AU401" si="2572">(I401/I349-1)*100</f>
        <v>#REF!</v>
      </c>
    </row>
    <row r="402" spans="1:47" x14ac:dyDescent="0.2">
      <c r="A402" s="13">
        <f t="shared" si="475"/>
        <v>40393</v>
      </c>
      <c r="B402" s="79">
        <f>TWK!B345</f>
        <v>452.5</v>
      </c>
      <c r="C402" s="79">
        <f>TWK!C345</f>
        <v>386.25</v>
      </c>
      <c r="D402" s="79">
        <f>TWK!D345</f>
        <v>371.25</v>
      </c>
      <c r="E402" s="79">
        <f>TWK!E345</f>
        <v>296.25</v>
      </c>
      <c r="F402" s="79">
        <f>TWK!F345</f>
        <v>393.75</v>
      </c>
      <c r="G402" s="79">
        <f>TWK!G345</f>
        <v>393.75</v>
      </c>
      <c r="H402" s="79">
        <f>TWK!H345</f>
        <v>288.75</v>
      </c>
      <c r="I402" s="79" t="e">
        <f>TWK!#REF!</f>
        <v>#REF!</v>
      </c>
      <c r="K402" s="79">
        <f t="shared" ref="K402" si="2573">AVERAGE(B399:B402)</f>
        <v>467.29166666666669</v>
      </c>
      <c r="L402" s="79">
        <f t="shared" ref="L402" si="2574">AVERAGE(C399:C402)</f>
        <v>400.41666666666669</v>
      </c>
      <c r="M402" s="79">
        <f t="shared" ref="M402" si="2575">AVERAGE(D399:D402)</f>
        <v>393.02083333333331</v>
      </c>
      <c r="N402" s="79">
        <f t="shared" ref="N402" si="2576">AVERAGE(E399:E402)</f>
        <v>303.33333333333331</v>
      </c>
      <c r="O402" s="79">
        <f t="shared" ref="O402" si="2577">AVERAGE(F399:F402)</f>
        <v>374.47916666666669</v>
      </c>
      <c r="P402" s="79">
        <f t="shared" ref="P402" si="2578">AVERAGE(G399:G402)</f>
        <v>374.47916666666669</v>
      </c>
      <c r="Q402" s="79">
        <f t="shared" ref="Q402" si="2579">AVERAGE(H399:H402)</f>
        <v>290</v>
      </c>
      <c r="R402" s="79" t="e">
        <f t="shared" ref="R402" si="2580">AVERAGE(I399:I402)</f>
        <v>#REF!</v>
      </c>
      <c r="T402" s="79">
        <f t="shared" ref="T402" si="2581">(K246+K298+K350)/3</f>
        <v>459.92361111111109</v>
      </c>
      <c r="U402" s="79">
        <f t="shared" ref="U402" si="2582">(L246+L298+L350)/3</f>
        <v>409.77083333333331</v>
      </c>
      <c r="V402" s="79">
        <f t="shared" ref="V402" si="2583">(M246+M298+M350)/3</f>
        <v>397.14583333333331</v>
      </c>
      <c r="W402" s="79">
        <f t="shared" ref="W402" si="2584">(N246+N298+N350)/3</f>
        <v>321.11805555555554</v>
      </c>
      <c r="X402" s="79">
        <f t="shared" ref="X402" si="2585">(O246+O298+O350)/3</f>
        <v>323.0555555555556</v>
      </c>
      <c r="Y402" s="79">
        <f t="shared" ref="Y402" si="2586">(P246+P298+P350)/3</f>
        <v>323.0555555555556</v>
      </c>
      <c r="Z402" s="79">
        <f t="shared" ref="Z402" si="2587">(Q246+Q298+Q350)/3</f>
        <v>297.125</v>
      </c>
      <c r="AA402" s="79" t="e">
        <f t="shared" ref="AA402" si="2588">(R246+R298+R350)/3</f>
        <v>#REF!</v>
      </c>
      <c r="AC402" s="99">
        <f>+AF402-'Figure 8_data'!I614</f>
        <v>0</v>
      </c>
      <c r="AD402" s="79">
        <f t="shared" ref="AD402" si="2589">(B402/T402-1)*100</f>
        <v>-1.6140965438101063</v>
      </c>
      <c r="AE402" s="79">
        <f t="shared" ref="AE402" si="2590">(C402/U402-1)*100</f>
        <v>-5.7399969495144587</v>
      </c>
      <c r="AF402" s="79">
        <f t="shared" ref="AF402" si="2591">(D402/V402-1)*100</f>
        <v>-6.5204847085978068</v>
      </c>
      <c r="AG402" s="79">
        <f t="shared" ref="AG402" si="2592">(E402/W402-1)*100</f>
        <v>-7.7442096840466217</v>
      </c>
      <c r="AH402" s="79">
        <f t="shared" ref="AH402" si="2593">(F402/X402-1)*100</f>
        <v>21.883061049011165</v>
      </c>
      <c r="AI402" s="79">
        <f t="shared" ref="AI402" si="2594">(G402/Y402-1)*100</f>
        <v>21.883061049011165</v>
      </c>
      <c r="AJ402" s="79">
        <f t="shared" ref="AJ402" si="2595">(H402/Z402-1)*100</f>
        <v>-2.8186790071518697</v>
      </c>
      <c r="AK402" s="79" t="e">
        <f t="shared" ref="AK402" si="2596">(I402/AA402-1)*100</f>
        <v>#REF!</v>
      </c>
      <c r="AM402" s="99">
        <f>AP402-'Figure 8_data'!H614</f>
        <v>0</v>
      </c>
      <c r="AN402" s="79">
        <f t="shared" ref="AN402" si="2597">(B402/B350-1)*100</f>
        <v>43.650793650793652</v>
      </c>
      <c r="AO402" s="79">
        <f t="shared" ref="AO402" si="2598">(C402/C350-1)*100</f>
        <v>39.819004524886871</v>
      </c>
      <c r="AP402" s="79">
        <f t="shared" ref="AP402" si="2599">(D402/D350-1)*100</f>
        <v>34.389140271493225</v>
      </c>
      <c r="AQ402" s="79">
        <f t="shared" ref="AQ402" si="2600">(E402/E350-1)*100</f>
        <v>36.730769230769234</v>
      </c>
      <c r="AR402" s="79">
        <f t="shared" ref="AR402" si="2601">(F402/F350-1)*100</f>
        <v>61.815068493150683</v>
      </c>
      <c r="AS402" s="79">
        <f t="shared" ref="AS402" si="2602">(G402/G350-1)*100</f>
        <v>61.815068493150683</v>
      </c>
      <c r="AT402" s="79">
        <f t="shared" ref="AT402" si="2603">(H402/H350-1)*100</f>
        <v>56.081081081081074</v>
      </c>
      <c r="AU402" s="79" t="e">
        <f t="shared" ref="AU402" si="2604">(I402/I350-1)*100</f>
        <v>#REF!</v>
      </c>
    </row>
    <row r="403" spans="1:47" x14ac:dyDescent="0.2">
      <c r="A403" s="13">
        <f t="shared" si="475"/>
        <v>40400</v>
      </c>
      <c r="B403" s="79">
        <f>TWK!B346</f>
        <v>461</v>
      </c>
      <c r="C403" s="79">
        <f>TWK!C346</f>
        <v>438</v>
      </c>
      <c r="D403" s="79">
        <f>TWK!D346</f>
        <v>433</v>
      </c>
      <c r="E403" s="79">
        <f>TWK!E346</f>
        <v>377</v>
      </c>
      <c r="F403" s="79">
        <f>TWK!F346</f>
        <v>447</v>
      </c>
      <c r="G403" s="79">
        <f>TWK!G346</f>
        <v>447</v>
      </c>
      <c r="H403" s="79">
        <f>TWK!H346</f>
        <v>375</v>
      </c>
      <c r="I403" s="79" t="e">
        <f>TWK!#REF!</f>
        <v>#REF!</v>
      </c>
      <c r="K403" s="79">
        <f t="shared" ref="K403" si="2605">AVERAGE(B400:B403)</f>
        <v>467.85416666666669</v>
      </c>
      <c r="L403" s="79">
        <f t="shared" ref="L403" si="2606">AVERAGE(C400:C403)</f>
        <v>412.10416666666669</v>
      </c>
      <c r="M403" s="79">
        <f t="shared" ref="M403" si="2607">AVERAGE(D400:D403)</f>
        <v>404.39583333333331</v>
      </c>
      <c r="N403" s="79">
        <f t="shared" ref="N403" si="2608">AVERAGE(E400:E403)</f>
        <v>324.14583333333331</v>
      </c>
      <c r="O403" s="79">
        <f t="shared" ref="O403" si="2609">AVERAGE(F400:F403)</f>
        <v>410.60416666666669</v>
      </c>
      <c r="P403" s="79">
        <f t="shared" ref="P403" si="2610">AVERAGE(G400:G403)</f>
        <v>410.60416666666669</v>
      </c>
      <c r="Q403" s="79">
        <f t="shared" ref="Q403" si="2611">AVERAGE(H400:H403)</f>
        <v>316.875</v>
      </c>
      <c r="R403" s="79" t="e">
        <f t="shared" ref="R403" si="2612">AVERAGE(I400:I403)</f>
        <v>#REF!</v>
      </c>
      <c r="T403" s="79">
        <f t="shared" ref="T403" si="2613">(K247+K299+K351)/3</f>
        <v>450.36111111111109</v>
      </c>
      <c r="U403" s="79">
        <f t="shared" ref="U403" si="2614">(L247+L299+L351)/3</f>
        <v>414.60416666666669</v>
      </c>
      <c r="V403" s="79">
        <f t="shared" ref="V403" si="2615">(M247+M299+M351)/3</f>
        <v>405.14583333333331</v>
      </c>
      <c r="W403" s="79">
        <f t="shared" ref="W403" si="2616">(N247+N299+N351)/3</f>
        <v>341.76388888888891</v>
      </c>
      <c r="X403" s="79">
        <f t="shared" ref="X403" si="2617">(O247+O299+O351)/3</f>
        <v>340.4305555555556</v>
      </c>
      <c r="Y403" s="79">
        <f t="shared" ref="Y403" si="2618">(P247+P299+P351)/3</f>
        <v>340.4305555555556</v>
      </c>
      <c r="Z403" s="79">
        <f t="shared" ref="Z403" si="2619">(Q247+Q299+Q351)/3</f>
        <v>322.4375</v>
      </c>
      <c r="AA403" s="79" t="e">
        <f t="shared" ref="AA403" si="2620">(R247+R299+R351)/3</f>
        <v>#REF!</v>
      </c>
      <c r="AC403" s="99">
        <f>+AF403-'Figure 8_data'!I615</f>
        <v>0</v>
      </c>
      <c r="AD403" s="79">
        <f t="shared" ref="AD403" si="2621">(B403/T403-1)*100</f>
        <v>2.3623018565348763</v>
      </c>
      <c r="AE403" s="79">
        <f t="shared" ref="AE403" si="2622">(C403/U403-1)*100</f>
        <v>5.6429325159539578</v>
      </c>
      <c r="AF403" s="79">
        <f t="shared" ref="AF403" si="2623">(D403/V403-1)*100</f>
        <v>6.8750964158996286</v>
      </c>
      <c r="AG403" s="79">
        <f t="shared" ref="AG403" si="2624">(E403/W403-1)*100</f>
        <v>10.310074369081956</v>
      </c>
      <c r="AH403" s="79">
        <f t="shared" ref="AH403" si="2625">(F403/X403-1)*100</f>
        <v>31.304312349557328</v>
      </c>
      <c r="AI403" s="79">
        <f t="shared" ref="AI403" si="2626">(G403/Y403-1)*100</f>
        <v>31.304312349557328</v>
      </c>
      <c r="AJ403" s="79">
        <f t="shared" ref="AJ403" si="2627">(H403/Z403-1)*100</f>
        <v>16.301608838922267</v>
      </c>
      <c r="AK403" s="79" t="e">
        <f t="shared" ref="AK403" si="2628">(I403/AA403-1)*100</f>
        <v>#REF!</v>
      </c>
      <c r="AM403" s="99">
        <f>AP403-'Figure 8_data'!H615</f>
        <v>0</v>
      </c>
      <c r="AN403" s="79">
        <f t="shared" ref="AN403" si="2629">(B403/B351-1)*100</f>
        <v>48.112449799196774</v>
      </c>
      <c r="AO403" s="79">
        <f t="shared" ref="AO403" si="2630">(C403/C351-1)*100</f>
        <v>55.319148936170201</v>
      </c>
      <c r="AP403" s="79">
        <f t="shared" ref="AP403" si="2631">(D403/D351-1)*100</f>
        <v>54.642857142857146</v>
      </c>
      <c r="AQ403" s="79">
        <f t="shared" ref="AQ403" si="2632">(E403/E351-1)*100</f>
        <v>76.374269005847964</v>
      </c>
      <c r="AR403" s="79">
        <f t="shared" ref="AR403" si="2633">(F403/F351-1)*100</f>
        <v>77.029702970297038</v>
      </c>
      <c r="AS403" s="79">
        <f t="shared" ref="AS403" si="2634">(G403/G351-1)*100</f>
        <v>77.029702970297038</v>
      </c>
      <c r="AT403" s="79">
        <f t="shared" ref="AT403" si="2635">(H403/H351-1)*100</f>
        <v>101.34228187919464</v>
      </c>
      <c r="AU403" s="79" t="e">
        <f t="shared" ref="AU403" si="2636">(I403/I351-1)*100</f>
        <v>#REF!</v>
      </c>
    </row>
    <row r="404" spans="1:47" x14ac:dyDescent="0.2">
      <c r="A404" s="13">
        <f t="shared" si="475"/>
        <v>40407</v>
      </c>
      <c r="B404" s="79">
        <f>TWK!B347</f>
        <v>456</v>
      </c>
      <c r="C404" s="79">
        <f>TWK!C347</f>
        <v>435</v>
      </c>
      <c r="D404" s="79">
        <f>TWK!D347</f>
        <v>437</v>
      </c>
      <c r="E404" s="79">
        <f>TWK!E347</f>
        <v>392</v>
      </c>
      <c r="F404" s="79">
        <f>TWK!F347</f>
        <v>461</v>
      </c>
      <c r="G404" s="79">
        <f>TWK!G347</f>
        <v>461</v>
      </c>
      <c r="H404" s="79">
        <f>TWK!H347</f>
        <v>392</v>
      </c>
      <c r="I404" s="79" t="e">
        <f>TWK!#REF!</f>
        <v>#REF!</v>
      </c>
      <c r="K404" s="79">
        <f t="shared" ref="K404" si="2637">AVERAGE(B401:B404)</f>
        <v>457.79166666666669</v>
      </c>
      <c r="L404" s="79">
        <f t="shared" ref="L404" si="2638">AVERAGE(C401:C404)</f>
        <v>413.97916666666669</v>
      </c>
      <c r="M404" s="79">
        <f t="shared" ref="M404" si="2639">AVERAGE(D401:D404)</f>
        <v>407.39583333333331</v>
      </c>
      <c r="N404" s="79">
        <f t="shared" ref="N404" si="2640">AVERAGE(E401:E404)</f>
        <v>340.89583333333331</v>
      </c>
      <c r="O404" s="79">
        <f t="shared" ref="O404" si="2641">AVERAGE(F401:F404)</f>
        <v>424.60416666666669</v>
      </c>
      <c r="P404" s="79">
        <f t="shared" ref="P404" si="2642">AVERAGE(G401:G404)</f>
        <v>424.60416666666669</v>
      </c>
      <c r="Q404" s="79">
        <f t="shared" ref="Q404" si="2643">AVERAGE(H401:H404)</f>
        <v>336.4375</v>
      </c>
      <c r="R404" s="79" t="e">
        <f t="shared" ref="R404" si="2644">AVERAGE(I401:I404)</f>
        <v>#REF!</v>
      </c>
      <c r="T404" s="79">
        <f t="shared" ref="T404" si="2645">(K248+K300+K352)/3</f>
        <v>449.4444444444444</v>
      </c>
      <c r="U404" s="79">
        <f t="shared" ref="U404" si="2646">(L248+L300+L352)/3</f>
        <v>428.60416666666669</v>
      </c>
      <c r="V404" s="79">
        <f t="shared" ref="V404" si="2647">(M248+M300+M352)/3</f>
        <v>422.3125</v>
      </c>
      <c r="W404" s="79">
        <f t="shared" ref="W404" si="2648">(N248+N300+N352)/3</f>
        <v>382.84722222222223</v>
      </c>
      <c r="X404" s="79">
        <f t="shared" ref="X404" si="2649">(O248+O300+O352)/3</f>
        <v>377.34722222222223</v>
      </c>
      <c r="Y404" s="79">
        <f t="shared" ref="Y404" si="2650">(P248+P300+P352)/3</f>
        <v>377.34722222222223</v>
      </c>
      <c r="Z404" s="79">
        <f t="shared" ref="Z404" si="2651">(Q248+Q300+Q352)/3</f>
        <v>374.10416666666669</v>
      </c>
      <c r="AA404" s="79" t="e">
        <f t="shared" ref="AA404" si="2652">(R248+R300+R352)/3</f>
        <v>#REF!</v>
      </c>
      <c r="AC404" s="99">
        <f>+AF404-'Figure 8_data'!I616</f>
        <v>0</v>
      </c>
      <c r="AD404" s="79">
        <f t="shared" ref="AD404" si="2653">(B404/T404-1)*100</f>
        <v>1.4585908529048286</v>
      </c>
      <c r="AE404" s="79">
        <f t="shared" ref="AE404" si="2654">(C404/U404-1)*100</f>
        <v>1.4922471200116583</v>
      </c>
      <c r="AF404" s="79">
        <f t="shared" ref="AF404" si="2655">(D404/V404-1)*100</f>
        <v>3.4778747965073187</v>
      </c>
      <c r="AG404" s="79">
        <f t="shared" ref="AG404" si="2656">(E404/W404-1)*100</f>
        <v>2.3907128605115124</v>
      </c>
      <c r="AH404" s="79">
        <f t="shared" ref="AH404" si="2657">(F404/X404-1)*100</f>
        <v>22.168648091574951</v>
      </c>
      <c r="AI404" s="79">
        <f t="shared" ref="AI404" si="2658">(G404/Y404-1)*100</f>
        <v>22.168648091574951</v>
      </c>
      <c r="AJ404" s="79">
        <f t="shared" ref="AJ404" si="2659">(H404/Z404-1)*100</f>
        <v>4.7836498301498054</v>
      </c>
      <c r="AK404" s="79" t="e">
        <f t="shared" ref="AK404" si="2660">(I404/AA404-1)*100</f>
        <v>#REF!</v>
      </c>
      <c r="AM404" s="99">
        <f>AP404-'Figure 8_data'!H616</f>
        <v>0</v>
      </c>
      <c r="AN404" s="79">
        <f t="shared" ref="AN404" si="2661">(B404/B352-1)*100</f>
        <v>32.173913043478251</v>
      </c>
      <c r="AO404" s="79">
        <f t="shared" ref="AO404" si="2662">(C404/C352-1)*100</f>
        <v>34.259259259259252</v>
      </c>
      <c r="AP404" s="79">
        <f t="shared" ref="AP404" si="2663">(D404/D352-1)*100</f>
        <v>35.714285714285722</v>
      </c>
      <c r="AQ404" s="79">
        <f t="shared" ref="AQ404" si="2664">(E404/E352-1)*100</f>
        <v>44.649446494464939</v>
      </c>
      <c r="AR404" s="79">
        <f t="shared" ref="AR404" si="2665">(F404/F352-1)*100</f>
        <v>46.815286624203821</v>
      </c>
      <c r="AS404" s="79">
        <f t="shared" ref="AS404" si="2666">(G404/G352-1)*100</f>
        <v>46.815286624203821</v>
      </c>
      <c r="AT404" s="79">
        <f t="shared" ref="AT404" si="2667">(H404/H352-1)*100</f>
        <v>49.049429657794683</v>
      </c>
      <c r="AU404" s="79" t="e">
        <f t="shared" ref="AU404" si="2668">(I404/I352-1)*100</f>
        <v>#REF!</v>
      </c>
    </row>
    <row r="405" spans="1:47" x14ac:dyDescent="0.2">
      <c r="A405" s="13">
        <f t="shared" si="475"/>
        <v>40414</v>
      </c>
      <c r="B405" s="79">
        <f>TWK!B348</f>
        <v>481.25</v>
      </c>
      <c r="C405" s="79">
        <f>TWK!C348</f>
        <v>456.25</v>
      </c>
      <c r="D405" s="79">
        <f>TWK!D348</f>
        <v>456.25</v>
      </c>
      <c r="E405" s="79">
        <f>TWK!E348</f>
        <v>450</v>
      </c>
      <c r="F405" s="79">
        <f>TWK!F348</f>
        <v>551.25</v>
      </c>
      <c r="G405" s="79">
        <f>TWK!G348</f>
        <v>551.25</v>
      </c>
      <c r="H405" s="79">
        <f>TWK!H348</f>
        <v>437.5</v>
      </c>
      <c r="I405" s="79" t="e">
        <f>TWK!#REF!</f>
        <v>#REF!</v>
      </c>
      <c r="K405" s="79">
        <f t="shared" ref="K405" si="2669">AVERAGE(B402:B405)</f>
        <v>462.6875</v>
      </c>
      <c r="L405" s="79">
        <f t="shared" ref="L405" si="2670">AVERAGE(C402:C405)</f>
        <v>428.875</v>
      </c>
      <c r="M405" s="79">
        <f t="shared" ref="M405" si="2671">AVERAGE(D402:D405)</f>
        <v>424.375</v>
      </c>
      <c r="N405" s="79">
        <f t="shared" ref="N405" si="2672">AVERAGE(E402:E405)</f>
        <v>378.8125</v>
      </c>
      <c r="O405" s="79">
        <f t="shared" ref="O405" si="2673">AVERAGE(F402:F405)</f>
        <v>463.25</v>
      </c>
      <c r="P405" s="79">
        <f t="shared" ref="P405" si="2674">AVERAGE(G402:G405)</f>
        <v>463.25</v>
      </c>
      <c r="Q405" s="79">
        <f t="shared" ref="Q405" si="2675">AVERAGE(H402:H405)</f>
        <v>373.3125</v>
      </c>
      <c r="R405" s="79" t="e">
        <f t="shared" ref="R405" si="2676">AVERAGE(I402:I405)</f>
        <v>#REF!</v>
      </c>
      <c r="T405" s="79">
        <f t="shared" ref="T405" si="2677">(K249+K301+K353)/3</f>
        <v>458.66666666666669</v>
      </c>
      <c r="U405" s="79">
        <f t="shared" ref="U405" si="2678">(L249+L301+L353)/3</f>
        <v>458.27083333333331</v>
      </c>
      <c r="V405" s="79">
        <f t="shared" ref="V405" si="2679">(M249+M301+M353)/3</f>
        <v>458.10416666666669</v>
      </c>
      <c r="W405" s="79">
        <f t="shared" ref="W405" si="2680">(N249+N301+N353)/3</f>
        <v>443.03472222222223</v>
      </c>
      <c r="X405" s="79">
        <f t="shared" ref="X405" si="2681">(O249+O301+O353)/3</f>
        <v>437.31944444444451</v>
      </c>
      <c r="Y405" s="79">
        <f t="shared" ref="Y405" si="2682">(P249+P301+P353)/3</f>
        <v>437.73611111111114</v>
      </c>
      <c r="Z405" s="79">
        <f t="shared" ref="Z405" si="2683">(Q249+Q301+Q353)/3</f>
        <v>450.9375</v>
      </c>
      <c r="AA405" s="79" t="e">
        <f t="shared" ref="AA405" si="2684">(R249+R301+R353)/3</f>
        <v>#REF!</v>
      </c>
      <c r="AC405" s="99">
        <f>+AF405-'Figure 8_data'!I617</f>
        <v>0</v>
      </c>
      <c r="AD405" s="79">
        <f t="shared" ref="AD405" si="2685">(B405/T405-1)*100</f>
        <v>4.923691860465107</v>
      </c>
      <c r="AE405" s="79">
        <f t="shared" ref="AE405" si="2686">(C405/U405-1)*100</f>
        <v>-0.44096922307587105</v>
      </c>
      <c r="AF405" s="79">
        <f t="shared" ref="AF405" si="2687">(D405/V405-1)*100</f>
        <v>-0.40474782845968393</v>
      </c>
      <c r="AG405" s="79">
        <f t="shared" ref="AG405" si="2688">(E405/W405-1)*100</f>
        <v>1.5721742401680228</v>
      </c>
      <c r="AH405" s="79">
        <f t="shared" ref="AH405" si="2689">(F405/X405-1)*100</f>
        <v>26.052021469177731</v>
      </c>
      <c r="AI405" s="79">
        <f t="shared" ref="AI405" si="2690">(G405/Y405-1)*100</f>
        <v>25.932036678617877</v>
      </c>
      <c r="AJ405" s="79">
        <f t="shared" ref="AJ405" si="2691">(H405/Z405-1)*100</f>
        <v>-2.9799029799029819</v>
      </c>
      <c r="AK405" s="79" t="e">
        <f t="shared" ref="AK405" si="2692">(I405/AA405-1)*100</f>
        <v>#REF!</v>
      </c>
      <c r="AM405" s="99">
        <f>AP405-'Figure 8_data'!H617</f>
        <v>0</v>
      </c>
      <c r="AN405" s="79">
        <f t="shared" ref="AN405" si="2693">(B405/B353-1)*100</f>
        <v>36.331444759206796</v>
      </c>
      <c r="AO405" s="79">
        <f t="shared" ref="AO405" si="2694">(C405/C353-1)*100</f>
        <v>34.985207100591722</v>
      </c>
      <c r="AP405" s="79">
        <f t="shared" ref="AP405" si="2695">(D405/D353-1)*100</f>
        <v>34.191176470588225</v>
      </c>
      <c r="AQ405" s="79">
        <f t="shared" ref="AQ405" si="2696">(E405/E353-1)*100</f>
        <v>59.010600706713781</v>
      </c>
      <c r="AR405" s="79">
        <f t="shared" ref="AR405" si="2697">(F405/F353-1)*100</f>
        <v>53.125</v>
      </c>
      <c r="AS405" s="79">
        <f t="shared" ref="AS405" si="2698">(G405/G353-1)*100</f>
        <v>53.125</v>
      </c>
      <c r="AT405" s="79">
        <f t="shared" ref="AT405" si="2699">(H405/H353-1)*100</f>
        <v>40.224358974358964</v>
      </c>
      <c r="AU405" s="79" t="e">
        <f t="shared" ref="AU405" si="2700">(I405/I353-1)*100</f>
        <v>#REF!</v>
      </c>
    </row>
    <row r="406" spans="1:47" x14ac:dyDescent="0.2">
      <c r="A406" s="13">
        <f t="shared" si="475"/>
        <v>40421</v>
      </c>
      <c r="B406" s="79">
        <f>TWK!B349</f>
        <v>506.25</v>
      </c>
      <c r="C406" s="79">
        <f>TWK!C349</f>
        <v>493.75</v>
      </c>
      <c r="D406" s="79">
        <f>TWK!D349</f>
        <v>506.25</v>
      </c>
      <c r="E406" s="79">
        <f>TWK!E349</f>
        <v>525</v>
      </c>
      <c r="F406" s="79">
        <f>TWK!F349</f>
        <v>616.25</v>
      </c>
      <c r="G406" s="79">
        <f>TWK!G349</f>
        <v>616.25</v>
      </c>
      <c r="H406" s="79">
        <f>TWK!H349</f>
        <v>500</v>
      </c>
      <c r="I406" s="79" t="e">
        <f>TWK!#REF!</f>
        <v>#REF!</v>
      </c>
      <c r="K406" s="79">
        <f t="shared" ref="K406" si="2701">AVERAGE(B403:B406)</f>
        <v>476.125</v>
      </c>
      <c r="L406" s="79">
        <f t="shared" ref="L406" si="2702">AVERAGE(C403:C406)</f>
        <v>455.75</v>
      </c>
      <c r="M406" s="79">
        <f t="shared" ref="M406" si="2703">AVERAGE(D403:D406)</f>
        <v>458.125</v>
      </c>
      <c r="N406" s="79">
        <f t="shared" ref="N406" si="2704">AVERAGE(E403:E406)</f>
        <v>436</v>
      </c>
      <c r="O406" s="79">
        <f t="shared" ref="O406" si="2705">AVERAGE(F403:F406)</f>
        <v>518.875</v>
      </c>
      <c r="P406" s="79">
        <f t="shared" ref="P406" si="2706">AVERAGE(G403:G406)</f>
        <v>518.875</v>
      </c>
      <c r="Q406" s="79">
        <f t="shared" ref="Q406" si="2707">AVERAGE(H403:H406)</f>
        <v>426.125</v>
      </c>
      <c r="R406" s="79" t="e">
        <f t="shared" ref="R406" si="2708">AVERAGE(I403:I406)</f>
        <v>#REF!</v>
      </c>
      <c r="T406" s="79">
        <f t="shared" ref="T406" si="2709">(K250+K302+K354)/3</f>
        <v>477.83333333333331</v>
      </c>
      <c r="U406" s="79">
        <f t="shared" ref="U406" si="2710">(L250+L302+L354)/3</f>
        <v>498.58333333333331</v>
      </c>
      <c r="V406" s="79">
        <f t="shared" ref="V406" si="2711">(M250+M302+M354)/3</f>
        <v>504.16666666666669</v>
      </c>
      <c r="W406" s="79">
        <f t="shared" ref="W406" si="2712">(N250+N302+N354)/3</f>
        <v>511.3125</v>
      </c>
      <c r="X406" s="79">
        <f t="shared" ref="X406" si="2713">(O250+O302+O354)/3</f>
        <v>504.875</v>
      </c>
      <c r="Y406" s="79">
        <f t="shared" ref="Y406" si="2714">(P250+P302+P354)/3</f>
        <v>506.625</v>
      </c>
      <c r="Z406" s="79">
        <f t="shared" ref="Z406" si="2715">(Q250+Q302+Q354)/3</f>
        <v>524.10416666666663</v>
      </c>
      <c r="AA406" s="79" t="e">
        <f t="shared" ref="AA406" si="2716">(R250+R302+R354)/3</f>
        <v>#REF!</v>
      </c>
      <c r="AC406" s="99">
        <f>+AF406-'Figure 8_data'!I618</f>
        <v>0</v>
      </c>
      <c r="AD406" s="79">
        <f t="shared" ref="AD406" si="2717">(B406/T406-1)*100</f>
        <v>5.9469829089640713</v>
      </c>
      <c r="AE406" s="79">
        <f t="shared" ref="AE406" si="2718">(C406/U406-1)*100</f>
        <v>-0.96941333779040351</v>
      </c>
      <c r="AF406" s="79">
        <f t="shared" ref="AF406" si="2719">(D406/V406-1)*100</f>
        <v>0.41322314049585529</v>
      </c>
      <c r="AG406" s="79">
        <f t="shared" ref="AG406" si="2720">(E406/W406-1)*100</f>
        <v>2.6769343601026785</v>
      </c>
      <c r="AH406" s="79">
        <f t="shared" ref="AH406" si="2721">(F406/X406-1)*100</f>
        <v>22.059915820747712</v>
      </c>
      <c r="AI406" s="79">
        <f t="shared" ref="AI406" si="2722">(G406/Y406-1)*100</f>
        <v>21.63829262274859</v>
      </c>
      <c r="AJ406" s="79">
        <f t="shared" ref="AJ406" si="2723">(H406/Z406-1)*100</f>
        <v>-4.5991175418372503</v>
      </c>
      <c r="AK406" s="79" t="e">
        <f t="shared" ref="AK406" si="2724">(I406/AA406-1)*100</f>
        <v>#REF!</v>
      </c>
      <c r="AM406" s="99">
        <f>AP406-'Figure 8_data'!H618</f>
        <v>0</v>
      </c>
      <c r="AN406" s="79">
        <f t="shared" ref="AN406" si="2725">(B406/B354-1)*100</f>
        <v>41.410614525139657</v>
      </c>
      <c r="AO406" s="79">
        <f t="shared" ref="AO406" si="2726">(C406/C354-1)*100</f>
        <v>39.872521246458923</v>
      </c>
      <c r="AP406" s="79">
        <f t="shared" ref="AP406" si="2727">(D406/D354-1)*100</f>
        <v>42.605633802816897</v>
      </c>
      <c r="AQ406" s="79">
        <f t="shared" ref="AQ406" si="2728">(E406/E354-1)*100</f>
        <v>62.037037037037045</v>
      </c>
      <c r="AR406" s="79">
        <f t="shared" ref="AR406" si="2729">(F406/F354-1)*100</f>
        <v>64.772727272727266</v>
      </c>
      <c r="AS406" s="79">
        <f t="shared" ref="AS406" si="2730">(G406/G354-1)*100</f>
        <v>62.171052631578938</v>
      </c>
      <c r="AT406" s="79">
        <f t="shared" ref="AT406" si="2731">(H406/H354-1)*100</f>
        <v>54.320987654320987</v>
      </c>
      <c r="AU406" s="79" t="e">
        <f t="shared" ref="AU406" si="2732">(I406/I354-1)*100</f>
        <v>#REF!</v>
      </c>
    </row>
    <row r="407" spans="1:47" x14ac:dyDescent="0.2">
      <c r="A407" s="13">
        <f t="shared" si="475"/>
        <v>40428</v>
      </c>
      <c r="B407" s="79">
        <f>TWK!B350</f>
        <v>506.25</v>
      </c>
      <c r="C407" s="79">
        <f>TWK!C350</f>
        <v>500</v>
      </c>
      <c r="D407" s="79">
        <f>TWK!D350</f>
        <v>495</v>
      </c>
      <c r="E407" s="79">
        <f>TWK!E350</f>
        <v>506.25</v>
      </c>
      <c r="F407" s="79">
        <f>TWK!F350</f>
        <v>602.5</v>
      </c>
      <c r="G407" s="79">
        <f>TWK!G350</f>
        <v>602.5</v>
      </c>
      <c r="H407" s="79">
        <f>TWK!H350</f>
        <v>487.5</v>
      </c>
      <c r="I407" s="79" t="e">
        <f>TWK!#REF!</f>
        <v>#REF!</v>
      </c>
      <c r="K407" s="79">
        <f t="shared" ref="K407" si="2733">AVERAGE(B404:B407)</f>
        <v>487.4375</v>
      </c>
      <c r="L407" s="79">
        <f t="shared" ref="L407" si="2734">AVERAGE(C404:C407)</f>
        <v>471.25</v>
      </c>
      <c r="M407" s="79">
        <f t="shared" ref="M407" si="2735">AVERAGE(D404:D407)</f>
        <v>473.625</v>
      </c>
      <c r="N407" s="79">
        <f t="shared" ref="N407" si="2736">AVERAGE(E404:E407)</f>
        <v>468.3125</v>
      </c>
      <c r="O407" s="79">
        <f t="shared" ref="O407" si="2737">AVERAGE(F404:F407)</f>
        <v>557.75</v>
      </c>
      <c r="P407" s="79">
        <f t="shared" ref="P407" si="2738">AVERAGE(G404:G407)</f>
        <v>557.75</v>
      </c>
      <c r="Q407" s="79">
        <f t="shared" ref="Q407" si="2739">AVERAGE(H404:H407)</f>
        <v>454.25</v>
      </c>
      <c r="R407" s="79" t="e">
        <f t="shared" ref="R407" si="2740">AVERAGE(I404:I407)</f>
        <v>#REF!</v>
      </c>
      <c r="T407" s="79">
        <f t="shared" ref="T407" si="2741">(K251+K303+K355)/3</f>
        <v>493.72916666666669</v>
      </c>
      <c r="U407" s="79">
        <f t="shared" ref="U407" si="2742">(L251+L303+L355)/3</f>
        <v>520.89583333333337</v>
      </c>
      <c r="V407" s="79">
        <f t="shared" ref="V407" si="2743">(M251+M303+M355)/3</f>
        <v>534.35416666666663</v>
      </c>
      <c r="W407" s="79">
        <f t="shared" ref="W407" si="2744">(N251+N303+N355)/3</f>
        <v>545.58333333333337</v>
      </c>
      <c r="X407" s="79">
        <f t="shared" ref="X407" si="2745">(O251+O303+O355)/3</f>
        <v>547.04166666666663</v>
      </c>
      <c r="Y407" s="79">
        <f t="shared" ref="Y407" si="2746">(P251+P303+P355)/3</f>
        <v>547.64583333333337</v>
      </c>
      <c r="Z407" s="79">
        <f t="shared" ref="Z407" si="2747">(Q251+Q303+Q355)/3</f>
        <v>557.79166666666663</v>
      </c>
      <c r="AA407" s="79" t="e">
        <f t="shared" ref="AA407" si="2748">(R251+R303+R355)/3</f>
        <v>#REF!</v>
      </c>
      <c r="AC407" s="99">
        <f>+AF407-'Figure 8_data'!I619</f>
        <v>0</v>
      </c>
      <c r="AD407" s="79">
        <f t="shared" ref="AD407" si="2749">(B407/T407-1)*100</f>
        <v>2.5359719819401549</v>
      </c>
      <c r="AE407" s="79">
        <f t="shared" ref="AE407" si="2750">(C407/U407-1)*100</f>
        <v>-4.0115186177658746</v>
      </c>
      <c r="AF407" s="79">
        <f t="shared" ref="AF407" si="2751">(D407/V407-1)*100</f>
        <v>-7.3648095442317318</v>
      </c>
      <c r="AG407" s="79">
        <f t="shared" ref="AG407" si="2752">(E407/W407-1)*100</f>
        <v>-7.2094088895677473</v>
      </c>
      <c r="AH407" s="79">
        <f t="shared" ref="AH407" si="2753">(F407/X407-1)*100</f>
        <v>10.137862746591519</v>
      </c>
      <c r="AI407" s="79">
        <f t="shared" ref="AI407" si="2754">(G407/Y407-1)*100</f>
        <v>10.01635789553772</v>
      </c>
      <c r="AJ407" s="79">
        <f t="shared" ref="AJ407" si="2755">(H407/Z407-1)*100</f>
        <v>-12.601777844177175</v>
      </c>
      <c r="AK407" s="79" t="e">
        <f t="shared" ref="AK407" si="2756">(I407/AA407-1)*100</f>
        <v>#REF!</v>
      </c>
      <c r="AM407" s="99">
        <f>AP407-'Figure 8_data'!H619</f>
        <v>0</v>
      </c>
      <c r="AN407" s="79">
        <f t="shared" ref="AN407" si="2757">(B407/B355-1)*100</f>
        <v>43.109540636042396</v>
      </c>
      <c r="AO407" s="79">
        <f t="shared" ref="AO407" si="2758">(C407/C355-1)*100</f>
        <v>52.091254752851704</v>
      </c>
      <c r="AP407" s="79">
        <f t="shared" ref="AP407" si="2759">(D407/D355-1)*100</f>
        <v>47.211895910780676</v>
      </c>
      <c r="AQ407" s="79">
        <f t="shared" ref="AQ407" si="2760">(E407/E355-1)*100</f>
        <v>68.75</v>
      </c>
      <c r="AR407" s="79">
        <f t="shared" ref="AR407" si="2761">(F407/F355-1)*100</f>
        <v>73.381294964028783</v>
      </c>
      <c r="AS407" s="79">
        <f t="shared" ref="AS407" si="2762">(G407/G355-1)*100</f>
        <v>67.944250871080129</v>
      </c>
      <c r="AT407" s="79">
        <f t="shared" ref="AT407" si="2763">(H407/H355-1)*100</f>
        <v>69.565217391304344</v>
      </c>
      <c r="AU407" s="79" t="e">
        <f t="shared" ref="AU407" si="2764">(I407/I355-1)*100</f>
        <v>#REF!</v>
      </c>
    </row>
    <row r="408" spans="1:47" x14ac:dyDescent="0.2">
      <c r="A408" s="13">
        <f t="shared" si="475"/>
        <v>40435</v>
      </c>
      <c r="B408" s="79">
        <f>TWK!B351</f>
        <v>483.33333333333331</v>
      </c>
      <c r="C408" s="79">
        <f>TWK!C351</f>
        <v>480</v>
      </c>
      <c r="D408" s="79">
        <f>TWK!D351</f>
        <v>483.75</v>
      </c>
      <c r="E408" s="79">
        <f>TWK!E351</f>
        <v>475</v>
      </c>
      <c r="F408" s="79">
        <f>TWK!F351</f>
        <v>546.66666666666663</v>
      </c>
      <c r="G408" s="79">
        <f>TWK!G351</f>
        <v>546.66666666666663</v>
      </c>
      <c r="H408" s="79">
        <f>TWK!H351</f>
        <v>463.33333333333331</v>
      </c>
      <c r="I408" s="79" t="e">
        <f>TWK!#REF!</f>
        <v>#REF!</v>
      </c>
      <c r="K408" s="79">
        <f t="shared" ref="K408" si="2765">AVERAGE(B405:B408)</f>
        <v>494.27083333333331</v>
      </c>
      <c r="L408" s="79">
        <f t="shared" ref="L408" si="2766">AVERAGE(C405:C408)</f>
        <v>482.5</v>
      </c>
      <c r="M408" s="79">
        <f t="shared" ref="M408" si="2767">AVERAGE(D405:D408)</f>
        <v>485.3125</v>
      </c>
      <c r="N408" s="79">
        <f t="shared" ref="N408" si="2768">AVERAGE(E405:E408)</f>
        <v>489.0625</v>
      </c>
      <c r="O408" s="79">
        <f t="shared" ref="O408" si="2769">AVERAGE(F405:F408)</f>
        <v>579.16666666666663</v>
      </c>
      <c r="P408" s="79">
        <f t="shared" ref="P408" si="2770">AVERAGE(G405:G408)</f>
        <v>579.16666666666663</v>
      </c>
      <c r="Q408" s="79">
        <f t="shared" ref="Q408" si="2771">AVERAGE(H405:H408)</f>
        <v>472.08333333333331</v>
      </c>
      <c r="R408" s="79" t="e">
        <f t="shared" ref="R408" si="2772">AVERAGE(I405:I408)</f>
        <v>#REF!</v>
      </c>
      <c r="T408" s="79">
        <f t="shared" ref="T408" si="2773">(K252+K304+K356)/3</f>
        <v>509.95138888888891</v>
      </c>
      <c r="U408" s="79">
        <f t="shared" ref="U408" si="2774">(L252+L304+L356)/3</f>
        <v>541.34027777777771</v>
      </c>
      <c r="V408" s="79">
        <f t="shared" ref="V408" si="2775">(M252+M304+M356)/3</f>
        <v>557.52083333333337</v>
      </c>
      <c r="W408" s="79">
        <f t="shared" ref="W408" si="2776">(N252+N304+N356)/3</f>
        <v>553.47222222222229</v>
      </c>
      <c r="X408" s="79">
        <f t="shared" ref="X408" si="2777">(O252+O304+O356)/3</f>
        <v>576.48611111111109</v>
      </c>
      <c r="Y408" s="79">
        <f t="shared" ref="Y408" si="2778">(P252+P304+P356)/3</f>
        <v>576.84027777777771</v>
      </c>
      <c r="Z408" s="79">
        <f t="shared" ref="Z408" si="2779">(Q252+Q304+Q356)/3</f>
        <v>555.45833333333337</v>
      </c>
      <c r="AA408" s="79" t="e">
        <f t="shared" ref="AA408" si="2780">(R252+R304+R356)/3</f>
        <v>#REF!</v>
      </c>
      <c r="AC408" s="99">
        <f>+AF408-'Figure 8_data'!I620</f>
        <v>0</v>
      </c>
      <c r="AD408" s="79">
        <f t="shared" ref="AD408" si="2781">(B408/T408-1)*100</f>
        <v>-5.2197241022428731</v>
      </c>
      <c r="AE408" s="79">
        <f t="shared" ref="AE408" si="2782">(C408/U408-1)*100</f>
        <v>-11.331186740728372</v>
      </c>
      <c r="AF408" s="79">
        <f t="shared" ref="AF408" si="2783">(D408/V408-1)*100</f>
        <v>-13.23194200515676</v>
      </c>
      <c r="AG408" s="79">
        <f t="shared" ref="AG408" si="2784">(E408/W408-1)*100</f>
        <v>-14.178168130489343</v>
      </c>
      <c r="AH408" s="79">
        <f t="shared" ref="AH408" si="2785">(F408/X408-1)*100</f>
        <v>-5.1726214855325576</v>
      </c>
      <c r="AI408" s="79">
        <f t="shared" ref="AI408" si="2786">(G408/Y408-1)*100</f>
        <v>-5.2308433154758305</v>
      </c>
      <c r="AJ408" s="79">
        <f t="shared" ref="AJ408" si="2787">(H408/Z408-1)*100</f>
        <v>-16.585402445427956</v>
      </c>
      <c r="AK408" s="79" t="e">
        <f t="shared" ref="AK408" si="2788">(I408/AA408-1)*100</f>
        <v>#REF!</v>
      </c>
      <c r="AM408" s="99">
        <f>AP408-'Figure 8_data'!H620</f>
        <v>0</v>
      </c>
      <c r="AN408" s="79">
        <f t="shared" ref="AN408" si="2789">(B408/B356-1)*100</f>
        <v>39.42307692307692</v>
      </c>
      <c r="AO408" s="79">
        <f t="shared" ref="AO408" si="2790">(C408/C356-1)*100</f>
        <v>44.000000000000014</v>
      </c>
      <c r="AP408" s="79">
        <f t="shared" ref="AP408" si="2791">(D408/D356-1)*100</f>
        <v>44.402985074626855</v>
      </c>
      <c r="AQ408" s="79">
        <f t="shared" ref="AQ408" si="2792">(E408/E356-1)*100</f>
        <v>54.891304347826079</v>
      </c>
      <c r="AR408" s="79">
        <f t="shared" ref="AR408" si="2793">(F408/F356-1)*100</f>
        <v>56.937799043062199</v>
      </c>
      <c r="AS408" s="79">
        <f t="shared" ref="AS408" si="2794">(G408/G356-1)*100</f>
        <v>59.22330097087378</v>
      </c>
      <c r="AT408" s="79">
        <f t="shared" ref="AT408" si="2795">(H408/H356-1)*100</f>
        <v>54.444444444444429</v>
      </c>
      <c r="AU408" s="79" t="e">
        <f t="shared" ref="AU408" si="2796">(I408/I356-1)*100</f>
        <v>#REF!</v>
      </c>
    </row>
    <row r="409" spans="1:47" x14ac:dyDescent="0.2">
      <c r="A409" s="13">
        <f t="shared" si="475"/>
        <v>40442</v>
      </c>
      <c r="B409" s="79">
        <f>TWK!B352</f>
        <v>531.25</v>
      </c>
      <c r="C409" s="79">
        <f>TWK!C352</f>
        <v>522.5</v>
      </c>
      <c r="D409" s="79">
        <f>TWK!D352</f>
        <v>545</v>
      </c>
      <c r="E409" s="79">
        <f>TWK!E352</f>
        <v>500</v>
      </c>
      <c r="F409" s="79">
        <f>TWK!F352</f>
        <v>587.5</v>
      </c>
      <c r="G409" s="79">
        <f>TWK!G352</f>
        <v>587.5</v>
      </c>
      <c r="H409" s="79">
        <f>TWK!H352</f>
        <v>466.25</v>
      </c>
      <c r="I409" s="79" t="e">
        <f>TWK!#REF!</f>
        <v>#REF!</v>
      </c>
      <c r="K409" s="79">
        <f t="shared" ref="K409" si="2797">AVERAGE(B406:B409)</f>
        <v>506.77083333333331</v>
      </c>
      <c r="L409" s="79">
        <f t="shared" ref="L409" si="2798">AVERAGE(C406:C409)</f>
        <v>499.0625</v>
      </c>
      <c r="M409" s="79">
        <f t="shared" ref="M409" si="2799">AVERAGE(D406:D409)</f>
        <v>507.5</v>
      </c>
      <c r="N409" s="79">
        <f t="shared" ref="N409" si="2800">AVERAGE(E406:E409)</f>
        <v>501.5625</v>
      </c>
      <c r="O409" s="79">
        <f t="shared" ref="O409" si="2801">AVERAGE(F406:F409)</f>
        <v>588.22916666666663</v>
      </c>
      <c r="P409" s="79">
        <f t="shared" ref="P409" si="2802">AVERAGE(G406:G409)</f>
        <v>588.22916666666663</v>
      </c>
      <c r="Q409" s="79">
        <f t="shared" ref="Q409" si="2803">AVERAGE(H406:H409)</f>
        <v>479.27083333333331</v>
      </c>
      <c r="R409" s="79" t="e">
        <f t="shared" ref="R409" si="2804">AVERAGE(I406:I409)</f>
        <v>#REF!</v>
      </c>
      <c r="T409" s="79">
        <f t="shared" ref="T409" si="2805">(K253+K305+K357)/3</f>
        <v>521.07638888888891</v>
      </c>
      <c r="U409" s="79">
        <f t="shared" ref="U409" si="2806">(L253+L305+L357)/3</f>
        <v>545.38194444444446</v>
      </c>
      <c r="V409" s="79">
        <f t="shared" ref="V409" si="2807">(M253+M305+M357)/3</f>
        <v>560.33333333333337</v>
      </c>
      <c r="W409" s="79">
        <f t="shared" ref="W409" si="2808">(N253+N305+N357)/3</f>
        <v>543.15972222222229</v>
      </c>
      <c r="X409" s="79">
        <f t="shared" ref="X409" si="2809">(O253+O305+O357)/3</f>
        <v>582.42361111111109</v>
      </c>
      <c r="Y409" s="79">
        <f t="shared" ref="Y409" si="2810">(P253+P305+P357)/3</f>
        <v>582.86111111111109</v>
      </c>
      <c r="Z409" s="79">
        <f t="shared" ref="Z409" si="2811">(Q253+Q305+Q357)/3</f>
        <v>531.25</v>
      </c>
      <c r="AA409" s="79" t="e">
        <f t="shared" ref="AA409" si="2812">(R253+R305+R357)/3</f>
        <v>#REF!</v>
      </c>
      <c r="AC409" s="99">
        <f>+AF409-'Figure 8_data'!I621</f>
        <v>0</v>
      </c>
      <c r="AD409" s="79">
        <f t="shared" ref="AD409" si="2813">(B409/T409-1)*100</f>
        <v>1.9524222029719374</v>
      </c>
      <c r="AE409" s="79">
        <f t="shared" ref="AE409" si="2814">(C409/U409-1)*100</f>
        <v>-4.1955815878270908</v>
      </c>
      <c r="AF409" s="79">
        <f t="shared" ref="AF409" si="2815">(D409/V409-1)*100</f>
        <v>-2.7364663890541374</v>
      </c>
      <c r="AG409" s="79">
        <f t="shared" ref="AG409" si="2816">(E409/W409-1)*100</f>
        <v>-7.946046154829645</v>
      </c>
      <c r="AH409" s="79">
        <f t="shared" ref="AH409" si="2817">(F409/X409-1)*100</f>
        <v>0.87159737209219212</v>
      </c>
      <c r="AI409" s="79">
        <f t="shared" ref="AI409" si="2818">(G409/Y409-1)*100</f>
        <v>0.79588238097507702</v>
      </c>
      <c r="AJ409" s="79">
        <f t="shared" ref="AJ409" si="2819">(H409/Z409-1)*100</f>
        <v>-12.235294117647054</v>
      </c>
      <c r="AK409" s="79" t="e">
        <f t="shared" ref="AK409" si="2820">(I409/AA409-1)*100</f>
        <v>#REF!</v>
      </c>
      <c r="AM409" s="99">
        <f>AP409-'Figure 8_data'!H621</f>
        <v>0</v>
      </c>
      <c r="AN409" s="79">
        <f t="shared" ref="AN409" si="2821">(B409/B357-1)*100</f>
        <v>38.888888888888886</v>
      </c>
      <c r="AO409" s="79">
        <f t="shared" ref="AO409" si="2822">(C409/C357-1)*100</f>
        <v>34.838709677419352</v>
      </c>
      <c r="AP409" s="79">
        <f t="shared" ref="AP409" si="2823">(D409/D357-1)*100</f>
        <v>40.192926045016073</v>
      </c>
      <c r="AQ409" s="79">
        <f t="shared" ref="AQ409" si="2824">(E409/E357-1)*100</f>
        <v>40.350877192982452</v>
      </c>
      <c r="AR409" s="79">
        <f t="shared" ref="AR409" si="2825">(F409/F357-1)*100</f>
        <v>56.146179401993358</v>
      </c>
      <c r="AS409" s="79">
        <f t="shared" ref="AS409" si="2826">(G409/G357-1)*100</f>
        <v>56.146179401993358</v>
      </c>
      <c r="AT409" s="79">
        <f t="shared" ref="AT409" si="2827">(H409/H357-1)*100</f>
        <v>46.850393700787407</v>
      </c>
      <c r="AU409" s="79" t="e">
        <f t="shared" ref="AU409" si="2828">(I409/I357-1)*100</f>
        <v>#REF!</v>
      </c>
    </row>
    <row r="410" spans="1:47" x14ac:dyDescent="0.2">
      <c r="A410" s="13">
        <f t="shared" si="475"/>
        <v>40449</v>
      </c>
      <c r="B410" s="79">
        <f>TWK!B353</f>
        <v>553.75</v>
      </c>
      <c r="C410" s="79">
        <f>TWK!C353</f>
        <v>536.25</v>
      </c>
      <c r="D410" s="79">
        <f>TWK!D353</f>
        <v>558.75</v>
      </c>
      <c r="E410" s="79">
        <f>TWK!E353</f>
        <v>497.5</v>
      </c>
      <c r="F410" s="79">
        <f>TWK!F353</f>
        <v>585</v>
      </c>
      <c r="G410" s="79">
        <f>TWK!G353</f>
        <v>585</v>
      </c>
      <c r="H410" s="79">
        <f>TWK!H353</f>
        <v>462.5</v>
      </c>
      <c r="I410" s="79" t="e">
        <f>TWK!#REF!</f>
        <v>#REF!</v>
      </c>
      <c r="K410" s="79">
        <f t="shared" ref="K410" si="2829">AVERAGE(B407:B410)</f>
        <v>518.64583333333326</v>
      </c>
      <c r="L410" s="79">
        <f t="shared" ref="L410" si="2830">AVERAGE(C407:C410)</f>
        <v>509.6875</v>
      </c>
      <c r="M410" s="79">
        <f t="shared" ref="M410" si="2831">AVERAGE(D407:D410)</f>
        <v>520.625</v>
      </c>
      <c r="N410" s="79">
        <f t="shared" ref="N410" si="2832">AVERAGE(E407:E410)</f>
        <v>494.6875</v>
      </c>
      <c r="O410" s="79">
        <f t="shared" ref="O410" si="2833">AVERAGE(F407:F410)</f>
        <v>580.41666666666663</v>
      </c>
      <c r="P410" s="79">
        <f t="shared" ref="P410" si="2834">AVERAGE(G407:G410)</f>
        <v>580.41666666666663</v>
      </c>
      <c r="Q410" s="79">
        <f t="shared" ref="Q410" si="2835">AVERAGE(H407:H410)</f>
        <v>469.89583333333331</v>
      </c>
      <c r="R410" s="79" t="e">
        <f t="shared" ref="R410" si="2836">AVERAGE(I407:I410)</f>
        <v>#REF!</v>
      </c>
      <c r="T410" s="79">
        <f t="shared" ref="T410" si="2837">(K254+K306+K358)/3</f>
        <v>530.1875</v>
      </c>
      <c r="U410" s="79">
        <f t="shared" ref="U410" si="2838">(L254+L306+L358)/3</f>
        <v>547.42361111111109</v>
      </c>
      <c r="V410" s="79">
        <f t="shared" ref="V410" si="2839">(M254+M306+M358)/3</f>
        <v>558.95833333333337</v>
      </c>
      <c r="W410" s="79">
        <f t="shared" ref="W410" si="2840">(N254+N306+N358)/3</f>
        <v>523.21527777777783</v>
      </c>
      <c r="X410" s="79">
        <f t="shared" ref="X410" si="2841">(O254+O306+O358)/3</f>
        <v>579.64583333333337</v>
      </c>
      <c r="Y410" s="79">
        <f t="shared" ref="Y410" si="2842">(P254+P306+P358)/3</f>
        <v>578.83333333333337</v>
      </c>
      <c r="Z410" s="79">
        <f t="shared" ref="Z410" si="2843">(Q254+Q306+Q358)/3</f>
        <v>508</v>
      </c>
      <c r="AA410" s="79" t="e">
        <f t="shared" ref="AA410" si="2844">(R254+R306+R358)/3</f>
        <v>#REF!</v>
      </c>
      <c r="AC410" s="99">
        <f>+AF410-'Figure 8_data'!I622</f>
        <v>0</v>
      </c>
      <c r="AD410" s="79">
        <f t="shared" ref="AD410" si="2845">(B410/T410-1)*100</f>
        <v>4.4441824826122911</v>
      </c>
      <c r="AE410" s="79">
        <f t="shared" ref="AE410" si="2846">(C410/U410-1)*100</f>
        <v>-2.0411269964099477</v>
      </c>
      <c r="AF410" s="79">
        <f t="shared" ref="AF410" si="2847">(D410/V410-1)*100</f>
        <v>-3.7271710771535904E-2</v>
      </c>
      <c r="AG410" s="79">
        <f t="shared" ref="AG410" si="2848">(E410/W410-1)*100</f>
        <v>-4.9148560582934149</v>
      </c>
      <c r="AH410" s="79">
        <f t="shared" ref="AH410" si="2849">(F410/X410-1)*100</f>
        <v>0.92369622254968586</v>
      </c>
      <c r="AI410" s="79">
        <f t="shared" ref="AI410" si="2850">(G410/Y410-1)*100</f>
        <v>1.0653613590555722</v>
      </c>
      <c r="AJ410" s="79">
        <f t="shared" ref="AJ410" si="2851">(H410/Z410-1)*100</f>
        <v>-8.9566929133858224</v>
      </c>
      <c r="AK410" s="79" t="e">
        <f t="shared" ref="AK410" si="2852">(I410/AA410-1)*100</f>
        <v>#REF!</v>
      </c>
      <c r="AM410" s="99">
        <f>AP410-'Figure 8_data'!H622</f>
        <v>0</v>
      </c>
      <c r="AN410" s="79">
        <f t="shared" ref="AN410" si="2853">(B410/B358-1)*100</f>
        <v>27.788461538461551</v>
      </c>
      <c r="AO410" s="79">
        <f t="shared" ref="AO410" si="2854">(C410/C358-1)*100</f>
        <v>22.571428571428577</v>
      </c>
      <c r="AP410" s="79">
        <f t="shared" ref="AP410" si="2855">(D410/D358-1)*100</f>
        <v>24.860335195530723</v>
      </c>
      <c r="AQ410" s="79">
        <f t="shared" ref="AQ410" si="2856">(E410/E358-1)*100</f>
        <v>20.850202429149789</v>
      </c>
      <c r="AR410" s="79">
        <f t="shared" ref="AR410" si="2857">(F410/F358-1)*100</f>
        <v>30.970149253731339</v>
      </c>
      <c r="AS410" s="79">
        <f t="shared" ref="AS410" si="2858">(G410/G358-1)*100</f>
        <v>30.970149253731339</v>
      </c>
      <c r="AT410" s="79">
        <f t="shared" ref="AT410" si="2859">(H410/H358-1)*100</f>
        <v>23.333333333333339</v>
      </c>
      <c r="AU410" s="79" t="e">
        <f t="shared" ref="AU410" si="2860">(I410/I358-1)*100</f>
        <v>#REF!</v>
      </c>
    </row>
    <row r="411" spans="1:47" x14ac:dyDescent="0.2">
      <c r="A411" s="13">
        <f t="shared" si="475"/>
        <v>40456</v>
      </c>
      <c r="B411" s="79">
        <f>TWK!B354</f>
        <v>656.25</v>
      </c>
      <c r="C411" s="79">
        <f>TWK!C354</f>
        <v>626.25</v>
      </c>
      <c r="D411" s="79">
        <f>TWK!D354</f>
        <v>643.75</v>
      </c>
      <c r="E411" s="79">
        <f>TWK!E354</f>
        <v>538.75</v>
      </c>
      <c r="F411" s="79">
        <f>TWK!F354</f>
        <v>650</v>
      </c>
      <c r="G411" s="79">
        <f>TWK!G354</f>
        <v>650</v>
      </c>
      <c r="H411" s="79">
        <f>TWK!H354</f>
        <v>513.75</v>
      </c>
      <c r="I411" s="79" t="e">
        <f>TWK!#REF!</f>
        <v>#REF!</v>
      </c>
      <c r="K411" s="79">
        <f t="shared" ref="K411" si="2861">AVERAGE(B408:B411)</f>
        <v>556.14583333333326</v>
      </c>
      <c r="L411" s="79">
        <f t="shared" ref="L411" si="2862">AVERAGE(C408:C411)</f>
        <v>541.25</v>
      </c>
      <c r="M411" s="79">
        <f t="shared" ref="M411" si="2863">AVERAGE(D408:D411)</f>
        <v>557.8125</v>
      </c>
      <c r="N411" s="79">
        <f t="shared" ref="N411" si="2864">AVERAGE(E408:E411)</f>
        <v>502.8125</v>
      </c>
      <c r="O411" s="79">
        <f t="shared" ref="O411" si="2865">AVERAGE(F408:F411)</f>
        <v>592.29166666666663</v>
      </c>
      <c r="P411" s="79">
        <f t="shared" ref="P411" si="2866">AVERAGE(G408:G411)</f>
        <v>592.29166666666663</v>
      </c>
      <c r="Q411" s="79">
        <f t="shared" ref="Q411" si="2867">AVERAGE(H408:H411)</f>
        <v>476.45833333333331</v>
      </c>
      <c r="R411" s="79" t="e">
        <f t="shared" ref="R411" si="2868">AVERAGE(I408:I411)</f>
        <v>#REF!</v>
      </c>
      <c r="T411" s="79">
        <f t="shared" ref="T411" si="2869">(K255+K307+K359)/3</f>
        <v>549.64583333333337</v>
      </c>
      <c r="U411" s="79">
        <f t="shared" ref="U411" si="2870">(L255+L307+L359)/3</f>
        <v>566.83333333333337</v>
      </c>
      <c r="V411" s="79">
        <f t="shared" ref="V411" si="2871">(M255+M307+M359)/3</f>
        <v>577.60416666666663</v>
      </c>
      <c r="W411" s="79">
        <f t="shared" ref="W411" si="2872">(N255+N307+N359)/3</f>
        <v>546.19444444444446</v>
      </c>
      <c r="X411" s="79">
        <f t="shared" ref="X411" si="2873">(O255+O307+O359)/3</f>
        <v>619.375</v>
      </c>
      <c r="Y411" s="79">
        <f t="shared" ref="Y411" si="2874">(P255+P307+P359)/3</f>
        <v>619.70833333333337</v>
      </c>
      <c r="Z411" s="79">
        <f t="shared" ref="Z411" si="2875">(Q255+Q307+Q359)/3</f>
        <v>553.42361111111109</v>
      </c>
      <c r="AA411" s="79" t="e">
        <f t="shared" ref="AA411" si="2876">(R255+R307+R359)/3</f>
        <v>#REF!</v>
      </c>
      <c r="AC411" s="99">
        <f>+AF411-'Figure 8_data'!I623</f>
        <v>0</v>
      </c>
      <c r="AD411" s="79">
        <f t="shared" ref="AD411" si="2877">(B411/T411-1)*100</f>
        <v>19.395065003979827</v>
      </c>
      <c r="AE411" s="79">
        <f t="shared" ref="AE411" si="2878">(C411/U411-1)*100</f>
        <v>10.482211114378126</v>
      </c>
      <c r="AF411" s="79">
        <f t="shared" ref="AF411" si="2879">(D411/V411-1)*100</f>
        <v>11.451758340847618</v>
      </c>
      <c r="AG411" s="79">
        <f t="shared" ref="AG411" si="2880">(E411/W411-1)*100</f>
        <v>-1.3629659767075197</v>
      </c>
      <c r="AH411" s="79">
        <f t="shared" ref="AH411" si="2881">(F411/X411-1)*100</f>
        <v>4.9445005045408719</v>
      </c>
      <c r="AI411" s="79">
        <f t="shared" ref="AI411" si="2882">(G411/Y411-1)*100</f>
        <v>4.8880521750823469</v>
      </c>
      <c r="AJ411" s="79">
        <f t="shared" ref="AJ411" si="2883">(H411/Z411-1)*100</f>
        <v>-7.1687601169487909</v>
      </c>
      <c r="AK411" s="79" t="e">
        <f t="shared" ref="AK411" si="2884">(I411/AA411-1)*100</f>
        <v>#REF!</v>
      </c>
      <c r="AM411" s="99">
        <f>AP411-'Figure 8_data'!H623</f>
        <v>0</v>
      </c>
      <c r="AN411" s="79">
        <f t="shared" ref="AN411" si="2885">(B411/B359-1)*100</f>
        <v>40.750670241286869</v>
      </c>
      <c r="AO411" s="79">
        <f t="shared" ref="AO411" si="2886">(C411/C359-1)*100</f>
        <v>34.100642398286936</v>
      </c>
      <c r="AP411" s="79">
        <f t="shared" ref="AP411" si="2887">(D411/D359-1)*100</f>
        <v>37.847965738758035</v>
      </c>
      <c r="AQ411" s="79">
        <f t="shared" ref="AQ411" si="2888">(E411/E359-1)*100</f>
        <v>27.138643067846612</v>
      </c>
      <c r="AR411" s="79">
        <f t="shared" ref="AR411" si="2889">(F411/F359-1)*100</f>
        <v>31.645569620253156</v>
      </c>
      <c r="AS411" s="79">
        <f t="shared" ref="AS411" si="2890">(G411/G359-1)*100</f>
        <v>31.645569620253156</v>
      </c>
      <c r="AT411" s="79">
        <f t="shared" ref="AT411" si="2891">(H411/H359-1)*100</f>
        <v>33.009708737864088</v>
      </c>
      <c r="AU411" s="79" t="e">
        <f t="shared" ref="AU411" si="2892">(I411/I359-1)*100</f>
        <v>#REF!</v>
      </c>
    </row>
    <row r="412" spans="1:47" x14ac:dyDescent="0.2">
      <c r="A412" s="13">
        <f t="shared" si="475"/>
        <v>40463</v>
      </c>
      <c r="B412" s="79">
        <f>TWK!B355</f>
        <v>718.75</v>
      </c>
      <c r="C412" s="79">
        <f>TWK!C355</f>
        <v>700</v>
      </c>
      <c r="D412" s="79">
        <f>TWK!D355</f>
        <v>593.75</v>
      </c>
      <c r="E412" s="79">
        <f>TWK!E355</f>
        <v>537.5</v>
      </c>
      <c r="F412" s="79">
        <f>TWK!F355</f>
        <v>700</v>
      </c>
      <c r="G412" s="79">
        <f>TWK!G355</f>
        <v>700</v>
      </c>
      <c r="H412" s="79">
        <f>TWK!H355</f>
        <v>500</v>
      </c>
      <c r="I412" s="79" t="e">
        <f>TWK!#REF!</f>
        <v>#REF!</v>
      </c>
      <c r="K412" s="79">
        <f t="shared" ref="K412" si="2893">AVERAGE(B409:B412)</f>
        <v>615</v>
      </c>
      <c r="L412" s="79">
        <f t="shared" ref="L412" si="2894">AVERAGE(C409:C412)</f>
        <v>596.25</v>
      </c>
      <c r="M412" s="79">
        <f t="shared" ref="M412" si="2895">AVERAGE(D409:D412)</f>
        <v>585.3125</v>
      </c>
      <c r="N412" s="79">
        <f t="shared" ref="N412" si="2896">AVERAGE(E409:E412)</f>
        <v>518.4375</v>
      </c>
      <c r="O412" s="79">
        <f t="shared" ref="O412" si="2897">AVERAGE(F409:F412)</f>
        <v>630.625</v>
      </c>
      <c r="P412" s="79">
        <f t="shared" ref="P412" si="2898">AVERAGE(G409:G412)</f>
        <v>630.625</v>
      </c>
      <c r="Q412" s="79">
        <f t="shared" ref="Q412" si="2899">AVERAGE(H409:H412)</f>
        <v>485.625</v>
      </c>
      <c r="R412" s="79" t="e">
        <f t="shared" ref="R412" si="2900">AVERAGE(I409:I412)</f>
        <v>#REF!</v>
      </c>
      <c r="T412" s="79">
        <f t="shared" ref="T412" si="2901">(K256+K308+K360)/3</f>
        <v>546.52777777777771</v>
      </c>
      <c r="U412" s="79">
        <f t="shared" ref="U412" si="2902">(L256+L308+L360)/3</f>
        <v>560.22222222222229</v>
      </c>
      <c r="V412" s="79">
        <f t="shared" ref="V412" si="2903">(M256+M308+M360)/3</f>
        <v>570.9375</v>
      </c>
      <c r="W412" s="79">
        <f t="shared" ref="W412" si="2904">(N256+N308+N360)/3</f>
        <v>541.22222222222229</v>
      </c>
      <c r="X412" s="79">
        <f t="shared" ref="X412" si="2905">(O256+O308+O360)/3</f>
        <v>624.32638888888891</v>
      </c>
      <c r="Y412" s="79">
        <f t="shared" ref="Y412" si="2906">(P256+P308+P360)/3</f>
        <v>625.57638888888891</v>
      </c>
      <c r="Z412" s="79">
        <f t="shared" ref="Z412" si="2907">(Q256+Q308+Q360)/3</f>
        <v>562.90277777777771</v>
      </c>
      <c r="AA412" s="79" t="e">
        <f t="shared" ref="AA412" si="2908">(R256+R308+R360)/3</f>
        <v>#REF!</v>
      </c>
      <c r="AC412" s="99">
        <f>+AF412-'Figure 8_data'!I624</f>
        <v>0</v>
      </c>
      <c r="AD412" s="79">
        <f t="shared" ref="AD412" si="2909">(B412/T412-1)*100</f>
        <v>31.512071156289736</v>
      </c>
      <c r="AE412" s="79">
        <f t="shared" ref="AE412" si="2910">(C412/U412-1)*100</f>
        <v>24.950416501388318</v>
      </c>
      <c r="AF412" s="79">
        <f t="shared" ref="AF412" si="2911">(D412/V412-1)*100</f>
        <v>3.9956212370005462</v>
      </c>
      <c r="AG412" s="79">
        <f t="shared" ref="AG412" si="2912">(E412/W412-1)*100</f>
        <v>-0.68774378977624062</v>
      </c>
      <c r="AH412" s="79">
        <f t="shared" ref="AH412" si="2913">(F412/X412-1)*100</f>
        <v>12.120841351234102</v>
      </c>
      <c r="AI412" s="79">
        <f t="shared" ref="AI412" si="2914">(G412/Y412-1)*100</f>
        <v>11.896806278654125</v>
      </c>
      <c r="AJ412" s="79">
        <f t="shared" ref="AJ412" si="2915">(H412/Z412-1)*100</f>
        <v>-11.174714402033104</v>
      </c>
      <c r="AK412" s="79" t="e">
        <f t="shared" ref="AK412" si="2916">(I412/AA412-1)*100</f>
        <v>#REF!</v>
      </c>
      <c r="AM412" s="99">
        <f>AP412-'Figure 8_data'!H624</f>
        <v>0</v>
      </c>
      <c r="AN412" s="79">
        <f t="shared" ref="AN412" si="2917">(B412/B360-1)*100</f>
        <v>64.756446991404019</v>
      </c>
      <c r="AO412" s="79">
        <f t="shared" ref="AO412" si="2918">(C412/C360-1)*100</f>
        <v>65.876777251184834</v>
      </c>
      <c r="AP412" s="79">
        <f t="shared" ref="AP412" si="2919">(D412/D360-1)*100</f>
        <v>39.05152224824355</v>
      </c>
      <c r="AQ412" s="79">
        <f t="shared" ref="AQ412" si="2920">(E412/E360-1)*100</f>
        <v>49.305555555555557</v>
      </c>
      <c r="AR412" s="79">
        <f t="shared" ref="AR412" si="2921">(F412/F360-1)*100</f>
        <v>57.746478873239425</v>
      </c>
      <c r="AS412" s="79">
        <f t="shared" ref="AS412" si="2922">(G412/G360-1)*100</f>
        <v>57.746478873239425</v>
      </c>
      <c r="AT412" s="79">
        <f t="shared" ref="AT412" si="2923">(H412/H360-1)*100</f>
        <v>47.601476014760145</v>
      </c>
      <c r="AU412" s="79" t="e">
        <f t="shared" ref="AU412" si="2924">(I412/I360-1)*100</f>
        <v>#REF!</v>
      </c>
    </row>
    <row r="413" spans="1:47" x14ac:dyDescent="0.2">
      <c r="A413" s="13">
        <f t="shared" si="475"/>
        <v>40470</v>
      </c>
      <c r="B413" s="79">
        <f>TWK!B356</f>
        <v>731.25</v>
      </c>
      <c r="C413" s="79">
        <f>TWK!C356</f>
        <v>650</v>
      </c>
      <c r="D413" s="79">
        <f>TWK!D356</f>
        <v>552.5</v>
      </c>
      <c r="E413" s="79">
        <f>TWK!E356</f>
        <v>518.75</v>
      </c>
      <c r="F413" s="79">
        <f>TWK!F356</f>
        <v>596.25</v>
      </c>
      <c r="G413" s="79">
        <f>TWK!G356</f>
        <v>596</v>
      </c>
      <c r="H413" s="79">
        <f>TWK!H356</f>
        <v>491.25</v>
      </c>
      <c r="I413" s="79" t="e">
        <f>TWK!#REF!</f>
        <v>#REF!</v>
      </c>
      <c r="K413" s="79">
        <f t="shared" ref="K413" si="2925">AVERAGE(B410:B413)</f>
        <v>665</v>
      </c>
      <c r="L413" s="79">
        <f t="shared" ref="L413" si="2926">AVERAGE(C410:C413)</f>
        <v>628.125</v>
      </c>
      <c r="M413" s="79">
        <f t="shared" ref="M413" si="2927">AVERAGE(D410:D413)</f>
        <v>587.1875</v>
      </c>
      <c r="N413" s="79">
        <f t="shared" ref="N413" si="2928">AVERAGE(E410:E413)</f>
        <v>523.125</v>
      </c>
      <c r="O413" s="79">
        <f t="shared" ref="O413" si="2929">AVERAGE(F410:F413)</f>
        <v>632.8125</v>
      </c>
      <c r="P413" s="79">
        <f t="shared" ref="P413" si="2930">AVERAGE(G410:G413)</f>
        <v>632.75</v>
      </c>
      <c r="Q413" s="79">
        <f t="shared" ref="Q413" si="2931">AVERAGE(H410:H413)</f>
        <v>491.875</v>
      </c>
      <c r="R413" s="79" t="e">
        <f t="shared" ref="R413" si="2932">AVERAGE(I410:I413)</f>
        <v>#REF!</v>
      </c>
      <c r="T413" s="79">
        <f t="shared" ref="T413" si="2933">(K257+K309+K361)/3</f>
        <v>538.69444444444446</v>
      </c>
      <c r="U413" s="79">
        <f t="shared" ref="U413" si="2934">(L257+L309+L361)/3</f>
        <v>551.59722222222229</v>
      </c>
      <c r="V413" s="79">
        <f t="shared" ref="V413" si="2935">(M257+M309+M361)/3</f>
        <v>564.09027777777783</v>
      </c>
      <c r="W413" s="79">
        <f t="shared" ref="W413" si="2936">(N257+N309+N361)/3</f>
        <v>523.97222222222229</v>
      </c>
      <c r="X413" s="79">
        <f t="shared" ref="X413" si="2937">(O257+O309+O361)/3</f>
        <v>618.85416666666674</v>
      </c>
      <c r="Y413" s="79">
        <f t="shared" ref="Y413" si="2938">(P257+P309+P361)/3</f>
        <v>619.50000000000011</v>
      </c>
      <c r="Z413" s="79">
        <f t="shared" ref="Z413" si="2939">(Q257+Q309+Q361)/3</f>
        <v>553.13194444444446</v>
      </c>
      <c r="AA413" s="79" t="e">
        <f t="shared" ref="AA413" si="2940">(R257+R309+R361)/3</f>
        <v>#REF!</v>
      </c>
      <c r="AC413" s="99">
        <f>+AF413-'Figure 8_data'!I625</f>
        <v>0</v>
      </c>
      <c r="AD413" s="79">
        <f t="shared" ref="AD413" si="2941">(B413/T413-1)*100</f>
        <v>35.744856391481463</v>
      </c>
      <c r="AE413" s="79">
        <f t="shared" ref="AE413" si="2942">(C413/U413-1)*100</f>
        <v>17.839607201309327</v>
      </c>
      <c r="AF413" s="79">
        <f t="shared" ref="AF413" si="2943">(D413/V413-1)*100</f>
        <v>-2.0546849031749859</v>
      </c>
      <c r="AG413" s="79">
        <f t="shared" ref="AG413" si="2944">(E413/W413-1)*100</f>
        <v>-0.99666012829349171</v>
      </c>
      <c r="AH413" s="79">
        <f t="shared" ref="AH413" si="2945">(F413/X413-1)*100</f>
        <v>-3.6525837401111039</v>
      </c>
      <c r="AI413" s="79">
        <f t="shared" ref="AI413" si="2946">(G413/Y413-1)*100</f>
        <v>-3.7933817594834718</v>
      </c>
      <c r="AJ413" s="79">
        <f t="shared" ref="AJ413" si="2947">(H413/Z413-1)*100</f>
        <v>-11.187555711792696</v>
      </c>
      <c r="AK413" s="79" t="e">
        <f t="shared" ref="AK413" si="2948">(I413/AA413-1)*100</f>
        <v>#REF!</v>
      </c>
      <c r="AM413" s="99">
        <f>AP413-'Figure 8_data'!H625</f>
        <v>0</v>
      </c>
      <c r="AN413" s="79">
        <f t="shared" ref="AN413" si="2949">(B413/B361-1)*100</f>
        <v>61.602209944751387</v>
      </c>
      <c r="AO413" s="79">
        <f t="shared" ref="AO413" si="2950">(C413/C361-1)*100</f>
        <v>44.444444444444443</v>
      </c>
      <c r="AP413" s="79">
        <f t="shared" ref="AP413" si="2951">(D413/D361-1)*100</f>
        <v>22.437673130193915</v>
      </c>
      <c r="AQ413" s="79">
        <f t="shared" ref="AQ413" si="2952">(E413/E361-1)*100</f>
        <v>39.73063973063973</v>
      </c>
      <c r="AR413" s="79">
        <f t="shared" ref="AR413" si="2953">(F413/F361-1)*100</f>
        <v>29.972752043596728</v>
      </c>
      <c r="AS413" s="79">
        <f t="shared" ref="AS413" si="2954">(G413/G361-1)*100</f>
        <v>30.273224043715842</v>
      </c>
      <c r="AT413" s="79">
        <f t="shared" ref="AT413" si="2955">(H413/H361-1)*100</f>
        <v>46.096654275092931</v>
      </c>
      <c r="AU413" s="79" t="e">
        <f t="shared" ref="AU413" si="2956">(I413/I361-1)*100</f>
        <v>#REF!</v>
      </c>
    </row>
    <row r="414" spans="1:47" x14ac:dyDescent="0.2">
      <c r="A414" s="13">
        <f t="shared" si="475"/>
        <v>40477</v>
      </c>
      <c r="B414" s="79">
        <f>TWK!B357</f>
        <v>632.5</v>
      </c>
      <c r="C414" s="79">
        <f>TWK!C357</f>
        <v>541.25</v>
      </c>
      <c r="D414" s="79">
        <f>TWK!D357</f>
        <v>491.25</v>
      </c>
      <c r="E414" s="79">
        <f>TWK!E357</f>
        <v>475</v>
      </c>
      <c r="F414" s="79">
        <f>TWK!F357</f>
        <v>475</v>
      </c>
      <c r="G414" s="79">
        <f>TWK!G357</f>
        <v>475</v>
      </c>
      <c r="H414" s="79">
        <f>TWK!H357</f>
        <v>418.75</v>
      </c>
      <c r="I414" s="79" t="e">
        <f>TWK!#REF!</f>
        <v>#REF!</v>
      </c>
      <c r="K414" s="79">
        <f t="shared" ref="K414" si="2957">AVERAGE(B411:B414)</f>
        <v>684.6875</v>
      </c>
      <c r="L414" s="79">
        <f t="shared" ref="L414" si="2958">AVERAGE(C411:C414)</f>
        <v>629.375</v>
      </c>
      <c r="M414" s="79">
        <f t="shared" ref="M414" si="2959">AVERAGE(D411:D414)</f>
        <v>570.3125</v>
      </c>
      <c r="N414" s="79">
        <f t="shared" ref="N414" si="2960">AVERAGE(E411:E414)</f>
        <v>517.5</v>
      </c>
      <c r="O414" s="79">
        <f t="shared" ref="O414" si="2961">AVERAGE(F411:F414)</f>
        <v>605.3125</v>
      </c>
      <c r="P414" s="79">
        <f t="shared" ref="P414" si="2962">AVERAGE(G411:G414)</f>
        <v>605.25</v>
      </c>
      <c r="Q414" s="79">
        <f t="shared" ref="Q414" si="2963">AVERAGE(H411:H414)</f>
        <v>480.9375</v>
      </c>
      <c r="R414" s="79" t="e">
        <f t="shared" ref="R414" si="2964">AVERAGE(I411:I414)</f>
        <v>#REF!</v>
      </c>
      <c r="T414" s="79">
        <f t="shared" ref="T414" si="2965">(K258+K310+K362)/3</f>
        <v>530.10416666666663</v>
      </c>
      <c r="U414" s="79">
        <f t="shared" ref="U414" si="2966">(L258+L310+L362)/3</f>
        <v>536.93055555555554</v>
      </c>
      <c r="V414" s="79">
        <f t="shared" ref="V414" si="2967">(M258+M310+M362)/3</f>
        <v>552.44444444444446</v>
      </c>
      <c r="W414" s="79">
        <f t="shared" ref="W414" si="2968">(N258+N310+N362)/3</f>
        <v>510.47916666666669</v>
      </c>
      <c r="X414" s="79">
        <f t="shared" ref="X414" si="2969">(O258+O310+O362)/3</f>
        <v>599.86111111111109</v>
      </c>
      <c r="Y414" s="79">
        <f t="shared" ref="Y414" si="2970">(P258+P310+P362)/3</f>
        <v>600.42361111111109</v>
      </c>
      <c r="Z414" s="79">
        <f t="shared" ref="Z414" si="2971">(Q258+Q310+Q362)/3</f>
        <v>530.21527777777771</v>
      </c>
      <c r="AA414" s="79" t="e">
        <f t="shared" ref="AA414" si="2972">(R258+R310+R362)/3</f>
        <v>#REF!</v>
      </c>
      <c r="AC414" s="99">
        <f>+AF414-'Figure 8_data'!I626</f>
        <v>0</v>
      </c>
      <c r="AD414" s="79">
        <f t="shared" ref="AD414" si="2973">(B414/T414-1)*100</f>
        <v>19.316172135979581</v>
      </c>
      <c r="AE414" s="79">
        <f t="shared" ref="AE414" si="2974">(C414/U414-1)*100</f>
        <v>0.80446985178095343</v>
      </c>
      <c r="AF414" s="79">
        <f t="shared" ref="AF414" si="2975">(D414/V414-1)*100</f>
        <v>-11.07703137570395</v>
      </c>
      <c r="AG414" s="79">
        <f t="shared" ref="AG414" si="2976">(E414/W414-1)*100</f>
        <v>-6.9501693670162901</v>
      </c>
      <c r="AH414" s="79">
        <f t="shared" ref="AH414" si="2977">(F414/X414-1)*100</f>
        <v>-20.815003473026159</v>
      </c>
      <c r="AI414" s="79">
        <f t="shared" ref="AI414" si="2978">(G414/Y414-1)*100</f>
        <v>-20.889187032303582</v>
      </c>
      <c r="AJ414" s="79">
        <f t="shared" ref="AJ414" si="2979">(H414/Z414-1)*100</f>
        <v>-21.022645413943486</v>
      </c>
      <c r="AK414" s="79" t="e">
        <f t="shared" ref="AK414" si="2980">(I414/AA414-1)*100</f>
        <v>#REF!</v>
      </c>
      <c r="AM414" s="99">
        <f>AP414-'Figure 8_data'!H626</f>
        <v>0</v>
      </c>
      <c r="AN414" s="79">
        <f t="shared" ref="AN414" si="2981">(B414/B362-1)*100</f>
        <v>37.127371273712725</v>
      </c>
      <c r="AO414" s="79">
        <f t="shared" ref="AO414" si="2982">(C414/C362-1)*100</f>
        <v>18.306010928961758</v>
      </c>
      <c r="AP414" s="79">
        <f t="shared" ref="AP414" si="2983">(D414/D362-1)*100</f>
        <v>8.2644628099173509</v>
      </c>
      <c r="AQ414" s="79">
        <f t="shared" ref="AQ414" si="2984">(E414/E362-1)*100</f>
        <v>25.412541254125422</v>
      </c>
      <c r="AR414" s="79">
        <f t="shared" ref="AR414" si="2985">(F414/F362-1)*100</f>
        <v>-0.78328981723237989</v>
      </c>
      <c r="AS414" s="79">
        <f t="shared" ref="AS414" si="2986">(G414/G362-1)*100</f>
        <v>-0.78328981723237989</v>
      </c>
      <c r="AT414" s="79">
        <f t="shared" ref="AT414" si="2987">(H414/H362-1)*100</f>
        <v>21.376811594202906</v>
      </c>
      <c r="AU414" s="79" t="e">
        <f t="shared" ref="AU414" si="2988">(I414/I362-1)*100</f>
        <v>#REF!</v>
      </c>
    </row>
    <row r="415" spans="1:47" x14ac:dyDescent="0.2">
      <c r="A415" s="13">
        <f t="shared" si="475"/>
        <v>40484</v>
      </c>
      <c r="B415" s="79">
        <f>TWK!B358</f>
        <v>618.75</v>
      </c>
      <c r="C415" s="79">
        <f>TWK!C358</f>
        <v>546.25</v>
      </c>
      <c r="D415" s="79">
        <f>TWK!D358</f>
        <v>443.75</v>
      </c>
      <c r="E415" s="79">
        <f>TWK!E358</f>
        <v>382.5</v>
      </c>
      <c r="F415" s="79">
        <f>TWK!F358</f>
        <v>397.5</v>
      </c>
      <c r="G415" s="79">
        <f>TWK!G358</f>
        <v>397.5</v>
      </c>
      <c r="H415" s="79">
        <f>TWK!H358</f>
        <v>325</v>
      </c>
      <c r="I415" s="79" t="e">
        <f>TWK!#REF!</f>
        <v>#REF!</v>
      </c>
      <c r="K415" s="79">
        <f t="shared" ref="K415" si="2989">AVERAGE(B412:B415)</f>
        <v>675.3125</v>
      </c>
      <c r="L415" s="79">
        <f t="shared" ref="L415" si="2990">AVERAGE(C412:C415)</f>
        <v>609.375</v>
      </c>
      <c r="M415" s="79">
        <f t="shared" ref="M415" si="2991">AVERAGE(D412:D415)</f>
        <v>520.3125</v>
      </c>
      <c r="N415" s="79">
        <f t="shared" ref="N415" si="2992">AVERAGE(E412:E415)</f>
        <v>478.4375</v>
      </c>
      <c r="O415" s="79">
        <f t="shared" ref="O415" si="2993">AVERAGE(F412:F415)</f>
        <v>542.1875</v>
      </c>
      <c r="P415" s="79">
        <f t="shared" ref="P415" si="2994">AVERAGE(G412:G415)</f>
        <v>542.125</v>
      </c>
      <c r="Q415" s="79">
        <f t="shared" ref="Q415" si="2995">AVERAGE(H412:H415)</f>
        <v>433.75</v>
      </c>
      <c r="R415" s="79" t="e">
        <f t="shared" ref="R415" si="2996">AVERAGE(I412:I415)</f>
        <v>#REF!</v>
      </c>
      <c r="T415" s="79">
        <f t="shared" ref="T415" si="2997">(K259+K311+K363)/3</f>
        <v>518.97222222222229</v>
      </c>
      <c r="U415" s="79">
        <f t="shared" ref="U415" si="2998">(L259+L311+L363)/3</f>
        <v>530.70833333333337</v>
      </c>
      <c r="V415" s="79">
        <f t="shared" ref="V415" si="2999">(M259+M311+M363)/3</f>
        <v>556.44444444444446</v>
      </c>
      <c r="W415" s="79">
        <f t="shared" ref="W415" si="3000">(N259+N311+N363)/3</f>
        <v>510.9375</v>
      </c>
      <c r="X415" s="79">
        <f t="shared" ref="X415" si="3001">(O259+O311+O363)/3</f>
        <v>565.38194444444446</v>
      </c>
      <c r="Y415" s="79">
        <f t="shared" ref="Y415" si="3002">(P259+P311+P363)/3</f>
        <v>566.04861111111109</v>
      </c>
      <c r="Z415" s="79">
        <f t="shared" ref="Z415" si="3003">(Q259+Q311+Q363)/3</f>
        <v>496.60416666666669</v>
      </c>
      <c r="AA415" s="79" t="e">
        <f t="shared" ref="AA415" si="3004">(R259+R311+R363)/3</f>
        <v>#REF!</v>
      </c>
      <c r="AC415" s="99">
        <f>+AF415-'Figure 8_data'!I627</f>
        <v>0</v>
      </c>
      <c r="AD415" s="79">
        <f t="shared" ref="AD415" si="3005">(B415/T415-1)*100</f>
        <v>19.22603436278969</v>
      </c>
      <c r="AE415" s="79">
        <f t="shared" ref="AE415" si="3006">(C415/U415-1)*100</f>
        <v>2.9284760932715592</v>
      </c>
      <c r="AF415" s="79">
        <f t="shared" ref="AF415" si="3007">(D415/V415-1)*100</f>
        <v>-20.25259584664537</v>
      </c>
      <c r="AG415" s="79">
        <f t="shared" ref="AG415" si="3008">(E415/W415-1)*100</f>
        <v>-25.137614678899077</v>
      </c>
      <c r="AH415" s="79">
        <f t="shared" ref="AH415" si="3009">(F415/X415-1)*100</f>
        <v>-29.693545415463984</v>
      </c>
      <c r="AI415" s="79">
        <f t="shared" ref="AI415" si="3010">(G415/Y415-1)*100</f>
        <v>-29.776349204401853</v>
      </c>
      <c r="AJ415" s="79">
        <f t="shared" ref="AJ415" si="3011">(H415/Z415-1)*100</f>
        <v>-34.555522926542771</v>
      </c>
      <c r="AK415" s="79" t="e">
        <f t="shared" ref="AK415" si="3012">(I415/AA415-1)*100</f>
        <v>#REF!</v>
      </c>
      <c r="AM415" s="99">
        <f>AP415-'Figure 8_data'!H627</f>
        <v>0</v>
      </c>
      <c r="AN415" s="79">
        <f t="shared" ref="AN415" si="3013">(B415/B363-1)*100</f>
        <v>34.510869565217384</v>
      </c>
      <c r="AO415" s="79">
        <f t="shared" ref="AO415" si="3014">(C415/C363-1)*100</f>
        <v>16.844919786096256</v>
      </c>
      <c r="AP415" s="79">
        <f t="shared" ref="AP415" si="3015">(D415/D363-1)*100</f>
        <v>1.4285714285714235</v>
      </c>
      <c r="AQ415" s="79">
        <f t="shared" ref="AQ415" si="3016">(E415/E363-1)*100</f>
        <v>2.6845637583892579</v>
      </c>
      <c r="AR415" s="79">
        <f t="shared" ref="AR415" si="3017">(F415/F363-1)*100</f>
        <v>-17.616580310880824</v>
      </c>
      <c r="AS415" s="79">
        <f t="shared" ref="AS415" si="3018">(G415/G363-1)*100</f>
        <v>-17.616580310880824</v>
      </c>
      <c r="AT415" s="79">
        <f t="shared" ref="AT415" si="3019">(H415/H363-1)*100</f>
        <v>-8.1272084805653737</v>
      </c>
      <c r="AU415" s="79" t="e">
        <f t="shared" ref="AU415" si="3020">(I415/I363-1)*100</f>
        <v>#REF!</v>
      </c>
    </row>
    <row r="416" spans="1:47" x14ac:dyDescent="0.2">
      <c r="A416" s="13">
        <f t="shared" si="475"/>
        <v>40491</v>
      </c>
      <c r="B416" s="79">
        <f>TWK!B359</f>
        <v>618.33333333333337</v>
      </c>
      <c r="C416" s="79">
        <f>TWK!C359</f>
        <v>523.33333333333337</v>
      </c>
      <c r="D416" s="79">
        <f>TWK!D359</f>
        <v>458.33333333333331</v>
      </c>
      <c r="E416" s="79">
        <f>TWK!E359</f>
        <v>408.33333333333331</v>
      </c>
      <c r="F416" s="79">
        <f>TWK!F359</f>
        <v>405</v>
      </c>
      <c r="G416" s="79">
        <f>TWK!G359</f>
        <v>405</v>
      </c>
      <c r="H416" s="79">
        <f>TWK!H359</f>
        <v>335</v>
      </c>
      <c r="I416" s="79" t="e">
        <f>TWK!#REF!</f>
        <v>#REF!</v>
      </c>
      <c r="K416" s="79">
        <f t="shared" ref="K416" si="3021">AVERAGE(B413:B416)</f>
        <v>650.20833333333337</v>
      </c>
      <c r="L416" s="79">
        <f t="shared" ref="L416" si="3022">AVERAGE(C413:C416)</f>
        <v>565.20833333333337</v>
      </c>
      <c r="M416" s="79">
        <f t="shared" ref="M416" si="3023">AVERAGE(D413:D416)</f>
        <v>486.45833333333331</v>
      </c>
      <c r="N416" s="79">
        <f t="shared" ref="N416" si="3024">AVERAGE(E413:E416)</f>
        <v>446.14583333333331</v>
      </c>
      <c r="O416" s="79">
        <f t="shared" ref="O416" si="3025">AVERAGE(F413:F416)</f>
        <v>468.4375</v>
      </c>
      <c r="P416" s="79">
        <f t="shared" ref="P416" si="3026">AVERAGE(G413:G416)</f>
        <v>468.375</v>
      </c>
      <c r="Q416" s="79">
        <f t="shared" ref="Q416" si="3027">AVERAGE(H413:H416)</f>
        <v>392.5</v>
      </c>
      <c r="R416" s="79" t="e">
        <f t="shared" ref="R416" si="3028">AVERAGE(I413:I416)</f>
        <v>#REF!</v>
      </c>
      <c r="T416" s="79">
        <f t="shared" ref="T416" si="3029">(K260+K312+K364)/3</f>
        <v>526.53472222222229</v>
      </c>
      <c r="U416" s="79">
        <f t="shared" ref="U416" si="3030">(L260+L312+L364)/3</f>
        <v>532.79166666666663</v>
      </c>
      <c r="V416" s="79">
        <f t="shared" ref="V416" si="3031">(M260+M312+M364)/3</f>
        <v>558.52777777777783</v>
      </c>
      <c r="W416" s="79">
        <f t="shared" ref="W416" si="3032">(N260+N312+N364)/3</f>
        <v>513.02083333333337</v>
      </c>
      <c r="X416" s="79">
        <f t="shared" ref="X416" si="3033">(O260+O312+O364)/3</f>
        <v>547.65277777777771</v>
      </c>
      <c r="Y416" s="79">
        <f t="shared" ref="Y416" si="3034">(P260+P312+P364)/3</f>
        <v>546.90277777777771</v>
      </c>
      <c r="Z416" s="79">
        <f t="shared" ref="Z416" si="3035">(Q260+Q312+Q364)/3</f>
        <v>482.45833333333331</v>
      </c>
      <c r="AA416" s="79" t="e">
        <f t="shared" ref="AA416" si="3036">(R260+R312+R364)/3</f>
        <v>#REF!</v>
      </c>
      <c r="AC416" s="99">
        <f>+AF416-'Figure 8_data'!I628</f>
        <v>0</v>
      </c>
      <c r="AD416" s="79">
        <f t="shared" ref="AD416" si="3037">(B416/T416-1)*100</f>
        <v>17.434483850120674</v>
      </c>
      <c r="AE416" s="79">
        <f t="shared" ref="AE416" si="3038">(C416/U416-1)*100</f>
        <v>-1.7752404786110731</v>
      </c>
      <c r="AF416" s="79">
        <f t="shared" ref="AF416" si="3039">(D416/V416-1)*100</f>
        <v>-17.939026209777698</v>
      </c>
      <c r="AG416" s="79">
        <f t="shared" ref="AG416" si="3040">(E416/W416-1)*100</f>
        <v>-20.406091370558389</v>
      </c>
      <c r="AH416" s="79">
        <f t="shared" ref="AH416" si="3041">(F416/X416-1)*100</f>
        <v>-26.048033273312864</v>
      </c>
      <c r="AI416" s="79">
        <f t="shared" ref="AI416" si="3042">(G416/Y416-1)*100</f>
        <v>-25.946618584452843</v>
      </c>
      <c r="AJ416" s="79">
        <f t="shared" ref="AJ416" si="3043">(H416/Z416-1)*100</f>
        <v>-30.563951982036443</v>
      </c>
      <c r="AK416" s="79" t="e">
        <f t="shared" ref="AK416" si="3044">(I416/AA416-1)*100</f>
        <v>#REF!</v>
      </c>
      <c r="AM416" s="99">
        <f>AP416-'Figure 8_data'!H628</f>
        <v>0</v>
      </c>
      <c r="AN416" s="79">
        <f t="shared" ref="AN416" si="3045">(B416/B364-1)*100</f>
        <v>-7.5734927752864944</v>
      </c>
      <c r="AO416" s="79">
        <f t="shared" ref="AO416" si="3046">(C416/C364-1)*100</f>
        <v>-19.487179487179485</v>
      </c>
      <c r="AP416" s="79">
        <f t="shared" ref="AP416" si="3047">(D416/D364-1)*100</f>
        <v>-29.487179487179493</v>
      </c>
      <c r="AQ416" s="79">
        <f t="shared" ref="AQ416" si="3048">(E416/E364-1)*100</f>
        <v>-42.162417374881969</v>
      </c>
      <c r="AR416" s="79">
        <f t="shared" ref="AR416" si="3049">(F416/F364-1)*100</f>
        <v>-38.914027149321264</v>
      </c>
      <c r="AS416" s="79">
        <f t="shared" ref="AS416" si="3050">(G416/G364-1)*100</f>
        <v>-38.914027149321264</v>
      </c>
      <c r="AT416" s="79">
        <f t="shared" ref="AT416" si="3051">(H416/H364-1)*100</f>
        <v>-50.80763582966226</v>
      </c>
      <c r="AU416" s="79" t="e">
        <f t="shared" ref="AU416" si="3052">(I416/I364-1)*100</f>
        <v>#REF!</v>
      </c>
    </row>
    <row r="417" spans="1:47" x14ac:dyDescent="0.2">
      <c r="A417" s="13">
        <f t="shared" si="475"/>
        <v>40498</v>
      </c>
      <c r="B417" s="79">
        <f>TWK!B360</f>
        <v>481.25</v>
      </c>
      <c r="C417" s="79">
        <f>TWK!C360</f>
        <v>408.75</v>
      </c>
      <c r="D417" s="79">
        <f>TWK!D360</f>
        <v>410</v>
      </c>
      <c r="E417" s="79">
        <f>TWK!E360</f>
        <v>321.25</v>
      </c>
      <c r="F417" s="79">
        <f>TWK!F360</f>
        <v>393.75</v>
      </c>
      <c r="G417" s="79">
        <f>TWK!G360</f>
        <v>393.75</v>
      </c>
      <c r="H417" s="79">
        <f>TWK!H360</f>
        <v>298.75</v>
      </c>
      <c r="I417" s="79" t="e">
        <f>TWK!#REF!</f>
        <v>#REF!</v>
      </c>
      <c r="K417" s="79">
        <f t="shared" ref="K417" si="3053">AVERAGE(B414:B417)</f>
        <v>587.70833333333337</v>
      </c>
      <c r="L417" s="79">
        <f t="shared" ref="L417" si="3054">AVERAGE(C414:C417)</f>
        <v>504.89583333333337</v>
      </c>
      <c r="M417" s="79">
        <f t="shared" ref="M417" si="3055">AVERAGE(D414:D417)</f>
        <v>450.83333333333331</v>
      </c>
      <c r="N417" s="79">
        <f t="shared" ref="N417" si="3056">AVERAGE(E414:E417)</f>
        <v>396.77083333333331</v>
      </c>
      <c r="O417" s="79">
        <f t="shared" ref="O417" si="3057">AVERAGE(F414:F417)</f>
        <v>417.8125</v>
      </c>
      <c r="P417" s="79">
        <f t="shared" ref="P417" si="3058">AVERAGE(G414:G417)</f>
        <v>417.8125</v>
      </c>
      <c r="Q417" s="79">
        <f t="shared" ref="Q417" si="3059">AVERAGE(H414:H417)</f>
        <v>344.375</v>
      </c>
      <c r="R417" s="79" t="e">
        <f t="shared" ref="R417" si="3060">AVERAGE(I414:I417)</f>
        <v>#REF!</v>
      </c>
      <c r="T417" s="79">
        <f t="shared" ref="T417" si="3061">(K261+K313+K365)/3</f>
        <v>513.75</v>
      </c>
      <c r="U417" s="79">
        <f t="shared" ref="U417" si="3062">(L261+L313+L365)/3</f>
        <v>510.66666666666669</v>
      </c>
      <c r="V417" s="79">
        <f t="shared" ref="V417" si="3063">(M261+M313+M365)/3</f>
        <v>538.16666666666663</v>
      </c>
      <c r="W417" s="79">
        <f t="shared" ref="W417" si="3064">(N261+N313+N365)/3</f>
        <v>494.4375</v>
      </c>
      <c r="X417" s="79">
        <f t="shared" ref="X417" si="3065">(O261+O313+O365)/3</f>
        <v>512.47916666666663</v>
      </c>
      <c r="Y417" s="79">
        <f t="shared" ref="Y417" si="3066">(P261+P313+P365)/3</f>
        <v>511.83333333333331</v>
      </c>
      <c r="Z417" s="79">
        <f t="shared" ref="Z417" si="3067">(Q261+Q313+Q365)/3</f>
        <v>454.5625</v>
      </c>
      <c r="AA417" s="79" t="e">
        <f t="shared" ref="AA417" si="3068">(R261+R313+R365)/3</f>
        <v>#REF!</v>
      </c>
      <c r="AC417" s="99">
        <f>+AF417-'Figure 8_data'!I629</f>
        <v>0</v>
      </c>
      <c r="AD417" s="79">
        <f t="shared" ref="AD417" si="3069">(B417/T417-1)*100</f>
        <v>-6.3260340632603445</v>
      </c>
      <c r="AE417" s="79">
        <f t="shared" ref="AE417" si="3070">(C417/U417-1)*100</f>
        <v>-19.957571801566587</v>
      </c>
      <c r="AF417" s="79">
        <f t="shared" ref="AF417" si="3071">(D417/V417-1)*100</f>
        <v>-23.815422731495815</v>
      </c>
      <c r="AG417" s="79">
        <f t="shared" ref="AG417" si="3072">(E417/W417-1)*100</f>
        <v>-35.027177347996464</v>
      </c>
      <c r="AH417" s="79">
        <f t="shared" ref="AH417" si="3073">(F417/X417-1)*100</f>
        <v>-23.167608439367449</v>
      </c>
      <c r="AI417" s="79">
        <f t="shared" ref="AI417" si="3074">(G417/Y417-1)*100</f>
        <v>-23.070661022468254</v>
      </c>
      <c r="AJ417" s="79">
        <f t="shared" ref="AJ417" si="3075">(H417/Z417-1)*100</f>
        <v>-34.277464595077689</v>
      </c>
      <c r="AK417" s="79" t="e">
        <f t="shared" ref="AK417" si="3076">(I417/AA417-1)*100</f>
        <v>#REF!</v>
      </c>
      <c r="AM417" s="99">
        <f>AP417-'Figure 8_data'!H629</f>
        <v>0</v>
      </c>
      <c r="AN417" s="79">
        <f t="shared" ref="AN417" si="3077">(B417/B365-1)*100</f>
        <v>-2.5316455696202556</v>
      </c>
      <c r="AO417" s="79">
        <f t="shared" ref="AO417" si="3078">(C417/C365-1)*100</f>
        <v>-5.4913294797687806</v>
      </c>
      <c r="AP417" s="79">
        <f t="shared" ref="AP417" si="3079">(D417/D365-1)*100</f>
        <v>-3.8123167155425186</v>
      </c>
      <c r="AQ417" s="79">
        <f t="shared" ref="AQ417" si="3080">(E417/E365-1)*100</f>
        <v>-25.507246376811597</v>
      </c>
      <c r="AR417" s="79">
        <f t="shared" ref="AR417" si="3081">(F417/F365-1)*100</f>
        <v>-27.419354838709676</v>
      </c>
      <c r="AS417" s="79">
        <f t="shared" ref="AS417" si="3082">(G417/G365-1)*100</f>
        <v>-27.419354838709676</v>
      </c>
      <c r="AT417" s="79">
        <f t="shared" ref="AT417" si="3083">(H417/H365-1)*100</f>
        <v>-27.575757575757574</v>
      </c>
      <c r="AU417" s="79" t="e">
        <f t="shared" ref="AU417" si="3084">(I417/I365-1)*100</f>
        <v>#REF!</v>
      </c>
    </row>
    <row r="418" spans="1:47" x14ac:dyDescent="0.2">
      <c r="A418" s="13">
        <f t="shared" si="475"/>
        <v>40505</v>
      </c>
      <c r="B418" s="79">
        <f>TWK!B361</f>
        <v>450</v>
      </c>
      <c r="C418" s="79">
        <f>TWK!C361</f>
        <v>438.75</v>
      </c>
      <c r="D418" s="79">
        <f>TWK!D361</f>
        <v>460</v>
      </c>
      <c r="E418" s="79">
        <f>TWK!E361</f>
        <v>371.25</v>
      </c>
      <c r="F418" s="79">
        <f>TWK!F361</f>
        <v>405</v>
      </c>
      <c r="G418" s="79">
        <f>TWK!G361</f>
        <v>405</v>
      </c>
      <c r="H418" s="79">
        <f>TWK!H361</f>
        <v>338.33333333333331</v>
      </c>
      <c r="I418" s="79" t="e">
        <f>TWK!#REF!</f>
        <v>#REF!</v>
      </c>
      <c r="K418" s="79">
        <f t="shared" ref="K418" si="3085">AVERAGE(B415:B418)</f>
        <v>542.08333333333337</v>
      </c>
      <c r="L418" s="79">
        <f t="shared" ref="L418" si="3086">AVERAGE(C415:C418)</f>
        <v>479.27083333333337</v>
      </c>
      <c r="M418" s="79">
        <f t="shared" ref="M418" si="3087">AVERAGE(D415:D418)</f>
        <v>443.02083333333331</v>
      </c>
      <c r="N418" s="79">
        <f t="shared" ref="N418" si="3088">AVERAGE(E415:E418)</f>
        <v>370.83333333333331</v>
      </c>
      <c r="O418" s="79">
        <f t="shared" ref="O418" si="3089">AVERAGE(F415:F418)</f>
        <v>400.3125</v>
      </c>
      <c r="P418" s="79">
        <f t="shared" ref="P418" si="3090">AVERAGE(G415:G418)</f>
        <v>400.3125</v>
      </c>
      <c r="Q418" s="79">
        <f t="shared" ref="Q418" si="3091">AVERAGE(H415:H418)</f>
        <v>324.27083333333331</v>
      </c>
      <c r="R418" s="79" t="e">
        <f t="shared" ref="R418" si="3092">AVERAGE(I415:I418)</f>
        <v>#REF!</v>
      </c>
      <c r="T418" s="79">
        <f t="shared" ref="T418" si="3093">(K262+K314+K366)/3</f>
        <v>385.0625</v>
      </c>
      <c r="U418" s="79">
        <f t="shared" ref="U418" si="3094">(L262+L314+L366)/3</f>
        <v>482.29166666666669</v>
      </c>
      <c r="V418" s="79">
        <f t="shared" ref="V418" si="3095">(M262+M314+M366)/3</f>
        <v>503.33333333333331</v>
      </c>
      <c r="W418" s="79">
        <f t="shared" ref="W418" si="3096">(N262+N314+N366)/3</f>
        <v>452.33333333333331</v>
      </c>
      <c r="X418" s="79">
        <f t="shared" ref="X418" si="3097">(O262+O314+O366)/3</f>
        <v>469.8125</v>
      </c>
      <c r="Y418" s="79">
        <f t="shared" ref="Y418" si="3098">(P262+P314+P366)/3</f>
        <v>469.16666666666669</v>
      </c>
      <c r="Z418" s="79">
        <f t="shared" ref="Z418" si="3099">(Q262+Q314+Q366)/3</f>
        <v>418.9375</v>
      </c>
      <c r="AA418" s="79" t="e">
        <f t="shared" ref="AA418" si="3100">(R262+R314+R366)/3</f>
        <v>#REF!</v>
      </c>
      <c r="AC418" s="99">
        <f>+AF418-'Figure 8_data'!I630</f>
        <v>0</v>
      </c>
      <c r="AD418" s="79">
        <f t="shared" ref="AD418" si="3101">(B418/T418-1)*100</f>
        <v>16.864145430936528</v>
      </c>
      <c r="AE418" s="79">
        <f t="shared" ref="AE418" si="3102">(C418/U418-1)*100</f>
        <v>-9.0280777537797068</v>
      </c>
      <c r="AF418" s="79">
        <f t="shared" ref="AF418" si="3103">(D418/V418-1)*100</f>
        <v>-8.6092715231788084</v>
      </c>
      <c r="AG418" s="79">
        <f t="shared" ref="AG418" si="3104">(E418/W418-1)*100</f>
        <v>-17.925571112748706</v>
      </c>
      <c r="AH418" s="79">
        <f t="shared" ref="AH418" si="3105">(F418/X418-1)*100</f>
        <v>-13.79539709990688</v>
      </c>
      <c r="AI418" s="79">
        <f t="shared" ref="AI418" si="3106">(G418/Y418-1)*100</f>
        <v>-13.676731793960927</v>
      </c>
      <c r="AJ418" s="79">
        <f t="shared" ref="AJ418" si="3107">(H418/Z418-1)*100</f>
        <v>-19.240141230294896</v>
      </c>
      <c r="AK418" s="79" t="e">
        <f t="shared" ref="AK418" si="3108">(I418/AA418-1)*100</f>
        <v>#REF!</v>
      </c>
      <c r="AM418" s="99">
        <f>AP418-'Figure 8_data'!H630</f>
        <v>0</v>
      </c>
      <c r="AO418" s="79">
        <f t="shared" ref="AO418" si="3109">(C418/C366-1)*100</f>
        <v>9.6875000000000036</v>
      </c>
      <c r="AP418" s="79">
        <f t="shared" ref="AP418" si="3110">(D418/D366-1)*100</f>
        <v>13.931888544891645</v>
      </c>
      <c r="AQ418" s="79">
        <f t="shared" ref="AQ418" si="3111">(E418/E366-1)*100</f>
        <v>16.929133858267708</v>
      </c>
      <c r="AR418" s="79">
        <f t="shared" ref="AR418" si="3112">(F418/F366-1)*100</f>
        <v>6.9306930693069368</v>
      </c>
      <c r="AS418" s="79">
        <f t="shared" ref="AS418" si="3113">(G418/G366-1)*100</f>
        <v>6.9306930693069368</v>
      </c>
      <c r="AT418" s="79">
        <f t="shared" ref="AT418" si="3114">(H418/H366-1)*100</f>
        <v>15.669515669515665</v>
      </c>
      <c r="AU418" s="79" t="e">
        <f t="shared" ref="AU418" si="3115">(I418/I366-1)*100</f>
        <v>#REF!</v>
      </c>
    </row>
    <row r="419" spans="1:47" x14ac:dyDescent="0.2">
      <c r="A419" s="13">
        <f t="shared" si="475"/>
        <v>40512</v>
      </c>
      <c r="B419" s="79">
        <f>TWK!B362</f>
        <v>0</v>
      </c>
      <c r="C419" s="79">
        <f>TWK!C362</f>
        <v>453.75</v>
      </c>
      <c r="D419" s="79">
        <f>TWK!D362</f>
        <v>466.25</v>
      </c>
      <c r="E419" s="79">
        <f>TWK!E362</f>
        <v>365</v>
      </c>
      <c r="F419" s="79">
        <f>TWK!F362</f>
        <v>471.25</v>
      </c>
      <c r="G419" s="79">
        <f>TWK!G362</f>
        <v>471.25</v>
      </c>
      <c r="H419" s="79">
        <f>TWK!H362</f>
        <v>340</v>
      </c>
      <c r="I419" s="79" t="e">
        <f>TWK!#REF!</f>
        <v>#REF!</v>
      </c>
      <c r="K419" s="79">
        <f t="shared" ref="K419" si="3116">AVERAGE(B416:B419)</f>
        <v>387.39583333333337</v>
      </c>
      <c r="L419" s="79">
        <f t="shared" ref="L419" si="3117">AVERAGE(C416:C419)</f>
        <v>456.14583333333337</v>
      </c>
      <c r="M419" s="79">
        <f t="shared" ref="M419" si="3118">AVERAGE(D416:D419)</f>
        <v>448.64583333333331</v>
      </c>
      <c r="N419" s="79">
        <f t="shared" ref="N419" si="3119">AVERAGE(E416:E419)</f>
        <v>366.45833333333331</v>
      </c>
      <c r="O419" s="79">
        <f t="shared" ref="O419" si="3120">AVERAGE(F416:F419)</f>
        <v>418.75</v>
      </c>
      <c r="P419" s="79">
        <f t="shared" ref="P419" si="3121">AVERAGE(G416:G419)</f>
        <v>418.75</v>
      </c>
      <c r="Q419" s="79">
        <f t="shared" ref="Q419" si="3122">AVERAGE(H416:H419)</f>
        <v>328.02083333333331</v>
      </c>
      <c r="R419" s="79" t="e">
        <f t="shared" ref="R419" si="3123">AVERAGE(I416:I419)</f>
        <v>#REF!</v>
      </c>
      <c r="T419" s="79">
        <f t="shared" ref="T419" si="3124">(K263+K315+K367)/3</f>
        <v>251.00694444444443</v>
      </c>
      <c r="U419" s="79">
        <f t="shared" ref="U419" si="3125">(L263+L315+L367)/3</f>
        <v>438.63888888888891</v>
      </c>
      <c r="V419" s="79">
        <f t="shared" ref="V419" si="3126">(M263+M315+M367)/3</f>
        <v>443.47222222222223</v>
      </c>
      <c r="W419" s="79">
        <f t="shared" ref="W419" si="3127">(N263+N315+N367)/3</f>
        <v>382.20138888888891</v>
      </c>
      <c r="X419" s="79">
        <f t="shared" ref="X419" si="3128">(O263+O315+O367)/3</f>
        <v>416.45833333333331</v>
      </c>
      <c r="Y419" s="79">
        <f t="shared" ref="Y419" si="3129">(P263+P315+P367)/3</f>
        <v>413.72916666666669</v>
      </c>
      <c r="Z419" s="79">
        <f t="shared" ref="Z419" si="3130">(Q263+Q315+Q367)/3</f>
        <v>354.59027777777777</v>
      </c>
      <c r="AA419" s="79" t="e">
        <f t="shared" ref="AA419" si="3131">(R263+R315+R367)/3</f>
        <v>#REF!</v>
      </c>
      <c r="AC419" s="99">
        <f>+AF419-'Figure 8_data'!I631</f>
        <v>0</v>
      </c>
      <c r="AD419" s="79">
        <f t="shared" ref="AD419" si="3132">(B419/T419-1)*100</f>
        <v>-100</v>
      </c>
      <c r="AE419" s="79">
        <f t="shared" ref="AE419" si="3133">(C419/U419-1)*100</f>
        <v>3.4450003166360599</v>
      </c>
      <c r="AF419" s="79">
        <f t="shared" ref="AF419" si="3134">(D419/V419-1)*100</f>
        <v>5.136235515189469</v>
      </c>
      <c r="AG419" s="79">
        <f t="shared" ref="AG419" si="3135">(E419/W419-1)*100</f>
        <v>-4.5006086814324942</v>
      </c>
      <c r="AH419" s="79">
        <f t="shared" ref="AH419" si="3136">(F419/X419-1)*100</f>
        <v>13.156578289144583</v>
      </c>
      <c r="AI419" s="79">
        <f t="shared" ref="AI419" si="3137">(G419/Y419-1)*100</f>
        <v>13.903016264665879</v>
      </c>
      <c r="AJ419" s="79">
        <f t="shared" ref="AJ419" si="3138">(H419/Z419-1)*100</f>
        <v>-4.1146863555355351</v>
      </c>
      <c r="AK419" s="79" t="e">
        <f t="shared" ref="AK419" si="3139">(I419/AA419-1)*100</f>
        <v>#REF!</v>
      </c>
      <c r="AM419" s="99">
        <f>AP419-'Figure 8_data'!H631</f>
        <v>0</v>
      </c>
      <c r="AO419" s="79">
        <f t="shared" ref="AO419" si="3140">(C419/C367-1)*100</f>
        <v>15.605095541401282</v>
      </c>
      <c r="AP419" s="79">
        <f t="shared" ref="AP419" si="3141">(D419/D367-1)*100</f>
        <v>16.562499999999993</v>
      </c>
      <c r="AQ419" s="79">
        <f t="shared" ref="AQ419" si="3142">(E419/E367-1)*100</f>
        <v>28.07017543859649</v>
      </c>
      <c r="AR419" s="79">
        <f t="shared" ref="AR419" si="3143">(F419/F367-1)*100</f>
        <v>20.447284345047922</v>
      </c>
      <c r="AS419" s="79">
        <f t="shared" ref="AS419" si="3144">(G419/G367-1)*100</f>
        <v>28.2312925170068</v>
      </c>
      <c r="AT419" s="79">
        <f t="shared" ref="AT419" si="3145">(H419/H367-1)*100</f>
        <v>28.90995260663507</v>
      </c>
      <c r="AU419" s="79" t="e">
        <f t="shared" ref="AU419" si="3146">(I419/I367-1)*100</f>
        <v>#REF!</v>
      </c>
    </row>
    <row r="420" spans="1:47" x14ac:dyDescent="0.2">
      <c r="A420" s="13">
        <f t="shared" si="475"/>
        <v>40519</v>
      </c>
      <c r="B420" s="79">
        <f>TWK!B363</f>
        <v>0</v>
      </c>
      <c r="C420" s="79">
        <f>TWK!C363</f>
        <v>0</v>
      </c>
      <c r="D420" s="79">
        <f>TWK!D363</f>
        <v>559</v>
      </c>
      <c r="E420" s="79">
        <f>TWK!E363</f>
        <v>438</v>
      </c>
      <c r="F420" s="79">
        <f>TWK!F363</f>
        <v>498</v>
      </c>
      <c r="G420" s="79">
        <f>TWK!G363</f>
        <v>498</v>
      </c>
      <c r="H420" s="79">
        <f>TWK!H363</f>
        <v>400</v>
      </c>
      <c r="I420" s="79" t="e">
        <f>TWK!#REF!</f>
        <v>#REF!</v>
      </c>
      <c r="K420" s="79">
        <f t="shared" ref="K420" si="3147">AVERAGE(B417:B420)</f>
        <v>232.8125</v>
      </c>
      <c r="L420" s="79">
        <f t="shared" ref="L420" si="3148">AVERAGE(C417:C420)</f>
        <v>325.3125</v>
      </c>
      <c r="M420" s="79">
        <f t="shared" ref="M420" si="3149">AVERAGE(D417:D420)</f>
        <v>473.8125</v>
      </c>
      <c r="N420" s="79">
        <f t="shared" ref="N420" si="3150">AVERAGE(E417:E420)</f>
        <v>373.875</v>
      </c>
      <c r="O420" s="79">
        <f t="shared" ref="O420" si="3151">AVERAGE(F417:F420)</f>
        <v>442</v>
      </c>
      <c r="P420" s="79">
        <f t="shared" ref="P420" si="3152">AVERAGE(G417:G420)</f>
        <v>442</v>
      </c>
      <c r="Q420" s="79">
        <f t="shared" ref="Q420" si="3153">AVERAGE(H417:H420)</f>
        <v>344.27083333333331</v>
      </c>
      <c r="R420" s="79" t="e">
        <f t="shared" ref="R420" si="3154">AVERAGE(I417:I420)</f>
        <v>#REF!</v>
      </c>
      <c r="T420" s="79">
        <f t="shared" ref="T420" si="3155">(K264+K316+K368)/3</f>
        <v>112.9236111111111</v>
      </c>
      <c r="U420" s="79">
        <f t="shared" ref="U420" si="3156">(L264+L316+L368)/3</f>
        <v>377.66666666666669</v>
      </c>
      <c r="V420" s="79">
        <f t="shared" ref="V420" si="3157">(M264+M316+M368)/3</f>
        <v>414.47222222222223</v>
      </c>
      <c r="W420" s="79">
        <f t="shared" ref="W420" si="3158">(N264+N316+N368)/3</f>
        <v>344.8680555555556</v>
      </c>
      <c r="X420" s="79">
        <f t="shared" ref="X420" si="3159">(O264+O316+O368)/3</f>
        <v>374.5</v>
      </c>
      <c r="Y420" s="79">
        <f t="shared" ref="Y420" si="3160">(P264+P316+P368)/3</f>
        <v>372.3819444444444</v>
      </c>
      <c r="Z420" s="79">
        <f t="shared" ref="Z420" si="3161">(Q264+Q316+Q368)/3</f>
        <v>309.09027777777777</v>
      </c>
      <c r="AA420" s="79" t="e">
        <f t="shared" ref="AA420" si="3162">(R264+R316+R368)/3</f>
        <v>#REF!</v>
      </c>
      <c r="AC420" s="99">
        <f>+AF420-'Figure 8_data'!I632</f>
        <v>0</v>
      </c>
      <c r="AD420" s="79">
        <f t="shared" ref="AD420" si="3163">(B420/T420-1)*100</f>
        <v>-100</v>
      </c>
      <c r="AE420" s="79">
        <f t="shared" ref="AE420" si="3164">(C420/U420-1)*100</f>
        <v>-100</v>
      </c>
      <c r="AF420" s="79">
        <f t="shared" ref="AF420" si="3165">(D420/V420-1)*100</f>
        <v>34.870317002881833</v>
      </c>
      <c r="AG420" s="79">
        <f t="shared" ref="AG420" si="3166">(E420/W420-1)*100</f>
        <v>27.005094540987873</v>
      </c>
      <c r="AH420" s="79">
        <f t="shared" ref="AH420" si="3167">(F420/X420-1)*100</f>
        <v>32.97730307076101</v>
      </c>
      <c r="AI420" s="79">
        <f t="shared" ref="AI420" si="3168">(G420/Y420-1)*100</f>
        <v>33.733659064207529</v>
      </c>
      <c r="AJ420" s="79">
        <f t="shared" ref="AJ420" si="3169">(H420/Z420-1)*100</f>
        <v>29.412029027837061</v>
      </c>
      <c r="AK420" s="79" t="e">
        <f t="shared" ref="AK420" si="3170">(I420/AA420-1)*100</f>
        <v>#REF!</v>
      </c>
      <c r="AM420" s="99">
        <f>AP420-'Figure 8_data'!H632</f>
        <v>0</v>
      </c>
      <c r="AP420" s="79">
        <f t="shared" ref="AP420" si="3171">(D420/D368-1)*100</f>
        <v>43.333333333333336</v>
      </c>
      <c r="AQ420" s="79">
        <f t="shared" ref="AQ420" si="3172">(E420/E368-1)*100</f>
        <v>59.27272727272728</v>
      </c>
      <c r="AR420" s="79">
        <f t="shared" ref="AR420" si="3173">(F420/F368-1)*100</f>
        <v>46.470588235294109</v>
      </c>
      <c r="AS420" s="79">
        <f t="shared" ref="AS420" si="3174">(G420/G368-1)*100</f>
        <v>47.192118226600989</v>
      </c>
      <c r="AT420" s="79">
        <f t="shared" ref="AT420" si="3175">(H420/H368-1)*100</f>
        <v>60.000000000000007</v>
      </c>
      <c r="AU420" s="79" t="e">
        <f t="shared" ref="AU420" si="3176">(I420/I368-1)*100</f>
        <v>#REF!</v>
      </c>
    </row>
    <row r="421" spans="1:47" x14ac:dyDescent="0.2">
      <c r="A421" s="13">
        <f t="shared" si="475"/>
        <v>40526</v>
      </c>
      <c r="B421" s="79">
        <f>TWK!B364</f>
        <v>0</v>
      </c>
      <c r="C421" s="79">
        <f>TWK!C364</f>
        <v>0</v>
      </c>
      <c r="D421" s="79">
        <f>TWK!D364</f>
        <v>581.25</v>
      </c>
      <c r="E421" s="79">
        <f>TWK!E364</f>
        <v>473.75</v>
      </c>
      <c r="F421" s="79">
        <f>TWK!F364</f>
        <v>493.75</v>
      </c>
      <c r="G421" s="79">
        <f>TWK!G364</f>
        <v>493.75</v>
      </c>
      <c r="H421" s="79">
        <f>TWK!H364</f>
        <v>417.5</v>
      </c>
      <c r="I421" s="79" t="e">
        <f>TWK!#REF!</f>
        <v>#REF!</v>
      </c>
      <c r="K421" s="79">
        <f t="shared" ref="K421" si="3177">AVERAGE(B418:B421)</f>
        <v>112.5</v>
      </c>
      <c r="L421" s="79">
        <f t="shared" ref="L421" si="3178">AVERAGE(C418:C421)</f>
        <v>223.125</v>
      </c>
      <c r="M421" s="79">
        <f t="shared" ref="M421" si="3179">AVERAGE(D418:D421)</f>
        <v>516.625</v>
      </c>
      <c r="N421" s="79">
        <f t="shared" ref="N421" si="3180">AVERAGE(E418:E421)</f>
        <v>412</v>
      </c>
      <c r="O421" s="79">
        <f t="shared" ref="O421" si="3181">AVERAGE(F418:F421)</f>
        <v>467</v>
      </c>
      <c r="P421" s="79">
        <f t="shared" ref="P421" si="3182">AVERAGE(G418:G421)</f>
        <v>467</v>
      </c>
      <c r="Q421" s="79">
        <f t="shared" ref="Q421" si="3183">AVERAGE(H418:H421)</f>
        <v>373.95833333333331</v>
      </c>
      <c r="R421" s="79" t="e">
        <f t="shared" ref="R421" si="3184">AVERAGE(I418:I421)</f>
        <v>#REF!</v>
      </c>
      <c r="U421" s="79">
        <f t="shared" ref="U421" si="3185">(L265+L317+L369)/3</f>
        <v>272.20833333333331</v>
      </c>
      <c r="V421" s="79">
        <f t="shared" ref="V421" si="3186">(M265+M317+M369)/3</f>
        <v>405.92361111111114</v>
      </c>
      <c r="W421" s="79">
        <f t="shared" ref="W421" si="3187">(N265+N317+N369)/3</f>
        <v>329.76388888888891</v>
      </c>
      <c r="X421" s="79">
        <f t="shared" ref="X421" si="3188">(O265+O317+O369)/3</f>
        <v>354.375</v>
      </c>
      <c r="Y421" s="79">
        <f t="shared" ref="Y421" si="3189">(P265+P317+P369)/3</f>
        <v>352.2569444444444</v>
      </c>
      <c r="Z421" s="79">
        <f t="shared" ref="Z421" si="3190">(Q265+Q317+Q369)/3</f>
        <v>287.60416666666669</v>
      </c>
      <c r="AA421" s="79" t="e">
        <f t="shared" ref="AA421" si="3191">(R265+R317+R369)/3</f>
        <v>#REF!</v>
      </c>
      <c r="AC421" s="99">
        <f>+AF421-'Figure 8_data'!I633</f>
        <v>0</v>
      </c>
      <c r="AE421" s="79">
        <f t="shared" ref="AE421" si="3192">(C421/U421-1)*100</f>
        <v>-100</v>
      </c>
      <c r="AF421" s="79">
        <f t="shared" ref="AF421" si="3193">(D421/V421-1)*100</f>
        <v>43.19196619506269</v>
      </c>
      <c r="AG421" s="79">
        <f t="shared" ref="AG421" si="3194">(E421/W421-1)*100</f>
        <v>43.663395527102722</v>
      </c>
      <c r="AH421" s="79">
        <f t="shared" ref="AH421" si="3195">(F421/X421-1)*100</f>
        <v>39.329805996472665</v>
      </c>
      <c r="AI421" s="79">
        <f t="shared" ref="AI421" si="3196">(G421/Y421-1)*100</f>
        <v>40.167570231641214</v>
      </c>
      <c r="AJ421" s="79">
        <f t="shared" ref="AJ421" si="3197">(H421/Z421-1)*100</f>
        <v>45.164795363998536</v>
      </c>
      <c r="AK421" s="79" t="e">
        <f t="shared" ref="AK421" si="3198">(I421/AA421-1)*100</f>
        <v>#REF!</v>
      </c>
      <c r="AM421" s="99">
        <f>AP421-'Figure 8_data'!H633</f>
        <v>0</v>
      </c>
      <c r="AP421" s="79">
        <f t="shared" ref="AP421" si="3199">(D421/D369-1)*100</f>
        <v>60.714285714285701</v>
      </c>
      <c r="AQ421" s="79">
        <f t="shared" ref="AQ421" si="3200">(E421/E369-1)*100</f>
        <v>85.784313725490208</v>
      </c>
      <c r="AR421" s="79">
        <f t="shared" ref="AR421" si="3201">(F421/F369-1)*100</f>
        <v>56.746031746031747</v>
      </c>
      <c r="AS421" s="79">
        <f t="shared" ref="AS421" si="3202">(G421/G369-1)*100</f>
        <v>56.746031746031747</v>
      </c>
      <c r="AT421" s="79">
        <f t="shared" ref="AT421" si="3203">(H421/H369-1)*100</f>
        <v>76.408450704225345</v>
      </c>
      <c r="AU421" s="79" t="e">
        <f t="shared" ref="AU421" si="3204">(I421/I369-1)*100</f>
        <v>#REF!</v>
      </c>
    </row>
    <row r="422" spans="1:47" x14ac:dyDescent="0.2">
      <c r="A422" s="13">
        <f t="shared" si="475"/>
        <v>40533</v>
      </c>
      <c r="B422" s="79">
        <f>TWK!B365</f>
        <v>0</v>
      </c>
      <c r="C422" s="79">
        <f>TWK!C365</f>
        <v>0</v>
      </c>
      <c r="D422" s="79">
        <f>TWK!D365</f>
        <v>517.5</v>
      </c>
      <c r="E422" s="79">
        <f>TWK!E365</f>
        <v>381.66666666666669</v>
      </c>
      <c r="F422" s="79">
        <f>TWK!F365</f>
        <v>407.5</v>
      </c>
      <c r="G422" s="79">
        <f>TWK!G365</f>
        <v>407.5</v>
      </c>
      <c r="H422" s="79">
        <f>TWK!H365</f>
        <v>358.75</v>
      </c>
      <c r="I422" s="79" t="e">
        <f>TWK!#REF!</f>
        <v>#REF!</v>
      </c>
      <c r="L422" s="79">
        <f t="shared" ref="L422" si="3205">AVERAGE(C419:C422)</f>
        <v>113.4375</v>
      </c>
      <c r="M422" s="79">
        <f t="shared" ref="M422" si="3206">AVERAGE(D419:D422)</f>
        <v>531</v>
      </c>
      <c r="N422" s="79">
        <f t="shared" ref="N422" si="3207">AVERAGE(E419:E422)</f>
        <v>414.60416666666669</v>
      </c>
      <c r="O422" s="79">
        <f t="shared" ref="O422" si="3208">AVERAGE(F419:F422)</f>
        <v>467.625</v>
      </c>
      <c r="P422" s="79">
        <f t="shared" ref="P422" si="3209">AVERAGE(G419:G422)</f>
        <v>467.625</v>
      </c>
      <c r="Q422" s="79">
        <f t="shared" ref="Q422" si="3210">AVERAGE(H419:H422)</f>
        <v>379.0625</v>
      </c>
      <c r="R422" s="79" t="e">
        <f t="shared" ref="R422" si="3211">AVERAGE(I419:I422)</f>
        <v>#REF!</v>
      </c>
      <c r="U422" s="79">
        <f t="shared" ref="U422" si="3212">(L266+L318+L370)/3</f>
        <v>172.54166666666666</v>
      </c>
      <c r="V422" s="79">
        <f t="shared" ref="V422" si="3213">(M266+M318+M370)/3</f>
        <v>410.92361111111114</v>
      </c>
      <c r="W422" s="79">
        <f t="shared" ref="W422" si="3214">(N266+N318+N370)/3</f>
        <v>333.0555555555556</v>
      </c>
      <c r="X422" s="79">
        <f t="shared" ref="X422" si="3215">(O266+O318+O370)/3</f>
        <v>352.10416666666669</v>
      </c>
      <c r="Y422" s="79">
        <f t="shared" ref="Y422" si="3216">(P266+P318+P370)/3</f>
        <v>349.98611111111109</v>
      </c>
      <c r="Z422" s="79">
        <f t="shared" ref="Z422" si="3217">(Q266+Q318+Q370)/3</f>
        <v>280.35416666666663</v>
      </c>
      <c r="AA422" s="79" t="e">
        <f t="shared" ref="AA422" si="3218">(R266+R318+R370)/3</f>
        <v>#REF!</v>
      </c>
      <c r="AC422" s="99">
        <f>+AF422-'Figure 8_data'!I634</f>
        <v>0</v>
      </c>
      <c r="AE422" s="79">
        <f t="shared" ref="AE422" si="3219">(C422/U422-1)*100</f>
        <v>-100</v>
      </c>
      <c r="AF422" s="79">
        <f t="shared" ref="AF422" si="3220">(D422/V422-1)*100</f>
        <v>25.935815321176882</v>
      </c>
      <c r="AG422" s="79">
        <f t="shared" ref="AG422" si="3221">(E422/W422-1)*100</f>
        <v>14.595496246872376</v>
      </c>
      <c r="AH422" s="79">
        <f t="shared" ref="AH422" si="3222">(F422/X422-1)*100</f>
        <v>15.732796875924503</v>
      </c>
      <c r="AI422" s="79">
        <f t="shared" ref="AI422" si="3223">(G422/Y422-1)*100</f>
        <v>16.433191793325143</v>
      </c>
      <c r="AJ422" s="79">
        <f t="shared" ref="AJ422" si="3224">(H422/Z422-1)*100</f>
        <v>27.963141859255416</v>
      </c>
      <c r="AK422" s="79" t="e">
        <f t="shared" ref="AK422" si="3225">(I422/AA422-1)*100</f>
        <v>#REF!</v>
      </c>
      <c r="AM422" s="99">
        <f>AP422-'Figure 8_data'!H634</f>
        <v>0</v>
      </c>
      <c r="AP422" s="79">
        <f t="shared" ref="AP422" si="3226">(D422/D370-1)*100</f>
        <v>43.75</v>
      </c>
      <c r="AQ422" s="79">
        <f t="shared" ref="AQ422" si="3227">(E422/E370-1)*100</f>
        <v>34.389671361502351</v>
      </c>
      <c r="AR422" s="79">
        <f t="shared" ref="AR422" si="3228">(F422/F370-1)*100</f>
        <v>33.169934640522868</v>
      </c>
      <c r="AS422" s="79">
        <f t="shared" ref="AS422" si="3229">(G422/G370-1)*100</f>
        <v>33.169934640522868</v>
      </c>
      <c r="AT422" s="79">
        <f t="shared" ref="AT422" si="3230">(H422/H370-1)*100</f>
        <v>47.633744855967073</v>
      </c>
      <c r="AU422" s="79" t="e">
        <f t="shared" ref="AU422" si="3231">(I422/I370-1)*100</f>
        <v>#REF!</v>
      </c>
    </row>
    <row r="423" spans="1:47" x14ac:dyDescent="0.2">
      <c r="A423" s="13">
        <f t="shared" si="475"/>
        <v>40540</v>
      </c>
      <c r="B423" s="79">
        <f>TWK!B366</f>
        <v>0</v>
      </c>
      <c r="C423" s="79">
        <f>TWK!C366</f>
        <v>0</v>
      </c>
      <c r="D423" s="79">
        <f>TWK!D366</f>
        <v>483.33333333333331</v>
      </c>
      <c r="E423" s="79">
        <f>TWK!E366</f>
        <v>340</v>
      </c>
      <c r="F423" s="79">
        <f>TWK!F366</f>
        <v>408.33333333333331</v>
      </c>
      <c r="G423" s="79">
        <f>TWK!G366</f>
        <v>408.33333333333331</v>
      </c>
      <c r="H423" s="79">
        <f>TWK!H366</f>
        <v>296.66666666666669</v>
      </c>
      <c r="I423" s="79" t="e">
        <f>TWK!#REF!</f>
        <v>#REF!</v>
      </c>
      <c r="M423" s="79">
        <f t="shared" ref="M423" si="3232">AVERAGE(D420:D423)</f>
        <v>535.27083333333337</v>
      </c>
      <c r="N423" s="79">
        <f t="shared" ref="N423" si="3233">AVERAGE(E420:E423)</f>
        <v>408.35416666666669</v>
      </c>
      <c r="O423" s="79">
        <f t="shared" ref="O423" si="3234">AVERAGE(F420:F423)</f>
        <v>451.89583333333331</v>
      </c>
      <c r="P423" s="79">
        <f t="shared" ref="P423" si="3235">AVERAGE(G420:G423)</f>
        <v>451.89583333333331</v>
      </c>
      <c r="Q423" s="79">
        <f t="shared" ref="Q423" si="3236">AVERAGE(H420:H423)</f>
        <v>368.22916666666669</v>
      </c>
      <c r="R423" s="79" t="e">
        <f t="shared" ref="R423" si="3237">AVERAGE(I420:I423)</f>
        <v>#REF!</v>
      </c>
      <c r="U423" s="79">
        <f t="shared" ref="U423" si="3238">(L267+L319+L371)/3</f>
        <v>72.777777777777771</v>
      </c>
      <c r="V423" s="79">
        <f t="shared" ref="V423" si="3239">(M267+M319+M371)/3</f>
        <v>408.78472222222223</v>
      </c>
      <c r="W423" s="79">
        <f t="shared" ref="W423" si="3240">(N267+N319+N371)/3</f>
        <v>321.52777777777777</v>
      </c>
      <c r="X423" s="79">
        <f t="shared" ref="X423" si="3241">(O267+O319+O371)/3</f>
        <v>345.66666666666669</v>
      </c>
      <c r="Y423" s="79">
        <f t="shared" ref="Y423" si="3242">(P267+P319+P371)/3</f>
        <v>345.36111111111109</v>
      </c>
      <c r="Z423" s="79">
        <f t="shared" ref="Z423" si="3243">(Q267+Q319+Q371)/3</f>
        <v>268.625</v>
      </c>
      <c r="AA423" s="79" t="e">
        <f t="shared" ref="AA423" si="3244">(R267+R319+R371)/3</f>
        <v>#REF!</v>
      </c>
      <c r="AC423" s="99">
        <f>+AF423-'Figure 8_data'!I635</f>
        <v>0</v>
      </c>
      <c r="AE423" s="79">
        <f t="shared" ref="AE423" si="3245">(C423/U423-1)*100</f>
        <v>-100</v>
      </c>
      <c r="AF423" s="79">
        <f t="shared" ref="AF423" si="3246">(D423/V423-1)*100</f>
        <v>18.236643166567568</v>
      </c>
      <c r="AG423" s="79">
        <f t="shared" ref="AG423" si="3247">(E423/W423-1)*100</f>
        <v>5.745140388768899</v>
      </c>
      <c r="AH423" s="79">
        <f t="shared" ref="AH423" si="3248">(F423/X423-1)*100</f>
        <v>18.129218900675003</v>
      </c>
      <c r="AI423" s="79">
        <f t="shared" ref="AI423" si="3249">(G423/Y423-1)*100</f>
        <v>18.233732807850078</v>
      </c>
      <c r="AJ423" s="79">
        <f t="shared" ref="AJ423" si="3250">(H423/Z423-1)*100</f>
        <v>10.438963859159301</v>
      </c>
      <c r="AK423" s="79" t="e">
        <f t="shared" ref="AK423" si="3251">(I423/AA423-1)*100</f>
        <v>#REF!</v>
      </c>
      <c r="AM423" s="99">
        <f>AP423-'Figure 8_data'!H635</f>
        <v>0</v>
      </c>
      <c r="AP423" s="79">
        <f t="shared" ref="AP423" si="3252">(D423/D371-1)*100</f>
        <v>34.259259259259252</v>
      </c>
      <c r="AQ423" s="79">
        <f t="shared" ref="AQ423" si="3253">(E423/E371-1)*100</f>
        <v>22.302158273381288</v>
      </c>
      <c r="AR423" s="79">
        <f t="shared" ref="AR423" si="3254">(F423/F371-1)*100</f>
        <v>35.20971302428255</v>
      </c>
      <c r="AS423" s="79">
        <f t="shared" ref="AS423" si="3255">(G423/G371-1)*100</f>
        <v>35.20971302428255</v>
      </c>
      <c r="AT423" s="79">
        <f t="shared" ref="AT423" si="3256">(H423/H371-1)*100</f>
        <v>22.589531680440778</v>
      </c>
      <c r="AU423" s="79" t="e">
        <f t="shared" ref="AU423" si="3257">(I423/I371-1)*100</f>
        <v>#REF!</v>
      </c>
    </row>
    <row r="424" spans="1:47" x14ac:dyDescent="0.2">
      <c r="A424" s="13">
        <f t="shared" si="475"/>
        <v>40547</v>
      </c>
      <c r="B424" s="79">
        <f>TWK!B367</f>
        <v>0</v>
      </c>
      <c r="C424" s="79">
        <f>TWK!C367</f>
        <v>0</v>
      </c>
      <c r="D424" s="79">
        <f>TWK!D367</f>
        <v>412.5</v>
      </c>
      <c r="E424" s="79">
        <f>TWK!E367</f>
        <v>301.25</v>
      </c>
      <c r="F424" s="79">
        <f>TWK!F367</f>
        <v>377.5</v>
      </c>
      <c r="G424" s="79">
        <f>TWK!G367</f>
        <v>377.5</v>
      </c>
      <c r="H424" s="79">
        <f>TWK!H367</f>
        <v>277.5</v>
      </c>
      <c r="I424" s="79" t="e">
        <f>TWK!#REF!</f>
        <v>#REF!</v>
      </c>
      <c r="M424" s="79">
        <f t="shared" ref="M424" si="3258">AVERAGE(D421:D424)</f>
        <v>498.64583333333331</v>
      </c>
      <c r="N424" s="79">
        <f t="shared" ref="N424" si="3259">AVERAGE(E421:E424)</f>
        <v>374.16666666666669</v>
      </c>
      <c r="O424" s="79">
        <f t="shared" ref="O424" si="3260">AVERAGE(F421:F424)</f>
        <v>421.77083333333331</v>
      </c>
      <c r="P424" s="79">
        <f t="shared" ref="P424" si="3261">AVERAGE(G421:G424)</f>
        <v>421.77083333333331</v>
      </c>
      <c r="Q424" s="79">
        <f t="shared" ref="Q424" si="3262">AVERAGE(H421:H424)</f>
        <v>337.60416666666669</v>
      </c>
      <c r="R424" s="79" t="e">
        <f t="shared" ref="R424" si="3263">AVERAGE(I421:I424)</f>
        <v>#REF!</v>
      </c>
      <c r="V424" s="79">
        <f t="shared" ref="V424" si="3264">(M268+M320+M372)/3</f>
        <v>393.1180555555556</v>
      </c>
      <c r="W424" s="79">
        <f t="shared" ref="W424" si="3265">(N268+N320+N372)/3</f>
        <v>298.91666666666669</v>
      </c>
      <c r="X424" s="79">
        <f t="shared" ref="X424" si="3266">(O268+O320+O372)/3</f>
        <v>334.125</v>
      </c>
      <c r="Y424" s="79">
        <f t="shared" ref="Y424" si="3267">(P268+P320+P372)/3</f>
        <v>333.95833333333331</v>
      </c>
      <c r="Z424" s="79">
        <f t="shared" ref="Z424" si="3268">(Q268+Q320+Q372)/3</f>
        <v>252.9027777777778</v>
      </c>
      <c r="AA424" s="79" t="e">
        <f t="shared" ref="AA424" si="3269">(R268+R320+R372)/3</f>
        <v>#REF!</v>
      </c>
      <c r="AC424" s="99">
        <f>+AF424-'Figure 8_data'!I636</f>
        <v>0</v>
      </c>
      <c r="AF424" s="79">
        <f t="shared" ref="AF424" si="3270">(D424/V424-1)*100</f>
        <v>4.930311434577539</v>
      </c>
      <c r="AG424" s="79">
        <f t="shared" ref="AG424" si="3271">(E424/W424-1)*100</f>
        <v>0.78059659882909749</v>
      </c>
      <c r="AH424" s="79">
        <f t="shared" ref="AH424" si="3272">(F424/X424-1)*100</f>
        <v>12.981668537224088</v>
      </c>
      <c r="AI424" s="79">
        <f t="shared" ref="AI424" si="3273">(G424/Y424-1)*100</f>
        <v>13.038053649407377</v>
      </c>
      <c r="AJ424" s="79">
        <f t="shared" ref="AJ424" si="3274">(H424/Z424-1)*100</f>
        <v>9.7259596902630427</v>
      </c>
      <c r="AK424" s="79" t="e">
        <f t="shared" ref="AK424" si="3275">(I424/AA424-1)*100</f>
        <v>#REF!</v>
      </c>
      <c r="AM424" s="99">
        <f>AP424-'Figure 8_data'!H636</f>
        <v>0</v>
      </c>
      <c r="AP424" s="79">
        <f t="shared" ref="AP424" si="3276">(D424/D372-1)*100</f>
        <v>8.5526315789473664</v>
      </c>
      <c r="AQ424" s="79">
        <f t="shared" ref="AQ424" si="3277">(E424/E372-1)*100</f>
        <v>10.889570552147232</v>
      </c>
      <c r="AR424" s="79">
        <f t="shared" ref="AR424" si="3278">(F424/F372-1)*100</f>
        <v>21.7741935483871</v>
      </c>
      <c r="AS424" s="79">
        <f t="shared" ref="AS424" si="3279">(G424/G372-1)*100</f>
        <v>21.7741935483871</v>
      </c>
      <c r="AT424" s="79">
        <f t="shared" ref="AT424" si="3280">(H424/H372-1)*100</f>
        <v>18.928571428571427</v>
      </c>
      <c r="AU424" s="79" t="e">
        <f t="shared" ref="AU424" si="3281">(I424/I372-1)*100</f>
        <v>#REF!</v>
      </c>
    </row>
    <row r="425" spans="1:47" x14ac:dyDescent="0.2">
      <c r="A425" s="13">
        <f t="shared" si="475"/>
        <v>40554</v>
      </c>
      <c r="B425" s="79">
        <f>TWK!B368</f>
        <v>0</v>
      </c>
      <c r="C425" s="79">
        <f>TWK!C368</f>
        <v>0</v>
      </c>
      <c r="D425" s="79">
        <f>TWK!D368</f>
        <v>450</v>
      </c>
      <c r="E425" s="79">
        <f>TWK!E368</f>
        <v>380</v>
      </c>
      <c r="F425" s="79">
        <f>TWK!F368</f>
        <v>436.25</v>
      </c>
      <c r="G425" s="79">
        <f>TWK!G368</f>
        <v>436.25</v>
      </c>
      <c r="H425" s="79">
        <f>TWK!H368</f>
        <v>360</v>
      </c>
      <c r="I425" s="79" t="e">
        <f>TWK!#REF!</f>
        <v>#REF!</v>
      </c>
      <c r="M425" s="79">
        <f t="shared" ref="M425" si="3282">AVERAGE(D422:D425)</f>
        <v>465.83333333333331</v>
      </c>
      <c r="N425" s="79">
        <f t="shared" ref="N425" si="3283">AVERAGE(E422:E425)</f>
        <v>350.72916666666669</v>
      </c>
      <c r="O425" s="79">
        <f t="shared" ref="O425" si="3284">AVERAGE(F422:F425)</f>
        <v>407.39583333333331</v>
      </c>
      <c r="P425" s="79">
        <f t="shared" ref="P425" si="3285">AVERAGE(G422:G425)</f>
        <v>407.39583333333331</v>
      </c>
      <c r="Q425" s="79">
        <f t="shared" ref="Q425" si="3286">AVERAGE(H422:H425)</f>
        <v>323.22916666666669</v>
      </c>
      <c r="R425" s="79" t="e">
        <f t="shared" ref="R425" si="3287">AVERAGE(I422:I425)</f>
        <v>#REF!</v>
      </c>
      <c r="V425" s="79">
        <f t="shared" ref="V425" si="3288">(M269+M321+M373)/3</f>
        <v>397.5</v>
      </c>
      <c r="W425" s="79">
        <f t="shared" ref="W425" si="3289">(N269+N321+N373)/3</f>
        <v>300.52083333333331</v>
      </c>
      <c r="X425" s="79">
        <f t="shared" ref="X425" si="3290">(O269+O321+O373)/3</f>
        <v>335.625</v>
      </c>
      <c r="Y425" s="79">
        <f t="shared" ref="Y425" si="3291">(P269+P321+P373)/3</f>
        <v>335.45833333333331</v>
      </c>
      <c r="Z425" s="79">
        <f t="shared" ref="Z425" si="3292">(Q269+Q321+Q373)/3</f>
        <v>262.8055555555556</v>
      </c>
      <c r="AA425" s="79" t="e">
        <f t="shared" ref="AA425" si="3293">(R269+R321+R373)/3</f>
        <v>#REF!</v>
      </c>
      <c r="AC425" s="99">
        <f>+AF425-'Figure 8_data'!I637</f>
        <v>0</v>
      </c>
      <c r="AF425" s="79">
        <f t="shared" ref="AF425" si="3294">(D425/V425-1)*100</f>
        <v>13.207547169811317</v>
      </c>
      <c r="AG425" s="79">
        <f t="shared" ref="AG425" si="3295">(E425/W425-1)*100</f>
        <v>26.447140381282509</v>
      </c>
      <c r="AH425" s="79">
        <f t="shared" ref="AH425" si="3296">(F425/X425-1)*100</f>
        <v>29.981378026070772</v>
      </c>
      <c r="AI425" s="79">
        <f t="shared" ref="AI425" si="3297">(G425/Y425-1)*100</f>
        <v>30.045957023972193</v>
      </c>
      <c r="AJ425" s="79">
        <f t="shared" ref="AJ425" si="3298">(H425/Z425-1)*100</f>
        <v>36.983405559665968</v>
      </c>
      <c r="AK425" s="79" t="e">
        <f t="shared" ref="AK425" si="3299">(I425/AA425-1)*100</f>
        <v>#REF!</v>
      </c>
      <c r="AM425" s="99">
        <f>AP425-'Figure 8_data'!H637</f>
        <v>0</v>
      </c>
      <c r="AP425" s="79">
        <f t="shared" ref="AP425" si="3300">(D425/D373-1)*100</f>
        <v>16.50485436893203</v>
      </c>
      <c r="AQ425" s="79">
        <f t="shared" ref="AQ425" si="3301">(E425/E373-1)*100</f>
        <v>45.45454545454546</v>
      </c>
      <c r="AR425" s="79">
        <f t="shared" ref="AR425" si="3302">(F425/F373-1)*100</f>
        <v>40.725806451612897</v>
      </c>
      <c r="AS425" s="79">
        <f t="shared" ref="AS425" si="3303">(G425/G373-1)*100</f>
        <v>40.725806451612897</v>
      </c>
      <c r="AT425" s="79">
        <f t="shared" ref="AT425" si="3304">(H425/H373-1)*100</f>
        <v>58.241758241758234</v>
      </c>
      <c r="AU425" s="79" t="e">
        <f t="shared" ref="AU425" si="3305">(I425/I373-1)*100</f>
        <v>#REF!</v>
      </c>
    </row>
    <row r="426" spans="1:47" x14ac:dyDescent="0.2">
      <c r="A426" s="13">
        <f t="shared" si="475"/>
        <v>40561</v>
      </c>
      <c r="B426" s="79">
        <f>TWK!B369</f>
        <v>0</v>
      </c>
      <c r="C426" s="79">
        <f>TWK!C369</f>
        <v>0</v>
      </c>
      <c r="D426" s="79">
        <f>TWK!D369</f>
        <v>457.5</v>
      </c>
      <c r="E426" s="79">
        <f>TWK!E369</f>
        <v>396.25</v>
      </c>
      <c r="F426" s="79">
        <f>TWK!F369</f>
        <v>438.75</v>
      </c>
      <c r="G426" s="79">
        <f>TWK!G369</f>
        <v>438.75</v>
      </c>
      <c r="H426" s="79">
        <f>TWK!H369</f>
        <v>372.5</v>
      </c>
      <c r="I426" s="79" t="e">
        <f>TWK!#REF!</f>
        <v>#REF!</v>
      </c>
      <c r="M426" s="79">
        <f t="shared" ref="M426" si="3306">AVERAGE(D423:D426)</f>
        <v>450.83333333333331</v>
      </c>
      <c r="N426" s="79">
        <f t="shared" ref="N426" si="3307">AVERAGE(E423:E426)</f>
        <v>354.375</v>
      </c>
      <c r="O426" s="79">
        <f t="shared" ref="O426" si="3308">AVERAGE(F423:F426)</f>
        <v>415.20833333333331</v>
      </c>
      <c r="P426" s="79">
        <f t="shared" ref="P426" si="3309">AVERAGE(G423:G426)</f>
        <v>415.20833333333331</v>
      </c>
      <c r="Q426" s="79">
        <f t="shared" ref="Q426" si="3310">AVERAGE(H423:H426)</f>
        <v>326.66666666666669</v>
      </c>
      <c r="R426" s="79" t="e">
        <f t="shared" ref="R426" si="3311">AVERAGE(I423:I426)</f>
        <v>#REF!</v>
      </c>
      <c r="V426" s="79">
        <f t="shared" ref="V426" si="3312">(M270+M322+M374)/3</f>
        <v>408.875</v>
      </c>
      <c r="W426" s="79">
        <f t="shared" ref="W426" si="3313">(N270+N322+N374)/3</f>
        <v>316.35416666666669</v>
      </c>
      <c r="X426" s="79">
        <f t="shared" ref="X426" si="3314">(O270+O322+O374)/3</f>
        <v>345.72916666666669</v>
      </c>
      <c r="Y426" s="79">
        <f t="shared" ref="Y426" si="3315">(P270+P322+P374)/3</f>
        <v>345.5625</v>
      </c>
      <c r="Z426" s="79">
        <f t="shared" ref="Z426" si="3316">(Q270+Q322+Q374)/3</f>
        <v>285.03472222222223</v>
      </c>
      <c r="AA426" s="79" t="e">
        <f t="shared" ref="AA426" si="3317">(R270+R322+R374)/3</f>
        <v>#REF!</v>
      </c>
      <c r="AC426" s="99">
        <f>+AF426-'Figure 8_data'!I638</f>
        <v>0</v>
      </c>
      <c r="AF426" s="79">
        <f t="shared" ref="AF426" si="3318">(D426/V426-1)*100</f>
        <v>11.892387649036994</v>
      </c>
      <c r="AG426" s="79">
        <f t="shared" ref="AG426" si="3319">(E426/W426-1)*100</f>
        <v>25.255186038854127</v>
      </c>
      <c r="AH426" s="79">
        <f t="shared" ref="AH426" si="3320">(F426/X426-1)*100</f>
        <v>26.905694486291054</v>
      </c>
      <c r="AI426" s="79">
        <f t="shared" ref="AI426" si="3321">(G426/Y426-1)*100</f>
        <v>26.966901790558872</v>
      </c>
      <c r="AJ426" s="79">
        <f t="shared" ref="AJ426" si="3322">(H426/Z426-1)*100</f>
        <v>30.685832622731148</v>
      </c>
      <c r="AK426" s="79" t="e">
        <f t="shared" ref="AK426" si="3323">(I426/AA426-1)*100</f>
        <v>#REF!</v>
      </c>
      <c r="AM426" s="99">
        <f>AP426-'Figure 8_data'!H638</f>
        <v>0</v>
      </c>
      <c r="AP426" s="79">
        <f t="shared" ref="AP426" si="3324">(D426/D374-1)*100</f>
        <v>16.932907348242821</v>
      </c>
      <c r="AQ426" s="79">
        <f t="shared" ref="AQ426" si="3325">(E426/E374-1)*100</f>
        <v>36.637931034482762</v>
      </c>
      <c r="AR426" s="79">
        <f t="shared" ref="AR426" si="3326">(F426/F374-1)*100</f>
        <v>33.460076045627375</v>
      </c>
      <c r="AS426" s="79">
        <f t="shared" ref="AS426" si="3327">(G426/G374-1)*100</f>
        <v>33.460076045627375</v>
      </c>
      <c r="AT426" s="79">
        <f t="shared" ref="AT426" si="3328">(H426/H374-1)*100</f>
        <v>48.258706467661682</v>
      </c>
      <c r="AU426" s="79" t="e">
        <f t="shared" ref="AU426" si="3329">(I426/I374-1)*100</f>
        <v>#REF!</v>
      </c>
    </row>
    <row r="427" spans="1:47" x14ac:dyDescent="0.2">
      <c r="A427" s="13">
        <f t="shared" si="475"/>
        <v>40568</v>
      </c>
      <c r="B427" s="79">
        <f>TWK!B370</f>
        <v>0</v>
      </c>
      <c r="C427" s="79">
        <f>TWK!C370</f>
        <v>0</v>
      </c>
      <c r="D427" s="79">
        <f>TWK!D370</f>
        <v>456.25</v>
      </c>
      <c r="E427" s="79">
        <f>TWK!E370</f>
        <v>397.5</v>
      </c>
      <c r="F427" s="79">
        <f>TWK!F370</f>
        <v>400</v>
      </c>
      <c r="G427" s="79">
        <f>TWK!G370</f>
        <v>400</v>
      </c>
      <c r="H427" s="79">
        <f>TWK!H370</f>
        <v>331.25</v>
      </c>
      <c r="I427" s="79" t="e">
        <f>TWK!#REF!</f>
        <v>#REF!</v>
      </c>
      <c r="M427" s="79">
        <f t="shared" ref="M427" si="3330">AVERAGE(D424:D427)</f>
        <v>444.0625</v>
      </c>
      <c r="N427" s="79">
        <f t="shared" ref="N427" si="3331">AVERAGE(E424:E427)</f>
        <v>368.75</v>
      </c>
      <c r="O427" s="79">
        <f t="shared" ref="O427" si="3332">AVERAGE(F424:F427)</f>
        <v>413.125</v>
      </c>
      <c r="P427" s="79">
        <f t="shared" ref="P427" si="3333">AVERAGE(G424:G427)</f>
        <v>413.125</v>
      </c>
      <c r="Q427" s="79">
        <f t="shared" ref="Q427" si="3334">AVERAGE(H424:H427)</f>
        <v>335.3125</v>
      </c>
      <c r="R427" s="79" t="e">
        <f t="shared" ref="R427" si="3335">AVERAGE(I424:I427)</f>
        <v>#REF!</v>
      </c>
      <c r="V427" s="79">
        <f t="shared" ref="V427" si="3336">(M271+M323+M375)/3</f>
        <v>430.125</v>
      </c>
      <c r="W427" s="79">
        <f t="shared" ref="W427" si="3337">(N271+N323+N375)/3</f>
        <v>339.04861111111114</v>
      </c>
      <c r="X427" s="79">
        <f t="shared" ref="X427" si="3338">(O271+O323+O375)/3</f>
        <v>354.8680555555556</v>
      </c>
      <c r="Y427" s="79">
        <f t="shared" ref="Y427" si="3339">(P271+P323+P375)/3</f>
        <v>355.53472222222223</v>
      </c>
      <c r="Z427" s="79">
        <f t="shared" ref="Z427" si="3340">(Q271+Q323+Q375)/3</f>
        <v>303.78472222222223</v>
      </c>
      <c r="AA427" s="79" t="e">
        <f t="shared" ref="AA427" si="3341">(R271+R323+R375)/3</f>
        <v>#REF!</v>
      </c>
      <c r="AC427" s="99">
        <f>+AF427-'Figure 8_data'!I639</f>
        <v>0</v>
      </c>
      <c r="AF427" s="79">
        <f t="shared" ref="AF427" si="3342">(D427/V427-1)*100</f>
        <v>6.0738157512351121</v>
      </c>
      <c r="AG427" s="79">
        <f t="shared" ref="AG427" si="3343">(E427/W427-1)*100</f>
        <v>17.23982549208365</v>
      </c>
      <c r="AH427" s="79">
        <f t="shared" ref="AH427" si="3344">(F427/X427-1)*100</f>
        <v>12.717950725034722</v>
      </c>
      <c r="AI427" s="79">
        <f t="shared" ref="AI427" si="3345">(G427/Y427-1)*100</f>
        <v>12.506592183135723</v>
      </c>
      <c r="AJ427" s="79">
        <f t="shared" ref="AJ427" si="3346">(H427/Z427-1)*100</f>
        <v>9.0410332609440971</v>
      </c>
      <c r="AK427" s="79" t="e">
        <f t="shared" ref="AK427" si="3347">(I427/AA427-1)*100</f>
        <v>#REF!</v>
      </c>
      <c r="AM427" s="99">
        <f>AP427-'Figure 8_data'!H639</f>
        <v>0</v>
      </c>
      <c r="AP427" s="79">
        <f t="shared" ref="AP427" si="3348">(D427/D375-1)*100</f>
        <v>11.280487804878048</v>
      </c>
      <c r="AQ427" s="79">
        <f t="shared" ref="AQ427" si="3349">(E427/E375-1)*100</f>
        <v>29.619565217391287</v>
      </c>
      <c r="AR427" s="79">
        <f t="shared" ref="AR427" si="3350">(F427/F375-1)*100</f>
        <v>22.448979591836739</v>
      </c>
      <c r="AS427" s="79">
        <f t="shared" ref="AS427" si="3351">(G427/G375-1)*100</f>
        <v>22.448979591836739</v>
      </c>
      <c r="AT427" s="79">
        <f t="shared" ref="AT427" si="3352">(H427/H375-1)*100</f>
        <v>30.756578947368407</v>
      </c>
      <c r="AU427" s="79" t="e">
        <f t="shared" ref="AU427" si="3353">(I427/I375-1)*100</f>
        <v>#REF!</v>
      </c>
    </row>
    <row r="428" spans="1:47" x14ac:dyDescent="0.2">
      <c r="A428" s="13">
        <f t="shared" si="475"/>
        <v>40575</v>
      </c>
      <c r="B428" s="79">
        <f>TWK!B371</f>
        <v>0</v>
      </c>
      <c r="C428" s="79">
        <f>TWK!C371</f>
        <v>0</v>
      </c>
      <c r="D428" s="79">
        <f>TWK!D371</f>
        <v>550</v>
      </c>
      <c r="E428" s="79">
        <f>TWK!E371</f>
        <v>473.75</v>
      </c>
      <c r="F428" s="79">
        <f>TWK!F371</f>
        <v>422.5</v>
      </c>
      <c r="G428" s="79">
        <f>TWK!G371</f>
        <v>422.5</v>
      </c>
      <c r="H428" s="79">
        <f>TWK!H371</f>
        <v>383.33333333333331</v>
      </c>
      <c r="I428" s="79" t="e">
        <f>TWK!#REF!</f>
        <v>#REF!</v>
      </c>
      <c r="M428" s="79">
        <f t="shared" ref="M428" si="3354">AVERAGE(D425:D428)</f>
        <v>478.4375</v>
      </c>
      <c r="N428" s="79">
        <f t="shared" ref="N428" si="3355">AVERAGE(E425:E428)</f>
        <v>411.875</v>
      </c>
      <c r="O428" s="79">
        <f t="shared" ref="O428" si="3356">AVERAGE(F425:F428)</f>
        <v>424.375</v>
      </c>
      <c r="P428" s="79">
        <f t="shared" ref="P428" si="3357">AVERAGE(G425:G428)</f>
        <v>424.375</v>
      </c>
      <c r="Q428" s="79">
        <f t="shared" ref="Q428" si="3358">AVERAGE(H425:H428)</f>
        <v>361.77083333333331</v>
      </c>
      <c r="R428" s="79" t="e">
        <f t="shared" ref="R428" si="3359">AVERAGE(I425:I428)</f>
        <v>#REF!</v>
      </c>
      <c r="V428" s="79">
        <f t="shared" ref="V428" si="3360">(M272+M324+M376)/3</f>
        <v>451.125</v>
      </c>
      <c r="W428" s="79">
        <f t="shared" ref="W428" si="3361">(N272+N324+N376)/3</f>
        <v>353.2430555555556</v>
      </c>
      <c r="X428" s="79">
        <f t="shared" ref="X428" si="3362">(O272+O324+O376)/3</f>
        <v>360.59722222222223</v>
      </c>
      <c r="Y428" s="79">
        <f t="shared" ref="Y428" si="3363">(P272+P324+P376)/3</f>
        <v>361.26388888888891</v>
      </c>
      <c r="Z428" s="79">
        <f t="shared" ref="Z428" si="3364">(Q272+Q324+Q376)/3</f>
        <v>313.40277777777777</v>
      </c>
      <c r="AA428" s="79" t="e">
        <f t="shared" ref="AA428" si="3365">(R272+R324+R376)/3</f>
        <v>#REF!</v>
      </c>
      <c r="AC428" s="99">
        <f>+AF428-'Figure 8_data'!I640</f>
        <v>0</v>
      </c>
      <c r="AF428" s="79">
        <f t="shared" ref="AF428" si="3366">(D428/V428-1)*100</f>
        <v>21.917428650595738</v>
      </c>
      <c r="AG428" s="79">
        <f t="shared" ref="AG428" si="3367">(E428/W428-1)*100</f>
        <v>34.114455344329308</v>
      </c>
      <c r="AH428" s="79">
        <f t="shared" ref="AH428" si="3368">(F428/X428-1)*100</f>
        <v>17.166737279975351</v>
      </c>
      <c r="AI428" s="79">
        <f t="shared" ref="AI428" si="3369">(G428/Y428-1)*100</f>
        <v>16.950520933451219</v>
      </c>
      <c r="AJ428" s="79">
        <f t="shared" ref="AJ428" si="3370">(H428/Z428-1)*100</f>
        <v>22.313317083979612</v>
      </c>
      <c r="AK428" s="79" t="e">
        <f t="shared" ref="AK428" si="3371">(I428/AA428-1)*100</f>
        <v>#REF!</v>
      </c>
      <c r="AM428" s="99">
        <f>AP428-'Figure 8_data'!H640</f>
        <v>0</v>
      </c>
      <c r="AP428" s="79">
        <f t="shared" ref="AP428" si="3372">(D428/D376-1)*100</f>
        <v>37.5</v>
      </c>
      <c r="AQ428" s="79">
        <f t="shared" ref="AQ428" si="3373">(E428/E376-1)*100</f>
        <v>55.327868852459019</v>
      </c>
      <c r="AR428" s="79">
        <f t="shared" ref="AR428" si="3374">(F428/F376-1)*100</f>
        <v>30.501930501930509</v>
      </c>
      <c r="AS428" s="79">
        <f t="shared" ref="AS428" si="3375">(G428/G376-1)*100</f>
        <v>30.501930501930509</v>
      </c>
      <c r="AT428" s="79">
        <f t="shared" ref="AT428" si="3376">(H428/H376-1)*100</f>
        <v>48.148148148148138</v>
      </c>
      <c r="AU428" s="79" t="e">
        <f t="shared" ref="AU428" si="3377">(I428/I376-1)*100</f>
        <v>#REF!</v>
      </c>
    </row>
    <row r="429" spans="1:47" x14ac:dyDescent="0.2">
      <c r="A429" s="13">
        <f t="shared" si="475"/>
        <v>40582</v>
      </c>
      <c r="B429" s="79">
        <f>TWK!B372</f>
        <v>0</v>
      </c>
      <c r="C429" s="79">
        <f>TWK!C372</f>
        <v>0</v>
      </c>
      <c r="D429" s="79">
        <f>TWK!D372</f>
        <v>537.5</v>
      </c>
      <c r="E429" s="79">
        <f>TWK!E372</f>
        <v>428.75</v>
      </c>
      <c r="F429" s="79">
        <f>TWK!F372</f>
        <v>435</v>
      </c>
      <c r="G429" s="79">
        <f>TWK!G372</f>
        <v>435</v>
      </c>
      <c r="H429" s="79">
        <f>TWK!H372</f>
        <v>391.25</v>
      </c>
      <c r="I429" s="79" t="e">
        <f>TWK!#REF!</f>
        <v>#REF!</v>
      </c>
      <c r="M429" s="79">
        <f t="shared" ref="M429" si="3378">AVERAGE(D426:D429)</f>
        <v>500.3125</v>
      </c>
      <c r="N429" s="79">
        <f t="shared" ref="N429" si="3379">AVERAGE(E426:E429)</f>
        <v>424.0625</v>
      </c>
      <c r="O429" s="79">
        <f t="shared" ref="O429" si="3380">AVERAGE(F426:F429)</f>
        <v>424.0625</v>
      </c>
      <c r="P429" s="79">
        <f t="shared" ref="P429" si="3381">AVERAGE(G426:G429)</f>
        <v>424.0625</v>
      </c>
      <c r="Q429" s="79">
        <f t="shared" ref="Q429" si="3382">AVERAGE(H426:H429)</f>
        <v>369.58333333333331</v>
      </c>
      <c r="R429" s="79" t="e">
        <f t="shared" ref="R429" si="3383">AVERAGE(I426:I429)</f>
        <v>#REF!</v>
      </c>
      <c r="V429" s="79">
        <f t="shared" ref="V429" si="3384">(M273+M325+M377)/3</f>
        <v>444.6875</v>
      </c>
      <c r="W429" s="79">
        <f t="shared" ref="W429" si="3385">(N273+N325+N377)/3</f>
        <v>347.38888888888891</v>
      </c>
      <c r="X429" s="79">
        <f t="shared" ref="X429" si="3386">(O273+O325+O377)/3</f>
        <v>352.51388888888891</v>
      </c>
      <c r="Y429" s="79">
        <f t="shared" ref="Y429" si="3387">(P273+P325+P377)/3</f>
        <v>353.34722222222223</v>
      </c>
      <c r="Z429" s="79">
        <f t="shared" ref="Z429" si="3388">(Q273+Q325+Q377)/3</f>
        <v>305.19444444444446</v>
      </c>
      <c r="AA429" s="79" t="e">
        <f t="shared" ref="AA429" si="3389">(R273+R325+R377)/3</f>
        <v>#REF!</v>
      </c>
      <c r="AC429" s="99">
        <f>+AF429-'Figure 8_data'!I641</f>
        <v>0</v>
      </c>
      <c r="AF429" s="79">
        <f t="shared" ref="AF429" si="3390">(D429/V429-1)*100</f>
        <v>20.871398453970478</v>
      </c>
      <c r="AG429" s="79">
        <f t="shared" ref="AG429" si="3391">(E429/W429-1)*100</f>
        <v>23.420758036142651</v>
      </c>
      <c r="AH429" s="79">
        <f t="shared" ref="AH429" si="3392">(F429/X429-1)*100</f>
        <v>23.399393246916979</v>
      </c>
      <c r="AI429" s="79">
        <f t="shared" ref="AI429" si="3393">(G429/Y429-1)*100</f>
        <v>23.10836838174599</v>
      </c>
      <c r="AJ429" s="79">
        <f t="shared" ref="AJ429" si="3394">(H429/Z429-1)*100</f>
        <v>28.196960043687991</v>
      </c>
      <c r="AK429" s="79" t="e">
        <f t="shared" ref="AK429" si="3395">(I429/AA429-1)*100</f>
        <v>#REF!</v>
      </c>
      <c r="AM429" s="99">
        <f>AP429-'Figure 8_data'!H641</f>
        <v>0</v>
      </c>
      <c r="AP429" s="79">
        <f t="shared" ref="AP429" si="3396">(D429/D377-1)*100</f>
        <v>50.139664804469277</v>
      </c>
      <c r="AQ429" s="79">
        <f t="shared" ref="AQ429" si="3397">(E429/E377-1)*100</f>
        <v>66.18217054263566</v>
      </c>
      <c r="AR429" s="79">
        <f t="shared" ref="AR429" si="3398">(F429/F377-1)*100</f>
        <v>44.03973509933774</v>
      </c>
      <c r="AS429" s="79">
        <f t="shared" ref="AS429" si="3399">(G429/G377-1)*100</f>
        <v>44.03973509933774</v>
      </c>
      <c r="AT429" s="79">
        <f t="shared" ref="AT429" si="3400">(H429/H377-1)*100</f>
        <v>65.084388185654007</v>
      </c>
      <c r="AU429" s="79" t="e">
        <f t="shared" ref="AU429" si="3401">(I429/I377-1)*100</f>
        <v>#REF!</v>
      </c>
    </row>
    <row r="430" spans="1:47" x14ac:dyDescent="0.2">
      <c r="A430" s="13">
        <f t="shared" si="475"/>
        <v>40589</v>
      </c>
      <c r="B430" s="79">
        <f>TWK!B373</f>
        <v>0</v>
      </c>
      <c r="C430" s="79">
        <f>TWK!C373</f>
        <v>0</v>
      </c>
      <c r="D430" s="79">
        <f>TWK!D373</f>
        <v>583.75</v>
      </c>
      <c r="E430" s="79">
        <f>TWK!E373</f>
        <v>487.5</v>
      </c>
      <c r="F430" s="79">
        <f>TWK!F373</f>
        <v>500</v>
      </c>
      <c r="G430" s="79">
        <f>TWK!G373</f>
        <v>500</v>
      </c>
      <c r="H430" s="79">
        <f>TWK!H373</f>
        <v>437.5</v>
      </c>
      <c r="I430" s="79" t="e">
        <f>TWK!#REF!</f>
        <v>#REF!</v>
      </c>
      <c r="M430" s="79">
        <f t="shared" ref="M430" si="3402">AVERAGE(D427:D430)</f>
        <v>531.875</v>
      </c>
      <c r="N430" s="79">
        <f t="shared" ref="N430" si="3403">AVERAGE(E427:E430)</f>
        <v>446.875</v>
      </c>
      <c r="O430" s="79">
        <f t="shared" ref="O430" si="3404">AVERAGE(F427:F430)</f>
        <v>439.375</v>
      </c>
      <c r="P430" s="79">
        <f t="shared" ref="P430" si="3405">AVERAGE(G427:G430)</f>
        <v>439.375</v>
      </c>
      <c r="Q430" s="79">
        <f t="shared" ref="Q430" si="3406">AVERAGE(H427:H430)</f>
        <v>385.83333333333331</v>
      </c>
      <c r="R430" s="79" t="e">
        <f t="shared" ref="R430" si="3407">AVERAGE(I427:I430)</f>
        <v>#REF!</v>
      </c>
      <c r="U430" s="79">
        <f t="shared" ref="U430" si="3408">(L274+L326+L378)/3</f>
        <v>26.25</v>
      </c>
      <c r="V430" s="79">
        <f t="shared" ref="V430" si="3409">(M274+M326+M378)/3</f>
        <v>422.41666666666669</v>
      </c>
      <c r="W430" s="79">
        <f t="shared" ref="W430" si="3410">(N274+N326+N378)/3</f>
        <v>319.69444444444451</v>
      </c>
      <c r="X430" s="79">
        <f t="shared" ref="X430" si="3411">(O274+O326+O378)/3</f>
        <v>329.64583333333331</v>
      </c>
      <c r="Y430" s="79">
        <f t="shared" ref="Y430" si="3412">(P274+P326+P378)/3</f>
        <v>330.8125</v>
      </c>
      <c r="Z430" s="79">
        <f t="shared" ref="Z430" si="3413">(Q274+Q326+Q378)/3</f>
        <v>280.17361111111114</v>
      </c>
      <c r="AA430" s="79" t="e">
        <f t="shared" ref="AA430" si="3414">(R274+R326+R378)/3</f>
        <v>#REF!</v>
      </c>
      <c r="AC430" s="99">
        <f>+AF430-'Figure 8_data'!I642</f>
        <v>0</v>
      </c>
      <c r="AE430" s="79">
        <f t="shared" ref="AE430" si="3415">(C430/U430-1)*100</f>
        <v>-100</v>
      </c>
      <c r="AF430" s="79">
        <f t="shared" ref="AF430" si="3416">(D430/V430-1)*100</f>
        <v>38.192937463010445</v>
      </c>
      <c r="AG430" s="79">
        <f t="shared" ref="AG430" si="3417">(E430/W430-1)*100</f>
        <v>52.489356156051748</v>
      </c>
      <c r="AH430" s="79">
        <f t="shared" ref="AH430" si="3418">(F430/X430-1)*100</f>
        <v>51.677937180054357</v>
      </c>
      <c r="AI430" s="79">
        <f t="shared" ref="AI430" si="3419">(G430/Y430-1)*100</f>
        <v>51.143019081806159</v>
      </c>
      <c r="AJ430" s="79">
        <f t="shared" ref="AJ430" si="3420">(H430/Z430-1)*100</f>
        <v>56.153178832569075</v>
      </c>
      <c r="AK430" s="79" t="e">
        <f t="shared" ref="AK430" si="3421">(I430/AA430-1)*100</f>
        <v>#REF!</v>
      </c>
      <c r="AM430" s="99">
        <f>AP430-'Figure 8_data'!H642</f>
        <v>0</v>
      </c>
      <c r="AP430" s="79">
        <f t="shared" ref="AP430" si="3422">(D430/D378-1)*100</f>
        <v>91.393442622950815</v>
      </c>
      <c r="AQ430" s="79">
        <f t="shared" ref="AQ430" si="3423">(E430/E378-1)*100</f>
        <v>126.74418604651163</v>
      </c>
      <c r="AR430" s="79">
        <f t="shared" ref="AR430" si="3424">(F430/F378-1)*100</f>
        <v>87.26591760299624</v>
      </c>
      <c r="AS430" s="79">
        <f t="shared" ref="AS430" si="3425">(G430/G378-1)*100</f>
        <v>87.26591760299624</v>
      </c>
      <c r="AT430" s="79">
        <f t="shared" ref="AT430" si="3426">(H430/H378-1)*100</f>
        <v>120.95959595959597</v>
      </c>
      <c r="AU430" s="79" t="e">
        <f t="shared" ref="AU430" si="3427">(I430/I378-1)*100</f>
        <v>#REF!</v>
      </c>
    </row>
    <row r="431" spans="1:47" x14ac:dyDescent="0.2">
      <c r="A431" s="13">
        <f t="shared" si="475"/>
        <v>40596</v>
      </c>
      <c r="B431" s="79">
        <f>TWK!B374</f>
        <v>0</v>
      </c>
      <c r="C431" s="79">
        <f>TWK!C374</f>
        <v>0</v>
      </c>
      <c r="D431" s="79">
        <f>TWK!D374</f>
        <v>537.5</v>
      </c>
      <c r="E431" s="79">
        <f>TWK!E374</f>
        <v>440</v>
      </c>
      <c r="F431" s="79">
        <f>TWK!F374</f>
        <v>462.5</v>
      </c>
      <c r="G431" s="79">
        <f>TWK!G374</f>
        <v>462.5</v>
      </c>
      <c r="H431" s="79">
        <f>TWK!H374</f>
        <v>400</v>
      </c>
      <c r="I431" s="79" t="e">
        <f>TWK!#REF!</f>
        <v>#REF!</v>
      </c>
      <c r="M431" s="79">
        <f t="shared" ref="M431" si="3428">AVERAGE(D428:D431)</f>
        <v>552.1875</v>
      </c>
      <c r="N431" s="79">
        <f t="shared" ref="N431" si="3429">AVERAGE(E428:E431)</f>
        <v>457.5</v>
      </c>
      <c r="O431" s="79">
        <f t="shared" ref="O431" si="3430">AVERAGE(F428:F431)</f>
        <v>455</v>
      </c>
      <c r="P431" s="79">
        <f t="shared" ref="P431" si="3431">AVERAGE(G428:G431)</f>
        <v>455</v>
      </c>
      <c r="Q431" s="79">
        <f t="shared" ref="Q431" si="3432">AVERAGE(H428:H431)</f>
        <v>403.02083333333331</v>
      </c>
      <c r="R431" s="79" t="e">
        <f t="shared" ref="R431" si="3433">AVERAGE(I428:I431)</f>
        <v>#REF!</v>
      </c>
      <c r="U431" s="79">
        <f t="shared" ref="U431" si="3434">(L275+L327+L379)/3</f>
        <v>51.5</v>
      </c>
      <c r="V431" s="79">
        <f t="shared" ref="V431" si="3435">(M275+M327+M379)/3</f>
        <v>400.33333333333331</v>
      </c>
      <c r="W431" s="79">
        <f t="shared" ref="W431" si="3436">(N275+N327+N379)/3</f>
        <v>298.47222222222223</v>
      </c>
      <c r="X431" s="79">
        <f t="shared" ref="X431" si="3437">(O275+O327+O379)/3</f>
        <v>311.00694444444446</v>
      </c>
      <c r="Y431" s="79">
        <f t="shared" ref="Y431" si="3438">(P275+P327+P379)/3</f>
        <v>312.00694444444446</v>
      </c>
      <c r="Z431" s="79">
        <f t="shared" ref="Z431" si="3439">(Q275+Q327+Q379)/3</f>
        <v>263.14583333333331</v>
      </c>
      <c r="AA431" s="79" t="e">
        <f t="shared" ref="AA431" si="3440">(R275+R327+R379)/3</f>
        <v>#REF!</v>
      </c>
      <c r="AC431" s="99">
        <f>+AF431-'Figure 8_data'!I643</f>
        <v>0</v>
      </c>
      <c r="AE431" s="79">
        <f t="shared" ref="AE431" si="3441">(C431/U431-1)*100</f>
        <v>-100</v>
      </c>
      <c r="AF431" s="79">
        <f t="shared" ref="AF431" si="3442">(D431/V431-1)*100</f>
        <v>34.263114071607006</v>
      </c>
      <c r="AG431" s="79">
        <f t="shared" ref="AG431" si="3443">(E431/W431-1)*100</f>
        <v>47.417403443462078</v>
      </c>
      <c r="AH431" s="79">
        <f t="shared" ref="AH431" si="3444">(F431/X431-1)*100</f>
        <v>48.710505749692977</v>
      </c>
      <c r="AI431" s="79">
        <f t="shared" ref="AI431" si="3445">(G431/Y431-1)*100</f>
        <v>48.233880121970209</v>
      </c>
      <c r="AJ431" s="79">
        <f t="shared" ref="AJ431" si="3446">(H431/Z431-1)*100</f>
        <v>52.006966985986857</v>
      </c>
      <c r="AK431" s="79" t="e">
        <f t="shared" ref="AK431" si="3447">(I431/AA431-1)*100</f>
        <v>#REF!</v>
      </c>
      <c r="AM431" s="99">
        <f>AP431-'Figure 8_data'!H643</f>
        <v>0</v>
      </c>
      <c r="AP431" s="79">
        <f t="shared" ref="AP431" si="3448">(D431/D379-1)*100</f>
        <v>69.558359621451089</v>
      </c>
      <c r="AQ431" s="79">
        <f t="shared" ref="AQ431" si="3449">(E431/E379-1)*100</f>
        <v>104.65116279069768</v>
      </c>
      <c r="AR431" s="79">
        <f t="shared" ref="AR431" si="3450">(F431/F379-1)*100</f>
        <v>81.372549019607845</v>
      </c>
      <c r="AS431" s="79">
        <f t="shared" ref="AS431" si="3451">(G431/G379-1)*100</f>
        <v>81.372549019607845</v>
      </c>
      <c r="AT431" s="79">
        <f t="shared" ref="AT431" si="3452">(H431/H379-1)*100</f>
        <v>108.33333333333334</v>
      </c>
      <c r="AU431" s="79" t="e">
        <f t="shared" ref="AU431" si="3453">(I431/I379-1)*100</f>
        <v>#REF!</v>
      </c>
    </row>
    <row r="432" spans="1:47" x14ac:dyDescent="0.2">
      <c r="A432" s="13">
        <f t="shared" si="475"/>
        <v>40603</v>
      </c>
      <c r="B432" s="79">
        <f>TWK!B375</f>
        <v>0</v>
      </c>
      <c r="C432" s="79">
        <f>TWK!C375</f>
        <v>0</v>
      </c>
      <c r="D432" s="79">
        <f>TWK!D375</f>
        <v>497.5</v>
      </c>
      <c r="E432" s="79">
        <f>TWK!E375</f>
        <v>380</v>
      </c>
      <c r="F432" s="79">
        <f>TWK!F375</f>
        <v>423.75</v>
      </c>
      <c r="G432" s="79">
        <f>TWK!G375</f>
        <v>427.5</v>
      </c>
      <c r="H432" s="79">
        <f>TWK!H375</f>
        <v>331.66666666666669</v>
      </c>
      <c r="I432" s="79" t="e">
        <f>TWK!#REF!</f>
        <v>#REF!</v>
      </c>
      <c r="M432" s="79">
        <f t="shared" ref="M432" si="3454">AVERAGE(D429:D432)</f>
        <v>539.0625</v>
      </c>
      <c r="N432" s="79">
        <f t="shared" ref="N432" si="3455">AVERAGE(E429:E432)</f>
        <v>434.0625</v>
      </c>
      <c r="O432" s="79">
        <f t="shared" ref="O432" si="3456">AVERAGE(F429:F432)</f>
        <v>455.3125</v>
      </c>
      <c r="P432" s="79">
        <f t="shared" ref="P432" si="3457">AVERAGE(G429:G432)</f>
        <v>456.25</v>
      </c>
      <c r="Q432" s="79">
        <f t="shared" ref="Q432" si="3458">AVERAGE(H429:H432)</f>
        <v>390.10416666666669</v>
      </c>
      <c r="R432" s="79" t="e">
        <f t="shared" ref="R432" si="3459">AVERAGE(I429:I432)</f>
        <v>#REF!</v>
      </c>
      <c r="U432" s="79">
        <f t="shared" ref="U432" si="3460">(L276+L328+L380)/3</f>
        <v>75.5</v>
      </c>
      <c r="V432" s="79">
        <f t="shared" ref="V432" si="3461">(M276+M328+M380)/3</f>
        <v>376.72916666666669</v>
      </c>
      <c r="W432" s="79">
        <f t="shared" ref="W432" si="3462">(N276+N328+N380)/3</f>
        <v>285.45138888888886</v>
      </c>
      <c r="X432" s="79">
        <f t="shared" ref="X432" si="3463">(O276+O328+O380)/3</f>
        <v>296.88194444444446</v>
      </c>
      <c r="Y432" s="79">
        <f t="shared" ref="Y432" si="3464">(P276+P328+P380)/3</f>
        <v>298.09027777777777</v>
      </c>
      <c r="Z432" s="79">
        <f t="shared" ref="Z432" si="3465">(Q276+Q328+Q380)/3</f>
        <v>257.10416666666669</v>
      </c>
      <c r="AA432" s="79" t="e">
        <f t="shared" ref="AA432" si="3466">(R276+R328+R380)/3</f>
        <v>#REF!</v>
      </c>
      <c r="AC432" s="99">
        <f>+AF432-'Figure 8_data'!I644</f>
        <v>0</v>
      </c>
      <c r="AE432" s="79">
        <f t="shared" ref="AE432" si="3467">(C432/U432-1)*100</f>
        <v>-100</v>
      </c>
      <c r="AF432" s="79">
        <f t="shared" ref="AF432" si="3468">(D432/V432-1)*100</f>
        <v>32.05773378311121</v>
      </c>
      <c r="AG432" s="79">
        <f t="shared" ref="AG432" si="3469">(E432/W432-1)*100</f>
        <v>33.122491181121539</v>
      </c>
      <c r="AH432" s="79">
        <f t="shared" ref="AH432" si="3470">(F432/X432-1)*100</f>
        <v>42.733503309864098</v>
      </c>
      <c r="AI432" s="79">
        <f t="shared" ref="AI432" si="3471">(G432/Y432-1)*100</f>
        <v>43.412929528246934</v>
      </c>
      <c r="AJ432" s="79">
        <f t="shared" ref="AJ432" si="3472">(H432/Z432-1)*100</f>
        <v>29.000891337817023</v>
      </c>
      <c r="AK432" s="79" t="e">
        <f t="shared" ref="AK432" si="3473">(I432/AA432-1)*100</f>
        <v>#REF!</v>
      </c>
      <c r="AM432" s="99">
        <f>AP432-'Figure 8_data'!H644</f>
        <v>0</v>
      </c>
      <c r="AP432" s="79">
        <f t="shared" ref="AP432" si="3474">(D432/D380-1)*100</f>
        <v>44.202898550724633</v>
      </c>
      <c r="AQ432" s="79">
        <f t="shared" ref="AQ432" si="3475">(E432/E380-1)*100</f>
        <v>45.038167938931295</v>
      </c>
      <c r="AR432" s="79">
        <f t="shared" ref="AR432" si="3476">(F432/F380-1)*100</f>
        <v>54.794520547945204</v>
      </c>
      <c r="AS432" s="79">
        <f t="shared" ref="AS432" si="3477">(G432/G380-1)*100</f>
        <v>56.164383561643838</v>
      </c>
      <c r="AT432" s="79">
        <f t="shared" ref="AT432" si="3478">(H432/H380-1)*100</f>
        <v>44.990892531876135</v>
      </c>
      <c r="AU432" s="79" t="e">
        <f t="shared" ref="AU432" si="3479">(I432/I380-1)*100</f>
        <v>#REF!</v>
      </c>
    </row>
    <row r="433" spans="1:47" x14ac:dyDescent="0.2">
      <c r="A433" s="13">
        <f t="shared" si="475"/>
        <v>40610</v>
      </c>
      <c r="B433" s="79">
        <f>TWK!B376</f>
        <v>0</v>
      </c>
      <c r="C433" s="79">
        <f>TWK!C376</f>
        <v>0</v>
      </c>
      <c r="D433" s="79">
        <f>TWK!D376</f>
        <v>633.33333333333337</v>
      </c>
      <c r="E433" s="79">
        <f>TWK!E376</f>
        <v>518.75</v>
      </c>
      <c r="F433" s="79">
        <f>TWK!F376</f>
        <v>455</v>
      </c>
      <c r="G433" s="79">
        <f>TWK!G376</f>
        <v>455</v>
      </c>
      <c r="H433" s="79">
        <f>TWK!H376</f>
        <v>462.5</v>
      </c>
      <c r="I433" s="79" t="e">
        <f>TWK!#REF!</f>
        <v>#REF!</v>
      </c>
      <c r="M433" s="79">
        <f t="shared" ref="M433" si="3480">AVERAGE(D430:D433)</f>
        <v>563.02083333333337</v>
      </c>
      <c r="N433" s="79">
        <f t="shared" ref="N433" si="3481">AVERAGE(E430:E433)</f>
        <v>456.5625</v>
      </c>
      <c r="O433" s="79">
        <f t="shared" ref="O433" si="3482">AVERAGE(F430:F433)</f>
        <v>460.3125</v>
      </c>
      <c r="P433" s="79">
        <f t="shared" ref="P433" si="3483">AVERAGE(G430:G433)</f>
        <v>461.25</v>
      </c>
      <c r="Q433" s="79">
        <f t="shared" ref="Q433" si="3484">AVERAGE(H430:H433)</f>
        <v>407.91666666666669</v>
      </c>
      <c r="R433" s="79" t="e">
        <f t="shared" ref="R433" si="3485">AVERAGE(I430:I433)</f>
        <v>#REF!</v>
      </c>
      <c r="U433" s="79">
        <f t="shared" ref="U433" si="3486">(L277+L329+L381)/3</f>
        <v>98.25</v>
      </c>
      <c r="V433" s="79">
        <f t="shared" ref="V433" si="3487">(M277+M329+M381)/3</f>
        <v>366.77083333333331</v>
      </c>
      <c r="W433" s="79">
        <f t="shared" ref="W433" si="3488">(N277+N329+N381)/3</f>
        <v>280.40972222222223</v>
      </c>
      <c r="X433" s="79">
        <f t="shared" ref="X433" si="3489">(O277+O329+O381)/3</f>
        <v>290.04861111111114</v>
      </c>
      <c r="Y433" s="79">
        <f t="shared" ref="Y433" si="3490">(P277+P329+P381)/3</f>
        <v>291.42361111111114</v>
      </c>
      <c r="Z433" s="79">
        <f t="shared" ref="Z433" si="3491">(Q277+Q329+Q381)/3</f>
        <v>248.97916666666666</v>
      </c>
      <c r="AA433" s="79" t="e">
        <f t="shared" ref="AA433" si="3492">(R277+R329+R381)/3</f>
        <v>#REF!</v>
      </c>
      <c r="AC433" s="99">
        <f>+AF433-'Figure 8_data'!I645</f>
        <v>0</v>
      </c>
      <c r="AE433" s="79">
        <f t="shared" ref="AE433" si="3493">(C433/U433-1)*100</f>
        <v>-100</v>
      </c>
      <c r="AF433" s="79">
        <f t="shared" ref="AF433" si="3494">(D433/V433-1)*100</f>
        <v>72.678216415790999</v>
      </c>
      <c r="AG433" s="79">
        <f t="shared" ref="AG433" si="3495">(E433/W433-1)*100</f>
        <v>84.997151984942661</v>
      </c>
      <c r="AH433" s="79">
        <f t="shared" ref="AH433" si="3496">(F433/X433-1)*100</f>
        <v>56.870256422534517</v>
      </c>
      <c r="AI433" s="79">
        <f t="shared" ref="AI433" si="3497">(G433/Y433-1)*100</f>
        <v>56.130108423686394</v>
      </c>
      <c r="AJ433" s="79">
        <f t="shared" ref="AJ433" si="3498">(H433/Z433-1)*100</f>
        <v>85.758513931888558</v>
      </c>
      <c r="AK433" s="79" t="e">
        <f t="shared" ref="AK433" si="3499">(I433/AA433-1)*100</f>
        <v>#REF!</v>
      </c>
      <c r="AM433" s="99">
        <f>AP433-'Figure 8_data'!H645</f>
        <v>0</v>
      </c>
      <c r="AP433" s="79">
        <f t="shared" ref="AP433" si="3500">(D433/D381-1)*100</f>
        <v>102.66666666666669</v>
      </c>
      <c r="AQ433" s="79">
        <f t="shared" ref="AQ433" si="3501">(E433/E381-1)*100</f>
        <v>128.02197802197801</v>
      </c>
      <c r="AR433" s="79">
        <f t="shared" ref="AR433" si="3502">(F433/F381-1)*100</f>
        <v>68.518518518518505</v>
      </c>
      <c r="AS433" s="79">
        <f t="shared" ref="AS433" si="3503">(G433/G381-1)*100</f>
        <v>68.518518518518505</v>
      </c>
      <c r="AT433" s="79">
        <f t="shared" ref="AT433" si="3504">(H433/H381-1)*100</f>
        <v>128.39506172839506</v>
      </c>
      <c r="AU433" s="79" t="e">
        <f t="shared" ref="AU433" si="3505">(I433/I381-1)*100</f>
        <v>#REF!</v>
      </c>
    </row>
    <row r="434" spans="1:47" x14ac:dyDescent="0.2">
      <c r="A434" s="13">
        <f t="shared" si="475"/>
        <v>40617</v>
      </c>
      <c r="B434" s="79">
        <f>TWK!B377</f>
        <v>0</v>
      </c>
      <c r="C434" s="79">
        <f>TWK!C377</f>
        <v>0</v>
      </c>
      <c r="D434" s="79">
        <f>TWK!D377</f>
        <v>556.25</v>
      </c>
      <c r="E434" s="79">
        <f>TWK!E377</f>
        <v>475</v>
      </c>
      <c r="F434" s="79">
        <f>TWK!F377</f>
        <v>512.5</v>
      </c>
      <c r="G434" s="79">
        <f>TWK!G377</f>
        <v>512.5</v>
      </c>
      <c r="H434" s="79">
        <f>TWK!H377</f>
        <v>408.75</v>
      </c>
      <c r="I434" s="79" t="e">
        <f>TWK!#REF!</f>
        <v>#REF!</v>
      </c>
      <c r="M434" s="79">
        <f t="shared" ref="M434" si="3506">AVERAGE(D431:D434)</f>
        <v>556.14583333333337</v>
      </c>
      <c r="N434" s="79">
        <f t="shared" ref="N434" si="3507">AVERAGE(E431:E434)</f>
        <v>453.4375</v>
      </c>
      <c r="O434" s="79">
        <f t="shared" ref="O434" si="3508">AVERAGE(F431:F434)</f>
        <v>463.4375</v>
      </c>
      <c r="P434" s="79">
        <f t="shared" ref="P434" si="3509">AVERAGE(G431:G434)</f>
        <v>464.375</v>
      </c>
      <c r="Q434" s="79">
        <f t="shared" ref="Q434" si="3510">AVERAGE(H431:H434)</f>
        <v>400.72916666666669</v>
      </c>
      <c r="R434" s="79" t="e">
        <f t="shared" ref="R434" si="3511">AVERAGE(I431:I434)</f>
        <v>#REF!</v>
      </c>
      <c r="U434" s="79">
        <f t="shared" ref="U434" si="3512">(L278+L330+L382)/3</f>
        <v>134.95833333333334</v>
      </c>
      <c r="V434" s="79">
        <f t="shared" ref="V434" si="3513">(M278+M330+M382)/3</f>
        <v>355.3125</v>
      </c>
      <c r="W434" s="79">
        <f t="shared" ref="W434" si="3514">(N278+N330+N382)/3</f>
        <v>274.14583333333331</v>
      </c>
      <c r="X434" s="79">
        <f t="shared" ref="X434" si="3515">(O278+O330+O382)/3</f>
        <v>288.41666666666669</v>
      </c>
      <c r="Y434" s="79">
        <f t="shared" ref="Y434" si="3516">(P278+P330+P382)/3</f>
        <v>289.3194444444444</v>
      </c>
      <c r="Z434" s="79">
        <f t="shared" ref="Z434" si="3517">(Q278+Q330+Q382)/3</f>
        <v>243.13888888888891</v>
      </c>
      <c r="AA434" s="79" t="e">
        <f t="shared" ref="AA434" si="3518">(R278+R330+R382)/3</f>
        <v>#REF!</v>
      </c>
      <c r="AC434" s="99">
        <f>+AF434-'Figure 8_data'!I646</f>
        <v>0</v>
      </c>
      <c r="AE434" s="79">
        <f t="shared" ref="AE434" si="3519">(C434/U434-1)*100</f>
        <v>-100</v>
      </c>
      <c r="AF434" s="79">
        <f t="shared" ref="AF434" si="3520">(D434/V434-1)*100</f>
        <v>56.552330694810912</v>
      </c>
      <c r="AG434" s="79">
        <f t="shared" ref="AG434" si="3521">(E434/W434-1)*100</f>
        <v>73.265445702560996</v>
      </c>
      <c r="AH434" s="79">
        <f t="shared" ref="AH434" si="3522">(F434/X434-1)*100</f>
        <v>77.694308003467199</v>
      </c>
      <c r="AI434" s="79">
        <f t="shared" ref="AI434" si="3523">(G434/Y434-1)*100</f>
        <v>77.139839662042192</v>
      </c>
      <c r="AJ434" s="79">
        <f t="shared" ref="AJ434" si="3524">(H434/Z434-1)*100</f>
        <v>68.113789557865871</v>
      </c>
      <c r="AK434" s="79" t="e">
        <f t="shared" ref="AK434" si="3525">(I434/AA434-1)*100</f>
        <v>#REF!</v>
      </c>
      <c r="AM434" s="99">
        <f>AP434-'Figure 8_data'!H646</f>
        <v>0</v>
      </c>
      <c r="AP434" s="79">
        <f t="shared" ref="AP434" si="3526">(D434/D382-1)*100</f>
        <v>96.902654867256643</v>
      </c>
      <c r="AQ434" s="79">
        <f t="shared" ref="AQ434" si="3527">(E434/E382-1)*100</f>
        <v>137.5</v>
      </c>
      <c r="AR434" s="79">
        <f t="shared" ref="AR434" si="3528">(F434/F382-1)*100</f>
        <v>106.03015075376882</v>
      </c>
      <c r="AS434" s="79">
        <f t="shared" ref="AS434" si="3529">(G434/G382-1)*100</f>
        <v>106.03015075376882</v>
      </c>
      <c r="AT434" s="79">
        <f t="shared" ref="AT434" si="3530">(H434/H382-1)*100</f>
        <v>119.46308724832213</v>
      </c>
      <c r="AU434" s="79" t="e">
        <f t="shared" ref="AU434" si="3531">(I434/I382-1)*100</f>
        <v>#REF!</v>
      </c>
    </row>
    <row r="435" spans="1:47" x14ac:dyDescent="0.2">
      <c r="A435" s="13">
        <f t="shared" si="475"/>
        <v>40624</v>
      </c>
      <c r="B435" s="79">
        <f>TWK!B378</f>
        <v>0</v>
      </c>
      <c r="C435" s="79">
        <f>TWK!C378</f>
        <v>506.25</v>
      </c>
      <c r="D435" s="79">
        <f>TWK!D378</f>
        <v>491.25</v>
      </c>
      <c r="E435" s="79">
        <f>TWK!E378</f>
        <v>375</v>
      </c>
      <c r="F435" s="79">
        <f>TWK!F378</f>
        <v>440</v>
      </c>
      <c r="G435" s="79">
        <f>TWK!G378</f>
        <v>440</v>
      </c>
      <c r="H435" s="79">
        <f>TWK!H378</f>
        <v>350</v>
      </c>
      <c r="I435" s="79" t="e">
        <f>TWK!#REF!</f>
        <v>#REF!</v>
      </c>
      <c r="L435" s="79">
        <f t="shared" ref="L435:L438" si="3532">+C435</f>
        <v>506.25</v>
      </c>
      <c r="M435" s="79">
        <f t="shared" ref="M435" si="3533">AVERAGE(D432:D435)</f>
        <v>544.58333333333337</v>
      </c>
      <c r="N435" s="79">
        <f t="shared" ref="N435" si="3534">AVERAGE(E432:E435)</f>
        <v>437.1875</v>
      </c>
      <c r="O435" s="79">
        <f t="shared" ref="O435" si="3535">AVERAGE(F432:F435)</f>
        <v>457.8125</v>
      </c>
      <c r="P435" s="79">
        <f t="shared" ref="P435" si="3536">AVERAGE(G432:G435)</f>
        <v>458.75</v>
      </c>
      <c r="Q435" s="79">
        <f t="shared" ref="Q435" si="3537">AVERAGE(H432:H435)</f>
        <v>388.22916666666669</v>
      </c>
      <c r="R435" s="79" t="e">
        <f t="shared" ref="R435" si="3538">AVERAGE(I432:I435)</f>
        <v>#REF!</v>
      </c>
      <c r="U435" s="79">
        <f t="shared" ref="U435:U440" si="3539">(L279+L331+L383)/2</f>
        <v>267.1875</v>
      </c>
      <c r="V435" s="79">
        <f t="shared" ref="V435" si="3540">(M279+M331+M383)/3</f>
        <v>344.1180555555556</v>
      </c>
      <c r="W435" s="79">
        <f t="shared" ref="W435" si="3541">(N279+N331+N383)/3</f>
        <v>266.53472222222223</v>
      </c>
      <c r="X435" s="79">
        <f t="shared" ref="X435" si="3542">(O279+O331+O383)/3</f>
        <v>286.1805555555556</v>
      </c>
      <c r="Y435" s="79">
        <f t="shared" ref="Y435" si="3543">(P279+P331+P383)/3</f>
        <v>286.41666666666669</v>
      </c>
      <c r="Z435" s="79">
        <f t="shared" ref="Z435" si="3544">(Q279+Q331+Q383)/3</f>
        <v>236.9652777777778</v>
      </c>
      <c r="AA435" s="79" t="e">
        <f t="shared" ref="AA435" si="3545">(R279+R331+R383)/3</f>
        <v>#REF!</v>
      </c>
      <c r="AC435" s="99">
        <f>+AF435-'Figure 8_data'!I647</f>
        <v>0</v>
      </c>
      <c r="AE435" s="79">
        <f t="shared" ref="AE435" si="3546">(C435/U435-1)*100</f>
        <v>89.473684210526301</v>
      </c>
      <c r="AF435" s="79">
        <f t="shared" ref="AF435" si="3547">(D435/V435-1)*100</f>
        <v>42.756240792686604</v>
      </c>
      <c r="AG435" s="79">
        <f t="shared" ref="AG435" si="3548">(E435/W435-1)*100</f>
        <v>40.69461452281076</v>
      </c>
      <c r="AH435" s="79">
        <f t="shared" ref="AH435" si="3549">(F435/X435-1)*100</f>
        <v>53.749090026692528</v>
      </c>
      <c r="AI435" s="79">
        <f t="shared" ref="AI435" si="3550">(G435/Y435-1)*100</f>
        <v>53.622345068373576</v>
      </c>
      <c r="AJ435" s="79">
        <f t="shared" ref="AJ435" si="3551">(H435/Z435-1)*100</f>
        <v>47.700964159071589</v>
      </c>
      <c r="AK435" s="79" t="e">
        <f t="shared" ref="AK435" si="3552">(I435/AA435-1)*100</f>
        <v>#REF!</v>
      </c>
      <c r="AM435" s="99">
        <f>AP435-'Figure 8_data'!H647</f>
        <v>0</v>
      </c>
      <c r="AP435" s="79">
        <f t="shared" ref="AP435" si="3553">(D435/D383-1)*100</f>
        <v>77.560240963855406</v>
      </c>
      <c r="AQ435" s="79">
        <f t="shared" ref="AQ435" si="3554">(E435/E383-1)*100</f>
        <v>90.677966101694921</v>
      </c>
      <c r="AR435" s="79">
        <f t="shared" ref="AR435" si="3555">(F435/F383-1)*100</f>
        <v>85.91549295774648</v>
      </c>
      <c r="AS435" s="79">
        <f t="shared" ref="AS435" si="3556">(G435/G383-1)*100</f>
        <v>85.91549295774648</v>
      </c>
      <c r="AT435" s="79">
        <f t="shared" ref="AT435" si="3557">(H435/H383-1)*100</f>
        <v>92.660550458715591</v>
      </c>
      <c r="AU435" s="79" t="e">
        <f t="shared" ref="AU435" si="3558">(I435/I383-1)*100</f>
        <v>#REF!</v>
      </c>
    </row>
    <row r="436" spans="1:47" x14ac:dyDescent="0.2">
      <c r="A436" s="13">
        <f t="shared" si="475"/>
        <v>40631</v>
      </c>
      <c r="B436" s="79">
        <f>TWK!B379</f>
        <v>0</v>
      </c>
      <c r="C436" s="79">
        <f>TWK!C379</f>
        <v>511.66666666666669</v>
      </c>
      <c r="D436" s="79">
        <f>TWK!D379</f>
        <v>506.66666666666669</v>
      </c>
      <c r="E436" s="79">
        <f>TWK!E379</f>
        <v>383.33333333333331</v>
      </c>
      <c r="F436" s="79">
        <f>TWK!F379</f>
        <v>456.66666666666669</v>
      </c>
      <c r="G436" s="79">
        <f>TWK!G379</f>
        <v>456.66666666666669</v>
      </c>
      <c r="H436" s="79">
        <f>TWK!H379</f>
        <v>331.66666666666669</v>
      </c>
      <c r="I436" s="79" t="e">
        <f>TWK!#REF!</f>
        <v>#REF!</v>
      </c>
      <c r="L436" s="79">
        <f t="shared" si="3532"/>
        <v>511.66666666666669</v>
      </c>
      <c r="M436" s="79">
        <f t="shared" ref="M436" si="3559">AVERAGE(D433:D436)</f>
        <v>546.875</v>
      </c>
      <c r="N436" s="79">
        <f t="shared" ref="N436" si="3560">AVERAGE(E433:E436)</f>
        <v>438.02083333333331</v>
      </c>
      <c r="O436" s="79">
        <f t="shared" ref="O436" si="3561">AVERAGE(F433:F436)</f>
        <v>466.04166666666669</v>
      </c>
      <c r="P436" s="79">
        <f t="shared" ref="P436" si="3562">AVERAGE(G433:G436)</f>
        <v>466.04166666666669</v>
      </c>
      <c r="Q436" s="79">
        <f t="shared" ref="Q436" si="3563">AVERAGE(H433:H436)</f>
        <v>388.22916666666669</v>
      </c>
      <c r="R436" s="79" t="e">
        <f t="shared" ref="R436" si="3564">AVERAGE(I433:I436)</f>
        <v>#REF!</v>
      </c>
      <c r="U436" s="79">
        <f t="shared" si="3539"/>
        <v>331.1875</v>
      </c>
      <c r="V436" s="79">
        <f t="shared" ref="V436" si="3565">(M280+M332+M384)/3</f>
        <v>334.8055555555556</v>
      </c>
      <c r="W436" s="79">
        <f t="shared" ref="W436" si="3566">(N280+N332+N384)/3</f>
        <v>260.82638888888886</v>
      </c>
      <c r="X436" s="79">
        <f t="shared" ref="X436" si="3567">(O280+O332+O384)/3</f>
        <v>285.8125</v>
      </c>
      <c r="Y436" s="79">
        <f t="shared" ref="Y436" si="3568">(P280+P332+P384)/3</f>
        <v>286.0069444444444</v>
      </c>
      <c r="Z436" s="79">
        <f t="shared" ref="Z436" si="3569">(Q280+Q332+Q384)/3</f>
        <v>231.4097222222222</v>
      </c>
      <c r="AA436" s="79" t="e">
        <f t="shared" ref="AA436" si="3570">(R280+R332+R384)/3</f>
        <v>#REF!</v>
      </c>
      <c r="AC436" s="99">
        <f>+AF436-'Figure 8_data'!I648</f>
        <v>0</v>
      </c>
      <c r="AE436" s="79">
        <f t="shared" ref="AE436" si="3571">(C436/U436-1)*100</f>
        <v>54.494558721771405</v>
      </c>
      <c r="AF436" s="79">
        <f t="shared" ref="AF436" si="3572">(D436/V436-1)*100</f>
        <v>51.33161868414502</v>
      </c>
      <c r="AG436" s="79">
        <f t="shared" ref="AG436" si="3573">(E436/W436-1)*100</f>
        <v>46.9687691365585</v>
      </c>
      <c r="AH436" s="79">
        <f t="shared" ref="AH436" si="3574">(F436/X436-1)*100</f>
        <v>59.778409505065966</v>
      </c>
      <c r="AI436" s="79">
        <f t="shared" ref="AI436" si="3575">(G436/Y436-1)*100</f>
        <v>59.669782687871816</v>
      </c>
      <c r="AJ436" s="79">
        <f t="shared" ref="AJ436" si="3576">(H436/Z436-1)*100</f>
        <v>43.324430573477791</v>
      </c>
      <c r="AK436" s="79" t="e">
        <f t="shared" ref="AK436" si="3577">(I436/AA436-1)*100</f>
        <v>#REF!</v>
      </c>
      <c r="AM436" s="99">
        <f>AP436-'Figure 8_data'!H648</f>
        <v>0</v>
      </c>
      <c r="AP436" s="79">
        <f t="shared" ref="AP436" si="3578">(D436/D384-1)*100</f>
        <v>83.408748114630484</v>
      </c>
      <c r="AQ436" s="79">
        <f t="shared" ref="AQ436" si="3579">(E436/E384-1)*100</f>
        <v>92.87211740041927</v>
      </c>
      <c r="AR436" s="79">
        <f t="shared" ref="AR436" si="3580">(F436/F384-1)*100</f>
        <v>96.415770609319011</v>
      </c>
      <c r="AS436" s="79">
        <f t="shared" ref="AS436" si="3581">(G436/G384-1)*100</f>
        <v>96.415770609319011</v>
      </c>
      <c r="AT436" s="79">
        <f t="shared" ref="AT436" si="3582">(H436/H384-1)*100</f>
        <v>82.988505747126439</v>
      </c>
      <c r="AU436" s="79" t="e">
        <f t="shared" ref="AU436" si="3583">(I436/I384-1)*100</f>
        <v>#REF!</v>
      </c>
    </row>
    <row r="437" spans="1:47" x14ac:dyDescent="0.2">
      <c r="A437" s="13">
        <f t="shared" si="475"/>
        <v>40638</v>
      </c>
      <c r="B437" s="79">
        <f>TWK!B380</f>
        <v>0</v>
      </c>
      <c r="C437" s="79">
        <f>TWK!C380</f>
        <v>466.66666666666669</v>
      </c>
      <c r="D437" s="79">
        <f>TWK!D380</f>
        <v>471.66666666666669</v>
      </c>
      <c r="E437" s="79">
        <f>TWK!E380</f>
        <v>363.33333333333331</v>
      </c>
      <c r="F437" s="79">
        <f>TWK!F380</f>
        <v>488.33333333333331</v>
      </c>
      <c r="G437" s="79">
        <f>TWK!G380</f>
        <v>488.33333333333331</v>
      </c>
      <c r="H437" s="79">
        <f>TWK!H380</f>
        <v>333.33333333333331</v>
      </c>
      <c r="I437" s="79" t="e">
        <f>TWK!#REF!</f>
        <v>#REF!</v>
      </c>
      <c r="L437" s="79">
        <f t="shared" si="3532"/>
        <v>466.66666666666669</v>
      </c>
      <c r="M437" s="79">
        <f t="shared" ref="M437" si="3584">AVERAGE(D434:D437)</f>
        <v>506.45833333333337</v>
      </c>
      <c r="N437" s="79">
        <f t="shared" ref="N437" si="3585">AVERAGE(E434:E437)</f>
        <v>399.16666666666663</v>
      </c>
      <c r="O437" s="79">
        <f t="shared" ref="O437" si="3586">AVERAGE(F434:F437)</f>
        <v>474.375</v>
      </c>
      <c r="P437" s="79">
        <f t="shared" ref="P437" si="3587">AVERAGE(G434:G437)</f>
        <v>474.375</v>
      </c>
      <c r="Q437" s="79">
        <f t="shared" ref="Q437" si="3588">AVERAGE(H434:H437)</f>
        <v>355.9375</v>
      </c>
      <c r="R437" s="79" t="e">
        <f t="shared" ref="R437" si="3589">AVERAGE(I434:I437)</f>
        <v>#REF!</v>
      </c>
      <c r="U437" s="79">
        <f t="shared" si="3539"/>
        <v>424.84375</v>
      </c>
      <c r="V437" s="79">
        <f t="shared" ref="V437" si="3590">(M281+M333+M385)/3</f>
        <v>324.78472222222223</v>
      </c>
      <c r="W437" s="79">
        <f t="shared" ref="W437" si="3591">(N281+N333+N385)/3</f>
        <v>251.4097222222222</v>
      </c>
      <c r="X437" s="79">
        <f t="shared" ref="X437" si="3592">(O281+O333+O385)/3</f>
        <v>282.04166666666669</v>
      </c>
      <c r="Y437" s="79">
        <f t="shared" ref="Y437" si="3593">(P281+P333+P385)/3</f>
        <v>282.3194444444444</v>
      </c>
      <c r="Z437" s="79">
        <f t="shared" ref="Z437" si="3594">(Q281+Q333+Q385)/3</f>
        <v>227.9097222222222</v>
      </c>
      <c r="AA437" s="79" t="e">
        <f t="shared" ref="AA437" si="3595">(R281+R333+R385)/3</f>
        <v>#REF!</v>
      </c>
      <c r="AC437" s="99">
        <f>+AF437-'Figure 8_data'!I649</f>
        <v>0</v>
      </c>
      <c r="AE437" s="79">
        <f t="shared" ref="AE437" si="3596">(C437/U437-1)*100</f>
        <v>9.8443055044746828</v>
      </c>
      <c r="AF437" s="79">
        <f t="shared" ref="AF437" si="3597">(D437/V437-1)*100</f>
        <v>45.224400778293329</v>
      </c>
      <c r="AG437" s="79">
        <f t="shared" ref="AG437" si="3598">(E437/W437-1)*100</f>
        <v>44.518410076513007</v>
      </c>
      <c r="AH437" s="79">
        <f t="shared" ref="AH437" si="3599">(F437/X437-1)*100</f>
        <v>73.1422662136209</v>
      </c>
      <c r="AI437" s="79">
        <f t="shared" ref="AI437" si="3600">(G437/Y437-1)*100</f>
        <v>72.971909283219389</v>
      </c>
      <c r="AJ437" s="79">
        <f t="shared" ref="AJ437" si="3601">(H437/Z437-1)*100</f>
        <v>46.256741521679515</v>
      </c>
      <c r="AK437" s="79" t="e">
        <f t="shared" ref="AK437" si="3602">(I437/AA437-1)*100</f>
        <v>#REF!</v>
      </c>
      <c r="AM437" s="99">
        <f>AP437-'Figure 8_data'!H649</f>
        <v>0</v>
      </c>
      <c r="AO437" s="79">
        <f t="shared" ref="AO437:AP437" si="3603">(C437/C385-1)*100</f>
        <v>56.862745098039213</v>
      </c>
      <c r="AP437" s="79">
        <f t="shared" si="3603"/>
        <v>71.51515151515153</v>
      </c>
      <c r="AQ437" s="79">
        <f t="shared" ref="AQ437" si="3604">(E437/E385-1)*100</f>
        <v>82.809224318658266</v>
      </c>
      <c r="AR437" s="79">
        <f t="shared" ref="AR437" si="3605">(F437/F385-1)*100</f>
        <v>112.31884057971016</v>
      </c>
      <c r="AS437" s="79">
        <f t="shared" ref="AS437" si="3606">(G437/G385-1)*100</f>
        <v>112.31884057971016</v>
      </c>
      <c r="AT437" s="79">
        <f t="shared" ref="AT437" si="3607">(H437/H385-1)*100</f>
        <v>85.185185185185162</v>
      </c>
      <c r="AU437" s="79" t="e">
        <f t="shared" ref="AU437" si="3608">(I437/I385-1)*100</f>
        <v>#REF!</v>
      </c>
    </row>
    <row r="438" spans="1:47" x14ac:dyDescent="0.2">
      <c r="A438" s="13">
        <f t="shared" si="475"/>
        <v>40645</v>
      </c>
      <c r="B438" s="79">
        <f>TWK!B381</f>
        <v>0</v>
      </c>
      <c r="C438" s="79">
        <f>TWK!C381</f>
        <v>418.75</v>
      </c>
      <c r="D438" s="79">
        <f>TWK!D381</f>
        <v>428.75</v>
      </c>
      <c r="E438" s="79">
        <f>TWK!E381</f>
        <v>313.75</v>
      </c>
      <c r="F438" s="79">
        <f>TWK!F381</f>
        <v>433.75</v>
      </c>
      <c r="G438" s="79">
        <f>TWK!G381</f>
        <v>433.75</v>
      </c>
      <c r="H438" s="79">
        <f>TWK!H381</f>
        <v>282.5</v>
      </c>
      <c r="I438" s="79" t="e">
        <f>TWK!#REF!</f>
        <v>#REF!</v>
      </c>
      <c r="L438" s="79">
        <f t="shared" si="3532"/>
        <v>418.75</v>
      </c>
      <c r="M438" s="79">
        <f t="shared" ref="M438" si="3609">AVERAGE(D435:D438)</f>
        <v>474.58333333333337</v>
      </c>
      <c r="N438" s="79">
        <f t="shared" ref="N438" si="3610">AVERAGE(E435:E438)</f>
        <v>358.85416666666663</v>
      </c>
      <c r="O438" s="79">
        <f t="shared" ref="O438" si="3611">AVERAGE(F435:F438)</f>
        <v>454.6875</v>
      </c>
      <c r="P438" s="79">
        <f t="shared" ref="P438" si="3612">AVERAGE(G435:G438)</f>
        <v>454.6875</v>
      </c>
      <c r="Q438" s="79">
        <f t="shared" ref="Q438" si="3613">AVERAGE(H435:H438)</f>
        <v>324.375</v>
      </c>
      <c r="R438" s="79" t="e">
        <f t="shared" ref="R438" si="3614">AVERAGE(I435:I438)</f>
        <v>#REF!</v>
      </c>
      <c r="U438" s="79">
        <f t="shared" si="3539"/>
        <v>457.4375</v>
      </c>
      <c r="V438" s="79">
        <f t="shared" ref="V438" si="3615">(M282+M334+M386)/3</f>
        <v>322.07638888888891</v>
      </c>
      <c r="W438" s="79">
        <f t="shared" ref="W438" si="3616">(N282+N334+N386)/3</f>
        <v>246.2847222222222</v>
      </c>
      <c r="X438" s="79">
        <f t="shared" ref="X438" si="3617">(O282+O334+O386)/3</f>
        <v>278.13194444444446</v>
      </c>
      <c r="Y438" s="79">
        <f t="shared" ref="Y438" si="3618">(P282+P334+P386)/3</f>
        <v>278.34027777777777</v>
      </c>
      <c r="Z438" s="79">
        <f t="shared" ref="Z438" si="3619">(Q282+Q334+Q386)/3</f>
        <v>225.35416666666666</v>
      </c>
      <c r="AA438" s="79" t="e">
        <f t="shared" ref="AA438" si="3620">(R282+R334+R386)/3</f>
        <v>#REF!</v>
      </c>
      <c r="AC438" s="99">
        <f>+AF438-'Figure 8_data'!I650</f>
        <v>0</v>
      </c>
      <c r="AE438" s="79">
        <f t="shared" ref="AE438" si="3621">(C438/U438-1)*100</f>
        <v>-8.4574395409208858</v>
      </c>
      <c r="AF438" s="79">
        <f t="shared" ref="AF438" si="3622">(D438/V438-1)*100</f>
        <v>33.120593372000243</v>
      </c>
      <c r="AG438" s="79">
        <f t="shared" ref="AG438" si="3623">(E438/W438-1)*100</f>
        <v>27.393204567883835</v>
      </c>
      <c r="AH438" s="79">
        <f t="shared" ref="AH438" si="3624">(F438/X438-1)*100</f>
        <v>55.951162268108149</v>
      </c>
      <c r="AI438" s="79">
        <f t="shared" ref="AI438" si="3625">(G438/Y438-1)*100</f>
        <v>55.834435268581117</v>
      </c>
      <c r="AJ438" s="79">
        <f t="shared" ref="AJ438" si="3626">(H438/Z438-1)*100</f>
        <v>25.358232411944172</v>
      </c>
      <c r="AK438" s="79" t="e">
        <f t="shared" ref="AK438" si="3627">(I438/AA438-1)*100</f>
        <v>#REF!</v>
      </c>
      <c r="AM438" s="99">
        <f>AP438-'Figure 8_data'!H650</f>
        <v>0</v>
      </c>
      <c r="AO438" s="79">
        <f t="shared" ref="AO438" si="3628">(C438/C386-1)*100</f>
        <v>43.162393162393165</v>
      </c>
      <c r="AP438" s="79">
        <f t="shared" ref="AP438" si="3629">(D438/D386-1)*100</f>
        <v>55.909090909090907</v>
      </c>
      <c r="AQ438" s="79">
        <f t="shared" ref="AQ438" si="3630">(E438/E386-1)*100</f>
        <v>58.860759493670891</v>
      </c>
      <c r="AR438" s="79">
        <f t="shared" ref="AR438" si="3631">(F438/F386-1)*100</f>
        <v>91.712707182320457</v>
      </c>
      <c r="AS438" s="79">
        <f t="shared" ref="AS438" si="3632">(G438/G386-1)*100</f>
        <v>91.712707182320457</v>
      </c>
      <c r="AT438" s="79">
        <f t="shared" ref="AT438" si="3633">(H438/H386-1)*100</f>
        <v>56.944444444444443</v>
      </c>
      <c r="AU438" s="79" t="e">
        <f t="shared" ref="AU438" si="3634">(I438/I386-1)*100</f>
        <v>#REF!</v>
      </c>
    </row>
    <row r="439" spans="1:47" x14ac:dyDescent="0.2">
      <c r="A439" s="13">
        <f t="shared" si="475"/>
        <v>40652</v>
      </c>
      <c r="B439" s="79">
        <f>TWK!B382</f>
        <v>0</v>
      </c>
      <c r="C439" s="79">
        <f>TWK!C382</f>
        <v>0</v>
      </c>
      <c r="D439" s="79">
        <f>TWK!D382</f>
        <v>413.33333333333331</v>
      </c>
      <c r="E439" s="79">
        <f>TWK!E382</f>
        <v>300</v>
      </c>
      <c r="F439" s="79">
        <f>TWK!F382</f>
        <v>411.66666666666669</v>
      </c>
      <c r="G439" s="79">
        <f>TWK!G382</f>
        <v>416.66666666666669</v>
      </c>
      <c r="H439" s="79">
        <f>TWK!H382</f>
        <v>265</v>
      </c>
      <c r="I439" s="79" t="e">
        <f>TWK!#REF!</f>
        <v>#REF!</v>
      </c>
      <c r="M439" s="79">
        <f t="shared" ref="M439" si="3635">AVERAGE(D436:D439)</f>
        <v>455.10416666666669</v>
      </c>
      <c r="N439" s="79">
        <f t="shared" ref="N439" si="3636">AVERAGE(E436:E439)</f>
        <v>340.10416666666663</v>
      </c>
      <c r="O439" s="79">
        <f t="shared" ref="O439" si="3637">AVERAGE(F436:F439)</f>
        <v>447.60416666666669</v>
      </c>
      <c r="P439" s="79">
        <f t="shared" ref="P439" si="3638">AVERAGE(G436:G439)</f>
        <v>448.85416666666669</v>
      </c>
      <c r="Q439" s="79">
        <f t="shared" ref="Q439" si="3639">AVERAGE(H436:H439)</f>
        <v>303.125</v>
      </c>
      <c r="R439" s="79" t="e">
        <f t="shared" ref="R439" si="3640">AVERAGE(I436:I439)</f>
        <v>#REF!</v>
      </c>
      <c r="U439" s="79">
        <f t="shared" si="3539"/>
        <v>482.34375</v>
      </c>
      <c r="V439" s="79">
        <f t="shared" ref="V439" si="3641">(M283+M335+M387)/3</f>
        <v>316.91666666666669</v>
      </c>
      <c r="W439" s="79">
        <f t="shared" ref="W439" si="3642">(N283+N335+N387)/3</f>
        <v>240.79861111111111</v>
      </c>
      <c r="X439" s="79">
        <f t="shared" ref="X439" si="3643">(O283+O335+O387)/3</f>
        <v>273.7430555555556</v>
      </c>
      <c r="Y439" s="79">
        <f t="shared" ref="Y439" si="3644">(P283+P335+P387)/3</f>
        <v>274.1180555555556</v>
      </c>
      <c r="Z439" s="79">
        <f t="shared" ref="Z439" si="3645">(Q283+Q335+Q387)/3</f>
        <v>224</v>
      </c>
      <c r="AA439" s="79" t="e">
        <f t="shared" ref="AA439" si="3646">(R283+R335+R387)/3</f>
        <v>#REF!</v>
      </c>
      <c r="AC439" s="99">
        <f>+AF439-'Figure 8_data'!I651</f>
        <v>0</v>
      </c>
      <c r="AE439" s="79">
        <f t="shared" ref="AE439" si="3647">(C439/U439-1)*100</f>
        <v>-100</v>
      </c>
      <c r="AF439" s="79">
        <f t="shared" ref="AF439" si="3648">(D439/V439-1)*100</f>
        <v>30.423349986852479</v>
      </c>
      <c r="AG439" s="79">
        <f t="shared" ref="AG439" si="3649">(E439/W439-1)*100</f>
        <v>24.585436193222776</v>
      </c>
      <c r="AH439" s="79">
        <f t="shared" ref="AH439" si="3650">(F439/X439-1)*100</f>
        <v>50.384332428524289</v>
      </c>
      <c r="AI439" s="79">
        <f t="shared" ref="AI439" si="3651">(G439/Y439-1)*100</f>
        <v>52.002634712334995</v>
      </c>
      <c r="AJ439" s="79">
        <f t="shared" ref="AJ439" si="3652">(H439/Z439-1)*100</f>
        <v>18.30357142857142</v>
      </c>
      <c r="AK439" s="79" t="e">
        <f t="shared" ref="AK439" si="3653">(I439/AA439-1)*100</f>
        <v>#REF!</v>
      </c>
      <c r="AM439" s="99">
        <f>AP439-'Figure 8_data'!H651</f>
        <v>0</v>
      </c>
      <c r="AO439" s="79">
        <f t="shared" ref="AO439" si="3654">(C439/C387-1)*100</f>
        <v>-100</v>
      </c>
      <c r="AP439" s="79">
        <f t="shared" ref="AP439" si="3655">(D439/D387-1)*100</f>
        <v>50.303030303030297</v>
      </c>
      <c r="AQ439" s="79">
        <f t="shared" ref="AQ439" si="3656">(E439/E387-1)*100</f>
        <v>55.172413793103445</v>
      </c>
      <c r="AR439" s="79">
        <f t="shared" ref="AR439" si="3657">(F439/F387-1)*100</f>
        <v>87.121212121212139</v>
      </c>
      <c r="AS439" s="79">
        <f t="shared" ref="AS439" si="3658">(G439/G387-1)*100</f>
        <v>89.393939393939405</v>
      </c>
      <c r="AT439" s="79">
        <f t="shared" ref="AT439" si="3659">(H439/H387-1)*100</f>
        <v>45.871559633027537</v>
      </c>
      <c r="AU439" s="79" t="e">
        <f t="shared" ref="AU439" si="3660">(I439/I387-1)*100</f>
        <v>#REF!</v>
      </c>
    </row>
    <row r="440" spans="1:47" x14ac:dyDescent="0.2">
      <c r="A440" s="13">
        <f t="shared" si="475"/>
        <v>40659</v>
      </c>
      <c r="B440" s="79">
        <f>TWK!B383</f>
        <v>0</v>
      </c>
      <c r="C440" s="79">
        <f>TWK!C383</f>
        <v>0</v>
      </c>
      <c r="D440" s="79">
        <f>TWK!D383</f>
        <v>402</v>
      </c>
      <c r="E440" s="79">
        <f>TWK!E383</f>
        <v>300</v>
      </c>
      <c r="F440" s="79">
        <f>TWK!F383</f>
        <v>0</v>
      </c>
      <c r="G440" s="79">
        <f>TWK!G383</f>
        <v>0</v>
      </c>
      <c r="H440" s="79">
        <f>TWK!H383</f>
        <v>0</v>
      </c>
      <c r="I440" s="79" t="e">
        <f>TWK!#REF!</f>
        <v>#REF!</v>
      </c>
      <c r="M440" s="79">
        <f t="shared" ref="M440" si="3661">AVERAGE(D437:D440)</f>
        <v>428.9375</v>
      </c>
      <c r="N440" s="79">
        <f t="shared" ref="N440" si="3662">AVERAGE(E437:E440)</f>
        <v>319.27083333333331</v>
      </c>
      <c r="O440" s="79">
        <f t="shared" ref="O440" si="3663">AVERAGE(F437:F440)</f>
        <v>333.4375</v>
      </c>
      <c r="P440" s="79">
        <f t="shared" ref="P440" si="3664">AVERAGE(G437:G440)</f>
        <v>334.6875</v>
      </c>
      <c r="Q440" s="79">
        <f t="shared" ref="Q440" si="3665">AVERAGE(H437:H440)</f>
        <v>220.20833333333331</v>
      </c>
      <c r="R440" s="79" t="e">
        <f t="shared" ref="R440" si="3666">AVERAGE(I437:I440)</f>
        <v>#REF!</v>
      </c>
      <c r="U440" s="79">
        <f t="shared" si="3539"/>
        <v>509.55208333333337</v>
      </c>
      <c r="V440" s="79">
        <f t="shared" ref="V440" si="3667">(M284+M336+M388)/3</f>
        <v>315.77777777777777</v>
      </c>
      <c r="W440" s="79">
        <f t="shared" ref="W440" si="3668">(N284+N336+N388)/3</f>
        <v>236.30555555555557</v>
      </c>
      <c r="X440" s="79">
        <f t="shared" ref="X440" si="3669">(O284+O336+O388)/3</f>
        <v>265.28472222222223</v>
      </c>
      <c r="Y440" s="79">
        <f t="shared" ref="Y440" si="3670">(P284+P336+P388)/3</f>
        <v>265.4930555555556</v>
      </c>
      <c r="Z440" s="79">
        <f t="shared" ref="Z440" si="3671">(Q284+Q336+Q388)/3</f>
        <v>219.7847222222222</v>
      </c>
      <c r="AA440" s="79" t="e">
        <f t="shared" ref="AA440" si="3672">(R284+R336+R388)/3</f>
        <v>#REF!</v>
      </c>
      <c r="AC440" s="99">
        <f>+AF440-'Figure 8_data'!I652</f>
        <v>0</v>
      </c>
      <c r="AE440" s="79">
        <f t="shared" ref="AE440" si="3673">(C440/U440-1)*100</f>
        <v>-100</v>
      </c>
      <c r="AF440" s="79">
        <f t="shared" ref="AF440" si="3674">(D440/V440-1)*100</f>
        <v>27.304714989444044</v>
      </c>
      <c r="AG440" s="79">
        <f t="shared" ref="AG440" si="3675">(E440/W440-1)*100</f>
        <v>26.954272951686843</v>
      </c>
      <c r="AH440" s="79">
        <f t="shared" ref="AH440" si="3676">(F440/X440-1)*100</f>
        <v>-100</v>
      </c>
      <c r="AI440" s="79">
        <f t="shared" ref="AI440" si="3677">(G440/Y440-1)*100</f>
        <v>-100</v>
      </c>
      <c r="AJ440" s="79">
        <f t="shared" ref="AJ440" si="3678">(H440/Z440-1)*100</f>
        <v>-100</v>
      </c>
      <c r="AK440" s="79" t="e">
        <f t="shared" ref="AK440" si="3679">(I440/AA440-1)*100</f>
        <v>#REF!</v>
      </c>
      <c r="AM440" s="99">
        <f>AP440-'Figure 8_data'!H652</f>
        <v>0</v>
      </c>
      <c r="AO440" s="79">
        <f t="shared" ref="AO440" si="3680">(C440/C388-1)*100</f>
        <v>-100</v>
      </c>
      <c r="AP440" s="79">
        <f t="shared" ref="AP440" si="3681">(D440/D388-1)*100</f>
        <v>30.378378378378379</v>
      </c>
      <c r="AQ440" s="79">
        <f t="shared" ref="AQ440" si="3682">(E440/E388-1)*100</f>
        <v>51.260504201680668</v>
      </c>
      <c r="AR440" s="79">
        <f t="shared" ref="AR440" si="3683">(F440/F388-1)*100</f>
        <v>-100</v>
      </c>
      <c r="AS440" s="79">
        <f t="shared" ref="AS440" si="3684">(G440/G388-1)*100</f>
        <v>-100</v>
      </c>
      <c r="AT440" s="79">
        <f t="shared" ref="AT440" si="3685">(H440/H388-1)*100</f>
        <v>-100</v>
      </c>
      <c r="AU440" s="79" t="e">
        <f t="shared" ref="AU440" si="3686">(I440/I388-1)*100</f>
        <v>#REF!</v>
      </c>
    </row>
    <row r="441" spans="1:47" x14ac:dyDescent="0.2">
      <c r="A441" s="13">
        <f t="shared" si="475"/>
        <v>40666</v>
      </c>
      <c r="B441" s="79">
        <f>TWK!B384</f>
        <v>0</v>
      </c>
      <c r="C441" s="79">
        <f>TWK!C384</f>
        <v>465</v>
      </c>
      <c r="D441" s="79">
        <f>TWK!D384</f>
        <v>460</v>
      </c>
      <c r="E441" s="79">
        <f>TWK!E384</f>
        <v>327.5</v>
      </c>
      <c r="F441" s="79">
        <f>TWK!F384</f>
        <v>386.66666666666669</v>
      </c>
      <c r="G441" s="79">
        <f>TWK!G384</f>
        <v>386.66666666666669</v>
      </c>
      <c r="H441" s="79">
        <f>TWK!H384</f>
        <v>0</v>
      </c>
      <c r="I441" s="79" t="e">
        <f>TWK!#REF!</f>
        <v>#REF!</v>
      </c>
      <c r="L441" s="79">
        <f t="shared" ref="L441" si="3687">+C441</f>
        <v>465</v>
      </c>
      <c r="M441" s="79">
        <f t="shared" ref="M441" si="3688">AVERAGE(D438:D441)</f>
        <v>426.02083333333331</v>
      </c>
      <c r="N441" s="79">
        <f t="shared" ref="N441" si="3689">AVERAGE(E438:E441)</f>
        <v>310.3125</v>
      </c>
      <c r="O441" s="79">
        <f t="shared" ref="O441" si="3690">AVERAGE(F438:F441)</f>
        <v>308.02083333333337</v>
      </c>
      <c r="P441" s="79">
        <f t="shared" ref="P441" si="3691">AVERAGE(G438:G441)</f>
        <v>309.27083333333337</v>
      </c>
      <c r="Q441" s="79">
        <f t="shared" ref="Q441" si="3692">AVERAGE(H438:H441)</f>
        <v>136.875</v>
      </c>
      <c r="R441" s="79" t="e">
        <f t="shared" ref="R441" si="3693">AVERAGE(I438:I441)</f>
        <v>#REF!</v>
      </c>
      <c r="U441" s="79">
        <f t="shared" ref="U441:U446" si="3694">(L285+L337+L389)/3</f>
        <v>342.40277777777783</v>
      </c>
      <c r="V441" s="79">
        <f t="shared" ref="V441" si="3695">(M285+M337+M389)/3</f>
        <v>318.09027777777777</v>
      </c>
      <c r="W441" s="79">
        <f t="shared" ref="W441" si="3696">(N285+N337+N389)/3</f>
        <v>237.9027777777778</v>
      </c>
      <c r="X441" s="79">
        <f t="shared" ref="X441" si="3697">(O285+O337+O389)/3</f>
        <v>260.20138888888891</v>
      </c>
      <c r="Y441" s="79">
        <f t="shared" ref="Y441" si="3698">(P285+P337+P389)/3</f>
        <v>259.9930555555556</v>
      </c>
      <c r="Z441" s="79">
        <f t="shared" ref="Z441" si="3699">(Q285+Q337+Q389)/3</f>
        <v>219.4097222222222</v>
      </c>
      <c r="AA441" s="79" t="e">
        <f t="shared" ref="AA441" si="3700">(R285+R337+R389)/3</f>
        <v>#REF!</v>
      </c>
      <c r="AC441" s="99">
        <f>+AF441-'Figure 8_data'!I653</f>
        <v>0</v>
      </c>
      <c r="AE441" s="79">
        <f t="shared" ref="AE441" si="3701">(C441/U441-1)*100</f>
        <v>35.804973025595245</v>
      </c>
      <c r="AF441" s="79">
        <f t="shared" ref="AF441" si="3702">(D441/V441-1)*100</f>
        <v>44.613033511625375</v>
      </c>
      <c r="AG441" s="79">
        <f t="shared" ref="AG441" si="3703">(E441/W441-1)*100</f>
        <v>37.661276198260254</v>
      </c>
      <c r="AH441" s="79">
        <f t="shared" ref="AH441" si="3704">(F441/X441-1)*100</f>
        <v>48.602845018548656</v>
      </c>
      <c r="AI441" s="79">
        <f t="shared" ref="AI441" si="3705">(G441/Y441-1)*100</f>
        <v>48.72192099147945</v>
      </c>
      <c r="AJ441" s="79">
        <f t="shared" ref="AJ441" si="3706">(H441/Z441-1)*100</f>
        <v>-100</v>
      </c>
      <c r="AK441" s="79" t="e">
        <f t="shared" ref="AK441" si="3707">(I441/AA441-1)*100</f>
        <v>#REF!</v>
      </c>
      <c r="AM441" s="99">
        <f>AP441-'Figure 8_data'!H653</f>
        <v>0</v>
      </c>
      <c r="AO441" s="79">
        <f t="shared" ref="AO441" si="3708">(C441/C389-1)*100</f>
        <v>36.097560975609746</v>
      </c>
      <c r="AP441" s="79">
        <f t="shared" ref="AP441" si="3709">(D441/D389-1)*100</f>
        <v>35.294117647058833</v>
      </c>
      <c r="AQ441" s="79">
        <f t="shared" ref="AQ441" si="3710">(E441/E389-1)*100</f>
        <v>35.517241379310363</v>
      </c>
      <c r="AR441" s="79">
        <f t="shared" ref="AR441" si="3711">(F441/F389-1)*100</f>
        <v>64.539007092198602</v>
      </c>
      <c r="AS441" s="79">
        <f t="shared" ref="AS441" si="3712">(G441/G389-1)*100</f>
        <v>64.539007092198602</v>
      </c>
      <c r="AT441" s="79">
        <f t="shared" ref="AT441" si="3713">(H441/H389-1)*100</f>
        <v>-100</v>
      </c>
      <c r="AU441" s="79" t="e">
        <f t="shared" ref="AU441" si="3714">(I441/I389-1)*100</f>
        <v>#REF!</v>
      </c>
    </row>
    <row r="442" spans="1:47" x14ac:dyDescent="0.2">
      <c r="A442" s="13">
        <f t="shared" si="475"/>
        <v>40673</v>
      </c>
      <c r="B442" s="79">
        <f>TWK!B385</f>
        <v>555</v>
      </c>
      <c r="C442" s="79">
        <f>TWK!C385</f>
        <v>445</v>
      </c>
      <c r="D442" s="79">
        <f>TWK!D385</f>
        <v>425</v>
      </c>
      <c r="E442" s="79">
        <f>TWK!E385</f>
        <v>325</v>
      </c>
      <c r="F442" s="79">
        <f>TWK!F385</f>
        <v>400</v>
      </c>
      <c r="G442" s="79">
        <f>TWK!G385</f>
        <v>405</v>
      </c>
      <c r="H442" s="79">
        <f>TWK!H385</f>
        <v>300</v>
      </c>
      <c r="I442" s="79" t="e">
        <f>TWK!#REF!</f>
        <v>#REF!</v>
      </c>
      <c r="K442" s="79">
        <f t="shared" ref="K442:K447" si="3715">AVERAGE(B442:B442)</f>
        <v>555</v>
      </c>
      <c r="L442" s="79">
        <f t="shared" ref="L442" si="3716">+C442</f>
        <v>445</v>
      </c>
      <c r="M442" s="79">
        <f t="shared" ref="M442" si="3717">AVERAGE(D439:D442)</f>
        <v>425.08333333333331</v>
      </c>
      <c r="N442" s="79">
        <f t="shared" ref="N442" si="3718">AVERAGE(E439:E442)</f>
        <v>313.125</v>
      </c>
      <c r="O442" s="79">
        <f t="shared" ref="O442" si="3719">AVERAGE(F439:F442)</f>
        <v>299.58333333333337</v>
      </c>
      <c r="P442" s="79">
        <f t="shared" ref="P442" si="3720">AVERAGE(G439:G442)</f>
        <v>302.08333333333337</v>
      </c>
      <c r="Q442" s="79">
        <f t="shared" ref="Q442" si="3721">AVERAGE(H439:H442)</f>
        <v>141.25</v>
      </c>
      <c r="R442" s="79" t="e">
        <f t="shared" ref="R442" si="3722">AVERAGE(I439:I442)</f>
        <v>#REF!</v>
      </c>
      <c r="T442" s="79">
        <f t="shared" ref="T442:T447" si="3723">(K286+K338+K390)/3</f>
        <v>387.07638888888886</v>
      </c>
      <c r="U442" s="79">
        <f t="shared" si="3694"/>
        <v>347.65277777777783</v>
      </c>
      <c r="V442" s="79">
        <f t="shared" ref="V442" si="3724">(M286+M338+M390)/3</f>
        <v>325.3819444444444</v>
      </c>
      <c r="W442" s="79">
        <f t="shared" ref="W442" si="3725">(N286+N338+N390)/3</f>
        <v>243.38194444444446</v>
      </c>
      <c r="X442" s="79">
        <f t="shared" ref="X442" si="3726">(O286+O338+O390)/3</f>
        <v>257.98611111111114</v>
      </c>
      <c r="Y442" s="79">
        <f t="shared" ref="Y442" si="3727">(P286+P338+P390)/3</f>
        <v>257.98611111111114</v>
      </c>
      <c r="Z442" s="79">
        <f t="shared" ref="Z442" si="3728">(Q286+Q338+Q390)/3</f>
        <v>221.2222222222222</v>
      </c>
      <c r="AA442" s="79" t="e">
        <f t="shared" ref="AA442" si="3729">(R286+R338+R390)/3</f>
        <v>#REF!</v>
      </c>
      <c r="AC442" s="99">
        <f>+AF442-'Figure 8_data'!I654</f>
        <v>0</v>
      </c>
      <c r="AD442" s="79">
        <f t="shared" ref="AD442:AE442" si="3730">(B442/T442-1)*100</f>
        <v>43.382550817201619</v>
      </c>
      <c r="AE442" s="79">
        <f t="shared" si="3730"/>
        <v>28.001278414765672</v>
      </c>
      <c r="AF442" s="79">
        <f t="shared" ref="AF442" si="3731">(D442/V442-1)*100</f>
        <v>30.615729377867918</v>
      </c>
      <c r="AG442" s="79">
        <f t="shared" ref="AG442" si="3732">(E442/W442-1)*100</f>
        <v>33.534967329585982</v>
      </c>
      <c r="AH442" s="79">
        <f t="shared" ref="AH442" si="3733">(F442/X442-1)*100</f>
        <v>55.047106325706572</v>
      </c>
      <c r="AI442" s="79">
        <f t="shared" ref="AI442" si="3734">(G442/Y442-1)*100</f>
        <v>56.985195154777912</v>
      </c>
      <c r="AJ442" s="79">
        <f t="shared" ref="AJ442" si="3735">(H442/Z442-1)*100</f>
        <v>35.61024610748369</v>
      </c>
      <c r="AK442" s="79" t="e">
        <f t="shared" ref="AK442" si="3736">(I442/AA442-1)*100</f>
        <v>#REF!</v>
      </c>
      <c r="AM442" s="99">
        <f>AP442-'Figure 8_data'!H654</f>
        <v>0</v>
      </c>
      <c r="AN442" s="79">
        <f t="shared" ref="AN442:AO442" si="3737">(B442/B390-1)*100</f>
        <v>31.750741839762608</v>
      </c>
      <c r="AO442" s="79">
        <f t="shared" si="3737"/>
        <v>15.210355987055024</v>
      </c>
      <c r="AP442" s="79">
        <f t="shared" ref="AP442" si="3738">(D442/D390-1)*100</f>
        <v>11.111111111111116</v>
      </c>
      <c r="AQ442" s="79">
        <f t="shared" ref="AQ442" si="3739">(E442/E390-1)*100</f>
        <v>18.721461187214604</v>
      </c>
      <c r="AR442" s="79">
        <f t="shared" ref="AR442" si="3740">(F442/F390-1)*100</f>
        <v>53.110047846889955</v>
      </c>
      <c r="AS442" s="79">
        <f t="shared" ref="AS442" si="3741">(G442/G390-1)*100</f>
        <v>55.023923444976084</v>
      </c>
      <c r="AT442" s="79">
        <f t="shared" ref="AT442" si="3742">(H442/H390-1)*100</f>
        <v>28.342245989304814</v>
      </c>
      <c r="AU442" s="79" t="e">
        <f t="shared" ref="AU442" si="3743">(I442/I390-1)*100</f>
        <v>#REF!</v>
      </c>
    </row>
    <row r="443" spans="1:47" x14ac:dyDescent="0.2">
      <c r="A443" s="13">
        <f t="shared" si="475"/>
        <v>40680</v>
      </c>
      <c r="B443" s="79">
        <f>TWK!B386</f>
        <v>550</v>
      </c>
      <c r="C443" s="79">
        <f>TWK!C386</f>
        <v>433.33333333333331</v>
      </c>
      <c r="D443" s="79">
        <f>TWK!D386</f>
        <v>421.66666666666669</v>
      </c>
      <c r="E443" s="79">
        <f>TWK!E386</f>
        <v>315</v>
      </c>
      <c r="F443" s="79">
        <f>TWK!F386</f>
        <v>425</v>
      </c>
      <c r="G443" s="79">
        <f>TWK!G386</f>
        <v>425</v>
      </c>
      <c r="H443" s="79">
        <f>TWK!H386</f>
        <v>292</v>
      </c>
      <c r="I443" s="79" t="e">
        <f>TWK!#REF!</f>
        <v>#REF!</v>
      </c>
      <c r="K443" s="79">
        <f t="shared" si="3715"/>
        <v>550</v>
      </c>
      <c r="L443" s="79">
        <f t="shared" ref="L443" si="3744">+C443</f>
        <v>433.33333333333331</v>
      </c>
      <c r="M443" s="79">
        <f t="shared" ref="M443" si="3745">AVERAGE(D440:D443)</f>
        <v>427.16666666666669</v>
      </c>
      <c r="N443" s="79">
        <f t="shared" ref="N443" si="3746">AVERAGE(E440:E443)</f>
        <v>316.875</v>
      </c>
      <c r="O443" s="79">
        <f t="shared" ref="O443" si="3747">AVERAGE(F440:F443)</f>
        <v>302.91666666666669</v>
      </c>
      <c r="P443" s="79">
        <f t="shared" ref="P443" si="3748">AVERAGE(G440:G443)</f>
        <v>304.16666666666669</v>
      </c>
      <c r="Q443" s="79">
        <f t="shared" ref="Q443" si="3749">AVERAGE(H440:H443)</f>
        <v>148</v>
      </c>
      <c r="R443" s="79" t="e">
        <f t="shared" ref="R443" si="3750">AVERAGE(I440:I443)</f>
        <v>#REF!</v>
      </c>
      <c r="T443" s="79">
        <f t="shared" si="3723"/>
        <v>398.29861111111109</v>
      </c>
      <c r="U443" s="79">
        <f t="shared" si="3694"/>
        <v>355.9375</v>
      </c>
      <c r="V443" s="79">
        <f t="shared" ref="V443" si="3751">(M287+M339+M391)/3</f>
        <v>334.9305555555556</v>
      </c>
      <c r="W443" s="79">
        <f t="shared" ref="W443" si="3752">(N287+N339+N391)/3</f>
        <v>251.2847222222222</v>
      </c>
      <c r="X443" s="79">
        <f t="shared" ref="X443" si="3753">(O287+O339+O391)/3</f>
        <v>266.11111111111114</v>
      </c>
      <c r="Y443" s="79">
        <f t="shared" ref="Y443" si="3754">(P287+P339+P391)/3</f>
        <v>266.19444444444446</v>
      </c>
      <c r="Z443" s="79">
        <f t="shared" ref="Z443" si="3755">(Q287+Q339+Q391)/3</f>
        <v>227.38888888888891</v>
      </c>
      <c r="AA443" s="79" t="e">
        <f t="shared" ref="AA443" si="3756">(R287+R339+R391)/3</f>
        <v>#REF!</v>
      </c>
      <c r="AC443" s="99">
        <f>+AF443-'Figure 8_data'!I655</f>
        <v>0</v>
      </c>
      <c r="AD443" s="79">
        <f t="shared" ref="AD443" si="3757">(B443/T443-1)*100</f>
        <v>38.087350710487321</v>
      </c>
      <c r="AE443" s="79">
        <f t="shared" ref="AE443" si="3758">(C443/U443-1)*100</f>
        <v>21.744220076090137</v>
      </c>
      <c r="AF443" s="79">
        <f t="shared" ref="AF443" si="3759">(D443/V443-1)*100</f>
        <v>25.896744764669279</v>
      </c>
      <c r="AG443" s="79">
        <f t="shared" ref="AG443" si="3760">(E443/W443-1)*100</f>
        <v>25.355810418681777</v>
      </c>
      <c r="AH443" s="79">
        <f t="shared" ref="AH443" si="3761">(F443/X443-1)*100</f>
        <v>59.707724425887257</v>
      </c>
      <c r="AI443" s="79">
        <f t="shared" ref="AI443" si="3762">(G443/Y443-1)*100</f>
        <v>59.657727225294785</v>
      </c>
      <c r="AJ443" s="79">
        <f t="shared" ref="AJ443" si="3763">(H443/Z443-1)*100</f>
        <v>28.414365990715851</v>
      </c>
      <c r="AK443" s="79" t="e">
        <f t="shared" ref="AK443" si="3764">(I443/AA443-1)*100</f>
        <v>#REF!</v>
      </c>
      <c r="AM443" s="99">
        <f>AP443-'Figure 8_data'!H655</f>
        <v>0</v>
      </c>
      <c r="AN443" s="79">
        <f t="shared" ref="AN443" si="3765">(B443/B391-1)*100</f>
        <v>15.384615384615374</v>
      </c>
      <c r="AO443" s="79">
        <f t="shared" ref="AO443" si="3766">(C443/C391-1)*100</f>
        <v>4.8387096774193505</v>
      </c>
      <c r="AP443" s="79">
        <f t="shared" ref="AP443" si="3767">(D443/D391-1)*100</f>
        <v>1.2000000000000011</v>
      </c>
      <c r="AQ443" s="79">
        <f t="shared" ref="AQ443" si="3768">(E443/E391-1)*100</f>
        <v>5.0000000000000044</v>
      </c>
      <c r="AR443" s="79">
        <f t="shared" ref="AR443" si="3769">(F443/F391-1)*100</f>
        <v>19.718309859154925</v>
      </c>
      <c r="AS443" s="79">
        <f t="shared" ref="AS443" si="3770">(G443/G391-1)*100</f>
        <v>19.718309859154925</v>
      </c>
      <c r="AT443" s="79">
        <f t="shared" ref="AT443" si="3771">(H443/H391-1)*100</f>
        <v>5.5421686746987886</v>
      </c>
      <c r="AU443" s="79" t="e">
        <f t="shared" ref="AU443" si="3772">(I443/I391-1)*100</f>
        <v>#REF!</v>
      </c>
    </row>
    <row r="444" spans="1:47" x14ac:dyDescent="0.2">
      <c r="A444" s="13">
        <f t="shared" si="475"/>
        <v>40687</v>
      </c>
      <c r="B444" s="79">
        <f>TWK!B387</f>
        <v>530</v>
      </c>
      <c r="C444" s="79">
        <f>TWK!C387</f>
        <v>453.33333333333331</v>
      </c>
      <c r="D444" s="79">
        <f>TWK!D387</f>
        <v>448.75</v>
      </c>
      <c r="E444" s="79">
        <f>TWK!E387</f>
        <v>331.25</v>
      </c>
      <c r="F444" s="79">
        <f>TWK!F387</f>
        <v>435</v>
      </c>
      <c r="G444" s="79">
        <f>TWK!G387</f>
        <v>435</v>
      </c>
      <c r="H444" s="79">
        <f>TWK!H387</f>
        <v>295</v>
      </c>
      <c r="I444" s="79" t="e">
        <f>TWK!#REF!</f>
        <v>#REF!</v>
      </c>
      <c r="K444" s="79">
        <f t="shared" si="3715"/>
        <v>530</v>
      </c>
      <c r="L444" s="79">
        <f t="shared" ref="L444" si="3773">+C444</f>
        <v>453.33333333333331</v>
      </c>
      <c r="M444" s="79">
        <f t="shared" ref="M444" si="3774">AVERAGE(D441:D444)</f>
        <v>438.85416666666669</v>
      </c>
      <c r="N444" s="79">
        <f t="shared" ref="N444" si="3775">AVERAGE(E441:E444)</f>
        <v>324.6875</v>
      </c>
      <c r="O444" s="79">
        <f t="shared" ref="O444" si="3776">AVERAGE(F441:F444)</f>
        <v>411.66666666666669</v>
      </c>
      <c r="P444" s="79">
        <f t="shared" ref="P444" si="3777">AVERAGE(G441:G444)</f>
        <v>412.91666666666669</v>
      </c>
      <c r="Q444" s="79">
        <f t="shared" ref="Q444" si="3778">AVERAGE(H441:H444)</f>
        <v>221.75</v>
      </c>
      <c r="R444" s="79" t="e">
        <f t="shared" ref="R444" si="3779">AVERAGE(I441:I444)</f>
        <v>#REF!</v>
      </c>
      <c r="T444" s="79">
        <f t="shared" si="3723"/>
        <v>407.6875</v>
      </c>
      <c r="U444" s="79">
        <f t="shared" si="3694"/>
        <v>360.36111111111109</v>
      </c>
      <c r="V444" s="79">
        <f t="shared" ref="V444" si="3780">(M288+M340+M392)/3</f>
        <v>340.63194444444451</v>
      </c>
      <c r="W444" s="79">
        <f t="shared" ref="W444" si="3781">(N288+N340+N392)/3</f>
        <v>257.86111111111109</v>
      </c>
      <c r="X444" s="79">
        <f t="shared" ref="X444" si="3782">(O288+O340+O392)/3</f>
        <v>275.58333333333331</v>
      </c>
      <c r="Y444" s="79">
        <f t="shared" ref="Y444" si="3783">(P288+P340+P392)/3</f>
        <v>275.66666666666669</v>
      </c>
      <c r="Z444" s="79">
        <f t="shared" ref="Z444" si="3784">(Q288+Q340+Q392)/3</f>
        <v>237.15972222222226</v>
      </c>
      <c r="AA444" s="79" t="e">
        <f t="shared" ref="AA444" si="3785">(R288+R340+R392)/3</f>
        <v>#REF!</v>
      </c>
      <c r="AC444" s="99">
        <f>+AF444-'Figure 8_data'!I656</f>
        <v>0</v>
      </c>
      <c r="AD444" s="79">
        <f t="shared" ref="AD444" si="3786">(B444/T444-1)*100</f>
        <v>30.001533036946192</v>
      </c>
      <c r="AE444" s="79">
        <f t="shared" ref="AE444" si="3787">(C444/U444-1)*100</f>
        <v>25.799737917212685</v>
      </c>
      <c r="AF444" s="79">
        <f t="shared" ref="AF444" si="3788">(D444/V444-1)*100</f>
        <v>31.74043342643369</v>
      </c>
      <c r="AG444" s="79">
        <f t="shared" ref="AG444" si="3789">(E444/W444-1)*100</f>
        <v>28.460626952493829</v>
      </c>
      <c r="AH444" s="79">
        <f t="shared" ref="AH444" si="3790">(F444/X444-1)*100</f>
        <v>57.846991230722722</v>
      </c>
      <c r="AI444" s="79">
        <f t="shared" ref="AI444" si="3791">(G444/Y444-1)*100</f>
        <v>57.799274486094298</v>
      </c>
      <c r="AJ444" s="79">
        <f t="shared" ref="AJ444" si="3792">(H444/Z444-1)*100</f>
        <v>24.388744107053938</v>
      </c>
      <c r="AK444" s="79" t="e">
        <f t="shared" ref="AK444" si="3793">(I444/AA444-1)*100</f>
        <v>#REF!</v>
      </c>
      <c r="AM444" s="99">
        <f>AP444-'Figure 8_data'!H656</f>
        <v>0</v>
      </c>
      <c r="AN444" s="79">
        <f t="shared" ref="AN444" si="3794">(B444/B392-1)*100</f>
        <v>31.269349845201244</v>
      </c>
      <c r="AO444" s="79">
        <f t="shared" ref="AO444" si="3795">(C444/C392-1)*100</f>
        <v>34.320987654320987</v>
      </c>
      <c r="AP444" s="79">
        <f t="shared" ref="AP444" si="3796">(D444/D392-1)*100</f>
        <v>32.962962962962969</v>
      </c>
      <c r="AQ444" s="79">
        <f t="shared" ref="AQ444" si="3797">(E444/E392-1)*100</f>
        <v>44.021739130434788</v>
      </c>
      <c r="AR444" s="79">
        <f t="shared" ref="AR444" si="3798">(F444/F392-1)*100</f>
        <v>37.549407114624515</v>
      </c>
      <c r="AS444" s="79">
        <f t="shared" ref="AS444" si="3799">(G444/G392-1)*100</f>
        <v>37.549407114624515</v>
      </c>
      <c r="AT444" s="79">
        <f t="shared" ref="AT444" si="3800">(H444/H392-1)*100</f>
        <v>34.090909090909079</v>
      </c>
      <c r="AU444" s="79" t="e">
        <f t="shared" ref="AU444" si="3801">(I444/I392-1)*100</f>
        <v>#REF!</v>
      </c>
    </row>
    <row r="445" spans="1:47" x14ac:dyDescent="0.2">
      <c r="A445" s="13">
        <f t="shared" si="475"/>
        <v>40694</v>
      </c>
      <c r="B445" s="79">
        <f>TWK!B388</f>
        <v>542</v>
      </c>
      <c r="C445" s="79">
        <f>TWK!C388</f>
        <v>485</v>
      </c>
      <c r="D445" s="79">
        <f>TWK!D388</f>
        <v>463</v>
      </c>
      <c r="E445" s="79">
        <f>TWK!E388</f>
        <v>350</v>
      </c>
      <c r="F445" s="79">
        <f>TWK!F388</f>
        <v>438</v>
      </c>
      <c r="G445" s="79">
        <f>TWK!G388</f>
        <v>438</v>
      </c>
      <c r="H445" s="79">
        <f>TWK!H388</f>
        <v>308</v>
      </c>
      <c r="I445" s="79" t="e">
        <f>TWK!#REF!</f>
        <v>#REF!</v>
      </c>
      <c r="K445" s="79">
        <f t="shared" si="3715"/>
        <v>542</v>
      </c>
      <c r="L445" s="79">
        <f t="shared" ref="L445" si="3802">+C445</f>
        <v>485</v>
      </c>
      <c r="M445" s="79">
        <f t="shared" ref="M445" si="3803">AVERAGE(D442:D445)</f>
        <v>439.60416666666669</v>
      </c>
      <c r="N445" s="79">
        <f t="shared" ref="N445" si="3804">AVERAGE(E442:E445)</f>
        <v>330.3125</v>
      </c>
      <c r="O445" s="79">
        <f t="shared" ref="O445" si="3805">AVERAGE(F442:F445)</f>
        <v>424.5</v>
      </c>
      <c r="P445" s="79">
        <f t="shared" ref="P445" si="3806">AVERAGE(G442:G445)</f>
        <v>425.75</v>
      </c>
      <c r="Q445" s="79">
        <f t="shared" ref="Q445" si="3807">AVERAGE(H442:H445)</f>
        <v>298.75</v>
      </c>
      <c r="R445" s="79" t="e">
        <f t="shared" ref="R445" si="3808">AVERAGE(I442:I445)</f>
        <v>#REF!</v>
      </c>
      <c r="T445" s="79">
        <f t="shared" si="3723"/>
        <v>410.27777777777783</v>
      </c>
      <c r="U445" s="79">
        <f t="shared" si="3694"/>
        <v>359.65972222222217</v>
      </c>
      <c r="V445" s="79">
        <f t="shared" ref="V445" si="3809">(M289+M341+M393)/3</f>
        <v>343.69444444444451</v>
      </c>
      <c r="W445" s="79">
        <f t="shared" ref="W445" si="3810">(N289+N341+N393)/3</f>
        <v>262.82638888888886</v>
      </c>
      <c r="X445" s="79">
        <f t="shared" ref="X445" si="3811">(O289+O341+O393)/3</f>
        <v>283.25</v>
      </c>
      <c r="Y445" s="79">
        <f t="shared" ref="Y445" si="3812">(P289+P341+P393)/3</f>
        <v>283.33333333333331</v>
      </c>
      <c r="Z445" s="79">
        <f t="shared" ref="Z445" si="3813">(Q289+Q341+Q393)/3</f>
        <v>243.95138888888891</v>
      </c>
      <c r="AA445" s="79" t="e">
        <f t="shared" ref="AA445" si="3814">(R289+R341+R393)/3</f>
        <v>#REF!</v>
      </c>
      <c r="AC445" s="99">
        <f>+AF445-'Figure 8_data'!I657</f>
        <v>0</v>
      </c>
      <c r="AD445" s="79">
        <f t="shared" ref="AD445" si="3815">(B445/T445-1)*100</f>
        <v>32.105619498984403</v>
      </c>
      <c r="AE445" s="79">
        <f t="shared" ref="AE445" si="3816">(C445/U445-1)*100</f>
        <v>34.849684308084441</v>
      </c>
      <c r="AF445" s="79">
        <f t="shared" ref="AF445" si="3817">(D445/V445-1)*100</f>
        <v>34.712680837307005</v>
      </c>
      <c r="AG445" s="79">
        <f t="shared" ref="AG445" si="3818">(E445/W445-1)*100</f>
        <v>33.167754379475276</v>
      </c>
      <c r="AH445" s="79">
        <f t="shared" ref="AH445" si="3819">(F445/X445-1)*100</f>
        <v>54.633715798764349</v>
      </c>
      <c r="AI445" s="79">
        <f t="shared" ref="AI445" si="3820">(G445/Y445-1)*100</f>
        <v>54.588235294117652</v>
      </c>
      <c r="AJ445" s="79">
        <f t="shared" ref="AJ445" si="3821">(H445/Z445-1)*100</f>
        <v>26.254661390873622</v>
      </c>
      <c r="AK445" s="79" t="e">
        <f t="shared" ref="AK445" si="3822">(I445/AA445-1)*100</f>
        <v>#REF!</v>
      </c>
      <c r="AM445" s="99">
        <f>AP445-'Figure 8_data'!H657</f>
        <v>0</v>
      </c>
      <c r="AN445" s="79">
        <f t="shared" ref="AN445" si="3823">(B445/B393-1)*100</f>
        <v>44.919786096256686</v>
      </c>
      <c r="AO445" s="79">
        <f t="shared" ref="AO445" si="3824">(C445/C393-1)*100</f>
        <v>55.448717948717949</v>
      </c>
      <c r="AP445" s="79">
        <f t="shared" ref="AP445" si="3825">(D445/D393-1)*100</f>
        <v>47.452229299363054</v>
      </c>
      <c r="AQ445" s="79">
        <f t="shared" ref="AQ445" si="3826">(E445/E393-1)*100</f>
        <v>62.037037037037045</v>
      </c>
      <c r="AR445" s="79">
        <f t="shared" ref="AR445" si="3827">(F445/F393-1)*100</f>
        <v>50.515463917525771</v>
      </c>
      <c r="AS445" s="79">
        <f t="shared" ref="AS445" si="3828">(G445/G393-1)*100</f>
        <v>50.515463917525771</v>
      </c>
      <c r="AT445" s="79">
        <f t="shared" ref="AT445" si="3829">(H445/H393-1)*100</f>
        <v>54.773869346733676</v>
      </c>
      <c r="AU445" s="79" t="e">
        <f t="shared" ref="AU445" si="3830">(I445/I393-1)*100</f>
        <v>#REF!</v>
      </c>
    </row>
    <row r="446" spans="1:47" x14ac:dyDescent="0.2">
      <c r="A446" s="13">
        <f t="shared" si="475"/>
        <v>40701</v>
      </c>
      <c r="B446" s="79">
        <f>TWK!B389</f>
        <v>550</v>
      </c>
      <c r="C446" s="79">
        <f>TWK!C389</f>
        <v>471.66666666666669</v>
      </c>
      <c r="D446" s="79">
        <f>TWK!D389</f>
        <v>446.66666666666669</v>
      </c>
      <c r="E446" s="79">
        <f>TWK!E389</f>
        <v>343.33333333333331</v>
      </c>
      <c r="F446" s="79">
        <f>TWK!F389</f>
        <v>411.25</v>
      </c>
      <c r="G446" s="79">
        <f>TWK!G389</f>
        <v>411.25</v>
      </c>
      <c r="H446" s="79">
        <f>TWK!H389</f>
        <v>312.5</v>
      </c>
      <c r="I446" s="79" t="e">
        <f>TWK!#REF!</f>
        <v>#REF!</v>
      </c>
      <c r="K446" s="79">
        <f t="shared" si="3715"/>
        <v>550</v>
      </c>
      <c r="L446" s="79">
        <f t="shared" ref="L446" si="3831">+C446</f>
        <v>471.66666666666669</v>
      </c>
      <c r="M446" s="79">
        <f t="shared" ref="M446" si="3832">AVERAGE(D443:D446)</f>
        <v>445.02083333333337</v>
      </c>
      <c r="N446" s="79">
        <f t="shared" ref="N446" si="3833">AVERAGE(E443:E446)</f>
        <v>334.89583333333331</v>
      </c>
      <c r="O446" s="79">
        <f t="shared" ref="O446" si="3834">AVERAGE(F443:F446)</f>
        <v>427.3125</v>
      </c>
      <c r="P446" s="79">
        <f t="shared" ref="P446" si="3835">AVERAGE(G443:G446)</f>
        <v>427.3125</v>
      </c>
      <c r="Q446" s="79">
        <f t="shared" ref="Q446" si="3836">AVERAGE(H443:H446)</f>
        <v>301.875</v>
      </c>
      <c r="R446" s="79" t="e">
        <f t="shared" ref="R446" si="3837">AVERAGE(I443:I446)</f>
        <v>#REF!</v>
      </c>
      <c r="T446" s="79">
        <f t="shared" si="3723"/>
        <v>412.31944444444451</v>
      </c>
      <c r="U446" s="79">
        <f t="shared" si="3694"/>
        <v>363.0625</v>
      </c>
      <c r="V446" s="79">
        <f t="shared" ref="V446" si="3838">(M290+M342+M394)/3</f>
        <v>348.40972222222223</v>
      </c>
      <c r="W446" s="79">
        <f t="shared" ref="W446" si="3839">(N290+N342+N394)/3</f>
        <v>268.04861111111109</v>
      </c>
      <c r="X446" s="79">
        <f t="shared" ref="X446" si="3840">(O290+O342+O394)/3</f>
        <v>292</v>
      </c>
      <c r="Y446" s="79">
        <f t="shared" ref="Y446" si="3841">(P290+P342+P394)/3</f>
        <v>292.08333333333331</v>
      </c>
      <c r="Z446" s="79">
        <f t="shared" ref="Z446" si="3842">(Q290+Q342+Q394)/3</f>
        <v>252.84722222222226</v>
      </c>
      <c r="AA446" s="79" t="e">
        <f t="shared" ref="AA446" si="3843">(R290+R342+R394)/3</f>
        <v>#REF!</v>
      </c>
      <c r="AC446" s="99">
        <f>+AF446-'Figure 8_data'!I658</f>
        <v>0</v>
      </c>
      <c r="AD446" s="79">
        <f t="shared" ref="AD446" si="3844">(B446/T446-1)*100</f>
        <v>33.391720281604734</v>
      </c>
      <c r="AE446" s="79">
        <f t="shared" ref="AE446" si="3845">(C446/U446-1)*100</f>
        <v>29.913352843289154</v>
      </c>
      <c r="AF446" s="79">
        <f t="shared" ref="AF446" si="3846">(D446/V446-1)*100</f>
        <v>28.201550696617559</v>
      </c>
      <c r="AG446" s="79">
        <f t="shared" ref="AG446" si="3847">(E446/W446-1)*100</f>
        <v>28.086219850255191</v>
      </c>
      <c r="AH446" s="79">
        <f t="shared" ref="AH446" si="3848">(F446/X446-1)*100</f>
        <v>40.839041095890408</v>
      </c>
      <c r="AI446" s="79">
        <f t="shared" ref="AI446" si="3849">(G446/Y446-1)*100</f>
        <v>40.798858773181166</v>
      </c>
      <c r="AJ446" s="79">
        <f t="shared" ref="AJ446" si="3850">(H446/Z446-1)*100</f>
        <v>23.592419664927199</v>
      </c>
      <c r="AK446" s="79" t="e">
        <f t="shared" ref="AK446" si="3851">(I446/AA446-1)*100</f>
        <v>#REF!</v>
      </c>
      <c r="AM446" s="99">
        <f>AP446-'Figure 8_data'!H658</f>
        <v>0</v>
      </c>
      <c r="AN446" s="79">
        <f t="shared" ref="AN446" si="3852">(B446/B394-1)*100</f>
        <v>51.724137931034477</v>
      </c>
      <c r="AO446" s="79">
        <f t="shared" ref="AO446" si="3853">(C446/C394-1)*100</f>
        <v>57.880055788005592</v>
      </c>
      <c r="AP446" s="79">
        <f t="shared" ref="AP446" si="3854">(D446/D394-1)*100</f>
        <v>52.056737588652481</v>
      </c>
      <c r="AQ446" s="79">
        <f t="shared" ref="AQ446" si="3855">(E446/E394-1)*100</f>
        <v>72.746331236897262</v>
      </c>
      <c r="AR446" s="79">
        <f t="shared" ref="AR446" si="3856">(F446/F394-1)*100</f>
        <v>57.416267942583744</v>
      </c>
      <c r="AS446" s="79">
        <f t="shared" ref="AS446" si="3857">(G446/G394-1)*100</f>
        <v>57.416267942583744</v>
      </c>
      <c r="AT446" s="79">
        <f t="shared" ref="AT446" si="3858">(H446/H394-1)*100</f>
        <v>65.562913907284766</v>
      </c>
      <c r="AU446" s="79" t="e">
        <f t="shared" ref="AU446" si="3859">(I446/I394-1)*100</f>
        <v>#REF!</v>
      </c>
    </row>
    <row r="447" spans="1:47" x14ac:dyDescent="0.2">
      <c r="A447" s="13">
        <f t="shared" si="475"/>
        <v>40708</v>
      </c>
      <c r="B447" s="79">
        <f>TWK!B390</f>
        <v>535</v>
      </c>
      <c r="C447" s="79">
        <f>TWK!C390</f>
        <v>475</v>
      </c>
      <c r="D447" s="79">
        <f>TWK!D390</f>
        <v>446.25</v>
      </c>
      <c r="E447" s="79">
        <f>TWK!E390</f>
        <v>337.5</v>
      </c>
      <c r="F447" s="79">
        <f>TWK!F390</f>
        <v>395</v>
      </c>
      <c r="G447" s="79">
        <f>TWK!G390</f>
        <v>395</v>
      </c>
      <c r="H447" s="79">
        <f>TWK!H390</f>
        <v>308.75</v>
      </c>
      <c r="I447" s="79" t="e">
        <f>TWK!#REF!</f>
        <v>#REF!</v>
      </c>
      <c r="K447" s="79">
        <f t="shared" si="3715"/>
        <v>535</v>
      </c>
      <c r="L447" s="79">
        <f t="shared" ref="L447" si="3860">+C447</f>
        <v>475</v>
      </c>
      <c r="M447" s="79">
        <f t="shared" ref="M447" si="3861">AVERAGE(D444:D447)</f>
        <v>451.16666666666669</v>
      </c>
      <c r="N447" s="79">
        <f t="shared" ref="N447" si="3862">AVERAGE(E444:E447)</f>
        <v>340.52083333333331</v>
      </c>
      <c r="O447" s="79">
        <f t="shared" ref="O447" si="3863">AVERAGE(F444:F447)</f>
        <v>419.8125</v>
      </c>
      <c r="P447" s="79">
        <f t="shared" ref="P447" si="3864">AVERAGE(G444:G447)</f>
        <v>419.8125</v>
      </c>
      <c r="Q447" s="79">
        <f t="shared" ref="Q447" si="3865">AVERAGE(H444:H447)</f>
        <v>306.0625</v>
      </c>
      <c r="R447" s="79" t="e">
        <f t="shared" ref="R447" si="3866">AVERAGE(I444:I447)</f>
        <v>#REF!</v>
      </c>
      <c r="T447" s="79">
        <f t="shared" si="3723"/>
        <v>416.02777777777783</v>
      </c>
      <c r="U447" s="79">
        <f t="shared" ref="U447" si="3867">(L291+L343+L395)/3</f>
        <v>369.17361111111109</v>
      </c>
      <c r="V447" s="79">
        <f t="shared" ref="V447" si="3868">(M291+M343+M395)/3</f>
        <v>362.02777777777777</v>
      </c>
      <c r="W447" s="79">
        <f t="shared" ref="W447" si="3869">(N291+N343+N395)/3</f>
        <v>272.70138888888886</v>
      </c>
      <c r="X447" s="79">
        <f t="shared" ref="X447" si="3870">(O291+O343+O395)/3</f>
        <v>306.45833333333331</v>
      </c>
      <c r="Y447" s="79">
        <f t="shared" ref="Y447" si="3871">(P291+P343+P395)/3</f>
        <v>306.45833333333331</v>
      </c>
      <c r="Z447" s="79">
        <f t="shared" ref="Z447" si="3872">(Q291+Q343+Q395)/3</f>
        <v>260.39583333333331</v>
      </c>
      <c r="AA447" s="79" t="e">
        <f t="shared" ref="AA447" si="3873">(R291+R343+R395)/3</f>
        <v>#REF!</v>
      </c>
      <c r="AC447" s="99">
        <f>+AF447-'Figure 8_data'!I659</f>
        <v>0</v>
      </c>
      <c r="AD447" s="79">
        <f t="shared" ref="AD447" si="3874">(B447/T447-1)*100</f>
        <v>28.597182346264248</v>
      </c>
      <c r="AE447" s="79">
        <f t="shared" ref="AE447" si="3875">(C447/U447-1)*100</f>
        <v>28.665751208592781</v>
      </c>
      <c r="AF447" s="79">
        <f t="shared" ref="AF447" si="3876">(D447/V447-1)*100</f>
        <v>23.264022097751869</v>
      </c>
      <c r="AG447" s="79">
        <f t="shared" ref="AG447" si="3877">(E447/W447-1)*100</f>
        <v>23.761745906440201</v>
      </c>
      <c r="AH447" s="79">
        <f t="shared" ref="AH447" si="3878">(F447/X447-1)*100</f>
        <v>28.891910265125766</v>
      </c>
      <c r="AI447" s="79">
        <f t="shared" ref="AI447" si="3879">(G447/Y447-1)*100</f>
        <v>28.891910265125766</v>
      </c>
      <c r="AJ447" s="79">
        <f t="shared" ref="AJ447" si="3880">(H447/Z447-1)*100</f>
        <v>18.569485558844722</v>
      </c>
      <c r="AK447" s="79" t="e">
        <f t="shared" ref="AK447" si="3881">(I447/AA447-1)*100</f>
        <v>#REF!</v>
      </c>
      <c r="AM447" s="99">
        <f>AP447-'Figure 8_data'!H659</f>
        <v>0</v>
      </c>
      <c r="AN447" s="79">
        <f t="shared" ref="AN447" si="3882">(B447/B395-1)*100</f>
        <v>47.58620689655173</v>
      </c>
      <c r="AO447" s="79">
        <f t="shared" ref="AO447" si="3883">(C447/C395-1)*100</f>
        <v>57.024793388429764</v>
      </c>
      <c r="AP447" s="79">
        <f t="shared" ref="AP447" si="3884">(D447/D395-1)*100</f>
        <v>49.3723849372385</v>
      </c>
      <c r="AQ447" s="79">
        <f t="shared" ref="AQ447" si="3885">(E447/E395-1)*100</f>
        <v>67.701863354037272</v>
      </c>
      <c r="AR447" s="79">
        <f t="shared" ref="AR447" si="3886">(F447/F395-1)*100</f>
        <v>53.398058252427184</v>
      </c>
      <c r="AS447" s="79">
        <f t="shared" ref="AS447" si="3887">(G447/G395-1)*100</f>
        <v>53.398058252427184</v>
      </c>
      <c r="AT447" s="79">
        <f t="shared" ref="AT447" si="3888">(H447/H395-1)*100</f>
        <v>62.5</v>
      </c>
      <c r="AU447" s="79" t="e">
        <f t="shared" ref="AU447" si="3889">(I447/I395-1)*100</f>
        <v>#REF!</v>
      </c>
    </row>
    <row r="448" spans="1:47" x14ac:dyDescent="0.2">
      <c r="A448" s="13">
        <f t="shared" si="475"/>
        <v>40715</v>
      </c>
      <c r="B448" s="79">
        <f>TWK!B391</f>
        <v>557.5</v>
      </c>
      <c r="C448" s="79">
        <f>TWK!C391</f>
        <v>485</v>
      </c>
      <c r="D448" s="79">
        <f>TWK!D391</f>
        <v>450</v>
      </c>
      <c r="E448" s="79">
        <f>TWK!E391</f>
        <v>361.66666666666669</v>
      </c>
      <c r="F448" s="79">
        <f>TWK!F391</f>
        <v>393.33333333333331</v>
      </c>
      <c r="G448" s="79">
        <f>TWK!G391</f>
        <v>393.33333333333331</v>
      </c>
      <c r="H448" s="79">
        <f>TWK!H391</f>
        <v>323.33333333333331</v>
      </c>
      <c r="I448" s="79" t="e">
        <f>TWK!#REF!</f>
        <v>#REF!</v>
      </c>
      <c r="K448" s="79">
        <f t="shared" ref="K448" si="3890">AVERAGE(B448:B448)</f>
        <v>557.5</v>
      </c>
      <c r="L448" s="79">
        <f t="shared" ref="L448" si="3891">+C448</f>
        <v>485</v>
      </c>
      <c r="M448" s="79">
        <f t="shared" ref="M448" si="3892">AVERAGE(D445:D448)</f>
        <v>451.47916666666669</v>
      </c>
      <c r="N448" s="79">
        <f t="shared" ref="N448" si="3893">AVERAGE(E445:E448)</f>
        <v>348.125</v>
      </c>
      <c r="O448" s="79">
        <f t="shared" ref="O448" si="3894">AVERAGE(F445:F448)</f>
        <v>409.39583333333331</v>
      </c>
      <c r="P448" s="79">
        <f t="shared" ref="P448" si="3895">AVERAGE(G445:G448)</f>
        <v>409.39583333333331</v>
      </c>
      <c r="Q448" s="79">
        <f t="shared" ref="Q448" si="3896">AVERAGE(H445:H448)</f>
        <v>313.14583333333331</v>
      </c>
      <c r="R448" s="79" t="e">
        <f t="shared" ref="R448" si="3897">AVERAGE(I445:I448)</f>
        <v>#REF!</v>
      </c>
      <c r="T448" s="79">
        <f t="shared" ref="T448" si="3898">(K292+K344+K396)/3</f>
        <v>418.11111111111114</v>
      </c>
      <c r="U448" s="79">
        <f t="shared" ref="U448" si="3899">(L292+L344+L396)/3</f>
        <v>373.86111111111109</v>
      </c>
      <c r="V448" s="79">
        <f t="shared" ref="V448" si="3900">(M292+M344+M396)/3</f>
        <v>371.93055555555549</v>
      </c>
      <c r="W448" s="79">
        <f t="shared" ref="W448" si="3901">(N292+N344+N396)/3</f>
        <v>278.97222222222223</v>
      </c>
      <c r="X448" s="79">
        <f t="shared" ref="X448" si="3902">(O292+O344+O396)/3</f>
        <v>317.40972222222223</v>
      </c>
      <c r="Y448" s="79">
        <f t="shared" ref="Y448" si="3903">(P292+P344+P396)/3</f>
        <v>317.40972222222223</v>
      </c>
      <c r="Z448" s="79">
        <f t="shared" ref="Z448" si="3904">(Q292+Q344+Q396)/3</f>
        <v>262.64583333333331</v>
      </c>
      <c r="AA448" s="79" t="e">
        <f t="shared" ref="AA448" si="3905">(R292+R344+R396)/3</f>
        <v>#REF!</v>
      </c>
      <c r="AC448" s="99">
        <f>+AF448-'Figure 8_data'!I660</f>
        <v>0</v>
      </c>
      <c r="AD448" s="79">
        <f t="shared" ref="AD448" si="3906">(B448/T448-1)*100</f>
        <v>33.337762423598186</v>
      </c>
      <c r="AE448" s="79">
        <f t="shared" ref="AE448" si="3907">(C448/U448-1)*100</f>
        <v>29.727320008915981</v>
      </c>
      <c r="AF448" s="79">
        <f t="shared" ref="AF448" si="3908">(D448/V448-1)*100</f>
        <v>20.990328242279421</v>
      </c>
      <c r="AG448" s="79">
        <f t="shared" ref="AG448" si="3909">(E448/W448-1)*100</f>
        <v>29.642537090510814</v>
      </c>
      <c r="AH448" s="79">
        <f t="shared" ref="AH448" si="3910">(F448/X448-1)*100</f>
        <v>23.91974971011004</v>
      </c>
      <c r="AI448" s="79">
        <f t="shared" ref="AI448" si="3911">(G448/Y448-1)*100</f>
        <v>23.91974971011004</v>
      </c>
      <c r="AJ448" s="79">
        <f t="shared" ref="AJ448" si="3912">(H448/Z448-1)*100</f>
        <v>23.106210835250263</v>
      </c>
      <c r="AK448" s="79" t="e">
        <f t="shared" ref="AK448" si="3913">(I448/AA448-1)*100</f>
        <v>#REF!</v>
      </c>
      <c r="AM448" s="99">
        <f>AP448-'Figure 8_data'!H660</f>
        <v>0</v>
      </c>
      <c r="AN448" s="79">
        <f t="shared" ref="AN448" si="3914">(B448/B396-1)*100</f>
        <v>54.861111111111114</v>
      </c>
      <c r="AO448" s="79">
        <f t="shared" ref="AO448" si="3915">(C448/C396-1)*100</f>
        <v>59.016393442622949</v>
      </c>
      <c r="AP448" s="79">
        <f t="shared" ref="AP448" si="3916">(D448/D396-1)*100</f>
        <v>50.837988826815646</v>
      </c>
      <c r="AQ448" s="79">
        <f t="shared" ref="AQ448" si="3917">(E448/E396-1)*100</f>
        <v>80.833333333333329</v>
      </c>
      <c r="AR448" s="79">
        <f t="shared" ref="AR448" si="3918">(F448/F396-1)*100</f>
        <v>66.197183098591552</v>
      </c>
      <c r="AS448" s="79">
        <f t="shared" ref="AS448" si="3919">(G448/G396-1)*100</f>
        <v>66.197183098591552</v>
      </c>
      <c r="AT448" s="79">
        <f t="shared" ref="AT448" si="3920">(H448/H396-1)*100</f>
        <v>70.175438596491219</v>
      </c>
      <c r="AU448" s="79" t="e">
        <f t="shared" ref="AU448" si="3921">(I448/I396-1)*100</f>
        <v>#REF!</v>
      </c>
    </row>
    <row r="449" spans="1:47" x14ac:dyDescent="0.2">
      <c r="A449" s="13">
        <f t="shared" si="475"/>
        <v>40722</v>
      </c>
      <c r="B449" s="79">
        <f>TWK!B392</f>
        <v>550</v>
      </c>
      <c r="C449" s="79">
        <f>TWK!C392</f>
        <v>468.33333333333331</v>
      </c>
      <c r="D449" s="79">
        <f>TWK!D392</f>
        <v>445</v>
      </c>
      <c r="E449" s="79">
        <f>TWK!E392</f>
        <v>336.66666666666669</v>
      </c>
      <c r="F449" s="79">
        <f>TWK!F392</f>
        <v>405</v>
      </c>
      <c r="G449" s="79">
        <f>TWK!G392</f>
        <v>405</v>
      </c>
      <c r="H449" s="79">
        <f>TWK!H392</f>
        <v>303.33333333333331</v>
      </c>
      <c r="I449" s="79" t="e">
        <f>TWK!#REF!</f>
        <v>#REF!</v>
      </c>
      <c r="K449" s="79">
        <f t="shared" ref="K449" si="3922">AVERAGE(B449:B449)</f>
        <v>550</v>
      </c>
      <c r="L449" s="79">
        <f t="shared" ref="L449" si="3923">+C449</f>
        <v>468.33333333333331</v>
      </c>
      <c r="M449" s="79">
        <f t="shared" ref="M449" si="3924">AVERAGE(D446:D449)</f>
        <v>446.97916666666669</v>
      </c>
      <c r="N449" s="79">
        <f t="shared" ref="N449" si="3925">AVERAGE(E446:E449)</f>
        <v>344.79166666666669</v>
      </c>
      <c r="O449" s="79">
        <f t="shared" ref="O449" si="3926">AVERAGE(F446:F449)</f>
        <v>401.14583333333331</v>
      </c>
      <c r="P449" s="79">
        <f t="shared" ref="P449" si="3927">AVERAGE(G446:G449)</f>
        <v>401.14583333333331</v>
      </c>
      <c r="Q449" s="79">
        <f t="shared" ref="Q449" si="3928">AVERAGE(H446:H449)</f>
        <v>311.97916666666663</v>
      </c>
      <c r="R449" s="79" t="e">
        <f t="shared" ref="R449" si="3929">AVERAGE(I446:I449)</f>
        <v>#REF!</v>
      </c>
      <c r="T449" s="79">
        <f t="shared" ref="T449" si="3930">(K293+K345+K397)/3</f>
        <v>428.13888888888891</v>
      </c>
      <c r="U449" s="79">
        <f t="shared" ref="U449" si="3931">(L293+L345+L397)/3</f>
        <v>384.42361111111109</v>
      </c>
      <c r="V449" s="79">
        <f t="shared" ref="V449" si="3932">(M293+M345+M397)/3</f>
        <v>384.78472222222217</v>
      </c>
      <c r="W449" s="79">
        <f t="shared" ref="W449" si="3933">(N293+N345+N397)/3</f>
        <v>282.86805555555554</v>
      </c>
      <c r="X449" s="79">
        <f t="shared" ref="X449" si="3934">(O293+O345+O397)/3</f>
        <v>326.01388888888886</v>
      </c>
      <c r="Y449" s="79">
        <f t="shared" ref="Y449" si="3935">(P293+P345+P397)/3</f>
        <v>326.01388888888886</v>
      </c>
      <c r="Z449" s="79">
        <f t="shared" ref="Z449" si="3936">(Q293+Q345+Q397)/3</f>
        <v>260.4375</v>
      </c>
      <c r="AA449" s="79" t="e">
        <f t="shared" ref="AA449" si="3937">(R293+R345+R397)/3</f>
        <v>#REF!</v>
      </c>
      <c r="AC449" s="99">
        <f>+AF449-'Figure 8_data'!I661</f>
        <v>0</v>
      </c>
      <c r="AD449" s="79">
        <f t="shared" ref="AD449" si="3938">(B449/T449-1)*100</f>
        <v>28.4629857912152</v>
      </c>
      <c r="AE449" s="79">
        <f t="shared" ref="AE449" si="3939">(C449/U449-1)*100</f>
        <v>21.8274111675127</v>
      </c>
      <c r="AF449" s="79">
        <f t="shared" ref="AF449" si="3940">(D449/V449-1)*100</f>
        <v>15.649082279052152</v>
      </c>
      <c r="AG449" s="79">
        <f t="shared" ref="AG449" si="3941">(E449/W449-1)*100</f>
        <v>19.018977242039625</v>
      </c>
      <c r="AH449" s="79">
        <f t="shared" ref="AH449" si="3942">(F449/X449-1)*100</f>
        <v>24.227836237379119</v>
      </c>
      <c r="AI449" s="79">
        <f t="shared" ref="AI449" si="3943">(G449/Y449-1)*100</f>
        <v>24.227836237379119</v>
      </c>
      <c r="AJ449" s="79">
        <f t="shared" ref="AJ449" si="3944">(H449/Z449-1)*100</f>
        <v>16.470682345412357</v>
      </c>
      <c r="AK449" s="79" t="e">
        <f t="shared" ref="AK449" si="3945">(I449/AA449-1)*100</f>
        <v>#REF!</v>
      </c>
      <c r="AM449" s="99">
        <f>AP449-'Figure 8_data'!H661</f>
        <v>0</v>
      </c>
      <c r="AN449" s="79">
        <f t="shared" ref="AN449" si="3946">(B449/B397-1)*100</f>
        <v>39.949109414758269</v>
      </c>
      <c r="AO449" s="79">
        <f t="shared" ref="AO449" si="3947">(C449/C397-1)*100</f>
        <v>45.898234683281402</v>
      </c>
      <c r="AP449" s="79">
        <f t="shared" ref="AP449" si="3948">(D449/D397-1)*100</f>
        <v>50.337837837837832</v>
      </c>
      <c r="AQ449" s="79">
        <f t="shared" ref="AQ449" si="3949">(E449/E397-1)*100</f>
        <v>68.333333333333329</v>
      </c>
      <c r="AR449" s="79">
        <f t="shared" ref="AR449" si="3950">(F449/F397-1)*100</f>
        <v>78.41409691629957</v>
      </c>
      <c r="AS449" s="79">
        <f t="shared" ref="AS449" si="3951">(G449/G397-1)*100</f>
        <v>78.41409691629957</v>
      </c>
      <c r="AT449" s="79">
        <f t="shared" ref="AT449" si="3952">(H449/H397-1)*100</f>
        <v>59.649122807017527</v>
      </c>
      <c r="AU449" s="79" t="e">
        <f t="shared" ref="AU449" si="3953">(I449/I397-1)*100</f>
        <v>#REF!</v>
      </c>
    </row>
    <row r="450" spans="1:47" x14ac:dyDescent="0.2">
      <c r="A450" s="13">
        <f t="shared" si="475"/>
        <v>40729</v>
      </c>
      <c r="B450" s="79">
        <f>TWK!B393</f>
        <v>548.33333333333337</v>
      </c>
      <c r="C450" s="79">
        <f>TWK!C393</f>
        <v>476.66666666666669</v>
      </c>
      <c r="D450" s="79">
        <f>TWK!D393</f>
        <v>460</v>
      </c>
      <c r="E450" s="79">
        <f>TWK!E393</f>
        <v>341.66666666666669</v>
      </c>
      <c r="F450" s="79">
        <f>TWK!F393</f>
        <v>398.33333333333331</v>
      </c>
      <c r="G450" s="79">
        <f>TWK!G393</f>
        <v>395</v>
      </c>
      <c r="H450" s="79">
        <f>TWK!H393</f>
        <v>311.66666666666669</v>
      </c>
      <c r="I450" s="79" t="e">
        <f>TWK!#REF!</f>
        <v>#REF!</v>
      </c>
      <c r="K450" s="79">
        <f t="shared" ref="K450" si="3954">AVERAGE(B450:B450)</f>
        <v>548.33333333333337</v>
      </c>
      <c r="L450" s="79">
        <f t="shared" ref="L450" si="3955">+C450</f>
        <v>476.66666666666669</v>
      </c>
      <c r="M450" s="79">
        <f t="shared" ref="M450" si="3956">AVERAGE(D447:D450)</f>
        <v>450.3125</v>
      </c>
      <c r="N450" s="79">
        <f t="shared" ref="N450" si="3957">AVERAGE(E447:E450)</f>
        <v>344.37500000000006</v>
      </c>
      <c r="O450" s="79">
        <f t="shared" ref="O450" si="3958">AVERAGE(F447:F450)</f>
        <v>397.91666666666663</v>
      </c>
      <c r="P450" s="79">
        <f t="shared" ref="P450" si="3959">AVERAGE(G447:G450)</f>
        <v>397.08333333333331</v>
      </c>
      <c r="Q450" s="79">
        <f t="shared" ref="Q450" si="3960">AVERAGE(H447:H450)</f>
        <v>311.77083333333331</v>
      </c>
      <c r="R450" s="79" t="e">
        <f t="shared" ref="R450" si="3961">AVERAGE(I447:I450)</f>
        <v>#REF!</v>
      </c>
      <c r="T450" s="79">
        <f t="shared" ref="T450" si="3962">(K294+K346+K398)/3</f>
        <v>433.9305555555556</v>
      </c>
      <c r="U450" s="79">
        <f t="shared" ref="U450" si="3963">(L294+L346+L398)/3</f>
        <v>388.5</v>
      </c>
      <c r="V450" s="79">
        <f t="shared" ref="V450" si="3964">(M294+M346+M398)/3</f>
        <v>387.52777777777777</v>
      </c>
      <c r="W450" s="79">
        <f t="shared" ref="W450" si="3965">(N294+N346+N398)/3</f>
        <v>280.83333333333331</v>
      </c>
      <c r="X450" s="79">
        <f t="shared" ref="X450" si="3966">(O294+O346+O398)/3</f>
        <v>327.15972222222223</v>
      </c>
      <c r="Y450" s="79">
        <f t="shared" ref="Y450" si="3967">(P294+P346+P398)/3</f>
        <v>327.15972222222223</v>
      </c>
      <c r="Z450" s="79">
        <f t="shared" ref="Z450" si="3968">(Q294+Q346+Q398)/3</f>
        <v>252.625</v>
      </c>
      <c r="AA450" s="79" t="e">
        <f t="shared" ref="AA450" si="3969">(R294+R346+R398)/3</f>
        <v>#REF!</v>
      </c>
      <c r="AC450" s="99">
        <f>+AF450-'Figure 8_data'!I662</f>
        <v>0</v>
      </c>
      <c r="AD450" s="79">
        <f t="shared" ref="AD450" si="3970">(B450/T450-1)*100</f>
        <v>26.364305604455396</v>
      </c>
      <c r="AE450" s="79">
        <f t="shared" ref="AE450" si="3971">(C450/U450-1)*100</f>
        <v>22.694122694122697</v>
      </c>
      <c r="AF450" s="79">
        <f t="shared" ref="AF450" si="3972">(D450/V450-1)*100</f>
        <v>18.701168375026889</v>
      </c>
      <c r="AG450" s="79">
        <f t="shared" ref="AG450" si="3973">(E450/W450-1)*100</f>
        <v>21.661721068249264</v>
      </c>
      <c r="AH450" s="79">
        <f t="shared" ref="AH450" si="3974">(F450/X450-1)*100</f>
        <v>21.755004139160693</v>
      </c>
      <c r="AI450" s="79">
        <f t="shared" ref="AI450" si="3975">(G450/Y450-1)*100</f>
        <v>20.73613381163635</v>
      </c>
      <c r="AJ450" s="79">
        <f t="shared" ref="AJ450" si="3976">(H450/Z450-1)*100</f>
        <v>23.371268349002161</v>
      </c>
      <c r="AK450" s="79" t="e">
        <f t="shared" ref="AK450" si="3977">(I450/AA450-1)*100</f>
        <v>#REF!</v>
      </c>
      <c r="AM450" s="99">
        <f>AP450-'Figure 8_data'!H662</f>
        <v>0</v>
      </c>
      <c r="AN450" s="79">
        <f t="shared" ref="AN450" si="3978">(B450/B398-1)*100</f>
        <v>35.390946502057631</v>
      </c>
      <c r="AO450" s="79">
        <f t="shared" ref="AO450" si="3979">(C450/C398-1)*100</f>
        <v>44.444444444444443</v>
      </c>
      <c r="AP450" s="79">
        <f t="shared" ref="AP450" si="3980">(D450/D398-1)*100</f>
        <v>41.538461538461547</v>
      </c>
      <c r="AQ450" s="79">
        <f t="shared" ref="AQ450" si="3981">(E450/E398-1)*100</f>
        <v>52.529761904761905</v>
      </c>
      <c r="AR450" s="79">
        <f t="shared" ref="AR450" si="3982">(F450/F398-1)*100</f>
        <v>59.973226238286472</v>
      </c>
      <c r="AS450" s="79">
        <f t="shared" ref="AS450" si="3983">(G450/G398-1)*100</f>
        <v>58.634538152610439</v>
      </c>
      <c r="AT450" s="79">
        <f t="shared" ref="AT450" si="3984">(H450/H398-1)*100</f>
        <v>53.530377668308702</v>
      </c>
      <c r="AU450" s="79" t="e">
        <f t="shared" ref="AU450" si="3985">(I450/I398-1)*100</f>
        <v>#REF!</v>
      </c>
    </row>
    <row r="451" spans="1:47" x14ac:dyDescent="0.2">
      <c r="A451" s="13">
        <f t="shared" si="475"/>
        <v>40736</v>
      </c>
      <c r="B451" s="79">
        <f>TWK!B394</f>
        <v>533.33333333333337</v>
      </c>
      <c r="C451" s="79">
        <f>TWK!C394</f>
        <v>461.25</v>
      </c>
      <c r="D451" s="79">
        <f>TWK!D394</f>
        <v>448.75</v>
      </c>
      <c r="E451" s="79">
        <f>TWK!E394</f>
        <v>333.75</v>
      </c>
      <c r="F451" s="79">
        <f>TWK!F394</f>
        <v>400</v>
      </c>
      <c r="G451" s="79">
        <f>TWK!G394</f>
        <v>400</v>
      </c>
      <c r="H451" s="79">
        <f>TWK!H394</f>
        <v>308.33333333333331</v>
      </c>
      <c r="I451" s="79" t="e">
        <f>TWK!#REF!</f>
        <v>#REF!</v>
      </c>
      <c r="K451" s="79">
        <f t="shared" ref="K451" si="3986">AVERAGE(B451:B451)</f>
        <v>533.33333333333337</v>
      </c>
      <c r="L451" s="79">
        <f t="shared" ref="L451" si="3987">+C451</f>
        <v>461.25</v>
      </c>
      <c r="M451" s="79">
        <f t="shared" ref="M451" si="3988">AVERAGE(D448:D451)</f>
        <v>450.9375</v>
      </c>
      <c r="N451" s="79">
        <f t="shared" ref="N451" si="3989">AVERAGE(E448:E451)</f>
        <v>343.4375</v>
      </c>
      <c r="O451" s="79">
        <f t="shared" ref="O451" si="3990">AVERAGE(F448:F451)</f>
        <v>399.16666666666663</v>
      </c>
      <c r="P451" s="79">
        <f t="shared" ref="P451" si="3991">AVERAGE(G448:G451)</f>
        <v>398.33333333333331</v>
      </c>
      <c r="Q451" s="79">
        <f t="shared" ref="Q451" si="3992">AVERAGE(H448:H451)</f>
        <v>311.66666666666663</v>
      </c>
      <c r="R451" s="79" t="e">
        <f t="shared" ref="R451" si="3993">AVERAGE(I448:I451)</f>
        <v>#REF!</v>
      </c>
      <c r="T451" s="79">
        <f t="shared" ref="T451" si="3994">(K295+K347+K399)/3</f>
        <v>439.20833333333331</v>
      </c>
      <c r="U451" s="79">
        <f t="shared" ref="U451" si="3995">(L295+L347+L399)/3</f>
        <v>388.85416666666669</v>
      </c>
      <c r="V451" s="79">
        <f t="shared" ref="V451" si="3996">(M295+M347+M399)/3</f>
        <v>378.42361111111109</v>
      </c>
      <c r="W451" s="79">
        <f t="shared" ref="W451" si="3997">(N295+N347+N399)/3</f>
        <v>278.02083333333331</v>
      </c>
      <c r="X451" s="79">
        <f t="shared" ref="X451" si="3998">(O295+O347+O399)/3</f>
        <v>312.74305555555554</v>
      </c>
      <c r="Y451" s="79">
        <f t="shared" ref="Y451" si="3999">(P295+P347+P399)/3</f>
        <v>312.74305555555554</v>
      </c>
      <c r="Z451" s="79">
        <f t="shared" ref="Z451" si="4000">(Q295+Q347+Q399)/3</f>
        <v>244.02083333333334</v>
      </c>
      <c r="AA451" s="79" t="e">
        <f t="shared" ref="AA451" si="4001">(R295+R347+R399)/3</f>
        <v>#REF!</v>
      </c>
      <c r="AC451" s="99">
        <f>+AF451-'Figure 8_data'!I663</f>
        <v>0</v>
      </c>
      <c r="AD451" s="79">
        <f t="shared" ref="AD451" si="4002">(B451/T451-1)*100</f>
        <v>21.430604306991754</v>
      </c>
      <c r="AE451" s="79">
        <f t="shared" ref="AE451" si="4003">(C451/U451-1)*100</f>
        <v>18.617733726225548</v>
      </c>
      <c r="AF451" s="79">
        <f t="shared" ref="AF451" si="4004">(D451/V451-1)*100</f>
        <v>18.584038316848051</v>
      </c>
      <c r="AG451" s="79">
        <f t="shared" ref="AG451" si="4005">(E451/W451-1)*100</f>
        <v>20.044960659423005</v>
      </c>
      <c r="AH451" s="79">
        <f t="shared" ref="AH451" si="4006">(F451/X451-1)*100</f>
        <v>27.900521816365064</v>
      </c>
      <c r="AI451" s="79">
        <f t="shared" ref="AI451" si="4007">(G451/Y451-1)*100</f>
        <v>27.900521816365064</v>
      </c>
      <c r="AJ451" s="79">
        <f t="shared" ref="AJ451" si="4008">(H451/Z451-1)*100</f>
        <v>26.355331682745664</v>
      </c>
      <c r="AK451" s="79" t="e">
        <f t="shared" ref="AK451" si="4009">(I451/AA451-1)*100</f>
        <v>#REF!</v>
      </c>
      <c r="AM451" s="99">
        <f>AP451-'Figure 8_data'!H663</f>
        <v>0</v>
      </c>
      <c r="AN451" s="79">
        <f t="shared" ref="AN451" si="4010">(B451/B399-1)*100</f>
        <v>16.257947320617628</v>
      </c>
      <c r="AO451" s="79">
        <f t="shared" ref="AO451" si="4011">(C451/C399-1)*100</f>
        <v>17.891373801916941</v>
      </c>
      <c r="AP451" s="79">
        <f t="shared" ref="AP451" si="4012">(D451/D399-1)*100</f>
        <v>15.806451612903217</v>
      </c>
      <c r="AQ451" s="79">
        <f t="shared" ref="AQ451" si="4013">(E451/E399-1)*100</f>
        <v>13.617021276595743</v>
      </c>
      <c r="AR451" s="79">
        <f t="shared" ref="AR451" si="4014">(F451/F399-1)*100</f>
        <v>32.231404958677686</v>
      </c>
      <c r="AS451" s="79">
        <f t="shared" ref="AS451" si="4015">(G451/G399-1)*100</f>
        <v>32.231404958677686</v>
      </c>
      <c r="AT451" s="79">
        <f t="shared" ref="AT451" si="4016">(H451/H399-1)*100</f>
        <v>15.264797507788153</v>
      </c>
      <c r="AU451" s="79" t="e">
        <f t="shared" ref="AU451" si="4017">(I451/I399-1)*100</f>
        <v>#REF!</v>
      </c>
    </row>
    <row r="452" spans="1:47" x14ac:dyDescent="0.2">
      <c r="A452" s="13">
        <f t="shared" si="475"/>
        <v>40743</v>
      </c>
      <c r="B452" s="79">
        <f>TWK!B395</f>
        <v>515</v>
      </c>
      <c r="C452" s="79">
        <f>TWK!C395</f>
        <v>433.33333333333331</v>
      </c>
      <c r="D452" s="79">
        <f>TWK!D395</f>
        <v>431</v>
      </c>
      <c r="E452" s="79">
        <f>TWK!E395</f>
        <v>313</v>
      </c>
      <c r="F452" s="79">
        <f>TWK!F395</f>
        <v>395</v>
      </c>
      <c r="G452" s="79">
        <f>TWK!G395</f>
        <v>395</v>
      </c>
      <c r="H452" s="79">
        <f>TWK!H395</f>
        <v>300</v>
      </c>
      <c r="I452" s="79" t="e">
        <f>TWK!#REF!</f>
        <v>#REF!</v>
      </c>
      <c r="K452" s="79">
        <f t="shared" ref="K452" si="4018">AVERAGE(B452:B452)</f>
        <v>515</v>
      </c>
      <c r="L452" s="79">
        <f t="shared" ref="L452" si="4019">+C452</f>
        <v>433.33333333333331</v>
      </c>
      <c r="M452" s="79">
        <f t="shared" ref="M452" si="4020">AVERAGE(D449:D452)</f>
        <v>446.1875</v>
      </c>
      <c r="N452" s="79">
        <f t="shared" ref="N452" si="4021">AVERAGE(E449:E452)</f>
        <v>331.27083333333337</v>
      </c>
      <c r="O452" s="79">
        <f t="shared" ref="O452" si="4022">AVERAGE(F449:F452)</f>
        <v>399.58333333333331</v>
      </c>
      <c r="P452" s="79">
        <f t="shared" ref="P452" si="4023">AVERAGE(G449:G452)</f>
        <v>398.75</v>
      </c>
      <c r="Q452" s="79">
        <f t="shared" ref="Q452" si="4024">AVERAGE(H449:H452)</f>
        <v>305.83333333333331</v>
      </c>
      <c r="R452" s="79" t="e">
        <f t="shared" ref="R452" si="4025">AVERAGE(I449:I452)</f>
        <v>#REF!</v>
      </c>
      <c r="T452" s="79">
        <f t="shared" ref="T452" si="4026">(K296+K348+K400)/3</f>
        <v>451.8125</v>
      </c>
      <c r="U452" s="79">
        <f t="shared" ref="U452" si="4027">(L296+L348+L400)/3</f>
        <v>396.3125</v>
      </c>
      <c r="V452" s="79">
        <f t="shared" ref="V452" si="4028">(M296+M348+M400)/3</f>
        <v>382.04166666666669</v>
      </c>
      <c r="W452" s="79">
        <f t="shared" ref="W452" si="4029">(N296+N348+N400)/3</f>
        <v>280.8125</v>
      </c>
      <c r="X452" s="79">
        <f t="shared" ref="X452" si="4030">(O296+O348+O400)/3</f>
        <v>311.20833333333331</v>
      </c>
      <c r="Y452" s="79">
        <f t="shared" ref="Y452" si="4031">(P296+P348+P400)/3</f>
        <v>311.20833333333331</v>
      </c>
      <c r="Z452" s="79">
        <f t="shared" ref="Z452" si="4032">(Q296+Q348+Q400)/3</f>
        <v>246.97916666666666</v>
      </c>
      <c r="AA452" s="79" t="e">
        <f t="shared" ref="AA452" si="4033">(R296+R348+R400)/3</f>
        <v>#REF!</v>
      </c>
      <c r="AC452" s="99">
        <f>+AF452-'Figure 8_data'!I664</f>
        <v>0</v>
      </c>
      <c r="AD452" s="79">
        <f t="shared" ref="AD452" si="4034">(B452/T452-1)*100</f>
        <v>13.985336837736885</v>
      </c>
      <c r="AE452" s="79">
        <f t="shared" ref="AE452" si="4035">(C452/U452-1)*100</f>
        <v>9.3413236608316232</v>
      </c>
      <c r="AF452" s="79">
        <f t="shared" ref="AF452" si="4036">(D452/V452-1)*100</f>
        <v>12.814919838586537</v>
      </c>
      <c r="AG452" s="79">
        <f t="shared" ref="AG452" si="4037">(E452/W452-1)*100</f>
        <v>11.462274649454706</v>
      </c>
      <c r="AH452" s="79">
        <f t="shared" ref="AH452" si="4038">(F452/X452-1)*100</f>
        <v>26.924621769982604</v>
      </c>
      <c r="AI452" s="79">
        <f t="shared" ref="AI452" si="4039">(G452/Y452-1)*100</f>
        <v>26.924621769982604</v>
      </c>
      <c r="AJ452" s="79">
        <f t="shared" ref="AJ452" si="4040">(H452/Z452-1)*100</f>
        <v>21.467735132855339</v>
      </c>
      <c r="AK452" s="79" t="e">
        <f t="shared" ref="AK452" si="4041">(I452/AA452-1)*100</f>
        <v>#REF!</v>
      </c>
      <c r="AM452" s="99">
        <f>AP452-'Figure 8_data'!H664</f>
        <v>0</v>
      </c>
      <c r="AN452" s="79">
        <f t="shared" ref="AN452" si="4042">(B452/B400-1)*100</f>
        <v>3.7783375314861534</v>
      </c>
      <c r="AO452" s="79">
        <f t="shared" ref="AO452" si="4043">(C452/C400-1)*100</f>
        <v>1.3645224171539905</v>
      </c>
      <c r="AP452" s="79">
        <f t="shared" ref="AP452" si="4044">(D452/D400-1)*100</f>
        <v>1.4117647058823568</v>
      </c>
      <c r="AQ452" s="79">
        <f t="shared" ref="AQ452" si="4045">(E452/E400-1)*100</f>
        <v>-3.6923076923076947</v>
      </c>
      <c r="AR452" s="79">
        <f t="shared" ref="AR452" si="4046">(F452/F400-1)*100</f>
        <v>-2.4691358024691357</v>
      </c>
      <c r="AS452" s="79">
        <f t="shared" ref="AS452" si="4047">(G452/G400-1)*100</f>
        <v>-2.4691358024691357</v>
      </c>
      <c r="AT452" s="79">
        <f t="shared" ref="AT452" si="4048">(H452/H400-1)*100</f>
        <v>-4.3824701195219085</v>
      </c>
      <c r="AU452" s="79" t="e">
        <f t="shared" ref="AU452" si="4049">(I452/I400-1)*100</f>
        <v>#REF!</v>
      </c>
    </row>
    <row r="453" spans="1:47" x14ac:dyDescent="0.2">
      <c r="A453" s="13">
        <f t="shared" si="475"/>
        <v>40750</v>
      </c>
      <c r="B453" s="79">
        <f>TWK!B396</f>
        <v>465</v>
      </c>
      <c r="C453" s="79">
        <f>TWK!C396</f>
        <v>396.66666666666669</v>
      </c>
      <c r="D453" s="79">
        <f>TWK!D396</f>
        <v>390</v>
      </c>
      <c r="E453" s="79">
        <f>TWK!E396</f>
        <v>281.66666666666669</v>
      </c>
      <c r="F453" s="79">
        <f>TWK!F396</f>
        <v>375</v>
      </c>
      <c r="G453" s="79">
        <f>TWK!G396</f>
        <v>375</v>
      </c>
      <c r="H453" s="79">
        <f>TWK!H396</f>
        <v>270</v>
      </c>
      <c r="I453" s="79" t="e">
        <f>TWK!#REF!</f>
        <v>#REF!</v>
      </c>
      <c r="K453" s="79">
        <f t="shared" ref="K453" si="4050">AVERAGE(B453:B453)</f>
        <v>465</v>
      </c>
      <c r="L453" s="79">
        <f t="shared" ref="L453" si="4051">+C453</f>
        <v>396.66666666666669</v>
      </c>
      <c r="M453" s="79">
        <f t="shared" ref="M453" si="4052">AVERAGE(D450:D453)</f>
        <v>432.4375</v>
      </c>
      <c r="N453" s="79">
        <f t="shared" ref="N453" si="4053">AVERAGE(E450:E453)</f>
        <v>317.52083333333337</v>
      </c>
      <c r="O453" s="79">
        <f t="shared" ref="O453" si="4054">AVERAGE(F450:F453)</f>
        <v>392.08333333333331</v>
      </c>
      <c r="P453" s="79">
        <f t="shared" ref="P453" si="4055">AVERAGE(G450:G453)</f>
        <v>391.25</v>
      </c>
      <c r="Q453" s="79">
        <f t="shared" ref="Q453" si="4056">AVERAGE(H450:H453)</f>
        <v>297.5</v>
      </c>
      <c r="R453" s="79" t="e">
        <f t="shared" ref="R453" si="4057">AVERAGE(I450:I453)</f>
        <v>#REF!</v>
      </c>
      <c r="T453" s="79">
        <f t="shared" ref="T453" si="4058">(K297+K349+K401)/3</f>
        <v>457.3125</v>
      </c>
      <c r="U453" s="79">
        <f t="shared" ref="U453" si="4059">(L297+L349+L401)/3</f>
        <v>401.20138888888891</v>
      </c>
      <c r="V453" s="79">
        <f t="shared" ref="V453" si="4060">(M297+M349+M401)/3</f>
        <v>382.4444444444444</v>
      </c>
      <c r="W453" s="79">
        <f t="shared" ref="W453" si="4061">(N297+N349+N401)/3</f>
        <v>284.98611111111109</v>
      </c>
      <c r="X453" s="79">
        <f t="shared" ref="X453" si="4062">(O297+O349+O401)/3</f>
        <v>314.375</v>
      </c>
      <c r="Y453" s="79">
        <f t="shared" ref="Y453" si="4063">(P297+P349+P401)/3</f>
        <v>314.375</v>
      </c>
      <c r="Z453" s="79">
        <f t="shared" ref="Z453" si="4064">(Q297+Q349+Q401)/3</f>
        <v>254.89583333333334</v>
      </c>
      <c r="AA453" s="79" t="e">
        <f t="shared" ref="AA453" si="4065">(R297+R349+R401)/3</f>
        <v>#REF!</v>
      </c>
      <c r="AC453" s="99">
        <f>+AF453-'Figure 8_data'!I665</f>
        <v>0</v>
      </c>
      <c r="AD453" s="79">
        <f t="shared" ref="AD453" si="4066">(B453/T453-1)*100</f>
        <v>1.6810168101681011</v>
      </c>
      <c r="AE453" s="79">
        <f t="shared" ref="AE453" si="4067">(C453/U453-1)*100</f>
        <v>-1.1302857736312788</v>
      </c>
      <c r="AF453" s="79">
        <f t="shared" ref="AF453" si="4068">(D453/V453-1)*100</f>
        <v>1.9755955839628303</v>
      </c>
      <c r="AG453" s="79">
        <f t="shared" ref="AG453" si="4069">(E453/W453-1)*100</f>
        <v>-1.1647741117988053</v>
      </c>
      <c r="AH453" s="79">
        <f t="shared" ref="AH453" si="4070">(F453/X453-1)*100</f>
        <v>19.284294234592437</v>
      </c>
      <c r="AI453" s="79">
        <f t="shared" ref="AI453" si="4071">(G453/Y453-1)*100</f>
        <v>19.284294234592437</v>
      </c>
      <c r="AJ453" s="79">
        <f t="shared" ref="AJ453" si="4072">(H453/Z453-1)*100</f>
        <v>5.9256232120964425</v>
      </c>
      <c r="AK453" s="79" t="e">
        <f t="shared" ref="AK453" si="4073">(I453/AA453-1)*100</f>
        <v>#REF!</v>
      </c>
      <c r="AM453" s="99">
        <f>AP453-'Figure 8_data'!H665</f>
        <v>0</v>
      </c>
      <c r="AN453" s="79">
        <f t="shared" ref="AN453" si="4074">(B453/B401-1)*100</f>
        <v>0.72202166064980755</v>
      </c>
      <c r="AO453" s="79">
        <f t="shared" ref="AO453" si="4075">(C453/C401-1)*100</f>
        <v>0</v>
      </c>
      <c r="AP453" s="79">
        <f t="shared" ref="AP453" si="4076">(D453/D401-1)*100</f>
        <v>0.42918454935623185</v>
      </c>
      <c r="AQ453" s="79">
        <f t="shared" ref="AQ453" si="4077">(E453/E401-1)*100</f>
        <v>-5.5865921787709327</v>
      </c>
      <c r="AR453" s="79">
        <f t="shared" ref="AR453" si="4078">(F453/F401-1)*100</f>
        <v>-5.4621848739495826</v>
      </c>
      <c r="AS453" s="79">
        <f t="shared" ref="AS453" si="4079">(G453/G401-1)*100</f>
        <v>-5.4621848739495826</v>
      </c>
      <c r="AT453" s="79">
        <f t="shared" ref="AT453" si="4080">(H453/H401-1)*100</f>
        <v>-6.8965517241379342</v>
      </c>
      <c r="AU453" s="79" t="e">
        <f t="shared" ref="AU453" si="4081">(I453/I401-1)*100</f>
        <v>#REF!</v>
      </c>
    </row>
    <row r="454" spans="1:47" x14ac:dyDescent="0.2">
      <c r="A454" s="13">
        <f t="shared" si="475"/>
        <v>40757</v>
      </c>
      <c r="B454" s="79">
        <f>TWK!B397</f>
        <v>445</v>
      </c>
      <c r="C454" s="79">
        <f>TWK!C397</f>
        <v>371.66666666666669</v>
      </c>
      <c r="D454" s="79">
        <f>TWK!D397</f>
        <v>361.66666666666669</v>
      </c>
      <c r="E454" s="79">
        <f>TWK!E397</f>
        <v>258.33333333333331</v>
      </c>
      <c r="F454" s="79">
        <f>TWK!F397</f>
        <v>356.66666666666669</v>
      </c>
      <c r="G454" s="79">
        <f>TWK!G397</f>
        <v>356.66666666666669</v>
      </c>
      <c r="H454" s="79">
        <f>TWK!H397</f>
        <v>250</v>
      </c>
      <c r="I454" s="79" t="e">
        <f>TWK!#REF!</f>
        <v>#REF!</v>
      </c>
      <c r="K454" s="79">
        <f t="shared" ref="K454" si="4082">AVERAGE(B454:B454)</f>
        <v>445</v>
      </c>
      <c r="L454" s="79">
        <f t="shared" ref="L454" si="4083">+C454</f>
        <v>371.66666666666669</v>
      </c>
      <c r="M454" s="79">
        <f t="shared" ref="M454" si="4084">AVERAGE(D451:D454)</f>
        <v>407.85416666666669</v>
      </c>
      <c r="N454" s="79">
        <f t="shared" ref="N454" si="4085">AVERAGE(E451:E454)</f>
        <v>296.6875</v>
      </c>
      <c r="O454" s="79">
        <f t="shared" ref="O454" si="4086">AVERAGE(F451:F454)</f>
        <v>381.66666666666669</v>
      </c>
      <c r="P454" s="79">
        <f t="shared" ref="P454" si="4087">AVERAGE(G451:G454)</f>
        <v>381.66666666666669</v>
      </c>
      <c r="Q454" s="79">
        <f t="shared" ref="Q454" si="4088">AVERAGE(H451:H454)</f>
        <v>282.08333333333331</v>
      </c>
      <c r="R454" s="79" t="e">
        <f t="shared" ref="R454" si="4089">AVERAGE(I451:I454)</f>
        <v>#REF!</v>
      </c>
      <c r="T454" s="79">
        <f t="shared" ref="T454" si="4090">(K298+K350+K402)/3</f>
        <v>458.27083333333331</v>
      </c>
      <c r="U454" s="79">
        <f t="shared" ref="U454" si="4091">(L298+L350+L402)/3</f>
        <v>400.65972222222223</v>
      </c>
      <c r="V454" s="79">
        <f t="shared" ref="V454" si="4092">(M298+M350+M402)/3</f>
        <v>383.3194444444444</v>
      </c>
      <c r="W454" s="79">
        <f t="shared" ref="W454" si="4093">(N298+N350+N402)/3</f>
        <v>294.0625</v>
      </c>
      <c r="X454" s="79">
        <f t="shared" ref="X454" si="4094">(O298+O350+O402)/3</f>
        <v>323.63194444444451</v>
      </c>
      <c r="Y454" s="79">
        <f t="shared" ref="Y454" si="4095">(P298+P350+P402)/3</f>
        <v>323.63194444444451</v>
      </c>
      <c r="Z454" s="79">
        <f t="shared" ref="Z454" si="4096">(Q298+Q350+Q402)/3</f>
        <v>269.54166666666669</v>
      </c>
      <c r="AA454" s="79" t="e">
        <f t="shared" ref="AA454" si="4097">(R298+R350+R402)/3</f>
        <v>#REF!</v>
      </c>
      <c r="AC454" s="99">
        <f>+AF454-'Figure 8_data'!I666</f>
        <v>0</v>
      </c>
      <c r="AD454" s="79">
        <f t="shared" ref="AD454" si="4098">(B454/T454-1)*100</f>
        <v>-2.8958494340137197</v>
      </c>
      <c r="AE454" s="79">
        <f t="shared" ref="AE454" si="4099">(C454/U454-1)*100</f>
        <v>-7.2363289713146646</v>
      </c>
      <c r="AF454" s="79">
        <f t="shared" ref="AF454" si="4100">(D454/V454-1)*100</f>
        <v>-5.64875538968802</v>
      </c>
      <c r="AG454" s="79">
        <f t="shared" ref="AG454" si="4101">(E454/W454-1)*100</f>
        <v>-12.150194828196959</v>
      </c>
      <c r="AH454" s="79">
        <f t="shared" ref="AH454" si="4102">(F454/X454-1)*100</f>
        <v>10.207497371413844</v>
      </c>
      <c r="AI454" s="79">
        <f t="shared" ref="AI454" si="4103">(G454/Y454-1)*100</f>
        <v>10.207497371413844</v>
      </c>
      <c r="AJ454" s="79">
        <f t="shared" ref="AJ454" si="4104">(H454/Z454-1)*100</f>
        <v>-7.2499613541505692</v>
      </c>
      <c r="AK454" s="79" t="e">
        <f t="shared" ref="AK454" si="4105">(I454/AA454-1)*100</f>
        <v>#REF!</v>
      </c>
      <c r="AM454" s="99">
        <f>AP454-'Figure 8_data'!H666</f>
        <v>0</v>
      </c>
      <c r="AN454" s="79">
        <f t="shared" ref="AN454" si="4106">(B454/B402-1)*100</f>
        <v>-1.6574585635359074</v>
      </c>
      <c r="AO454" s="79">
        <f t="shared" ref="AO454" si="4107">(C454/C402-1)*100</f>
        <v>-3.7756202804746453</v>
      </c>
      <c r="AP454" s="79">
        <f t="shared" ref="AP454" si="4108">(D454/D402-1)*100</f>
        <v>-2.5813692480359141</v>
      </c>
      <c r="AQ454" s="79">
        <f t="shared" ref="AQ454" si="4109">(E454/E402-1)*100</f>
        <v>-12.798874824191287</v>
      </c>
      <c r="AR454" s="79">
        <f t="shared" ref="AR454" si="4110">(F454/F402-1)*100</f>
        <v>-9.4179894179894141</v>
      </c>
      <c r="AS454" s="79">
        <f t="shared" ref="AS454" si="4111">(G454/G402-1)*100</f>
        <v>-9.4179894179894141</v>
      </c>
      <c r="AT454" s="79">
        <f t="shared" ref="AT454" si="4112">(H454/H402-1)*100</f>
        <v>-13.419913419913421</v>
      </c>
      <c r="AU454" s="79" t="e">
        <f t="shared" ref="AU454" si="4113">(I454/I402-1)*100</f>
        <v>#REF!</v>
      </c>
    </row>
    <row r="455" spans="1:47" x14ac:dyDescent="0.2">
      <c r="A455" s="13">
        <f t="shared" si="475"/>
        <v>40764</v>
      </c>
      <c r="B455" s="79">
        <f>TWK!B398</f>
        <v>453.33333333333331</v>
      </c>
      <c r="C455" s="79">
        <f>TWK!C398</f>
        <v>393.33333333333331</v>
      </c>
      <c r="D455" s="79">
        <f>TWK!D398</f>
        <v>376.66666666666669</v>
      </c>
      <c r="E455" s="79">
        <f>TWK!E398</f>
        <v>290</v>
      </c>
      <c r="F455" s="79">
        <f>TWK!F398</f>
        <v>358.33333333333331</v>
      </c>
      <c r="G455" s="79">
        <f>TWK!G398</f>
        <v>358.33333333333331</v>
      </c>
      <c r="H455" s="79">
        <f>TWK!H398</f>
        <v>275</v>
      </c>
      <c r="I455" s="79" t="e">
        <f>TWK!#REF!</f>
        <v>#REF!</v>
      </c>
      <c r="K455" s="79">
        <f t="shared" ref="K455" si="4114">AVERAGE(B455:B455)</f>
        <v>453.33333333333331</v>
      </c>
      <c r="L455" s="79">
        <f t="shared" ref="L455" si="4115">+C455</f>
        <v>393.33333333333331</v>
      </c>
      <c r="M455" s="79">
        <f t="shared" ref="M455" si="4116">AVERAGE(D452:D455)</f>
        <v>389.83333333333337</v>
      </c>
      <c r="N455" s="79">
        <f t="shared" ref="N455" si="4117">AVERAGE(E452:E455)</f>
        <v>285.75</v>
      </c>
      <c r="O455" s="79">
        <f t="shared" ref="O455" si="4118">AVERAGE(F452:F455)</f>
        <v>371.25</v>
      </c>
      <c r="P455" s="79">
        <f t="shared" ref="P455" si="4119">AVERAGE(G452:G455)</f>
        <v>371.25</v>
      </c>
      <c r="Q455" s="79">
        <f t="shared" ref="Q455" si="4120">AVERAGE(H452:H455)</f>
        <v>273.75</v>
      </c>
      <c r="R455" s="79" t="e">
        <f t="shared" ref="R455" si="4121">AVERAGE(I452:I455)</f>
        <v>#REF!</v>
      </c>
      <c r="T455" s="79">
        <f t="shared" ref="T455" si="4122">(K299+K351+K403)/3</f>
        <v>448.08333333333331</v>
      </c>
      <c r="U455" s="79">
        <f t="shared" ref="U455" si="4123">(L299+L351+L403)/3</f>
        <v>400.3055555555556</v>
      </c>
      <c r="V455" s="79">
        <f t="shared" ref="V455" si="4124">(M299+M351+M403)/3</f>
        <v>387.4444444444444</v>
      </c>
      <c r="W455" s="79">
        <f t="shared" ref="W455" si="4125">(N299+N351+N403)/3</f>
        <v>306.3125</v>
      </c>
      <c r="X455" s="79">
        <f t="shared" ref="X455" si="4126">(O299+O351+O403)/3</f>
        <v>339.88194444444451</v>
      </c>
      <c r="Y455" s="79">
        <f t="shared" ref="Y455" si="4127">(P299+P351+P403)/3</f>
        <v>339.88194444444451</v>
      </c>
      <c r="Z455" s="79">
        <f t="shared" ref="Z455" si="4128">(Q299+Q351+Q403)/3</f>
        <v>286.0625</v>
      </c>
      <c r="AA455" s="79" t="e">
        <f t="shared" ref="AA455" si="4129">(R299+R351+R403)/3</f>
        <v>#REF!</v>
      </c>
      <c r="AC455" s="99">
        <f>+AF455-'Figure 8_data'!I667</f>
        <v>0</v>
      </c>
      <c r="AD455" s="79">
        <f t="shared" ref="AD455" si="4130">(B455/T455-1)*100</f>
        <v>1.1716570578389485</v>
      </c>
      <c r="AE455" s="79">
        <f t="shared" ref="AE455" si="4131">(C455/U455-1)*100</f>
        <v>-1.7417250711262433</v>
      </c>
      <c r="AF455" s="79">
        <f t="shared" ref="AF455" si="4132">(D455/V455-1)*100</f>
        <v>-2.7817608259248505</v>
      </c>
      <c r="AG455" s="79">
        <f t="shared" ref="AG455" si="4133">(E455/W455-1)*100</f>
        <v>-5.3254437869822535</v>
      </c>
      <c r="AH455" s="79">
        <f t="shared" ref="AH455" si="4134">(F455/X455-1)*100</f>
        <v>5.4287640724924646</v>
      </c>
      <c r="AI455" s="79">
        <f t="shared" ref="AI455" si="4135">(G455/Y455-1)*100</f>
        <v>5.4287640724924646</v>
      </c>
      <c r="AJ455" s="79">
        <f t="shared" ref="AJ455" si="4136">(H455/Z455-1)*100</f>
        <v>-3.86716189643872</v>
      </c>
      <c r="AK455" s="79" t="e">
        <f t="shared" ref="AK455" si="4137">(I455/AA455-1)*100</f>
        <v>#REF!</v>
      </c>
      <c r="AM455" s="99">
        <f>AP455-'Figure 8_data'!H667</f>
        <v>0</v>
      </c>
      <c r="AN455" s="79">
        <f t="shared" ref="AN455" si="4138">(B455/B403-1)*100</f>
        <v>-1.6630513376717282</v>
      </c>
      <c r="AO455" s="79">
        <f t="shared" ref="AO455" si="4139">(C455/C403-1)*100</f>
        <v>-10.197869101978696</v>
      </c>
      <c r="AP455" s="79">
        <f t="shared" ref="AP455" si="4140">(D455/D403-1)*100</f>
        <v>-13.010007698229398</v>
      </c>
      <c r="AQ455" s="79">
        <f t="shared" ref="AQ455" si="4141">(E455/E403-1)*100</f>
        <v>-23.076923076923073</v>
      </c>
      <c r="AR455" s="79">
        <f t="shared" ref="AR455" si="4142">(F455/F403-1)*100</f>
        <v>-19.835943325876215</v>
      </c>
      <c r="AS455" s="79">
        <f t="shared" ref="AS455" si="4143">(G455/G403-1)*100</f>
        <v>-19.835943325876215</v>
      </c>
      <c r="AT455" s="79">
        <f t="shared" ref="AT455" si="4144">(H455/H403-1)*100</f>
        <v>-26.666666666666671</v>
      </c>
      <c r="AU455" s="79" t="e">
        <f t="shared" ref="AU455" si="4145">(I455/I403-1)*100</f>
        <v>#REF!</v>
      </c>
    </row>
    <row r="456" spans="1:47" x14ac:dyDescent="0.2">
      <c r="A456" s="13">
        <f t="shared" si="475"/>
        <v>40771</v>
      </c>
      <c r="B456" s="79">
        <f>TWK!B399</f>
        <v>500</v>
      </c>
      <c r="C456" s="79">
        <f>TWK!C399</f>
        <v>431.25</v>
      </c>
      <c r="D456" s="79">
        <f>TWK!D399</f>
        <v>422.5</v>
      </c>
      <c r="E456" s="79">
        <f>TWK!E399</f>
        <v>365</v>
      </c>
      <c r="F456" s="79">
        <f>TWK!F399</f>
        <v>403.33333333333331</v>
      </c>
      <c r="G456" s="79">
        <f>TWK!G399</f>
        <v>403.33333333333331</v>
      </c>
      <c r="H456" s="79">
        <f>TWK!H399</f>
        <v>336.66666666666669</v>
      </c>
      <c r="I456" s="79" t="e">
        <f>TWK!#REF!</f>
        <v>#REF!</v>
      </c>
      <c r="K456" s="79">
        <f t="shared" ref="K456" si="4146">AVERAGE(B456:B456)</f>
        <v>500</v>
      </c>
      <c r="L456" s="79">
        <f t="shared" ref="L456" si="4147">+C456</f>
        <v>431.25</v>
      </c>
      <c r="M456" s="79">
        <f t="shared" ref="M456" si="4148">AVERAGE(D453:D456)</f>
        <v>387.70833333333337</v>
      </c>
      <c r="N456" s="79">
        <f t="shared" ref="N456" si="4149">AVERAGE(E453:E456)</f>
        <v>298.75</v>
      </c>
      <c r="O456" s="79">
        <f t="shared" ref="O456" si="4150">AVERAGE(F453:F456)</f>
        <v>373.33333333333331</v>
      </c>
      <c r="P456" s="79">
        <f t="shared" ref="P456" si="4151">AVERAGE(G453:G456)</f>
        <v>373.33333333333331</v>
      </c>
      <c r="Q456" s="79">
        <f t="shared" ref="Q456" si="4152">AVERAGE(H453:H456)</f>
        <v>282.91666666666669</v>
      </c>
      <c r="R456" s="79" t="e">
        <f t="shared" ref="R456" si="4153">AVERAGE(I453:I456)</f>
        <v>#REF!</v>
      </c>
      <c r="T456" s="79">
        <f t="shared" ref="T456" si="4154">(K300+K352+K404)/3</f>
        <v>439.3125</v>
      </c>
      <c r="U456" s="79">
        <f t="shared" ref="U456" si="4155">(L300+L352+L404)/3</f>
        <v>405.09722222222223</v>
      </c>
      <c r="V456" s="79">
        <f t="shared" ref="V456" si="4156">(M300+M352+M404)/3</f>
        <v>395.61111111111109</v>
      </c>
      <c r="W456" s="79">
        <f t="shared" ref="W456" si="4157">(N300+N352+N404)/3</f>
        <v>330.22916666666669</v>
      </c>
      <c r="X456" s="79">
        <f t="shared" ref="X456" si="4158">(O300+O352+O404)/3</f>
        <v>361.79861111111114</v>
      </c>
      <c r="Y456" s="79">
        <f t="shared" ref="Y456" si="4159">(P300+P352+P404)/3</f>
        <v>361.79861111111114</v>
      </c>
      <c r="Z456" s="79">
        <f t="shared" ref="Z456" si="4160">(Q300+Q352+Q404)/3</f>
        <v>315.66666666666669</v>
      </c>
      <c r="AA456" s="79" t="e">
        <f t="shared" ref="AA456" si="4161">(R300+R352+R404)/3</f>
        <v>#REF!</v>
      </c>
      <c r="AC456" s="99">
        <f>+AF456-'Figure 8_data'!I668</f>
        <v>0</v>
      </c>
      <c r="AD456" s="79">
        <f t="shared" ref="AD456" si="4162">(B456/T456-1)*100</f>
        <v>13.814198321240578</v>
      </c>
      <c r="AE456" s="79">
        <f t="shared" ref="AE456" si="4163">(C456/U456-1)*100</f>
        <v>6.4559262179860744</v>
      </c>
      <c r="AF456" s="79">
        <f t="shared" ref="AF456" si="4164">(D456/V456-1)*100</f>
        <v>6.7967982024996543</v>
      </c>
      <c r="AG456" s="79">
        <f t="shared" ref="AG456" si="4165">(E456/W456-1)*100</f>
        <v>10.529304144848894</v>
      </c>
      <c r="AH456" s="79">
        <f t="shared" ref="AH456" si="4166">(F456/X456-1)*100</f>
        <v>11.480066795907785</v>
      </c>
      <c r="AI456" s="79">
        <f t="shared" ref="AI456" si="4167">(G456/Y456-1)*100</f>
        <v>11.480066795907785</v>
      </c>
      <c r="AJ456" s="79">
        <f t="shared" ref="AJ456" si="4168">(H456/Z456-1)*100</f>
        <v>6.6525871172122386</v>
      </c>
      <c r="AK456" s="79" t="e">
        <f t="shared" ref="AK456" si="4169">(I456/AA456-1)*100</f>
        <v>#REF!</v>
      </c>
      <c r="AM456" s="99">
        <f>AP456-'Figure 8_data'!H668</f>
        <v>0</v>
      </c>
      <c r="AN456" s="79">
        <f t="shared" ref="AN456" si="4170">(B456/B404-1)*100</f>
        <v>9.6491228070175517</v>
      </c>
      <c r="AO456" s="79">
        <f t="shared" ref="AO456" si="4171">(C456/C404-1)*100</f>
        <v>-0.86206896551723755</v>
      </c>
      <c r="AP456" s="79">
        <f t="shared" ref="AP456" si="4172">(D456/D404-1)*100</f>
        <v>-3.3180778032036562</v>
      </c>
      <c r="AQ456" s="79">
        <f t="shared" ref="AQ456" si="4173">(E456/E404-1)*100</f>
        <v>-6.8877551020408152</v>
      </c>
      <c r="AR456" s="79">
        <f t="shared" ref="AR456" si="4174">(F456/F404-1)*100</f>
        <v>-12.509038322487353</v>
      </c>
      <c r="AS456" s="79">
        <f t="shared" ref="AS456" si="4175">(G456/G404-1)*100</f>
        <v>-12.509038322487353</v>
      </c>
      <c r="AT456" s="79">
        <f t="shared" ref="AT456" si="4176">(H456/H404-1)*100</f>
        <v>-14.1156462585034</v>
      </c>
      <c r="AU456" s="79" t="e">
        <f t="shared" ref="AU456" si="4177">(I456/I404-1)*100</f>
        <v>#REF!</v>
      </c>
    </row>
    <row r="457" spans="1:47" x14ac:dyDescent="0.2">
      <c r="A457" s="13">
        <f t="shared" si="475"/>
        <v>40778</v>
      </c>
      <c r="B457" s="79">
        <f>TWK!B400</f>
        <v>475</v>
      </c>
      <c r="C457" s="79">
        <f>TWK!C400</f>
        <v>435</v>
      </c>
      <c r="D457" s="79">
        <f>TWK!D400</f>
        <v>435</v>
      </c>
      <c r="E457" s="79">
        <f>TWK!E400</f>
        <v>380</v>
      </c>
      <c r="F457" s="79">
        <f>TWK!F400</f>
        <v>431.66666666666669</v>
      </c>
      <c r="G457" s="79">
        <f>TWK!G400</f>
        <v>431.66666666666669</v>
      </c>
      <c r="H457" s="79">
        <f>TWK!H400</f>
        <v>353.33333333333331</v>
      </c>
      <c r="I457" s="79" t="e">
        <f>TWK!#REF!</f>
        <v>#REF!</v>
      </c>
      <c r="K457" s="79">
        <f t="shared" ref="K457" si="4178">AVERAGE(B457:B457)</f>
        <v>475</v>
      </c>
      <c r="L457" s="79">
        <f t="shared" ref="L457" si="4179">+C457</f>
        <v>435</v>
      </c>
      <c r="M457" s="79">
        <f t="shared" ref="M457" si="4180">AVERAGE(D454:D457)</f>
        <v>398.95833333333337</v>
      </c>
      <c r="N457" s="79">
        <f t="shared" ref="N457" si="4181">AVERAGE(E454:E457)</f>
        <v>323.33333333333331</v>
      </c>
      <c r="O457" s="79">
        <f t="shared" ref="O457" si="4182">AVERAGE(F454:F457)</f>
        <v>387.5</v>
      </c>
      <c r="P457" s="79">
        <f t="shared" ref="P457" si="4183">AVERAGE(G454:G457)</f>
        <v>387.5</v>
      </c>
      <c r="Q457" s="79">
        <f t="shared" ref="Q457" si="4184">AVERAGE(H454:H457)</f>
        <v>303.75</v>
      </c>
      <c r="R457" s="79" t="e">
        <f t="shared" ref="R457" si="4185">AVERAGE(I454:I457)</f>
        <v>#REF!</v>
      </c>
      <c r="T457" s="79">
        <f t="shared" ref="T457" si="4186">(K301+K353+K405)/3</f>
        <v>439.08333333333331</v>
      </c>
      <c r="U457" s="79">
        <f t="shared" ref="U457" si="4187">(L301+L353+L405)/3</f>
        <v>415.72916666666669</v>
      </c>
      <c r="V457" s="79">
        <f t="shared" ref="V457" si="4188">(M301+M353+M405)/3</f>
        <v>411.8125</v>
      </c>
      <c r="W457" s="79">
        <f t="shared" ref="W457" si="4189">(N301+N353+N405)/3</f>
        <v>362.63888888888886</v>
      </c>
      <c r="X457" s="79">
        <f t="shared" ref="X457" si="4190">(O301+O353+O405)/3</f>
        <v>398.31944444444451</v>
      </c>
      <c r="Y457" s="79">
        <f t="shared" ref="Y457" si="4191">(P301+P353+P405)/3</f>
        <v>398.31944444444451</v>
      </c>
      <c r="Z457" s="79">
        <f t="shared" ref="Z457" si="4192">(Q301+Q353+Q405)/3</f>
        <v>352.45833333333331</v>
      </c>
      <c r="AA457" s="79" t="e">
        <f t="shared" ref="AA457" si="4193">(R301+R353+R405)/3</f>
        <v>#REF!</v>
      </c>
      <c r="AC457" s="99">
        <f>+AF457-'Figure 8_data'!I669</f>
        <v>0</v>
      </c>
      <c r="AD457" s="79">
        <f t="shared" ref="AD457" si="4194">(B457/T457-1)*100</f>
        <v>8.1799202884798028</v>
      </c>
      <c r="AE457" s="79">
        <f t="shared" ref="AE457" si="4195">(C457/U457-1)*100</f>
        <v>4.6354297168629266</v>
      </c>
      <c r="AF457" s="79">
        <f t="shared" ref="AF457" si="4196">(D457/V457-1)*100</f>
        <v>5.6305964486264903</v>
      </c>
      <c r="AG457" s="79">
        <f t="shared" ref="AG457" si="4197">(E457/W457-1)*100</f>
        <v>4.787437763309077</v>
      </c>
      <c r="AH457" s="79">
        <f t="shared" ref="AH457" si="4198">(F457/X457-1)*100</f>
        <v>8.3719794971930597</v>
      </c>
      <c r="AI457" s="79">
        <f t="shared" ref="AI457" si="4199">(G457/Y457-1)*100</f>
        <v>8.3719794971930597</v>
      </c>
      <c r="AJ457" s="79">
        <f t="shared" ref="AJ457" si="4200">(H457/Z457-1)*100</f>
        <v>0.24825629507034819</v>
      </c>
      <c r="AK457" s="79" t="e">
        <f t="shared" ref="AK457" si="4201">(I457/AA457-1)*100</f>
        <v>#REF!</v>
      </c>
      <c r="AM457" s="99">
        <f>AP457-'Figure 8_data'!H669</f>
        <v>0</v>
      </c>
      <c r="AN457" s="79">
        <f t="shared" ref="AN457" si="4202">(B457/B405-1)*100</f>
        <v>-1.2987012987012991</v>
      </c>
      <c r="AO457" s="79">
        <f t="shared" ref="AO457" si="4203">(C457/C405-1)*100</f>
        <v>-4.6575342465753451</v>
      </c>
      <c r="AP457" s="79">
        <f t="shared" ref="AP457" si="4204">(D457/D405-1)*100</f>
        <v>-4.6575342465753451</v>
      </c>
      <c r="AQ457" s="79">
        <f t="shared" ref="AQ457" si="4205">(E457/E405-1)*100</f>
        <v>-15.555555555555555</v>
      </c>
      <c r="AR457" s="79">
        <f t="shared" ref="AR457" si="4206">(F457/F405-1)*100</f>
        <v>-21.693121693121686</v>
      </c>
      <c r="AS457" s="79">
        <f t="shared" ref="AS457" si="4207">(G457/G405-1)*100</f>
        <v>-21.693121693121686</v>
      </c>
      <c r="AT457" s="79">
        <f t="shared" ref="AT457" si="4208">(H457/H405-1)*100</f>
        <v>-19.238095238095244</v>
      </c>
      <c r="AU457" s="79" t="e">
        <f t="shared" ref="AU457" si="4209">(I457/I405-1)*100</f>
        <v>#REF!</v>
      </c>
    </row>
    <row r="458" spans="1:47" x14ac:dyDescent="0.2">
      <c r="A458" s="13">
        <f t="shared" si="475"/>
        <v>40785</v>
      </c>
      <c r="B458" s="79">
        <f>TWK!B401</f>
        <v>471.66666666666669</v>
      </c>
      <c r="C458" s="79">
        <f>TWK!C401</f>
        <v>438.33333333333331</v>
      </c>
      <c r="D458" s="79">
        <f>TWK!D401</f>
        <v>458.33333333333331</v>
      </c>
      <c r="E458" s="79">
        <f>TWK!E401</f>
        <v>370</v>
      </c>
      <c r="F458" s="79">
        <f>TWK!F401</f>
        <v>455</v>
      </c>
      <c r="G458" s="79">
        <f>TWK!G401</f>
        <v>455</v>
      </c>
      <c r="H458" s="79">
        <f>TWK!H401</f>
        <v>366.66666666666669</v>
      </c>
      <c r="I458" s="79" t="e">
        <f>TWK!#REF!</f>
        <v>#REF!</v>
      </c>
      <c r="K458" s="79">
        <f t="shared" ref="K458" si="4210">AVERAGE(B458:B458)</f>
        <v>471.66666666666669</v>
      </c>
      <c r="L458" s="79">
        <f t="shared" ref="L458" si="4211">+C458</f>
        <v>438.33333333333331</v>
      </c>
      <c r="M458" s="79">
        <f t="shared" ref="M458" si="4212">AVERAGE(D455:D458)</f>
        <v>423.125</v>
      </c>
      <c r="N458" s="79">
        <f t="shared" ref="N458" si="4213">AVERAGE(E455:E458)</f>
        <v>351.25</v>
      </c>
      <c r="O458" s="79">
        <f t="shared" ref="O458" si="4214">AVERAGE(F455:F458)</f>
        <v>412.08333333333331</v>
      </c>
      <c r="P458" s="79">
        <f t="shared" ref="P458" si="4215">AVERAGE(G455:G458)</f>
        <v>412.08333333333331</v>
      </c>
      <c r="Q458" s="79">
        <f t="shared" ref="Q458" si="4216">AVERAGE(H455:H458)</f>
        <v>332.91666666666669</v>
      </c>
      <c r="R458" s="79" t="e">
        <f t="shared" ref="R458" si="4217">AVERAGE(I455:I458)</f>
        <v>#REF!</v>
      </c>
      <c r="T458" s="79">
        <f t="shared" ref="T458" si="4218">(K302+K354+K406)/3</f>
        <v>449.8125</v>
      </c>
      <c r="U458" s="79">
        <f t="shared" ref="U458" si="4219">(L302+L354+L406)/3</f>
        <v>439.41666666666669</v>
      </c>
      <c r="V458" s="79">
        <f t="shared" ref="V458" si="4220">(M302+M354+M406)/3</f>
        <v>438.79166666666669</v>
      </c>
      <c r="W458" s="79">
        <f t="shared" ref="W458" si="4221">(N302+N354+N406)/3</f>
        <v>406.64583333333331</v>
      </c>
      <c r="X458" s="79">
        <f t="shared" ref="X458" si="4222">(O302+O354+O406)/3</f>
        <v>444</v>
      </c>
      <c r="Y458" s="79">
        <f t="shared" ref="Y458" si="4223">(P302+P354+P406)/3</f>
        <v>444.5</v>
      </c>
      <c r="Z458" s="79">
        <f t="shared" ref="Z458" si="4224">(Q302+Q354+Q406)/3</f>
        <v>397.64583333333331</v>
      </c>
      <c r="AA458" s="79" t="e">
        <f t="shared" ref="AA458" si="4225">(R302+R354+R406)/3</f>
        <v>#REF!</v>
      </c>
      <c r="AC458" s="99">
        <f>+AF458-'Figure 8_data'!I670</f>
        <v>0</v>
      </c>
      <c r="AD458" s="79">
        <f t="shared" ref="AD458" si="4226">(B458/T458-1)*100</f>
        <v>4.8585058589227126</v>
      </c>
      <c r="AE458" s="79">
        <f t="shared" ref="AE458" si="4227">(C458/U458-1)*100</f>
        <v>-0.24653897212214559</v>
      </c>
      <c r="AF458" s="79">
        <f t="shared" ref="AF458" si="4228">(D458/V458-1)*100</f>
        <v>4.4535181844079341</v>
      </c>
      <c r="AG458" s="79">
        <f t="shared" ref="AG458" si="4229">(E458/W458-1)*100</f>
        <v>-9.0117321584097461</v>
      </c>
      <c r="AH458" s="79">
        <f t="shared" ref="AH458" si="4230">(F458/X458-1)*100</f>
        <v>2.4774774774774855</v>
      </c>
      <c r="AI458" s="79">
        <f t="shared" ref="AI458" si="4231">(G458/Y458-1)*100</f>
        <v>2.3622047244094446</v>
      </c>
      <c r="AJ458" s="79">
        <f t="shared" ref="AJ458" si="4232">(H458/Z458-1)*100</f>
        <v>-7.7906428459160626</v>
      </c>
      <c r="AK458" s="79" t="e">
        <f t="shared" ref="AK458" si="4233">(I458/AA458-1)*100</f>
        <v>#REF!</v>
      </c>
      <c r="AM458" s="99">
        <f>AP458-'Figure 8_data'!H670</f>
        <v>0</v>
      </c>
      <c r="AN458" s="79">
        <f t="shared" ref="AN458" si="4234">(B458/B406-1)*100</f>
        <v>-6.8312757201646086</v>
      </c>
      <c r="AO458" s="79">
        <f t="shared" ref="AO458" si="4235">(C458/C406-1)*100</f>
        <v>-11.223628691983123</v>
      </c>
      <c r="AP458" s="79">
        <f t="shared" ref="AP458" si="4236">(D458/D406-1)*100</f>
        <v>-9.465020576131689</v>
      </c>
      <c r="AQ458" s="79">
        <f t="shared" ref="AQ458" si="4237">(E458/E406-1)*100</f>
        <v>-29.523809523809518</v>
      </c>
      <c r="AR458" s="79">
        <f t="shared" ref="AR458" si="4238">(F458/F406-1)*100</f>
        <v>-26.166328600405674</v>
      </c>
      <c r="AS458" s="79">
        <f t="shared" ref="AS458" si="4239">(G458/G406-1)*100</f>
        <v>-26.166328600405674</v>
      </c>
      <c r="AT458" s="79">
        <f t="shared" ref="AT458" si="4240">(H458/H406-1)*100</f>
        <v>-26.666666666666661</v>
      </c>
      <c r="AU458" s="79" t="e">
        <f t="shared" ref="AU458" si="4241">(I458/I406-1)*100</f>
        <v>#REF!</v>
      </c>
    </row>
    <row r="459" spans="1:47" x14ac:dyDescent="0.2">
      <c r="A459" s="13">
        <f t="shared" si="475"/>
        <v>40792</v>
      </c>
      <c r="B459" s="79">
        <f>TWK!B402</f>
        <v>475</v>
      </c>
      <c r="C459" s="79">
        <f>TWK!C402</f>
        <v>460</v>
      </c>
      <c r="D459" s="79">
        <f>TWK!D402</f>
        <v>460</v>
      </c>
      <c r="E459" s="79">
        <f>TWK!E402</f>
        <v>410</v>
      </c>
      <c r="F459" s="79">
        <f>TWK!F402</f>
        <v>485</v>
      </c>
      <c r="G459" s="79">
        <f>TWK!G402</f>
        <v>485</v>
      </c>
      <c r="H459" s="79">
        <f>TWK!H402</f>
        <v>388.33333333333331</v>
      </c>
      <c r="I459" s="79" t="e">
        <f>TWK!#REF!</f>
        <v>#REF!</v>
      </c>
      <c r="K459" s="79">
        <f t="shared" ref="K459" si="4242">AVERAGE(B459:B459)</f>
        <v>475</v>
      </c>
      <c r="L459" s="79">
        <f t="shared" ref="L459" si="4243">+C459</f>
        <v>460</v>
      </c>
      <c r="M459" s="79">
        <f t="shared" ref="M459" si="4244">AVERAGE(D456:D459)</f>
        <v>443.95833333333331</v>
      </c>
      <c r="N459" s="79">
        <f t="shared" ref="N459" si="4245">AVERAGE(E456:E459)</f>
        <v>381.25</v>
      </c>
      <c r="O459" s="79">
        <f t="shared" ref="O459" si="4246">AVERAGE(F456:F459)</f>
        <v>443.75</v>
      </c>
      <c r="P459" s="79">
        <f t="shared" ref="P459" si="4247">AVERAGE(G456:G459)</f>
        <v>443.75</v>
      </c>
      <c r="Q459" s="79">
        <f t="shared" ref="Q459" si="4248">AVERAGE(H456:H459)</f>
        <v>361.25</v>
      </c>
      <c r="R459" s="79" t="e">
        <f t="shared" ref="R459" si="4249">AVERAGE(I456:I459)</f>
        <v>#REF!</v>
      </c>
      <c r="T459" s="79">
        <f t="shared" ref="T459" si="4250">(K303+K355+K407)/3</f>
        <v>464.125</v>
      </c>
      <c r="U459" s="79">
        <f t="shared" ref="U459" si="4251">(L303+L355+L407)/3</f>
        <v>457.72916666666669</v>
      </c>
      <c r="V459" s="79">
        <f t="shared" ref="V459" si="4252">(M303+M355+M407)/3</f>
        <v>461.0625</v>
      </c>
      <c r="W459" s="79">
        <f t="shared" ref="W459" si="4253">(N303+N355+N407)/3</f>
        <v>442.52083333333331</v>
      </c>
      <c r="X459" s="79">
        <f t="shared" ref="X459" si="4254">(O303+O355+O407)/3</f>
        <v>483.125</v>
      </c>
      <c r="Y459" s="79">
        <f t="shared" ref="Y459" si="4255">(P303+P355+P407)/3</f>
        <v>484.5625</v>
      </c>
      <c r="Z459" s="79">
        <f t="shared" ref="Z459" si="4256">(Q303+Q355+Q407)/3</f>
        <v>435.625</v>
      </c>
      <c r="AA459" s="79" t="e">
        <f t="shared" ref="AA459" si="4257">(R303+R355+R407)/3</f>
        <v>#REF!</v>
      </c>
      <c r="AC459" s="99">
        <f>+AF459-'Figure 8_data'!I671</f>
        <v>0</v>
      </c>
      <c r="AD459" s="79">
        <f t="shared" ref="AD459" si="4258">(B459/T459-1)*100</f>
        <v>2.3431187718825797</v>
      </c>
      <c r="AE459" s="79">
        <f t="shared" ref="AE459" si="4259">(C459/U459-1)*100</f>
        <v>0.49610850666788053</v>
      </c>
      <c r="AF459" s="79">
        <f t="shared" ref="AF459" si="4260">(D459/V459-1)*100</f>
        <v>-0.23044598075098177</v>
      </c>
      <c r="AG459" s="79">
        <f t="shared" ref="AG459" si="4261">(E459/W459-1)*100</f>
        <v>-7.3489948684148487</v>
      </c>
      <c r="AH459" s="79">
        <f t="shared" ref="AH459" si="4262">(F459/X459-1)*100</f>
        <v>0.38809831824062613</v>
      </c>
      <c r="AI459" s="79">
        <f t="shared" ref="AI459" si="4263">(G459/Y459-1)*100</f>
        <v>9.0287630594598767E-2</v>
      </c>
      <c r="AJ459" s="79">
        <f t="shared" ref="AJ459" si="4264">(H459/Z459-1)*100</f>
        <v>-10.856049736967964</v>
      </c>
      <c r="AK459" s="79" t="e">
        <f t="shared" ref="AK459" si="4265">(I459/AA459-1)*100</f>
        <v>#REF!</v>
      </c>
      <c r="AM459" s="99">
        <f>AP459-'Figure 8_data'!H671</f>
        <v>0</v>
      </c>
      <c r="AN459" s="79">
        <f t="shared" ref="AN459" si="4266">(B459/B407-1)*100</f>
        <v>-6.1728395061728447</v>
      </c>
      <c r="AO459" s="79">
        <f t="shared" ref="AO459" si="4267">(C459/C407-1)*100</f>
        <v>-7.9999999999999964</v>
      </c>
      <c r="AP459" s="79">
        <f t="shared" ref="AP459" si="4268">(D459/D407-1)*100</f>
        <v>-7.0707070707070718</v>
      </c>
      <c r="AQ459" s="79">
        <f t="shared" ref="AQ459" si="4269">(E459/E407-1)*100</f>
        <v>-19.012345679012345</v>
      </c>
      <c r="AR459" s="79">
        <f t="shared" ref="AR459" si="4270">(F459/F407-1)*100</f>
        <v>-19.502074688796679</v>
      </c>
      <c r="AS459" s="79">
        <f t="shared" ref="AS459" si="4271">(G459/G407-1)*100</f>
        <v>-19.502074688796679</v>
      </c>
      <c r="AT459" s="79">
        <f t="shared" ref="AT459" si="4272">(H459/H407-1)*100</f>
        <v>-20.341880341880348</v>
      </c>
      <c r="AU459" s="79" t="e">
        <f t="shared" ref="AU459" si="4273">(I459/I407-1)*100</f>
        <v>#REF!</v>
      </c>
    </row>
    <row r="460" spans="1:47" x14ac:dyDescent="0.2">
      <c r="A460" s="13">
        <f t="shared" si="475"/>
        <v>40799</v>
      </c>
      <c r="B460" s="79">
        <f>TWK!B403</f>
        <v>485</v>
      </c>
      <c r="C460" s="79">
        <f>TWK!C403</f>
        <v>477.5</v>
      </c>
      <c r="D460" s="79">
        <f>TWK!D403</f>
        <v>475</v>
      </c>
      <c r="E460" s="79">
        <f>TWK!E403</f>
        <v>400</v>
      </c>
      <c r="F460" s="79">
        <f>TWK!F403</f>
        <v>477.5</v>
      </c>
      <c r="G460" s="79">
        <f>TWK!G403</f>
        <v>477.5</v>
      </c>
      <c r="H460" s="79">
        <f>TWK!H403</f>
        <v>395</v>
      </c>
      <c r="I460" s="79" t="e">
        <f>TWK!#REF!</f>
        <v>#REF!</v>
      </c>
      <c r="K460" s="79">
        <f t="shared" ref="K460" si="4274">AVERAGE(B460:B460)</f>
        <v>485</v>
      </c>
      <c r="L460" s="79">
        <f t="shared" ref="L460" si="4275">+C460</f>
        <v>477.5</v>
      </c>
      <c r="M460" s="79">
        <f t="shared" ref="M460" si="4276">AVERAGE(D457:D460)</f>
        <v>457.08333333333331</v>
      </c>
      <c r="N460" s="79">
        <f t="shared" ref="N460" si="4277">AVERAGE(E457:E460)</f>
        <v>390</v>
      </c>
      <c r="O460" s="79">
        <f t="shared" ref="O460" si="4278">AVERAGE(F457:F460)</f>
        <v>462.29166666666669</v>
      </c>
      <c r="P460" s="79">
        <f t="shared" ref="P460" si="4279">AVERAGE(G457:G460)</f>
        <v>462.29166666666669</v>
      </c>
      <c r="Q460" s="79">
        <f t="shared" ref="Q460" si="4280">AVERAGE(H457:H460)</f>
        <v>375.83333333333331</v>
      </c>
      <c r="R460" s="79" t="e">
        <f t="shared" ref="R460" si="4281">AVERAGE(I457:I460)</f>
        <v>#REF!</v>
      </c>
      <c r="T460" s="79">
        <f t="shared" ref="T460" si="4282">(K304+K356+K408)/3</f>
        <v>472.125</v>
      </c>
      <c r="U460" s="79">
        <f t="shared" ref="U460" si="4283">(L304+L356+L408)/3</f>
        <v>469.59027777777777</v>
      </c>
      <c r="V460" s="79">
        <f t="shared" ref="V460" si="4284">(M304+M356+M408)/3</f>
        <v>474.125</v>
      </c>
      <c r="W460" s="79">
        <f t="shared" ref="W460" si="4285">(N304+N356+N408)/3</f>
        <v>458.2430555555556</v>
      </c>
      <c r="X460" s="79">
        <f t="shared" ref="X460" si="4286">(O304+O356+O408)/3</f>
        <v>507.125</v>
      </c>
      <c r="Y460" s="79">
        <f t="shared" ref="Y460" si="4287">(P304+P356+P408)/3</f>
        <v>508.14583333333331</v>
      </c>
      <c r="Z460" s="79">
        <f t="shared" ref="Z460" si="4288">(Q304+Q356+Q408)/3</f>
        <v>450.48611111111109</v>
      </c>
      <c r="AA460" s="79" t="e">
        <f t="shared" ref="AA460" si="4289">(R304+R356+R408)/3</f>
        <v>#REF!</v>
      </c>
      <c r="AC460" s="99">
        <f>+AF460-'Figure 8_data'!I672</f>
        <v>0</v>
      </c>
      <c r="AD460" s="79">
        <f t="shared" ref="AD460" si="4290">(B460/T460-1)*100</f>
        <v>2.7270320360074152</v>
      </c>
      <c r="AE460" s="79">
        <f t="shared" ref="AE460" si="4291">(C460/U460-1)*100</f>
        <v>1.6843879859806954</v>
      </c>
      <c r="AF460" s="79">
        <f t="shared" ref="AF460" si="4292">(D460/V460-1)*100</f>
        <v>0.1845504877405757</v>
      </c>
      <c r="AG460" s="79">
        <f t="shared" ref="AG460" si="4293">(E460/W460-1)*100</f>
        <v>-12.710079258035679</v>
      </c>
      <c r="AH460" s="79">
        <f t="shared" ref="AH460" si="4294">(F460/X460-1)*100</f>
        <v>-5.8417549913729383</v>
      </c>
      <c r="AI460" s="79">
        <f t="shared" ref="AI460" si="4295">(G460/Y460-1)*100</f>
        <v>-6.0309130416957064</v>
      </c>
      <c r="AJ460" s="79">
        <f t="shared" ref="AJ460" si="4296">(H460/Z460-1)*100</f>
        <v>-12.316941575458607</v>
      </c>
      <c r="AK460" s="79" t="e">
        <f t="shared" ref="AK460" si="4297">(I460/AA460-1)*100</f>
        <v>#REF!</v>
      </c>
      <c r="AM460" s="99">
        <f>AP460-'Figure 8_data'!H672</f>
        <v>0</v>
      </c>
      <c r="AN460" s="79">
        <f t="shared" ref="AN460" si="4298">(B460/B408-1)*100</f>
        <v>0.34482758620690834</v>
      </c>
      <c r="AO460" s="79">
        <f t="shared" ref="AO460" si="4299">(C460/C408-1)*100</f>
        <v>-0.52083333333333703</v>
      </c>
      <c r="AP460" s="79">
        <f t="shared" ref="AP460" si="4300">(D460/D408-1)*100</f>
        <v>-1.8087855297157618</v>
      </c>
      <c r="AQ460" s="79">
        <f t="shared" ref="AQ460" si="4301">(E460/E408-1)*100</f>
        <v>-15.789473684210531</v>
      </c>
      <c r="AR460" s="79">
        <f t="shared" ref="AR460" si="4302">(F460/F408-1)*100</f>
        <v>-12.652439024390238</v>
      </c>
      <c r="AS460" s="79">
        <f t="shared" ref="AS460" si="4303">(G460/G408-1)*100</f>
        <v>-12.652439024390238</v>
      </c>
      <c r="AT460" s="79">
        <f t="shared" ref="AT460" si="4304">(H460/H408-1)*100</f>
        <v>-14.748201438848918</v>
      </c>
      <c r="AU460" s="79" t="e">
        <f t="shared" ref="AU460" si="4305">(I460/I408-1)*100</f>
        <v>#REF!</v>
      </c>
    </row>
    <row r="461" spans="1:47" x14ac:dyDescent="0.2">
      <c r="A461" s="13">
        <f t="shared" si="475"/>
        <v>40806</v>
      </c>
      <c r="B461" s="79">
        <f>TWK!B404</f>
        <v>516.66666666666663</v>
      </c>
      <c r="C461" s="79">
        <f>TWK!C404</f>
        <v>516.66666666666663</v>
      </c>
      <c r="D461" s="79">
        <f>TWK!D404</f>
        <v>518.33333333333337</v>
      </c>
      <c r="E461" s="79">
        <f>TWK!E404</f>
        <v>406.66666666666669</v>
      </c>
      <c r="F461" s="79">
        <f>TWK!F404</f>
        <v>491.66666666666669</v>
      </c>
      <c r="G461" s="79">
        <f>TWK!G404</f>
        <v>491.66666666666669</v>
      </c>
      <c r="H461" s="79">
        <f>TWK!H404</f>
        <v>395</v>
      </c>
      <c r="I461" s="79" t="e">
        <f>TWK!#REF!</f>
        <v>#REF!</v>
      </c>
      <c r="K461" s="79">
        <f t="shared" ref="K461" si="4306">AVERAGE(B461:B461)</f>
        <v>516.66666666666663</v>
      </c>
      <c r="L461" s="79">
        <f t="shared" ref="L461" si="4307">+C461</f>
        <v>516.66666666666663</v>
      </c>
      <c r="M461" s="79">
        <f t="shared" ref="M461" si="4308">AVERAGE(D458:D461)</f>
        <v>477.91666666666663</v>
      </c>
      <c r="N461" s="79">
        <f t="shared" ref="N461" si="4309">AVERAGE(E458:E461)</f>
        <v>396.66666666666669</v>
      </c>
      <c r="O461" s="79">
        <f t="shared" ref="O461" si="4310">AVERAGE(F458:F461)</f>
        <v>477.29166666666669</v>
      </c>
      <c r="P461" s="79">
        <f t="shared" ref="P461" si="4311">AVERAGE(G458:G461)</f>
        <v>477.29166666666669</v>
      </c>
      <c r="Q461" s="79">
        <f t="shared" ref="Q461" si="4312">AVERAGE(H458:H461)</f>
        <v>386.25</v>
      </c>
      <c r="R461" s="79" t="e">
        <f t="shared" ref="R461" si="4313">AVERAGE(I458:I461)</f>
        <v>#REF!</v>
      </c>
      <c r="T461" s="79">
        <f t="shared" ref="T461" si="4314">(K305+K357+K409)/3</f>
        <v>480.58333333333331</v>
      </c>
      <c r="U461" s="79">
        <f t="shared" ref="U461" si="4315">(L305+L357+L409)/3</f>
        <v>481.40277777777777</v>
      </c>
      <c r="V461" s="79">
        <f t="shared" ref="V461" si="4316">(M305+M357+M409)/3</f>
        <v>488.08333333333331</v>
      </c>
      <c r="W461" s="79">
        <f t="shared" ref="W461" si="4317">(N305+N357+N409)/3</f>
        <v>475.59722222222223</v>
      </c>
      <c r="X461" s="79">
        <f t="shared" ref="X461" si="4318">(O305+O357+O409)/3</f>
        <v>529.33333333333337</v>
      </c>
      <c r="Y461" s="79">
        <f t="shared" ref="Y461" si="4319">(P305+P357+P409)/3</f>
        <v>530.60416666666663</v>
      </c>
      <c r="Z461" s="79">
        <f t="shared" ref="Z461" si="4320">(Q305+Q357+Q409)/3</f>
        <v>465.7569444444444</v>
      </c>
      <c r="AA461" s="79" t="e">
        <f t="shared" ref="AA461" si="4321">(R305+R357+R409)/3</f>
        <v>#REF!</v>
      </c>
      <c r="AC461" s="99">
        <f>+AF461-'Figure 8_data'!I673</f>
        <v>0</v>
      </c>
      <c r="AD461" s="79">
        <f t="shared" ref="AD461" si="4322">(B461/T461-1)*100</f>
        <v>7.508236518120337</v>
      </c>
      <c r="AE461" s="79">
        <f t="shared" ref="AE461" si="4323">(C461/U461-1)*100</f>
        <v>7.3252358558610453</v>
      </c>
      <c r="AF461" s="79">
        <f t="shared" ref="AF461" si="4324">(D461/V461-1)*100</f>
        <v>6.197712139320477</v>
      </c>
      <c r="AG461" s="79">
        <f t="shared" ref="AG461" si="4325">(E461/W461-1)*100</f>
        <v>-14.493473118593581</v>
      </c>
      <c r="AH461" s="79">
        <f t="shared" ref="AH461" si="4326">(F461/X461-1)*100</f>
        <v>-7.1158690176322477</v>
      </c>
      <c r="AI461" s="79">
        <f t="shared" ref="AI461" si="4327">(G461/Y461-1)*100</f>
        <v>-7.3383328752601118</v>
      </c>
      <c r="AJ461" s="79">
        <f t="shared" ref="AJ461" si="4328">(H461/Z461-1)*100</f>
        <v>-15.191817382099027</v>
      </c>
      <c r="AK461" s="79" t="e">
        <f t="shared" ref="AK461" si="4329">(I461/AA461-1)*100</f>
        <v>#REF!</v>
      </c>
      <c r="AM461" s="99">
        <f>AP461-'Figure 8_data'!H673</f>
        <v>0</v>
      </c>
      <c r="AN461" s="79">
        <f t="shared" ref="AN461" si="4330">(B461/B409-1)*100</f>
        <v>-2.7450980392156987</v>
      </c>
      <c r="AO461" s="79">
        <f t="shared" ref="AO461" si="4331">(C461/C409-1)*100</f>
        <v>-1.1164274322169154</v>
      </c>
      <c r="AP461" s="79">
        <f t="shared" ref="AP461" si="4332">(D461/D409-1)*100</f>
        <v>-4.8929663608562652</v>
      </c>
      <c r="AQ461" s="79">
        <f t="shared" ref="AQ461" si="4333">(E461/E409-1)*100</f>
        <v>-18.666666666666664</v>
      </c>
      <c r="AR461" s="79">
        <f t="shared" ref="AR461" si="4334">(F461/F409-1)*100</f>
        <v>-16.312056737588655</v>
      </c>
      <c r="AS461" s="79">
        <f t="shared" ref="AS461" si="4335">(G461/G409-1)*100</f>
        <v>-16.312056737588655</v>
      </c>
      <c r="AT461" s="79">
        <f t="shared" ref="AT461" si="4336">(H461/H409-1)*100</f>
        <v>-15.281501340482572</v>
      </c>
      <c r="AU461" s="79" t="e">
        <f t="shared" ref="AU461" si="4337">(I461/I409-1)*100</f>
        <v>#REF!</v>
      </c>
    </row>
    <row r="462" spans="1:47" x14ac:dyDescent="0.2">
      <c r="A462" s="13">
        <f t="shared" si="475"/>
        <v>40813</v>
      </c>
      <c r="B462" s="79">
        <f>TWK!B405</f>
        <v>551.66666666666663</v>
      </c>
      <c r="C462" s="79">
        <f>TWK!C405</f>
        <v>563.33333333333337</v>
      </c>
      <c r="D462" s="79">
        <f>TWK!D405</f>
        <v>563.33333333333337</v>
      </c>
      <c r="E462" s="79">
        <f>TWK!E405</f>
        <v>456.66666666666669</v>
      </c>
      <c r="F462" s="79">
        <f>TWK!F405</f>
        <v>566.66666666666663</v>
      </c>
      <c r="G462" s="79">
        <f>TWK!G405</f>
        <v>566.66666666666663</v>
      </c>
      <c r="H462" s="79">
        <f>TWK!H405</f>
        <v>431.66666666666669</v>
      </c>
      <c r="I462" s="79" t="e">
        <f>TWK!#REF!</f>
        <v>#REF!</v>
      </c>
      <c r="K462" s="79">
        <f t="shared" ref="K462" si="4338">AVERAGE(B462:B462)</f>
        <v>551.66666666666663</v>
      </c>
      <c r="L462" s="79">
        <f t="shared" ref="L462" si="4339">+C462</f>
        <v>563.33333333333337</v>
      </c>
      <c r="M462" s="79">
        <f t="shared" ref="M462" si="4340">AVERAGE(D459:D462)</f>
        <v>504.16666666666674</v>
      </c>
      <c r="N462" s="79">
        <f t="shared" ref="N462" si="4341">AVERAGE(E459:E462)</f>
        <v>418.33333333333337</v>
      </c>
      <c r="O462" s="79">
        <f t="shared" ref="O462" si="4342">AVERAGE(F459:F462)</f>
        <v>505.20833333333337</v>
      </c>
      <c r="P462" s="79">
        <f t="shared" ref="P462" si="4343">AVERAGE(G459:G462)</f>
        <v>505.20833333333337</v>
      </c>
      <c r="Q462" s="79">
        <f t="shared" ref="Q462" si="4344">AVERAGE(H459:H462)</f>
        <v>402.5</v>
      </c>
      <c r="R462" s="79" t="e">
        <f t="shared" ref="R462" si="4345">AVERAGE(I459:I462)</f>
        <v>#REF!</v>
      </c>
      <c r="T462" s="79">
        <f t="shared" ref="T462" si="4346">(K306+K358+K410)/3</f>
        <v>488.98611111111109</v>
      </c>
      <c r="U462" s="79">
        <f t="shared" ref="U462" si="4347">(L306+L358+L410)/3</f>
        <v>491.65277777777777</v>
      </c>
      <c r="V462" s="79">
        <f t="shared" ref="V462" si="4348">(M306+M358+M410)/3</f>
        <v>502.66666666666669</v>
      </c>
      <c r="W462" s="79">
        <f t="shared" ref="W462" si="4349">(N306+N358+N410)/3</f>
        <v>486.69444444444451</v>
      </c>
      <c r="X462" s="79">
        <f t="shared" ref="X462" si="4350">(O306+O358+O410)/3</f>
        <v>547.2013888888888</v>
      </c>
      <c r="Y462" s="79">
        <f t="shared" ref="Y462" si="4351">(P306+P358+P410)/3</f>
        <v>547.97222222222217</v>
      </c>
      <c r="Z462" s="79">
        <f t="shared" ref="Z462" si="4352">(Q306+Q358+Q410)/3</f>
        <v>474.79861111111109</v>
      </c>
      <c r="AA462" s="79" t="e">
        <f t="shared" ref="AA462" si="4353">(R306+R358+R410)/3</f>
        <v>#REF!</v>
      </c>
      <c r="AC462" s="99">
        <f>+AF462-'Figure 8_data'!I674</f>
        <v>0</v>
      </c>
      <c r="AD462" s="79">
        <f t="shared" ref="AD462" si="4354">(B462/T462-1)*100</f>
        <v>12.818473599000191</v>
      </c>
      <c r="AE462" s="79">
        <f t="shared" ref="AE462" si="4355">(C462/U462-1)*100</f>
        <v>14.57950789570328</v>
      </c>
      <c r="AF462" s="79">
        <f t="shared" ref="AF462" si="4356">(D462/V462-1)*100</f>
        <v>12.068965517241391</v>
      </c>
      <c r="AG462" s="79">
        <f t="shared" ref="AG462" si="4357">(E462/W462-1)*100</f>
        <v>-6.1697391701386994</v>
      </c>
      <c r="AH462" s="79">
        <f t="shared" ref="AH462" si="4358">(F462/X462-1)*100</f>
        <v>3.5572420269807337</v>
      </c>
      <c r="AI462" s="79">
        <f t="shared" ref="AI462" si="4359">(G462/Y462-1)*100</f>
        <v>3.4115679018603906</v>
      </c>
      <c r="AJ462" s="79">
        <f t="shared" ref="AJ462" si="4360">(H462/Z462-1)*100</f>
        <v>-9.0842608708370456</v>
      </c>
      <c r="AK462" s="79" t="e">
        <f t="shared" ref="AK462" si="4361">(I462/AA462-1)*100</f>
        <v>#REF!</v>
      </c>
      <c r="AM462" s="99">
        <f>AP462-'Figure 8_data'!H674</f>
        <v>0</v>
      </c>
      <c r="AN462" s="79">
        <f t="shared" ref="AN462" si="4362">(B462/B410-1)*100</f>
        <v>-0.3762227238525262</v>
      </c>
      <c r="AO462" s="79">
        <f t="shared" ref="AO462" si="4363">(C462/C410-1)*100</f>
        <v>5.0505050505050608</v>
      </c>
      <c r="AP462" s="79">
        <f t="shared" ref="AP462" si="4364">(D462/D410-1)*100</f>
        <v>0.82028337061894607</v>
      </c>
      <c r="AQ462" s="79">
        <f t="shared" ref="AQ462" si="4365">(E462/E410-1)*100</f>
        <v>-8.2077051926298097</v>
      </c>
      <c r="AR462" s="79">
        <f t="shared" ref="AR462" si="4366">(F462/F410-1)*100</f>
        <v>-3.1339031339031376</v>
      </c>
      <c r="AS462" s="79">
        <f t="shared" ref="AS462" si="4367">(G462/G410-1)*100</f>
        <v>-3.1339031339031376</v>
      </c>
      <c r="AT462" s="79">
        <f t="shared" ref="AT462" si="4368">(H462/H410-1)*100</f>
        <v>-6.6666666666666652</v>
      </c>
      <c r="AU462" s="79" t="e">
        <f t="shared" ref="AU462" si="4369">(I462/I410-1)*100</f>
        <v>#REF!</v>
      </c>
    </row>
    <row r="463" spans="1:47" x14ac:dyDescent="0.2">
      <c r="A463" s="13">
        <f t="shared" si="475"/>
        <v>40820</v>
      </c>
      <c r="B463" s="79">
        <f>TWK!B406</f>
        <v>566.66666666666663</v>
      </c>
      <c r="C463" s="79">
        <f>TWK!C406</f>
        <v>556.66666666666663</v>
      </c>
      <c r="D463" s="79">
        <f>TWK!D406</f>
        <v>561.66666666666663</v>
      </c>
      <c r="E463" s="79">
        <f>TWK!E406</f>
        <v>475</v>
      </c>
      <c r="F463" s="79">
        <f>TWK!F406</f>
        <v>566.66666666666663</v>
      </c>
      <c r="G463" s="79">
        <f>TWK!G406</f>
        <v>566.66666666666663</v>
      </c>
      <c r="H463" s="79">
        <f>TWK!H406</f>
        <v>471.66666666666669</v>
      </c>
      <c r="I463" s="79" t="e">
        <f>TWK!#REF!</f>
        <v>#REF!</v>
      </c>
      <c r="K463" s="79">
        <f t="shared" ref="K463" si="4370">AVERAGE(B463:B463)</f>
        <v>566.66666666666663</v>
      </c>
      <c r="L463" s="79">
        <f t="shared" ref="L463" si="4371">+C463</f>
        <v>556.66666666666663</v>
      </c>
      <c r="M463" s="79">
        <f t="shared" ref="M463" si="4372">AVERAGE(D460:D463)</f>
        <v>529.58333333333337</v>
      </c>
      <c r="N463" s="79">
        <f t="shared" ref="N463" si="4373">AVERAGE(E460:E463)</f>
        <v>434.58333333333337</v>
      </c>
      <c r="O463" s="79">
        <f t="shared" ref="O463" si="4374">AVERAGE(F460:F463)</f>
        <v>525.625</v>
      </c>
      <c r="P463" s="79">
        <f t="shared" ref="P463" si="4375">AVERAGE(G460:G463)</f>
        <v>525.625</v>
      </c>
      <c r="Q463" s="79">
        <f t="shared" ref="Q463" si="4376">AVERAGE(H460:H463)</f>
        <v>423.33333333333337</v>
      </c>
      <c r="R463" s="79" t="e">
        <f t="shared" ref="R463" si="4377">AVERAGE(I460:I463)</f>
        <v>#REF!</v>
      </c>
      <c r="T463" s="79">
        <f t="shared" ref="T463" si="4378">(K307+K359+K411)/3</f>
        <v>517.36111111111109</v>
      </c>
      <c r="U463" s="79">
        <f t="shared" ref="U463" si="4379">(L307+L359+L411)/3</f>
        <v>522.55555555555554</v>
      </c>
      <c r="V463" s="79">
        <f t="shared" ref="V463" si="4380">(M307+M359+M411)/3</f>
        <v>537.70833333333337</v>
      </c>
      <c r="W463" s="79">
        <f t="shared" ref="W463" si="4381">(N307+N359+N411)/3</f>
        <v>518.46527777777783</v>
      </c>
      <c r="X463" s="79">
        <f t="shared" ref="X463" si="4382">(O307+O359+O411)/3</f>
        <v>591.55555555555554</v>
      </c>
      <c r="Y463" s="79">
        <f t="shared" ref="Y463" si="4383">(P307+P359+P411)/3</f>
        <v>591.3888888888888</v>
      </c>
      <c r="Z463" s="79">
        <f t="shared" ref="Z463" si="4384">(Q307+Q359+Q411)/3</f>
        <v>526.15972222222217</v>
      </c>
      <c r="AA463" s="79" t="e">
        <f t="shared" ref="AA463" si="4385">(R307+R359+R411)/3</f>
        <v>#REF!</v>
      </c>
      <c r="AC463" s="99">
        <f>+AF463-'Figure 8_data'!I675</f>
        <v>0</v>
      </c>
      <c r="AD463" s="79">
        <f t="shared" ref="AD463" si="4386">(B463/T463-1)*100</f>
        <v>9.5302013422818845</v>
      </c>
      <c r="AE463" s="79">
        <f t="shared" ref="AE463" si="4387">(C463/U463-1)*100</f>
        <v>6.5277482458005576</v>
      </c>
      <c r="AF463" s="79">
        <f t="shared" ref="AF463" si="4388">(D463/V463-1)*100</f>
        <v>4.4556373498643831</v>
      </c>
      <c r="AG463" s="79">
        <f t="shared" ref="AG463" si="4389">(E463/W463-1)*100</f>
        <v>-8.3834500863928074</v>
      </c>
      <c r="AH463" s="79">
        <f t="shared" ref="AH463" si="4390">(F463/X463-1)*100</f>
        <v>-4.2073628850488376</v>
      </c>
      <c r="AI463" s="79">
        <f t="shared" ref="AI463" si="4391">(G463/Y463-1)*100</f>
        <v>-4.1803663691874053</v>
      </c>
      <c r="AJ463" s="79">
        <f t="shared" ref="AJ463" si="4392">(H463/Z463-1)*100</f>
        <v>-10.356751620098448</v>
      </c>
      <c r="AK463" s="79" t="e">
        <f t="shared" ref="AK463" si="4393">(I463/AA463-1)*100</f>
        <v>#REF!</v>
      </c>
      <c r="AM463" s="99">
        <f>AP463-'Figure 8_data'!H675</f>
        <v>0</v>
      </c>
      <c r="AN463" s="79">
        <f t="shared" ref="AN463" si="4394">(B463/B411-1)*100</f>
        <v>-13.650793650793657</v>
      </c>
      <c r="AO463" s="79">
        <f t="shared" ref="AO463" si="4395">(C463/C411-1)*100</f>
        <v>-11.111111111111116</v>
      </c>
      <c r="AP463" s="79">
        <f t="shared" ref="AP463" si="4396">(D463/D411-1)*100</f>
        <v>-12.750809061488678</v>
      </c>
      <c r="AQ463" s="79">
        <f t="shared" ref="AQ463" si="4397">(E463/E411-1)*100</f>
        <v>-11.832946635730856</v>
      </c>
      <c r="AR463" s="79">
        <f t="shared" ref="AR463" si="4398">(F463/F411-1)*100</f>
        <v>-12.82051282051283</v>
      </c>
      <c r="AS463" s="79">
        <f t="shared" ref="AS463" si="4399">(G463/G411-1)*100</f>
        <v>-12.82051282051283</v>
      </c>
      <c r="AT463" s="79">
        <f t="shared" ref="AT463" si="4400">(H463/H411-1)*100</f>
        <v>-8.1914030819140287</v>
      </c>
      <c r="AU463" s="79" t="e">
        <f t="shared" ref="AU463" si="4401">(I463/I411-1)*100</f>
        <v>#REF!</v>
      </c>
    </row>
    <row r="464" spans="1:47" x14ac:dyDescent="0.2">
      <c r="A464" s="13">
        <f t="shared" si="475"/>
        <v>40827</v>
      </c>
      <c r="B464" s="79">
        <f>TWK!B407</f>
        <v>541.25</v>
      </c>
      <c r="C464" s="79">
        <f>TWK!C407</f>
        <v>525</v>
      </c>
      <c r="D464" s="79">
        <f>TWK!D407</f>
        <v>525</v>
      </c>
      <c r="E464" s="79">
        <f>TWK!E407</f>
        <v>458.75</v>
      </c>
      <c r="F464" s="79">
        <f>TWK!F407</f>
        <v>525</v>
      </c>
      <c r="G464" s="79">
        <f>TWK!G407</f>
        <v>525</v>
      </c>
      <c r="H464" s="79">
        <f>TWK!H407</f>
        <v>450</v>
      </c>
      <c r="I464" s="79" t="e">
        <f>TWK!#REF!</f>
        <v>#REF!</v>
      </c>
      <c r="K464" s="79">
        <f t="shared" ref="K464" si="4402">AVERAGE(B464:B464)</f>
        <v>541.25</v>
      </c>
      <c r="L464" s="79">
        <f t="shared" ref="L464" si="4403">+C464</f>
        <v>525</v>
      </c>
      <c r="M464" s="79">
        <f t="shared" ref="M464" si="4404">AVERAGE(D461:D464)</f>
        <v>542.08333333333337</v>
      </c>
      <c r="N464" s="79">
        <f t="shared" ref="N464" si="4405">AVERAGE(E461:E464)</f>
        <v>449.27083333333337</v>
      </c>
      <c r="O464" s="79">
        <f t="shared" ref="O464" si="4406">AVERAGE(F461:F464)</f>
        <v>537.5</v>
      </c>
      <c r="P464" s="79">
        <f t="shared" ref="P464" si="4407">AVERAGE(G461:G464)</f>
        <v>537.5</v>
      </c>
      <c r="Q464" s="79">
        <f t="shared" ref="Q464" si="4408">AVERAGE(H461:H464)</f>
        <v>437.08333333333337</v>
      </c>
      <c r="R464" s="79" t="e">
        <f t="shared" ref="R464" si="4409">AVERAGE(I461:I464)</f>
        <v>#REF!</v>
      </c>
      <c r="T464" s="79">
        <f t="shared" ref="T464" si="4410">(K308+K360+K412)/3</f>
        <v>547.19444444444446</v>
      </c>
      <c r="U464" s="79">
        <f t="shared" ref="U464" si="4411">(L308+L360+L412)/3</f>
        <v>550.69444444444446</v>
      </c>
      <c r="V464" s="79">
        <f t="shared" ref="V464" si="4412">(M308+M360+M412)/3</f>
        <v>558.54166666666663</v>
      </c>
      <c r="W464" s="79">
        <f t="shared" ref="W464" si="4413">(N308+N360+N412)/3</f>
        <v>539.20138888888891</v>
      </c>
      <c r="X464" s="79">
        <f t="shared" ref="X464" si="4414">(O308+O360+O412)/3</f>
        <v>631.61805555555554</v>
      </c>
      <c r="Y464" s="79">
        <f t="shared" ref="Y464" si="4415">(P308+P360+P412)/3</f>
        <v>632.53472222222229</v>
      </c>
      <c r="Z464" s="79">
        <f t="shared" ref="Z464" si="4416">(Q308+Q360+Q412)/3</f>
        <v>558.52777777777771</v>
      </c>
      <c r="AA464" s="79" t="e">
        <f t="shared" ref="AA464" si="4417">(R308+R360+R412)/3</f>
        <v>#REF!</v>
      </c>
      <c r="AC464" s="99">
        <f>+AF464-'Figure 8_data'!I676</f>
        <v>0</v>
      </c>
      <c r="AD464" s="79">
        <f t="shared" ref="AD464" si="4418">(B464/T464-1)*100</f>
        <v>-1.0863495608914198</v>
      </c>
      <c r="AE464" s="79">
        <f t="shared" ref="AE464" si="4419">(C464/U464-1)*100</f>
        <v>-4.6658259773013855</v>
      </c>
      <c r="AF464" s="79">
        <f t="shared" ref="AF464" si="4420">(D464/V464-1)*100</f>
        <v>-6.0052219321148792</v>
      </c>
      <c r="AG464" s="79">
        <f t="shared" ref="AG464" si="4421">(E464/W464-1)*100</f>
        <v>-14.92047137613498</v>
      </c>
      <c r="AH464" s="79">
        <f t="shared" ref="AH464" si="4422">(F464/X464-1)*100</f>
        <v>-16.880146889052583</v>
      </c>
      <c r="AI464" s="79">
        <f t="shared" ref="AI464" si="4423">(G464/Y464-1)*100</f>
        <v>-17.000603831585892</v>
      </c>
      <c r="AJ464" s="79">
        <f t="shared" ref="AJ464" si="4424">(H464/Z464-1)*100</f>
        <v>-19.431043915054445</v>
      </c>
      <c r="AK464" s="79" t="e">
        <f t="shared" ref="AK464" si="4425">(I464/AA464-1)*100</f>
        <v>#REF!</v>
      </c>
      <c r="AM464" s="99">
        <f>AP464-'Figure 8_data'!H676</f>
        <v>0</v>
      </c>
      <c r="AN464" s="79">
        <f t="shared" ref="AN464" si="4426">(B464/B412-1)*100</f>
        <v>-24.695652173913039</v>
      </c>
      <c r="AO464" s="79">
        <f t="shared" ref="AO464" si="4427">(C464/C412-1)*100</f>
        <v>-25</v>
      </c>
      <c r="AP464" s="79">
        <f t="shared" ref="AP464" si="4428">(D464/D412-1)*100</f>
        <v>-11.578947368421055</v>
      </c>
      <c r="AQ464" s="79">
        <f t="shared" ref="AQ464" si="4429">(E464/E412-1)*100</f>
        <v>-14.651162790697668</v>
      </c>
      <c r="AR464" s="79">
        <f t="shared" ref="AR464" si="4430">(F464/F412-1)*100</f>
        <v>-25</v>
      </c>
      <c r="AS464" s="79">
        <f t="shared" ref="AS464" si="4431">(G464/G412-1)*100</f>
        <v>-25</v>
      </c>
      <c r="AT464" s="79">
        <f t="shared" ref="AT464" si="4432">(H464/H412-1)*100</f>
        <v>-9.9999999999999982</v>
      </c>
      <c r="AU464" s="79" t="e">
        <f t="shared" ref="AU464" si="4433">(I464/I412-1)*100</f>
        <v>#REF!</v>
      </c>
    </row>
    <row r="465" spans="1:47" x14ac:dyDescent="0.2">
      <c r="A465" s="13">
        <f t="shared" si="475"/>
        <v>40834</v>
      </c>
      <c r="B465" s="79">
        <f>TWK!B408</f>
        <v>482</v>
      </c>
      <c r="C465" s="79">
        <f>TWK!C408</f>
        <v>486</v>
      </c>
      <c r="D465" s="79">
        <f>TWK!D408</f>
        <v>496</v>
      </c>
      <c r="E465" s="79">
        <f>TWK!E408</f>
        <v>428</v>
      </c>
      <c r="F465" s="79">
        <f>TWK!F408</f>
        <v>506</v>
      </c>
      <c r="G465" s="79">
        <f>TWK!G408</f>
        <v>506</v>
      </c>
      <c r="H465" s="79">
        <f>TWK!H408</f>
        <v>388</v>
      </c>
      <c r="I465" s="79" t="e">
        <f>TWK!#REF!</f>
        <v>#REF!</v>
      </c>
      <c r="K465" s="79">
        <f t="shared" ref="K465" si="4434">AVERAGE(B465:B465)</f>
        <v>482</v>
      </c>
      <c r="L465" s="79">
        <f t="shared" ref="L465" si="4435">+C465</f>
        <v>486</v>
      </c>
      <c r="M465" s="79">
        <f t="shared" ref="M465" si="4436">AVERAGE(D462:D465)</f>
        <v>536.5</v>
      </c>
      <c r="N465" s="79">
        <f t="shared" ref="N465" si="4437">AVERAGE(E462:E465)</f>
        <v>454.60416666666669</v>
      </c>
      <c r="O465" s="79">
        <f t="shared" ref="O465" si="4438">AVERAGE(F462:F465)</f>
        <v>541.08333333333326</v>
      </c>
      <c r="P465" s="79">
        <f t="shared" ref="P465" si="4439">AVERAGE(G462:G465)</f>
        <v>541.08333333333326</v>
      </c>
      <c r="Q465" s="79">
        <f t="shared" ref="Q465" si="4440">AVERAGE(H462:H465)</f>
        <v>435.33333333333337</v>
      </c>
      <c r="R465" s="79" t="e">
        <f t="shared" ref="R465" si="4441">AVERAGE(I462:I465)</f>
        <v>#REF!</v>
      </c>
      <c r="T465" s="79">
        <f t="shared" ref="T465" si="4442">(K309+K361+K413)/3</f>
        <v>568.02777777777771</v>
      </c>
      <c r="U465" s="79">
        <f t="shared" ref="U465" si="4443">(L309+L361+L413)/3</f>
        <v>564.44444444444446</v>
      </c>
      <c r="V465" s="79">
        <f t="shared" ref="V465" si="4444">(M309+M361+M413)/3</f>
        <v>562.29166666666663</v>
      </c>
      <c r="W465" s="79">
        <f t="shared" ref="W465" si="4445">(N309+N361+N413)/3</f>
        <v>537.51388888888891</v>
      </c>
      <c r="X465" s="79">
        <f t="shared" ref="X465" si="4446">(O309+O361+O413)/3</f>
        <v>640.63888888888891</v>
      </c>
      <c r="Y465" s="79">
        <f t="shared" ref="Y465" si="4447">(P309+P361+P413)/3</f>
        <v>641.18055555555554</v>
      </c>
      <c r="Z465" s="79">
        <f t="shared" ref="Z465" si="4448">(Q309+Q361+Q413)/3</f>
        <v>564.59027777777771</v>
      </c>
      <c r="AA465" s="79" t="e">
        <f t="shared" ref="AA465" si="4449">(R309+R361+R413)/3</f>
        <v>#REF!</v>
      </c>
      <c r="AC465" s="99">
        <f>+AF465-'Figure 8_data'!I677</f>
        <v>0</v>
      </c>
      <c r="AD465" s="79">
        <f t="shared" ref="AD465" si="4450">(B465/T465-1)*100</f>
        <v>-15.144994865274574</v>
      </c>
      <c r="AE465" s="79">
        <f t="shared" ref="AE465" si="4451">(C465/U465-1)*100</f>
        <v>-13.897637795275596</v>
      </c>
      <c r="AF465" s="79">
        <f t="shared" ref="AF465" si="4452">(D465/V465-1)*100</f>
        <v>-11.789551685809553</v>
      </c>
      <c r="AG465" s="79">
        <f t="shared" ref="AG465" si="4453">(E465/W465-1)*100</f>
        <v>-20.374150538745774</v>
      </c>
      <c r="AH465" s="79">
        <f t="shared" ref="AH465" si="4454">(F465/X465-1)*100</f>
        <v>-21.016346529072539</v>
      </c>
      <c r="AI465" s="79">
        <f t="shared" ref="AI465" si="4455">(G465/Y465-1)*100</f>
        <v>-21.083071591032166</v>
      </c>
      <c r="AJ465" s="79">
        <f t="shared" ref="AJ465" si="4456">(H465/Z465-1)*100</f>
        <v>-31.277598061524447</v>
      </c>
      <c r="AK465" s="79" t="e">
        <f t="shared" ref="AK465" si="4457">(I465/AA465-1)*100</f>
        <v>#REF!</v>
      </c>
      <c r="AM465" s="99">
        <f>AP465-'Figure 8_data'!H677</f>
        <v>0</v>
      </c>
      <c r="AN465" s="79">
        <f t="shared" ref="AN465" si="4458">(B465/B413-1)*100</f>
        <v>-34.085470085470085</v>
      </c>
      <c r="AO465" s="79">
        <f t="shared" ref="AO465" si="4459">(C465/C413-1)*100</f>
        <v>-25.230769230769234</v>
      </c>
      <c r="AP465" s="79">
        <f t="shared" ref="AP465" si="4460">(D465/D413-1)*100</f>
        <v>-10.2262443438914</v>
      </c>
      <c r="AQ465" s="79">
        <f t="shared" ref="AQ465" si="4461">(E465/E413-1)*100</f>
        <v>-17.493975903614455</v>
      </c>
      <c r="AR465" s="79">
        <f t="shared" ref="AR465" si="4462">(F465/F413-1)*100</f>
        <v>-15.136268343815518</v>
      </c>
      <c r="AS465" s="79">
        <f t="shared" ref="AS465" si="4463">(G465/G413-1)*100</f>
        <v>-15.100671140939593</v>
      </c>
      <c r="AT465" s="79">
        <f t="shared" ref="AT465" si="4464">(H465/H413-1)*100</f>
        <v>-21.01781170483461</v>
      </c>
      <c r="AU465" s="79" t="e">
        <f t="shared" ref="AU465" si="4465">(I465/I413-1)*100</f>
        <v>#REF!</v>
      </c>
    </row>
    <row r="466" spans="1:47" x14ac:dyDescent="0.2">
      <c r="A466" s="13">
        <f t="shared" si="475"/>
        <v>40841</v>
      </c>
      <c r="B466" s="79">
        <f>TWK!B409</f>
        <v>513.33333333333337</v>
      </c>
      <c r="C466" s="79">
        <f>TWK!C409</f>
        <v>498.33333333333331</v>
      </c>
      <c r="D466" s="79">
        <f>TWK!D409</f>
        <v>492.5</v>
      </c>
      <c r="E466" s="79">
        <f>TWK!E409</f>
        <v>387.5</v>
      </c>
      <c r="F466" s="79">
        <f>TWK!F409</f>
        <v>475</v>
      </c>
      <c r="G466" s="79">
        <f>TWK!G409</f>
        <v>475</v>
      </c>
      <c r="H466" s="79">
        <f>TWK!H409</f>
        <v>350</v>
      </c>
      <c r="I466" s="79" t="e">
        <f>TWK!#REF!</f>
        <v>#REF!</v>
      </c>
      <c r="K466" s="79">
        <f t="shared" ref="K466" si="4466">AVERAGE(B466:B466)</f>
        <v>513.33333333333337</v>
      </c>
      <c r="L466" s="79">
        <f t="shared" ref="L466" si="4467">+C466</f>
        <v>498.33333333333331</v>
      </c>
      <c r="M466" s="79">
        <f t="shared" ref="M466" si="4468">AVERAGE(D463:D466)</f>
        <v>518.79166666666663</v>
      </c>
      <c r="N466" s="79">
        <f t="shared" ref="N466" si="4469">AVERAGE(E463:E466)</f>
        <v>437.3125</v>
      </c>
      <c r="O466" s="79">
        <f t="shared" ref="O466" si="4470">AVERAGE(F463:F466)</f>
        <v>518.16666666666663</v>
      </c>
      <c r="P466" s="79">
        <f t="shared" ref="P466" si="4471">AVERAGE(G463:G466)</f>
        <v>518.16666666666663</v>
      </c>
      <c r="Q466" s="79">
        <f t="shared" ref="Q466" si="4472">AVERAGE(H463:H466)</f>
        <v>414.91666666666669</v>
      </c>
      <c r="R466" s="79" t="e">
        <f t="shared" ref="R466" si="4473">AVERAGE(I463:I466)</f>
        <v>#REF!</v>
      </c>
      <c r="T466" s="79">
        <f t="shared" ref="T466" si="4474">(K310+K362+K414)/3</f>
        <v>574.83333333333337</v>
      </c>
      <c r="U466" s="79">
        <f t="shared" ref="U466" si="4475">(L310+L362+L414)/3</f>
        <v>564.3611111111112</v>
      </c>
      <c r="V466" s="79">
        <f t="shared" ref="V466" si="4476">(M310+M362+M414)/3</f>
        <v>562.9375</v>
      </c>
      <c r="W466" s="79">
        <f t="shared" ref="W466" si="4477">(N310+N362+N414)/3</f>
        <v>540.47916666666663</v>
      </c>
      <c r="X466" s="79">
        <f t="shared" ref="X466" si="4478">(O310+O362+O414)/3</f>
        <v>632.97916666666663</v>
      </c>
      <c r="Y466" s="79">
        <f t="shared" ref="Y466" si="4479">(P310+P362+P414)/3</f>
        <v>633.52083333333337</v>
      </c>
      <c r="Z466" s="79">
        <f t="shared" ref="Z466" si="4480">(Q310+Q362+Q414)/3</f>
        <v>557.52777777777771</v>
      </c>
      <c r="AA466" s="79" t="e">
        <f t="shared" ref="AA466" si="4481">(R310+R362+R414)/3</f>
        <v>#REF!</v>
      </c>
      <c r="AC466" s="99">
        <f>+AF466-'Figure 8_data'!I678</f>
        <v>0</v>
      </c>
      <c r="AD466" s="79">
        <f t="shared" ref="AD466" si="4482">(B466/T466-1)*100</f>
        <v>-10.698753261815019</v>
      </c>
      <c r="AE466" s="79">
        <f t="shared" ref="AE466" si="4483">(C466/U466-1)*100</f>
        <v>-11.699561943200287</v>
      </c>
      <c r="AF466" s="79">
        <f t="shared" ref="AF466" si="4484">(D466/V466-1)*100</f>
        <v>-12.512490285333634</v>
      </c>
      <c r="AG466" s="79">
        <f t="shared" ref="AG466" si="4485">(E466/W466-1)*100</f>
        <v>-28.30435955749142</v>
      </c>
      <c r="AH466" s="79">
        <f t="shared" ref="AH466" si="4486">(F466/X466-1)*100</f>
        <v>-24.958035743672447</v>
      </c>
      <c r="AI466" s="79">
        <f t="shared" ref="AI466" si="4487">(G466/Y466-1)*100</f>
        <v>-25.022197375776912</v>
      </c>
      <c r="AJ466" s="79">
        <f t="shared" ref="AJ466" si="4488">(H466/Z466-1)*100</f>
        <v>-37.222858851078669</v>
      </c>
      <c r="AK466" s="79" t="e">
        <f t="shared" ref="AK466" si="4489">(I466/AA466-1)*100</f>
        <v>#REF!</v>
      </c>
      <c r="AM466" s="99">
        <f>AP466-'Figure 8_data'!H678</f>
        <v>0</v>
      </c>
      <c r="AN466" s="79">
        <f t="shared" ref="AN466" si="4490">(B466/B414-1)*100</f>
        <v>-18.840579710144922</v>
      </c>
      <c r="AO466" s="79">
        <f t="shared" ref="AO466" si="4491">(C466/C414-1)*100</f>
        <v>-7.9291762894534319</v>
      </c>
      <c r="AP466" s="79">
        <f t="shared" ref="AP466" si="4492">(D466/D414-1)*100</f>
        <v>0.25445292620864812</v>
      </c>
      <c r="AQ466" s="79">
        <f t="shared" ref="AQ466" si="4493">(E466/E414-1)*100</f>
        <v>-18.421052631578949</v>
      </c>
      <c r="AR466" s="79">
        <f t="shared" ref="AR466" si="4494">(F466/F414-1)*100</f>
        <v>0</v>
      </c>
      <c r="AS466" s="79">
        <f t="shared" ref="AS466" si="4495">(G466/G414-1)*100</f>
        <v>0</v>
      </c>
      <c r="AT466" s="79">
        <f t="shared" ref="AT466" si="4496">(H466/H414-1)*100</f>
        <v>-16.417910447761198</v>
      </c>
      <c r="AU466" s="79" t="e">
        <f t="shared" ref="AU466" si="4497">(I466/I414-1)*100</f>
        <v>#REF!</v>
      </c>
    </row>
    <row r="467" spans="1:47" x14ac:dyDescent="0.2">
      <c r="A467" s="13">
        <f t="shared" si="475"/>
        <v>40848</v>
      </c>
      <c r="B467" s="79">
        <f>TWK!B410</f>
        <v>533</v>
      </c>
      <c r="C467" s="79">
        <f>TWK!C410</f>
        <v>550</v>
      </c>
      <c r="D467" s="79">
        <f>TWK!D410</f>
        <v>485</v>
      </c>
      <c r="E467" s="79">
        <f>TWK!E410</f>
        <v>410</v>
      </c>
      <c r="F467" s="79">
        <f>TWK!F410</f>
        <v>453</v>
      </c>
      <c r="G467" s="79">
        <f>TWK!G410</f>
        <v>453</v>
      </c>
      <c r="H467" s="79">
        <f>TWK!H410</f>
        <v>338</v>
      </c>
      <c r="I467" s="79" t="e">
        <f>TWK!#REF!</f>
        <v>#REF!</v>
      </c>
      <c r="K467" s="79">
        <f t="shared" ref="K467" si="4498">AVERAGE(B467:B467)</f>
        <v>533</v>
      </c>
      <c r="L467" s="79">
        <f t="shared" ref="L467" si="4499">+C467</f>
        <v>550</v>
      </c>
      <c r="M467" s="79">
        <f t="shared" ref="M467" si="4500">AVERAGE(D464:D467)</f>
        <v>499.625</v>
      </c>
      <c r="N467" s="79">
        <f t="shared" ref="N467" si="4501">AVERAGE(E464:E467)</f>
        <v>421.0625</v>
      </c>
      <c r="O467" s="79">
        <f t="shared" ref="O467" si="4502">AVERAGE(F464:F467)</f>
        <v>489.75</v>
      </c>
      <c r="P467" s="79">
        <f t="shared" ref="P467" si="4503">AVERAGE(G464:G467)</f>
        <v>489.75</v>
      </c>
      <c r="Q467" s="79">
        <f t="shared" ref="Q467" si="4504">AVERAGE(H464:H467)</f>
        <v>381.5</v>
      </c>
      <c r="R467" s="79" t="e">
        <f t="shared" ref="R467" si="4505">AVERAGE(I464:I467)</f>
        <v>#REF!</v>
      </c>
      <c r="T467" s="79">
        <f t="shared" ref="T467" si="4506">(K311+K363+K415)/3</f>
        <v>574.6875</v>
      </c>
      <c r="U467" s="79">
        <f t="shared" ref="U467" si="4507">(L311+L363+L415)/3</f>
        <v>569.45833333333337</v>
      </c>
      <c r="V467" s="79">
        <f t="shared" ref="V467" si="4508">(M311+M363+M415)/3</f>
        <v>568.8125</v>
      </c>
      <c r="W467" s="79">
        <f t="shared" ref="W467" si="4509">(N311+N363+N415)/3</f>
        <v>550.27083333333337</v>
      </c>
      <c r="X467" s="79">
        <f t="shared" ref="X467" si="4510">(O311+O363+O415)/3</f>
        <v>603.70833333333337</v>
      </c>
      <c r="Y467" s="79">
        <f t="shared" ref="Y467" si="4511">(P311+P363+P415)/3</f>
        <v>604.25</v>
      </c>
      <c r="Z467" s="79">
        <f t="shared" ref="Z467" si="4512">(Q311+Q363+Q415)/3</f>
        <v>531.14583333333337</v>
      </c>
      <c r="AA467" s="79" t="e">
        <f t="shared" ref="AA467" si="4513">(R311+R363+R415)/3</f>
        <v>#REF!</v>
      </c>
      <c r="AC467" s="99">
        <f>+AF467-'Figure 8_data'!I679</f>
        <v>0</v>
      </c>
      <c r="AD467" s="79">
        <f t="shared" ref="AD467" si="4514">(B467/T467-1)*100</f>
        <v>-7.2539423599782493</v>
      </c>
      <c r="AE467" s="79">
        <f t="shared" ref="AE467" si="4515">(C467/U467-1)*100</f>
        <v>-3.4169898295163592</v>
      </c>
      <c r="AF467" s="79">
        <f t="shared" ref="AF467" si="4516">(D467/V467-1)*100</f>
        <v>-14.734644544555541</v>
      </c>
      <c r="AG467" s="79">
        <f t="shared" ref="AG467" si="4517">(E467/W467-1)*100</f>
        <v>-25.491235376519139</v>
      </c>
      <c r="AH467" s="79">
        <f t="shared" ref="AH467" si="4518">(F467/X467-1)*100</f>
        <v>-24.963765615294363</v>
      </c>
      <c r="AI467" s="79">
        <f t="shared" ref="AI467" si="4519">(G467/Y467-1)*100</f>
        <v>-25.031030202730655</v>
      </c>
      <c r="AJ467" s="79">
        <f t="shared" ref="AJ467" si="4520">(H467/Z467-1)*100</f>
        <v>-36.363992939792119</v>
      </c>
      <c r="AK467" s="79" t="e">
        <f t="shared" ref="AK467" si="4521">(I467/AA467-1)*100</f>
        <v>#REF!</v>
      </c>
      <c r="AM467" s="99">
        <f>AP467-'Figure 8_data'!H679</f>
        <v>0</v>
      </c>
      <c r="AN467" s="79">
        <f t="shared" ref="AN467" si="4522">(B467/B415-1)*100</f>
        <v>-13.858585858585858</v>
      </c>
      <c r="AO467" s="79">
        <f t="shared" ref="AO467" si="4523">(C467/C415-1)*100</f>
        <v>0.68649885583524917</v>
      </c>
      <c r="AP467" s="79">
        <f t="shared" ref="AP467" si="4524">(D467/D415-1)*100</f>
        <v>9.2957746478873347</v>
      </c>
      <c r="AQ467" s="79">
        <f t="shared" ref="AQ467" si="4525">(E467/E415-1)*100</f>
        <v>7.1895424836601274</v>
      </c>
      <c r="AR467" s="79">
        <f t="shared" ref="AR467" si="4526">(F467/F415-1)*100</f>
        <v>13.962264150943394</v>
      </c>
      <c r="AS467" s="79">
        <f t="shared" ref="AS467" si="4527">(G467/G415-1)*100</f>
        <v>13.962264150943394</v>
      </c>
      <c r="AT467" s="79">
        <f t="shared" ref="AT467" si="4528">(H467/H415-1)*100</f>
        <v>4.0000000000000036</v>
      </c>
      <c r="AU467" s="79" t="e">
        <f t="shared" ref="AU467" si="4529">(I467/I415-1)*100</f>
        <v>#REF!</v>
      </c>
    </row>
    <row r="468" spans="1:47" x14ac:dyDescent="0.2">
      <c r="A468" s="13">
        <f t="shared" si="475"/>
        <v>40855</v>
      </c>
      <c r="B468" s="79">
        <f>TWK!B411</f>
        <v>503.33333333333331</v>
      </c>
      <c r="C468" s="79">
        <f>TWK!C411</f>
        <v>463.33333333333331</v>
      </c>
      <c r="D468" s="79">
        <f>TWK!D411</f>
        <v>443.33333333333331</v>
      </c>
      <c r="E468" s="79">
        <f>TWK!E411</f>
        <v>356.66666666666669</v>
      </c>
      <c r="F468" s="79">
        <f>TWK!F411</f>
        <v>445</v>
      </c>
      <c r="G468" s="79">
        <f>TWK!G411</f>
        <v>445</v>
      </c>
      <c r="H468" s="79">
        <f>TWK!H411</f>
        <v>300</v>
      </c>
      <c r="I468" s="79" t="e">
        <f>TWK!#REF!</f>
        <v>#REF!</v>
      </c>
      <c r="K468" s="79">
        <f t="shared" ref="K468" si="4530">AVERAGE(B468:B468)</f>
        <v>503.33333333333331</v>
      </c>
      <c r="L468" s="79">
        <f t="shared" ref="L468" si="4531">+C468</f>
        <v>463.33333333333331</v>
      </c>
      <c r="M468" s="79">
        <f t="shared" ref="M468" si="4532">AVERAGE(D465:D468)</f>
        <v>479.20833333333331</v>
      </c>
      <c r="N468" s="79">
        <f t="shared" ref="N468" si="4533">AVERAGE(E465:E468)</f>
        <v>395.54166666666669</v>
      </c>
      <c r="O468" s="79">
        <f t="shared" ref="O468" si="4534">AVERAGE(F465:F468)</f>
        <v>469.75</v>
      </c>
      <c r="P468" s="79">
        <f t="shared" ref="P468" si="4535">AVERAGE(G465:G468)</f>
        <v>469.75</v>
      </c>
      <c r="Q468" s="79">
        <f t="shared" ref="Q468" si="4536">AVERAGE(H465:H468)</f>
        <v>344</v>
      </c>
      <c r="R468" s="79" t="e">
        <f t="shared" ref="R468" si="4537">AVERAGE(I465:I468)</f>
        <v>#REF!</v>
      </c>
      <c r="T468" s="79">
        <f t="shared" ref="T468" si="4538">(K312+K364+K416)/3</f>
        <v>577.21527777777783</v>
      </c>
      <c r="U468" s="79">
        <f t="shared" ref="U468" si="4539">(L312+L364+L416)/3</f>
        <v>564.31944444444446</v>
      </c>
      <c r="V468" s="79">
        <f t="shared" ref="V468" si="4540">(M312+M364+M416)/3</f>
        <v>566.94444444444446</v>
      </c>
      <c r="W468" s="79">
        <f t="shared" ref="W468" si="4541">(N312+N364+N416)/3</f>
        <v>547.42361111111109</v>
      </c>
      <c r="X468" s="79">
        <f t="shared" ref="X468" si="4542">(O312+O364+O416)/3</f>
        <v>567.97916666666663</v>
      </c>
      <c r="Y468" s="79">
        <f t="shared" ref="Y468" si="4543">(P312+P364+P416)/3</f>
        <v>567.85416666666663</v>
      </c>
      <c r="Z468" s="79">
        <f t="shared" ref="Z468" si="4544">(Q312+Q364+Q416)/3</f>
        <v>507.41666666666669</v>
      </c>
      <c r="AA468" s="79" t="e">
        <f t="shared" ref="AA468" si="4545">(R312+R364+R416)/3</f>
        <v>#REF!</v>
      </c>
      <c r="AC468" s="99">
        <f>+AF468-'Figure 8_data'!I680</f>
        <v>0</v>
      </c>
      <c r="AD468" s="79">
        <f t="shared" ref="AD468" si="4546">(B468/T468-1)*100</f>
        <v>-12.79972088210879</v>
      </c>
      <c r="AE468" s="79">
        <f t="shared" ref="AE468" si="4547">(C468/U468-1)*100</f>
        <v>-17.895203169993358</v>
      </c>
      <c r="AF468" s="79">
        <f t="shared" ref="AF468" si="4548">(D468/V468-1)*100</f>
        <v>-21.803037726604614</v>
      </c>
      <c r="AG468" s="79">
        <f t="shared" ref="AG468" si="4549">(E468/W468-1)*100</f>
        <v>-34.846312905149112</v>
      </c>
      <c r="AH468" s="79">
        <f t="shared" ref="AH468" si="4550">(F468/X468-1)*100</f>
        <v>-21.65205589993764</v>
      </c>
      <c r="AI468" s="79">
        <f t="shared" ref="AI468" si="4551">(G468/Y468-1)*100</f>
        <v>-21.634809406757892</v>
      </c>
      <c r="AJ468" s="79">
        <f t="shared" ref="AJ468" si="4552">(H468/Z468-1)*100</f>
        <v>-40.876991295779277</v>
      </c>
      <c r="AK468" s="79" t="e">
        <f t="shared" ref="AK468" si="4553">(I468/AA468-1)*100</f>
        <v>#REF!</v>
      </c>
      <c r="AM468" s="99">
        <f>AP468-'Figure 8_data'!H680</f>
        <v>0</v>
      </c>
      <c r="AN468" s="79">
        <f t="shared" ref="AN468" si="4554">(B468/B416-1)*100</f>
        <v>-18.598382749326159</v>
      </c>
      <c r="AO468" s="79">
        <f t="shared" ref="AO468" si="4555">(C468/C416-1)*100</f>
        <v>-11.46496815286625</v>
      </c>
      <c r="AP468" s="79">
        <f t="shared" ref="AP468" si="4556">(D468/D416-1)*100</f>
        <v>-3.2727272727272716</v>
      </c>
      <c r="AQ468" s="79">
        <f t="shared" ref="AQ468" si="4557">(E468/E416-1)*100</f>
        <v>-12.653061224489793</v>
      </c>
      <c r="AR468" s="79">
        <f t="shared" ref="AR468" si="4558">(F468/F416-1)*100</f>
        <v>9.8765432098765427</v>
      </c>
      <c r="AS468" s="79">
        <f t="shared" ref="AS468" si="4559">(G468/G416-1)*100</f>
        <v>9.8765432098765427</v>
      </c>
      <c r="AT468" s="79">
        <f t="shared" ref="AT468" si="4560">(H468/H416-1)*100</f>
        <v>-10.447761194029848</v>
      </c>
      <c r="AU468" s="79" t="e">
        <f t="shared" ref="AU468" si="4561">(I468/I416-1)*100</f>
        <v>#REF!</v>
      </c>
    </row>
    <row r="469" spans="1:47" x14ac:dyDescent="0.2">
      <c r="A469" s="13">
        <f t="shared" si="475"/>
        <v>40862</v>
      </c>
      <c r="B469" s="79">
        <f>TWK!B412</f>
        <v>476.66666666666669</v>
      </c>
      <c r="C469" s="79">
        <f>TWK!C412</f>
        <v>440</v>
      </c>
      <c r="D469" s="79">
        <f>TWK!D412</f>
        <v>443.33333333333331</v>
      </c>
      <c r="E469" s="79">
        <f>TWK!E412</f>
        <v>346.66666666666669</v>
      </c>
      <c r="F469" s="79">
        <f>TWK!F412</f>
        <v>460</v>
      </c>
      <c r="G469" s="79">
        <f>TWK!G412</f>
        <v>460</v>
      </c>
      <c r="H469" s="79">
        <f>TWK!H412</f>
        <v>300</v>
      </c>
      <c r="I469" s="79" t="e">
        <f>TWK!#REF!</f>
        <v>#REF!</v>
      </c>
      <c r="K469" s="79">
        <f t="shared" ref="K469" si="4562">AVERAGE(B469:B469)</f>
        <v>476.66666666666669</v>
      </c>
      <c r="L469" s="79">
        <f t="shared" ref="L469" si="4563">+C469</f>
        <v>440</v>
      </c>
      <c r="M469" s="79">
        <f t="shared" ref="M469" si="4564">AVERAGE(D466:D469)</f>
        <v>466.04166666666663</v>
      </c>
      <c r="N469" s="79">
        <f t="shared" ref="N469" si="4565">AVERAGE(E466:E469)</f>
        <v>375.20833333333337</v>
      </c>
      <c r="O469" s="79">
        <f t="shared" ref="O469" si="4566">AVERAGE(F466:F469)</f>
        <v>458.25</v>
      </c>
      <c r="P469" s="79">
        <f t="shared" ref="P469" si="4567">AVERAGE(G466:G469)</f>
        <v>458.25</v>
      </c>
      <c r="Q469" s="79">
        <f t="shared" ref="Q469" si="4568">AVERAGE(H466:H469)</f>
        <v>322</v>
      </c>
      <c r="R469" s="79" t="e">
        <f t="shared" ref="R469" si="4569">AVERAGE(I466:I469)</f>
        <v>#REF!</v>
      </c>
      <c r="T469" s="79">
        <f t="shared" ref="T469" si="4570">(K313+K365+K417)/3</f>
        <v>547.9861111111112</v>
      </c>
      <c r="U469" s="79">
        <f t="shared" ref="U469" si="4571">(L313+L365+L417)/3</f>
        <v>530.59027777777783</v>
      </c>
      <c r="V469" s="79">
        <f t="shared" ref="V469" si="4572">(M313+M365+M417)/3</f>
        <v>545.31944444444446</v>
      </c>
      <c r="W469" s="79">
        <f t="shared" ref="W469" si="4573">(N313+N365+N417)/3</f>
        <v>518.29861111111109</v>
      </c>
      <c r="X469" s="79">
        <f t="shared" ref="X469" si="4574">(O313+O365+O417)/3</f>
        <v>525.25</v>
      </c>
      <c r="Y469" s="79">
        <f t="shared" ref="Y469" si="4575">(P313+P365+P417)/3</f>
        <v>525.25</v>
      </c>
      <c r="Z469" s="79">
        <f t="shared" ref="Z469" si="4576">(Q313+Q365+Q417)/3</f>
        <v>468.72916666666669</v>
      </c>
      <c r="AA469" s="79" t="e">
        <f t="shared" ref="AA469" si="4577">(R313+R365+R417)/3</f>
        <v>#REF!</v>
      </c>
      <c r="AC469" s="99">
        <f>+AF469-'Figure 8_data'!I681</f>
        <v>0</v>
      </c>
      <c r="AD469" s="79">
        <f t="shared" ref="AD469" si="4578">(B469/T469-1)*100</f>
        <v>-13.014827018121922</v>
      </c>
      <c r="AE469" s="79">
        <f t="shared" ref="AE469" si="4579">(C469/U469-1)*100</f>
        <v>-17.0734899548459</v>
      </c>
      <c r="AF469" s="79">
        <f t="shared" ref="AF469" si="4580">(D469/V469-1)*100</f>
        <v>-18.702085933321456</v>
      </c>
      <c r="AG469" s="79">
        <f t="shared" ref="AG469" si="4581">(E469/W469-1)*100</f>
        <v>-33.114490520533259</v>
      </c>
      <c r="AH469" s="79">
        <f t="shared" ref="AH469" si="4582">(F469/X469-1)*100</f>
        <v>-12.422655878153266</v>
      </c>
      <c r="AI469" s="79">
        <f t="shared" ref="AI469" si="4583">(G469/Y469-1)*100</f>
        <v>-12.422655878153266</v>
      </c>
      <c r="AJ469" s="79">
        <f t="shared" ref="AJ469" si="4584">(H469/Z469-1)*100</f>
        <v>-35.997155429130189</v>
      </c>
      <c r="AK469" s="79" t="e">
        <f t="shared" ref="AK469" si="4585">(I469/AA469-1)*100</f>
        <v>#REF!</v>
      </c>
      <c r="AM469" s="99">
        <f>AP469-'Figure 8_data'!H681</f>
        <v>0</v>
      </c>
      <c r="AN469" s="79">
        <f t="shared" ref="AN469" si="4586">(B469/B417-1)*100</f>
        <v>-0.952380952380949</v>
      </c>
      <c r="AO469" s="79">
        <f t="shared" ref="AO469" si="4587">(C469/C417-1)*100</f>
        <v>7.6452599388379117</v>
      </c>
      <c r="AP469" s="79">
        <f t="shared" ref="AP469" si="4588">(D469/D417-1)*100</f>
        <v>8.1300813008130071</v>
      </c>
      <c r="AQ469" s="79">
        <f t="shared" ref="AQ469" si="4589">(E469/E417-1)*100</f>
        <v>7.911802853437111</v>
      </c>
      <c r="AR469" s="79">
        <f t="shared" ref="AR469" si="4590">(F469/F417-1)*100</f>
        <v>16.825396825396833</v>
      </c>
      <c r="AS469" s="79">
        <f t="shared" ref="AS469" si="4591">(G469/G417-1)*100</f>
        <v>16.825396825396833</v>
      </c>
      <c r="AT469" s="79">
        <f t="shared" ref="AT469" si="4592">(H469/H417-1)*100</f>
        <v>0.41841004184099972</v>
      </c>
      <c r="AU469" s="79" t="e">
        <f t="shared" ref="AU469" si="4593">(I469/I417-1)*100</f>
        <v>#REF!</v>
      </c>
    </row>
    <row r="470" spans="1:47" x14ac:dyDescent="0.2">
      <c r="A470" s="13">
        <f t="shared" si="475"/>
        <v>40869</v>
      </c>
      <c r="C470" s="79">
        <f>TWK!C413</f>
        <v>423</v>
      </c>
      <c r="D470" s="79">
        <f>TWK!D413</f>
        <v>423</v>
      </c>
      <c r="E470" s="79">
        <f>TWK!E413</f>
        <v>312</v>
      </c>
      <c r="F470" s="79">
        <f>TWK!F413</f>
        <v>418</v>
      </c>
      <c r="G470" s="79">
        <f>TWK!G413</f>
        <v>418</v>
      </c>
      <c r="H470" s="79">
        <f>TWK!H413</f>
        <v>275</v>
      </c>
      <c r="I470" s="79" t="e">
        <f>TWK!#REF!</f>
        <v>#REF!</v>
      </c>
      <c r="L470" s="79">
        <f t="shared" ref="L470" si="4594">+C470</f>
        <v>423</v>
      </c>
      <c r="M470" s="79">
        <f t="shared" ref="M470" si="4595">AVERAGE(D467:D470)</f>
        <v>448.66666666666663</v>
      </c>
      <c r="N470" s="79">
        <f t="shared" ref="N470" si="4596">AVERAGE(E467:E470)</f>
        <v>356.33333333333337</v>
      </c>
      <c r="O470" s="79">
        <f t="shared" ref="O470" si="4597">AVERAGE(F467:F470)</f>
        <v>444</v>
      </c>
      <c r="P470" s="79">
        <f t="shared" ref="P470" si="4598">AVERAGE(G467:G470)</f>
        <v>444</v>
      </c>
      <c r="Q470" s="79">
        <f t="shared" ref="Q470" si="4599">AVERAGE(H467:H470)</f>
        <v>303.25</v>
      </c>
      <c r="R470" s="79" t="e">
        <f t="shared" ref="R470" si="4600">AVERAGE(I467:I470)</f>
        <v>#REF!</v>
      </c>
      <c r="T470" s="79">
        <f t="shared" ref="T470" si="4601">(K314+K366+K418)/3</f>
        <v>449.92361111111114</v>
      </c>
      <c r="U470" s="79">
        <f t="shared" ref="U470" si="4602">(L314+L366+L418)/3</f>
        <v>503.59027777777783</v>
      </c>
      <c r="V470" s="79">
        <f t="shared" ref="V470" si="4603">(M314+M366+M418)/3</f>
        <v>513.63194444444446</v>
      </c>
      <c r="W470" s="79">
        <f t="shared" ref="W470" si="4604">(N314+N366+N418)/3</f>
        <v>466.96527777777777</v>
      </c>
      <c r="X470" s="79">
        <f t="shared" ref="X470" si="4605">(O314+O366+O418)/3</f>
        <v>475.66666666666669</v>
      </c>
      <c r="Y470" s="79">
        <f t="shared" ref="Y470" si="4606">(P314+P366+P418)/3</f>
        <v>475.66666666666669</v>
      </c>
      <c r="Z470" s="79">
        <f t="shared" ref="Z470" si="4607">(Q314+Q366+Q418)/3</f>
        <v>426.98611111111109</v>
      </c>
      <c r="AA470" s="79" t="e">
        <f t="shared" ref="AA470" si="4608">(R314+R366+R418)/3</f>
        <v>#REF!</v>
      </c>
      <c r="AC470" s="99">
        <f>+AF470-'Figure 8_data'!I682</f>
        <v>0</v>
      </c>
      <c r="AE470" s="79">
        <f t="shared" ref="AE470" si="4609">(C470/U470-1)*100</f>
        <v>-16.003144090351242</v>
      </c>
      <c r="AF470" s="79">
        <f t="shared" ref="AF470" si="4610">(D470/V470-1)*100</f>
        <v>-17.64530914105702</v>
      </c>
      <c r="AG470" s="79">
        <f t="shared" ref="AG470" si="4611">(E470/W470-1)*100</f>
        <v>-33.185610398108359</v>
      </c>
      <c r="AH470" s="79">
        <f t="shared" ref="AH470" si="4612">(F470/X470-1)*100</f>
        <v>-12.123335669236168</v>
      </c>
      <c r="AI470" s="79">
        <f t="shared" ref="AI470" si="4613">(G470/Y470-1)*100</f>
        <v>-12.123335669236168</v>
      </c>
      <c r="AJ470" s="79">
        <f t="shared" ref="AJ470" si="4614">(H470/Z470-1)*100</f>
        <v>-35.595094818332626</v>
      </c>
      <c r="AK470" s="79" t="e">
        <f t="shared" ref="AK470" si="4615">(I470/AA470-1)*100</f>
        <v>#REF!</v>
      </c>
      <c r="AM470" s="99">
        <f>AP470-'Figure 8_data'!H682</f>
        <v>0</v>
      </c>
      <c r="AO470" s="79">
        <f t="shared" ref="AO470" si="4616">(C470/C418-1)*100</f>
        <v>-3.5897435897435881</v>
      </c>
      <c r="AP470" s="79">
        <f t="shared" ref="AP470" si="4617">(D470/D418-1)*100</f>
        <v>-8.0434782608695627</v>
      </c>
      <c r="AQ470" s="79">
        <f t="shared" ref="AQ470" si="4618">(E470/E418-1)*100</f>
        <v>-15.959595959595962</v>
      </c>
      <c r="AR470" s="79">
        <f t="shared" ref="AR470" si="4619">(F470/F418-1)*100</f>
        <v>3.2098765432098775</v>
      </c>
      <c r="AS470" s="79">
        <f t="shared" ref="AS470" si="4620">(G470/G418-1)*100</f>
        <v>3.2098765432098775</v>
      </c>
      <c r="AT470" s="79">
        <f t="shared" ref="AT470" si="4621">(H470/H418-1)*100</f>
        <v>-18.7192118226601</v>
      </c>
      <c r="AU470" s="79" t="e">
        <f t="shared" ref="AU470" si="4622">(I470/I418-1)*100</f>
        <v>#REF!</v>
      </c>
    </row>
    <row r="471" spans="1:47" x14ac:dyDescent="0.2">
      <c r="A471" s="13">
        <f t="shared" si="475"/>
        <v>40876</v>
      </c>
      <c r="D471" s="79">
        <f>TWK!D414</f>
        <v>405</v>
      </c>
      <c r="E471" s="79">
        <f>TWK!E414</f>
        <v>291.66666666666669</v>
      </c>
      <c r="F471" s="79">
        <f>TWK!F414</f>
        <v>386.66666666666669</v>
      </c>
      <c r="G471" s="79">
        <f>TWK!G414</f>
        <v>386.66666666666669</v>
      </c>
      <c r="H471" s="79">
        <f>TWK!H414</f>
        <v>268.33333333333331</v>
      </c>
      <c r="I471" s="79" t="e">
        <f>TWK!#REF!</f>
        <v>#REF!</v>
      </c>
      <c r="M471" s="79">
        <f t="shared" ref="M471" si="4623">AVERAGE(D468:D471)</f>
        <v>428.66666666666663</v>
      </c>
      <c r="N471" s="79">
        <f t="shared" ref="N471" si="4624">AVERAGE(E468:E471)</f>
        <v>326.75</v>
      </c>
      <c r="O471" s="79">
        <f t="shared" ref="O471" si="4625">AVERAGE(F468:F471)</f>
        <v>427.41666666666669</v>
      </c>
      <c r="P471" s="79">
        <f t="shared" ref="P471" si="4626">AVERAGE(G468:G471)</f>
        <v>427.41666666666669</v>
      </c>
      <c r="Q471" s="79">
        <f t="shared" ref="Q471" si="4627">AVERAGE(H468:H471)</f>
        <v>285.83333333333331</v>
      </c>
      <c r="R471" s="79" t="e">
        <f t="shared" ref="R471" si="4628">AVERAGE(I468:I471)</f>
        <v>#REF!</v>
      </c>
      <c r="T471" s="79">
        <f t="shared" ref="T471" si="4629">(K315+K367+K419)/3</f>
        <v>302.36111111111114</v>
      </c>
      <c r="U471" s="79">
        <f t="shared" ref="U471" si="4630">(L315+L367+L419)/3</f>
        <v>455.21527777777783</v>
      </c>
      <c r="V471" s="79">
        <f t="shared" ref="V471" si="4631">(M315+M367+M419)/3</f>
        <v>458.21527777777777</v>
      </c>
      <c r="W471" s="79">
        <f t="shared" ref="W471" si="4632">(N315+N367+N419)/3</f>
        <v>393.8819444444444</v>
      </c>
      <c r="X471" s="79">
        <f t="shared" ref="X471" si="4633">(O315+O367+O419)/3</f>
        <v>428.875</v>
      </c>
      <c r="Y471" s="79">
        <f t="shared" ref="Y471" si="4634">(P315+P367+P419)/3</f>
        <v>426.89583333333331</v>
      </c>
      <c r="Z471" s="79">
        <f t="shared" ref="Z471" si="4635">(Q315+Q367+Q419)/3</f>
        <v>364.65277777777777</v>
      </c>
      <c r="AA471" s="79" t="e">
        <f t="shared" ref="AA471" si="4636">(R315+R367+R419)/3</f>
        <v>#REF!</v>
      </c>
      <c r="AC471" s="99">
        <f>+AF471-'Figure 8_data'!I683</f>
        <v>0</v>
      </c>
      <c r="AE471" s="79">
        <f t="shared" ref="AE471" si="4637">(C471/U471-1)*100</f>
        <v>-100</v>
      </c>
      <c r="AF471" s="79">
        <f t="shared" ref="AF471" si="4638">(D471/V471-1)*100</f>
        <v>-11.6135974417653</v>
      </c>
      <c r="AG471" s="79">
        <f t="shared" ref="AG471" si="4639">(E471/W471-1)*100</f>
        <v>-25.950739611065067</v>
      </c>
      <c r="AH471" s="79">
        <f t="shared" ref="AH471" si="4640">(F471/X471-1)*100</f>
        <v>-9.8416399494802302</v>
      </c>
      <c r="AI471" s="79">
        <f t="shared" ref="AI471" si="4641">(G471/Y471-1)*100</f>
        <v>-9.4236494070567449</v>
      </c>
      <c r="AJ471" s="79">
        <f t="shared" ref="AJ471" si="4642">(H471/Z471-1)*100</f>
        <v>-26.414016377832795</v>
      </c>
      <c r="AK471" s="79" t="e">
        <f t="shared" ref="AK471" si="4643">(I471/AA471-1)*100</f>
        <v>#REF!</v>
      </c>
      <c r="AM471" s="99">
        <f>AP471-'Figure 8_data'!H683</f>
        <v>0</v>
      </c>
      <c r="AP471" s="79">
        <f t="shared" ref="AP471" si="4644">(D471/D419-1)*100</f>
        <v>-13.136729222520104</v>
      </c>
      <c r="AQ471" s="79">
        <f t="shared" ref="AQ471" si="4645">(E471/E419-1)*100</f>
        <v>-20.091324200913242</v>
      </c>
      <c r="AR471" s="79">
        <f t="shared" ref="AR471" si="4646">(F471/F419-1)*100</f>
        <v>-17.948717948717942</v>
      </c>
      <c r="AS471" s="79">
        <f t="shared" ref="AS471" si="4647">(G471/G419-1)*100</f>
        <v>-17.948717948717942</v>
      </c>
      <c r="AT471" s="79">
        <f t="shared" ref="AT471" si="4648">(H471/H419-1)*100</f>
        <v>-21.078431372549023</v>
      </c>
      <c r="AU471" s="79" t="e">
        <f t="shared" ref="AU471" si="4649">(I471/I419-1)*100</f>
        <v>#REF!</v>
      </c>
    </row>
    <row r="472" spans="1:47" x14ac:dyDescent="0.2">
      <c r="A472" s="13">
        <f t="shared" si="475"/>
        <v>40883</v>
      </c>
      <c r="D472" s="79">
        <f>TWK!D415</f>
        <v>420</v>
      </c>
      <c r="E472" s="79">
        <f>TWK!E415</f>
        <v>303</v>
      </c>
      <c r="F472" s="79">
        <f>TWK!F415</f>
        <v>375</v>
      </c>
      <c r="G472" s="79">
        <f>TWK!G415</f>
        <v>375</v>
      </c>
      <c r="H472" s="79">
        <f>TWK!H415</f>
        <v>303</v>
      </c>
      <c r="I472" s="79" t="e">
        <f>TWK!#REF!</f>
        <v>#REF!</v>
      </c>
      <c r="M472" s="79">
        <f t="shared" ref="M472" si="4650">AVERAGE(D469:D472)</f>
        <v>422.83333333333331</v>
      </c>
      <c r="N472" s="79">
        <f t="shared" ref="N472" si="4651">AVERAGE(E469:E472)</f>
        <v>313.33333333333337</v>
      </c>
      <c r="O472" s="79">
        <f t="shared" ref="O472" si="4652">AVERAGE(F469:F472)</f>
        <v>409.91666666666669</v>
      </c>
      <c r="P472" s="79">
        <f t="shared" ref="P472" si="4653">AVERAGE(G469:G472)</f>
        <v>409.91666666666669</v>
      </c>
      <c r="Q472" s="79">
        <f t="shared" ref="Q472" si="4654">AVERAGE(H469:H472)</f>
        <v>286.58333333333331</v>
      </c>
      <c r="R472" s="79" t="e">
        <f t="shared" ref="R472" si="4655">AVERAGE(I469:I472)</f>
        <v>#REF!</v>
      </c>
      <c r="U472" s="79">
        <f t="shared" ref="U472" si="4656">(L316+L368+L420)/3</f>
        <v>386.96527777777777</v>
      </c>
      <c r="V472" s="79">
        <f t="shared" ref="V472" si="4657">(M316+M368+M420)/3</f>
        <v>440.77083333333331</v>
      </c>
      <c r="W472" s="79">
        <f t="shared" ref="W472" si="4658">(N316+N368+N420)/3</f>
        <v>361.1875</v>
      </c>
      <c r="X472" s="79">
        <f t="shared" ref="X472" si="4659">(O316+O368+O420)/3</f>
        <v>400.625</v>
      </c>
      <c r="Y472" s="79">
        <f t="shared" ref="Y472" si="4660">(P316+P368+P420)/3</f>
        <v>398.5069444444444</v>
      </c>
      <c r="Z472" s="79">
        <f t="shared" ref="Z472" si="4661">(Q316+Q368+Q420)/3</f>
        <v>328.90277777777777</v>
      </c>
      <c r="AA472" s="79" t="e">
        <f t="shared" ref="AA472" si="4662">(R316+R368+R420)/3</f>
        <v>#REF!</v>
      </c>
      <c r="AC472" s="99">
        <f>+AF472-'Figure 8_data'!I684</f>
        <v>0</v>
      </c>
      <c r="AE472" s="79">
        <f t="shared" ref="AE472" si="4663">(C472/U472-1)*100</f>
        <v>-100</v>
      </c>
      <c r="AF472" s="79">
        <f t="shared" ref="AF472" si="4664">(D472/V472-1)*100</f>
        <v>-4.7123883348300755</v>
      </c>
      <c r="AG472" s="79">
        <f t="shared" ref="AG472" si="4665">(E472/W472-1)*100</f>
        <v>-16.110053642498702</v>
      </c>
      <c r="AH472" s="79">
        <f t="shared" ref="AH472" si="4666">(F472/X472-1)*100</f>
        <v>-6.3962558502340112</v>
      </c>
      <c r="AI472" s="79">
        <f t="shared" ref="AI472" si="4667">(G472/Y472-1)*100</f>
        <v>-5.898754029798714</v>
      </c>
      <c r="AJ472" s="79">
        <f t="shared" ref="AJ472" si="4668">(H472/Z472-1)*100</f>
        <v>-7.8755120138507611</v>
      </c>
      <c r="AK472" s="79" t="e">
        <f t="shared" ref="AK472" si="4669">(I472/AA472-1)*100</f>
        <v>#REF!</v>
      </c>
      <c r="AM472" s="99">
        <f>AP472-'Figure 8_data'!H684</f>
        <v>0</v>
      </c>
      <c r="AP472" s="79">
        <f t="shared" ref="AP472" si="4670">(D472/D420-1)*100</f>
        <v>-24.865831842576025</v>
      </c>
      <c r="AQ472" s="79">
        <f t="shared" ref="AQ472" si="4671">(E472/E420-1)*100</f>
        <v>-30.82191780821918</v>
      </c>
      <c r="AR472" s="79">
        <f t="shared" ref="AR472" si="4672">(F472/F420-1)*100</f>
        <v>-24.69879518072289</v>
      </c>
      <c r="AS472" s="79">
        <f t="shared" ref="AS472" si="4673">(G472/G420-1)*100</f>
        <v>-24.69879518072289</v>
      </c>
      <c r="AT472" s="79">
        <f t="shared" ref="AT472" si="4674">(H472/H420-1)*100</f>
        <v>-24.250000000000004</v>
      </c>
      <c r="AU472" s="79" t="e">
        <f t="shared" ref="AU472" si="4675">(I472/I420-1)*100</f>
        <v>#REF!</v>
      </c>
    </row>
    <row r="473" spans="1:47" x14ac:dyDescent="0.2">
      <c r="A473" s="13">
        <f t="shared" si="475"/>
        <v>40890</v>
      </c>
      <c r="D473" s="79">
        <f>TWK!D416</f>
        <v>380</v>
      </c>
      <c r="E473" s="79">
        <f>TWK!E416</f>
        <v>278</v>
      </c>
      <c r="F473" s="79">
        <f>TWK!F416</f>
        <v>353</v>
      </c>
      <c r="G473" s="79">
        <f>TWK!G416</f>
        <v>353</v>
      </c>
      <c r="H473" s="79">
        <f>TWK!H416</f>
        <v>257</v>
      </c>
      <c r="I473" s="79" t="e">
        <f>TWK!#REF!</f>
        <v>#REF!</v>
      </c>
      <c r="M473" s="79">
        <f t="shared" ref="M473" si="4676">AVERAGE(D470:D473)</f>
        <v>407</v>
      </c>
      <c r="N473" s="79">
        <f t="shared" ref="N473" si="4677">AVERAGE(E470:E473)</f>
        <v>296.16666666666669</v>
      </c>
      <c r="O473" s="79">
        <f t="shared" ref="O473" si="4678">AVERAGE(F470:F473)</f>
        <v>383.16666666666669</v>
      </c>
      <c r="P473" s="79">
        <f t="shared" ref="P473" si="4679">AVERAGE(G470:G473)</f>
        <v>383.16666666666669</v>
      </c>
      <c r="Q473" s="79">
        <f t="shared" ref="Q473" si="4680">AVERAGE(H470:H473)</f>
        <v>275.83333333333331</v>
      </c>
      <c r="R473" s="79" t="e">
        <f t="shared" ref="R473" si="4681">AVERAGE(I470:I473)</f>
        <v>#REF!</v>
      </c>
      <c r="U473" s="79">
        <f t="shared" ref="U473" si="4682">(L317+L369+L421)/3</f>
        <v>281.86111111111109</v>
      </c>
      <c r="V473" s="79">
        <f t="shared" ref="V473" si="4683">(M317+M369+M421)/3</f>
        <v>448.90972222222223</v>
      </c>
      <c r="W473" s="79">
        <f t="shared" ref="W473" si="4684">(N317+N369+N421)/3</f>
        <v>361.875</v>
      </c>
      <c r="X473" s="79">
        <f t="shared" ref="X473" si="4685">(O317+O369+O421)/3</f>
        <v>391.25</v>
      </c>
      <c r="Y473" s="79">
        <f t="shared" ref="Y473" si="4686">(P317+P369+P421)/3</f>
        <v>389.1319444444444</v>
      </c>
      <c r="Z473" s="79">
        <f t="shared" ref="Z473" si="4687">(Q317+Q369+Q421)/3</f>
        <v>321.47916666666669</v>
      </c>
      <c r="AA473" s="79" t="e">
        <f t="shared" ref="AA473" si="4688">(R317+R369+R421)/3</f>
        <v>#REF!</v>
      </c>
      <c r="AC473" s="99">
        <f>+AF473-'Figure 8_data'!I685</f>
        <v>0</v>
      </c>
      <c r="AE473" s="79">
        <f t="shared" ref="AE473" si="4689">(C473/U473-1)*100</f>
        <v>-100</v>
      </c>
      <c r="AF473" s="79">
        <f t="shared" ref="AF473" si="4690">(D473/V473-1)*100</f>
        <v>-15.350463313893226</v>
      </c>
      <c r="AG473" s="79">
        <f t="shared" ref="AG473" si="4691">(E473/W473-1)*100</f>
        <v>-23.17789291882556</v>
      </c>
      <c r="AH473" s="79">
        <f t="shared" ref="AH473" si="4692">(F473/X473-1)*100</f>
        <v>-9.7763578274760334</v>
      </c>
      <c r="AI473" s="79">
        <f t="shared" ref="AI473" si="4693">(G473/Y473-1)*100</f>
        <v>-9.2852681359864242</v>
      </c>
      <c r="AJ473" s="79">
        <f t="shared" ref="AJ473" si="4694">(H473/Z473-1)*100</f>
        <v>-20.057028060397908</v>
      </c>
      <c r="AK473" s="79" t="e">
        <f t="shared" ref="AK473" si="4695">(I473/AA473-1)*100</f>
        <v>#REF!</v>
      </c>
      <c r="AM473" s="99">
        <f>AP473-'Figure 8_data'!H685</f>
        <v>0</v>
      </c>
      <c r="AP473" s="79">
        <f t="shared" ref="AP473" si="4696">(D473/D421-1)*100</f>
        <v>-34.623655913978489</v>
      </c>
      <c r="AQ473" s="79">
        <f t="shared" ref="AQ473" si="4697">(E473/E421-1)*100</f>
        <v>-41.319261213720317</v>
      </c>
      <c r="AR473" s="79">
        <f t="shared" ref="AR473" si="4698">(F473/F421-1)*100</f>
        <v>-28.506329113924057</v>
      </c>
      <c r="AS473" s="79">
        <f t="shared" ref="AS473" si="4699">(G473/G421-1)*100</f>
        <v>-28.506329113924057</v>
      </c>
      <c r="AT473" s="79">
        <f t="shared" ref="AT473" si="4700">(H473/H421-1)*100</f>
        <v>-38.443113772455092</v>
      </c>
      <c r="AU473" s="79" t="e">
        <f t="shared" ref="AU473" si="4701">(I473/I421-1)*100</f>
        <v>#REF!</v>
      </c>
    </row>
    <row r="474" spans="1:47" x14ac:dyDescent="0.2">
      <c r="A474" s="13">
        <f t="shared" si="475"/>
        <v>40897</v>
      </c>
      <c r="D474" s="79">
        <f>TWK!D417</f>
        <v>353</v>
      </c>
      <c r="E474" s="79">
        <f>TWK!E417</f>
        <v>260</v>
      </c>
      <c r="F474" s="79">
        <f>TWK!F417</f>
        <v>335</v>
      </c>
      <c r="G474" s="79">
        <f>TWK!G417</f>
        <v>335</v>
      </c>
      <c r="H474" s="79">
        <f>TWK!H417</f>
        <v>238</v>
      </c>
      <c r="I474" s="79" t="e">
        <f>TWK!#REF!</f>
        <v>#REF!</v>
      </c>
      <c r="M474" s="79">
        <f t="shared" ref="M474" si="4702">AVERAGE(D471:D474)</f>
        <v>389.5</v>
      </c>
      <c r="N474" s="79">
        <f t="shared" ref="N474" si="4703">AVERAGE(E471:E474)</f>
        <v>283.16666666666669</v>
      </c>
      <c r="O474" s="79">
        <f t="shared" ref="O474" si="4704">AVERAGE(F471:F474)</f>
        <v>362.41666666666669</v>
      </c>
      <c r="P474" s="79">
        <f t="shared" ref="P474" si="4705">AVERAGE(G471:G474)</f>
        <v>362.41666666666669</v>
      </c>
      <c r="Q474" s="79">
        <f t="shared" ref="Q474" si="4706">AVERAGE(H471:H474)</f>
        <v>266.58333333333331</v>
      </c>
      <c r="R474" s="79" t="e">
        <f t="shared" ref="R474" si="4707">AVERAGE(I471:I474)</f>
        <v>#REF!</v>
      </c>
      <c r="V474" s="79">
        <f t="shared" ref="V474" si="4708">(M318+M370+M422)/3</f>
        <v>460.3680555555556</v>
      </c>
      <c r="W474" s="79">
        <f t="shared" ref="W474" si="4709">(N318+N370+N422)/3</f>
        <v>369.1180555555556</v>
      </c>
      <c r="X474" s="79">
        <f t="shared" ref="X474" si="4710">(O318+O370+O422)/3</f>
        <v>392.1875</v>
      </c>
      <c r="Y474" s="79">
        <f t="shared" ref="Y474" si="4711">(P318+P370+P422)/3</f>
        <v>390.0694444444444</v>
      </c>
      <c r="Z474" s="79">
        <f t="shared" ref="Z474" si="4712">(Q318+Q370+Q422)/3</f>
        <v>318.76388888888886</v>
      </c>
      <c r="AA474" s="79" t="e">
        <f t="shared" ref="AA474" si="4713">(R318+R370+R422)/3</f>
        <v>#REF!</v>
      </c>
      <c r="AC474" s="99">
        <f>+AF474-'Figure 8_data'!I686</f>
        <v>0</v>
      </c>
      <c r="AF474" s="79">
        <f t="shared" ref="AF474" si="4714">(D474/V474-1)*100</f>
        <v>-23.322221048979543</v>
      </c>
      <c r="AG474" s="79">
        <f t="shared" ref="AG474" si="4715">(E474/W474-1)*100</f>
        <v>-29.561830940868816</v>
      </c>
      <c r="AH474" s="79">
        <f t="shared" ref="AH474" si="4716">(F474/X474-1)*100</f>
        <v>-14.581673306772913</v>
      </c>
      <c r="AI474" s="79">
        <f t="shared" ref="AI474" si="4717">(G474/Y474-1)*100</f>
        <v>-14.117856507032212</v>
      </c>
      <c r="AJ474" s="79">
        <f t="shared" ref="AJ474" si="4718">(H474/Z474-1)*100</f>
        <v>-25.336586641104951</v>
      </c>
      <c r="AK474" s="79" t="e">
        <f t="shared" ref="AK474" si="4719">(I474/AA474-1)*100</f>
        <v>#REF!</v>
      </c>
      <c r="AM474" s="99">
        <f>AP474-'Figure 8_data'!H686</f>
        <v>0</v>
      </c>
      <c r="AP474" s="79">
        <f t="shared" ref="AP474" si="4720">(D474/D422-1)*100</f>
        <v>-31.787439613526569</v>
      </c>
      <c r="AQ474" s="79">
        <f t="shared" ref="AQ474" si="4721">(E474/E422-1)*100</f>
        <v>-31.877729257641928</v>
      </c>
      <c r="AR474" s="79">
        <f t="shared" ref="AR474" si="4722">(F474/F422-1)*100</f>
        <v>-17.791411042944784</v>
      </c>
      <c r="AS474" s="79">
        <f t="shared" ref="AS474" si="4723">(G474/G422-1)*100</f>
        <v>-17.791411042944784</v>
      </c>
      <c r="AT474" s="79">
        <f t="shared" ref="AT474" si="4724">(H474/H422-1)*100</f>
        <v>-33.658536585365852</v>
      </c>
      <c r="AU474" s="79" t="e">
        <f t="shared" ref="AU474" si="4725">(I474/I422-1)*100</f>
        <v>#REF!</v>
      </c>
    </row>
    <row r="475" spans="1:47" x14ac:dyDescent="0.2">
      <c r="A475" s="13">
        <f t="shared" si="475"/>
        <v>40904</v>
      </c>
      <c r="D475" s="79">
        <f>TWK!D418</f>
        <v>341.66666666666669</v>
      </c>
      <c r="E475" s="79">
        <f>TWK!E418</f>
        <v>241.66666666666666</v>
      </c>
      <c r="F475" s="79">
        <f>TWK!F418</f>
        <v>330</v>
      </c>
      <c r="G475" s="79">
        <f>TWK!G418</f>
        <v>330</v>
      </c>
      <c r="H475" s="79">
        <f>TWK!H418</f>
        <v>230</v>
      </c>
      <c r="I475" s="79" t="e">
        <f>TWK!#REF!</f>
        <v>#REF!</v>
      </c>
      <c r="M475" s="79">
        <f t="shared" ref="M475" si="4726">AVERAGE(D472:D475)</f>
        <v>373.66666666666669</v>
      </c>
      <c r="N475" s="79">
        <f t="shared" ref="N475" si="4727">AVERAGE(E472:E475)</f>
        <v>270.66666666666669</v>
      </c>
      <c r="O475" s="79">
        <f t="shared" ref="O475" si="4728">AVERAGE(F472:F475)</f>
        <v>348.25</v>
      </c>
      <c r="P475" s="79">
        <f t="shared" ref="P475" si="4729">AVERAGE(G472:G475)</f>
        <v>348.25</v>
      </c>
      <c r="Q475" s="79">
        <f t="shared" ref="Q475" si="4730">AVERAGE(H472:H475)</f>
        <v>257</v>
      </c>
      <c r="R475" s="79" t="e">
        <f t="shared" ref="R475" si="4731">AVERAGE(I472:I475)</f>
        <v>#REF!</v>
      </c>
      <c r="V475" s="79">
        <f t="shared" ref="V475" si="4732">(M319+M371+M423)/3</f>
        <v>461.875</v>
      </c>
      <c r="W475" s="79">
        <f t="shared" ref="W475" si="4733">(N319+N371+N423)/3</f>
        <v>359.95138888888891</v>
      </c>
      <c r="X475" s="79">
        <f t="shared" ref="X475" si="4734">(O319+O371+O423)/3</f>
        <v>383.0069444444444</v>
      </c>
      <c r="Y475" s="79">
        <f t="shared" ref="Y475" si="4735">(P319+P371+P423)/3</f>
        <v>382.70138888888886</v>
      </c>
      <c r="Z475" s="79">
        <f t="shared" ref="Z475" si="4736">(Q319+Q371+Q423)/3</f>
        <v>307.17361111111109</v>
      </c>
      <c r="AA475" s="79" t="e">
        <f t="shared" ref="AA475" si="4737">(R319+R371+R423)/3</f>
        <v>#REF!</v>
      </c>
      <c r="AC475" s="99">
        <f>+AF475-'Figure 8_data'!I687</f>
        <v>0</v>
      </c>
      <c r="AF475" s="79">
        <f t="shared" ref="AF475" si="4738">(D475/V475-1)*100</f>
        <v>-26.026161479476762</v>
      </c>
      <c r="AG475" s="79">
        <f t="shared" ref="AG475" si="4739">(E475/W475-1)*100</f>
        <v>-32.861304574305947</v>
      </c>
      <c r="AH475" s="79">
        <f t="shared" ref="AH475" si="4740">(F475/X475-1)*100</f>
        <v>-13.839682338222747</v>
      </c>
      <c r="AI475" s="79">
        <f t="shared" ref="AI475" si="4741">(G475/Y475-1)*100</f>
        <v>-13.770890417173231</v>
      </c>
      <c r="AJ475" s="79">
        <f t="shared" ref="AJ475" si="4742">(H475/Z475-1)*100</f>
        <v>-25.123776366061534</v>
      </c>
      <c r="AK475" s="79" t="e">
        <f t="shared" ref="AK475" si="4743">(I475/AA475-1)*100</f>
        <v>#REF!</v>
      </c>
      <c r="AM475" s="99">
        <f>AP475-'Figure 8_data'!H687</f>
        <v>0</v>
      </c>
      <c r="AP475" s="79">
        <f t="shared" ref="AP475" si="4744">(D475/D423-1)*100</f>
        <v>-29.310344827586199</v>
      </c>
      <c r="AQ475" s="79">
        <f t="shared" ref="AQ475" si="4745">(E475/E423-1)*100</f>
        <v>-28.921568627450988</v>
      </c>
      <c r="AR475" s="79">
        <f t="shared" ref="AR475" si="4746">(F475/F423-1)*100</f>
        <v>-19.183673469387752</v>
      </c>
      <c r="AS475" s="79">
        <f t="shared" ref="AS475" si="4747">(G475/G423-1)*100</f>
        <v>-19.183673469387752</v>
      </c>
      <c r="AT475" s="79">
        <f t="shared" ref="AT475" si="4748">(H475/H423-1)*100</f>
        <v>-22.471910112359559</v>
      </c>
      <c r="AU475" s="79" t="e">
        <f t="shared" ref="AU475" si="4749">(I475/I423-1)*100</f>
        <v>#REF!</v>
      </c>
    </row>
    <row r="476" spans="1:47" x14ac:dyDescent="0.2">
      <c r="A476" s="13">
        <f t="shared" si="475"/>
        <v>40911</v>
      </c>
      <c r="D476" s="79">
        <f>TWK!D419</f>
        <v>343.33333333333331</v>
      </c>
      <c r="E476" s="79">
        <f>TWK!E419</f>
        <v>248.33333333333334</v>
      </c>
      <c r="F476" s="79">
        <f>TWK!F419</f>
        <v>336.66666666666669</v>
      </c>
      <c r="G476" s="79">
        <f>TWK!G419</f>
        <v>336.66666666666669</v>
      </c>
      <c r="H476" s="79">
        <f>TWK!H419</f>
        <v>228.33333333333334</v>
      </c>
      <c r="I476" s="79" t="e">
        <f>TWK!#REF!</f>
        <v>#REF!</v>
      </c>
      <c r="M476" s="79">
        <f t="shared" ref="M476" si="4750">AVERAGE(D473:D476)</f>
        <v>354.5</v>
      </c>
      <c r="N476" s="79">
        <f t="shared" ref="N476" si="4751">AVERAGE(E473:E476)</f>
        <v>257</v>
      </c>
      <c r="O476" s="79">
        <f t="shared" ref="O476" si="4752">AVERAGE(F473:F476)</f>
        <v>338.66666666666669</v>
      </c>
      <c r="P476" s="79">
        <f t="shared" ref="P476" si="4753">AVERAGE(G473:G476)</f>
        <v>338.66666666666669</v>
      </c>
      <c r="Q476" s="79">
        <f t="shared" ref="Q476" si="4754">AVERAGE(H473:H476)</f>
        <v>238.33333333333334</v>
      </c>
      <c r="R476" s="79" t="e">
        <f t="shared" ref="R476" si="4755">AVERAGE(I473:I476)</f>
        <v>#REF!</v>
      </c>
      <c r="V476" s="79">
        <f t="shared" ref="V476" si="4756">(M320+M372+M424)/3</f>
        <v>438.08333333333331</v>
      </c>
      <c r="W476" s="79">
        <f t="shared" ref="W476" si="4757">(N320+N372+N424)/3</f>
        <v>331.19444444444451</v>
      </c>
      <c r="X476" s="79">
        <f t="shared" ref="X476" si="4758">(O320+O372+O424)/3</f>
        <v>363.46527777777777</v>
      </c>
      <c r="Y476" s="79">
        <f t="shared" ref="Y476" si="4759">(P320+P372+P424)/3</f>
        <v>363.29861111111109</v>
      </c>
      <c r="Z476" s="79">
        <f t="shared" ref="Z476" si="4760">(Q320+Q372+Q424)/3</f>
        <v>284.32638888888891</v>
      </c>
      <c r="AA476" s="79" t="e">
        <f t="shared" ref="AA476" si="4761">(R320+R372+R424)/3</f>
        <v>#REF!</v>
      </c>
      <c r="AC476" s="99">
        <f>+AF476-'Figure 8_data'!I688</f>
        <v>0</v>
      </c>
      <c r="AF476" s="79">
        <f t="shared" ref="AF476" si="4762">(D476/V476-1)*100</f>
        <v>-21.62830511698688</v>
      </c>
      <c r="AG476" s="79">
        <f t="shared" ref="AG476" si="4763">(E476/W476-1)*100</f>
        <v>-25.018871089490911</v>
      </c>
      <c r="AH476" s="79">
        <f t="shared" ref="AH476" si="4764">(F476/X476-1)*100</f>
        <v>-7.3730869905806351</v>
      </c>
      <c r="AI476" s="79">
        <f t="shared" ref="AI476" si="4765">(G476/Y476-1)*100</f>
        <v>-7.3305935200229211</v>
      </c>
      <c r="AJ476" s="79">
        <f t="shared" ref="AJ476" si="4766">(H476/Z476-1)*100</f>
        <v>-19.69323205431942</v>
      </c>
      <c r="AK476" s="79" t="e">
        <f t="shared" ref="AK476" si="4767">(I476/AA476-1)*100</f>
        <v>#REF!</v>
      </c>
      <c r="AM476" s="99">
        <f>AP476-'Figure 8_data'!H688</f>
        <v>0</v>
      </c>
      <c r="AP476" s="79">
        <f t="shared" ref="AP476" si="4768">(D476/D424-1)*100</f>
        <v>-16.767676767676775</v>
      </c>
      <c r="AQ476" s="79">
        <f t="shared" ref="AQ476" si="4769">(E476/E424-1)*100</f>
        <v>-17.565698478561544</v>
      </c>
      <c r="AR476" s="79">
        <f t="shared" ref="AR476" si="4770">(F476/F424-1)*100</f>
        <v>-10.816777041942604</v>
      </c>
      <c r="AS476" s="79">
        <f t="shared" ref="AS476" si="4771">(G476/G424-1)*100</f>
        <v>-10.816777041942604</v>
      </c>
      <c r="AT476" s="79">
        <f t="shared" ref="AT476" si="4772">(H476/H424-1)*100</f>
        <v>-17.717717717717719</v>
      </c>
      <c r="AU476" s="79" t="e">
        <f t="shared" ref="AU476" si="4773">(I476/I424-1)*100</f>
        <v>#REF!</v>
      </c>
    </row>
    <row r="477" spans="1:47" x14ac:dyDescent="0.2">
      <c r="A477" s="13">
        <f t="shared" si="475"/>
        <v>40918</v>
      </c>
      <c r="D477" s="79">
        <f>TWK!D420</f>
        <v>363.33333333333331</v>
      </c>
      <c r="E477" s="79">
        <f>TWK!E420</f>
        <v>266.66666666666669</v>
      </c>
      <c r="F477" s="79">
        <f>TWK!F420</f>
        <v>343.33333333333331</v>
      </c>
      <c r="G477" s="79">
        <f>TWK!G420</f>
        <v>343.33333333333331</v>
      </c>
      <c r="H477" s="79">
        <f>TWK!H420</f>
        <v>233.33333333333334</v>
      </c>
      <c r="I477" s="79" t="e">
        <f>TWK!#REF!</f>
        <v>#REF!</v>
      </c>
      <c r="M477" s="79">
        <f t="shared" ref="M477" si="4774">AVERAGE(D474:D477)</f>
        <v>350.33333333333331</v>
      </c>
      <c r="N477" s="79">
        <f t="shared" ref="N477" si="4775">AVERAGE(E474:E477)</f>
        <v>254.16666666666669</v>
      </c>
      <c r="O477" s="79">
        <f t="shared" ref="O477" si="4776">AVERAGE(F474:F477)</f>
        <v>336.25</v>
      </c>
      <c r="P477" s="79">
        <f t="shared" ref="P477" si="4777">AVERAGE(G474:G477)</f>
        <v>336.25</v>
      </c>
      <c r="Q477" s="79">
        <f t="shared" ref="Q477" si="4778">AVERAGE(H474:H477)</f>
        <v>232.41666666666669</v>
      </c>
      <c r="R477" s="79" t="e">
        <f t="shared" ref="R477" si="4779">AVERAGE(I474:I477)</f>
        <v>#REF!</v>
      </c>
      <c r="V477" s="79">
        <f t="shared" ref="V477" si="4780">(M321+M373+M425)/3</f>
        <v>435.86111111111109</v>
      </c>
      <c r="W477" s="79">
        <f t="shared" ref="W477" si="4781">(N321+N373+N425)/3</f>
        <v>326.15277777777783</v>
      </c>
      <c r="X477" s="79">
        <f t="shared" ref="X477" si="4782">(O321+O373+O425)/3</f>
        <v>361.17361111111109</v>
      </c>
      <c r="Y477" s="79">
        <f t="shared" ref="Y477" si="4783">(P321+P373+P425)/3</f>
        <v>361.0069444444444</v>
      </c>
      <c r="Z477" s="79">
        <f t="shared" ref="Z477" si="4784">(Q321+Q373+Q425)/3</f>
        <v>288.60416666666669</v>
      </c>
      <c r="AA477" s="79" t="e">
        <f t="shared" ref="AA477" si="4785">(R321+R373+R425)/3</f>
        <v>#REF!</v>
      </c>
      <c r="AC477" s="99">
        <f>+AF477-'Figure 8_data'!I689</f>
        <v>0</v>
      </c>
      <c r="AF477" s="79">
        <f t="shared" ref="AF477" si="4786">(D477/V477-1)*100</f>
        <v>-16.640112166209931</v>
      </c>
      <c r="AG477" s="79">
        <f t="shared" ref="AG477" si="4787">(E477/W477-1)*100</f>
        <v>-18.238725886811746</v>
      </c>
      <c r="AH477" s="79">
        <f t="shared" ref="AH477" si="4788">(F477/X477-1)*100</f>
        <v>-4.9395296967832518</v>
      </c>
      <c r="AI477" s="79">
        <f t="shared" ref="AI477" si="4789">(G477/Y477-1)*100</f>
        <v>-4.8956429739347769</v>
      </c>
      <c r="AJ477" s="79">
        <f t="shared" ref="AJ477" si="4790">(H477/Z477-1)*100</f>
        <v>-19.151086407276409</v>
      </c>
      <c r="AK477" s="79" t="e">
        <f t="shared" ref="AK477" si="4791">(I477/AA477-1)*100</f>
        <v>#REF!</v>
      </c>
      <c r="AM477" s="99">
        <f>AP477-'Figure 8_data'!H689</f>
        <v>0</v>
      </c>
      <c r="AP477" s="79">
        <f t="shared" ref="AP477" si="4792">(D477/D425-1)*100</f>
        <v>-19.259259259259267</v>
      </c>
      <c r="AQ477" s="79">
        <f t="shared" ref="AQ477" si="4793">(E477/E425-1)*100</f>
        <v>-29.824561403508763</v>
      </c>
      <c r="AR477" s="79">
        <f t="shared" ref="AR477" si="4794">(F477/F425-1)*100</f>
        <v>-21.298949379178612</v>
      </c>
      <c r="AS477" s="79">
        <f t="shared" ref="AS477" si="4795">(G477/G425-1)*100</f>
        <v>-21.298949379178612</v>
      </c>
      <c r="AT477" s="79">
        <f t="shared" ref="AT477" si="4796">(H477/H425-1)*100</f>
        <v>-35.185185185185183</v>
      </c>
      <c r="AU477" s="79" t="e">
        <f t="shared" ref="AU477" si="4797">(I477/I425-1)*100</f>
        <v>#REF!</v>
      </c>
    </row>
    <row r="478" spans="1:47" x14ac:dyDescent="0.2">
      <c r="A478" s="13">
        <f t="shared" si="475"/>
        <v>40925</v>
      </c>
      <c r="D478" s="79">
        <f>TWK!D421</f>
        <v>361.66666666666669</v>
      </c>
      <c r="E478" s="79">
        <f>TWK!E421</f>
        <v>296.66666666666669</v>
      </c>
      <c r="F478" s="79">
        <f>TWK!F421</f>
        <v>340</v>
      </c>
      <c r="G478" s="79">
        <f>TWK!G421</f>
        <v>340</v>
      </c>
      <c r="H478" s="79">
        <f>TWK!H421</f>
        <v>240</v>
      </c>
      <c r="I478" s="79" t="e">
        <f>TWK!#REF!</f>
        <v>#REF!</v>
      </c>
      <c r="M478" s="79">
        <f t="shared" ref="M478" si="4798">AVERAGE(D475:D478)</f>
        <v>352.5</v>
      </c>
      <c r="N478" s="79">
        <f t="shared" ref="N478" si="4799">AVERAGE(E475:E478)</f>
        <v>263.33333333333337</v>
      </c>
      <c r="O478" s="79">
        <f t="shared" ref="O478" si="4800">AVERAGE(F475:F478)</f>
        <v>337.5</v>
      </c>
      <c r="P478" s="79">
        <f t="shared" ref="P478" si="4801">AVERAGE(G475:G478)</f>
        <v>337.5</v>
      </c>
      <c r="Q478" s="79">
        <f t="shared" ref="Q478" si="4802">AVERAGE(H475:H478)</f>
        <v>232.91666666666669</v>
      </c>
      <c r="R478" s="79" t="e">
        <f t="shared" ref="R478" si="4803">AVERAGE(I475:I478)</f>
        <v>#REF!</v>
      </c>
      <c r="V478" s="79">
        <f t="shared" ref="V478" si="4804">(M322+M374+M426)/3</f>
        <v>437.15277777777777</v>
      </c>
      <c r="W478" s="79">
        <f t="shared" ref="W478" si="4805">(N322+N374+N426)/3</f>
        <v>333.3680555555556</v>
      </c>
      <c r="X478" s="79">
        <f t="shared" ref="X478" si="4806">(O322+O374+O426)/3</f>
        <v>369.1319444444444</v>
      </c>
      <c r="Y478" s="79">
        <f t="shared" ref="Y478" si="4807">(P322+P374+P426)/3</f>
        <v>368.96527777777777</v>
      </c>
      <c r="Z478" s="79">
        <f t="shared" ref="Z478" si="4808">(Q322+Q374+Q426)/3</f>
        <v>301.97916666666669</v>
      </c>
      <c r="AA478" s="79" t="e">
        <f t="shared" ref="AA478" si="4809">(R322+R374+R426)/3</f>
        <v>#REF!</v>
      </c>
      <c r="AC478" s="99">
        <f>+AF478-'Figure 8_data'!I690</f>
        <v>0</v>
      </c>
      <c r="AF478" s="79">
        <f t="shared" ref="AF478" si="4810">(D478/V478-1)*100</f>
        <v>-17.267672756155672</v>
      </c>
      <c r="AG478" s="79">
        <f t="shared" ref="AG478" si="4811">(E478/W478-1)*100</f>
        <v>-11.009269867722116</v>
      </c>
      <c r="AH478" s="79">
        <f t="shared" ref="AH478" si="4812">(F478/X478-1)*100</f>
        <v>-7.8920139215501672</v>
      </c>
      <c r="AI478" s="79">
        <f t="shared" ref="AI478" si="4813">(G478/Y478-1)*100</f>
        <v>-7.850407483390109</v>
      </c>
      <c r="AJ478" s="79">
        <f t="shared" ref="AJ478" si="4814">(H478/Z478-1)*100</f>
        <v>-20.524318730596757</v>
      </c>
      <c r="AK478" s="79" t="e">
        <f t="shared" ref="AK478" si="4815">(I478/AA478-1)*100</f>
        <v>#REF!</v>
      </c>
      <c r="AM478" s="99">
        <f>AP478-'Figure 8_data'!H690</f>
        <v>0</v>
      </c>
      <c r="AP478" s="79">
        <f t="shared" ref="AP478" si="4816">(D478/D426-1)*100</f>
        <v>-20.947176684881597</v>
      </c>
      <c r="AQ478" s="79">
        <f t="shared" ref="AQ478" si="4817">(E478/E426-1)*100</f>
        <v>-25.131440588853838</v>
      </c>
      <c r="AR478" s="79">
        <f t="shared" ref="AR478" si="4818">(F478/F426-1)*100</f>
        <v>-22.507122507122514</v>
      </c>
      <c r="AS478" s="79">
        <f t="shared" ref="AS478" si="4819">(G478/G426-1)*100</f>
        <v>-22.507122507122514</v>
      </c>
      <c r="AT478" s="79">
        <f t="shared" ref="AT478" si="4820">(H478/H426-1)*100</f>
        <v>-35.570469798657726</v>
      </c>
      <c r="AU478" s="79" t="e">
        <f t="shared" ref="AU478" si="4821">(I478/I426-1)*100</f>
        <v>#REF!</v>
      </c>
    </row>
    <row r="479" spans="1:47" x14ac:dyDescent="0.2">
      <c r="A479" s="13">
        <f t="shared" si="475"/>
        <v>40932</v>
      </c>
      <c r="D479" s="79">
        <f>TWK!D422</f>
        <v>385</v>
      </c>
      <c r="E479" s="79">
        <f>TWK!E422</f>
        <v>310</v>
      </c>
      <c r="F479" s="79">
        <f>TWK!F422</f>
        <v>340</v>
      </c>
      <c r="G479" s="79">
        <f>TWK!G422</f>
        <v>340</v>
      </c>
      <c r="H479" s="79">
        <f>TWK!H422</f>
        <v>240</v>
      </c>
      <c r="I479" s="79" t="e">
        <f>TWK!#REF!</f>
        <v>#REF!</v>
      </c>
      <c r="M479" s="79">
        <f t="shared" ref="M479" si="4822">AVERAGE(D476:D479)</f>
        <v>363.33333333333331</v>
      </c>
      <c r="N479" s="79">
        <f t="shared" ref="N479" si="4823">AVERAGE(E476:E479)</f>
        <v>280.41666666666669</v>
      </c>
      <c r="O479" s="79">
        <f t="shared" ref="O479" si="4824">AVERAGE(F476:F479)</f>
        <v>340</v>
      </c>
      <c r="P479" s="79">
        <f t="shared" ref="P479" si="4825">AVERAGE(G476:G479)</f>
        <v>340</v>
      </c>
      <c r="Q479" s="79">
        <f t="shared" ref="Q479" si="4826">AVERAGE(H476:H479)</f>
        <v>235.41666666666669</v>
      </c>
      <c r="R479" s="79" t="e">
        <f t="shared" ref="R479" si="4827">AVERAGE(I476:I479)</f>
        <v>#REF!</v>
      </c>
      <c r="V479" s="79">
        <f t="shared" ref="V479" si="4828">(M323+M375+M427)/3</f>
        <v>448.97916666666669</v>
      </c>
      <c r="W479" s="79">
        <f t="shared" ref="W479" si="4829">(N323+N375+N427)/3</f>
        <v>354.38194444444451</v>
      </c>
      <c r="X479" s="79">
        <f t="shared" ref="X479" si="4830">(O323+O375+O427)/3</f>
        <v>375.9930555555556</v>
      </c>
      <c r="Y479" s="79">
        <f t="shared" ref="Y479" si="4831">(P323+P375+P427)/3</f>
        <v>376.82638888888891</v>
      </c>
      <c r="Z479" s="79">
        <f t="shared" ref="Z479" si="4832">(Q323+Q375+Q427)/3</f>
        <v>316.72222222222223</v>
      </c>
      <c r="AA479" s="79" t="e">
        <f t="shared" ref="AA479" si="4833">(R323+R375+R427)/3</f>
        <v>#REF!</v>
      </c>
      <c r="AC479" s="99">
        <f>+AF479-'Figure 8_data'!I691</f>
        <v>0</v>
      </c>
      <c r="AF479" s="79">
        <f t="shared" ref="AF479" si="4834">(D479/V479-1)*100</f>
        <v>-14.249918797271588</v>
      </c>
      <c r="AG479" s="79">
        <f t="shared" ref="AG479" si="4835">(E479/W479-1)*100</f>
        <v>-12.523760067410027</v>
      </c>
      <c r="AH479" s="79">
        <f t="shared" ref="AH479" si="4836">(F479/X479-1)*100</f>
        <v>-9.5727979609552598</v>
      </c>
      <c r="AI479" s="79">
        <f t="shared" ref="AI479" si="4837">(G479/Y479-1)*100</f>
        <v>-9.7727733446363096</v>
      </c>
      <c r="AJ479" s="79">
        <f t="shared" ref="AJ479" si="4838">(H479/Z479-1)*100</f>
        <v>-24.223820382389061</v>
      </c>
      <c r="AK479" s="79" t="e">
        <f t="shared" ref="AK479" si="4839">(I479/AA479-1)*100</f>
        <v>#REF!</v>
      </c>
      <c r="AM479" s="99">
        <f>AP479-'Figure 8_data'!H691</f>
        <v>0</v>
      </c>
      <c r="AP479" s="79">
        <f t="shared" ref="AP479" si="4840">(D479/D427-1)*100</f>
        <v>-15.616438356164386</v>
      </c>
      <c r="AQ479" s="79">
        <f t="shared" ref="AQ479" si="4841">(E479/E427-1)*100</f>
        <v>-22.012578616352197</v>
      </c>
      <c r="AR479" s="79">
        <f t="shared" ref="AR479" si="4842">(F479/F427-1)*100</f>
        <v>-15.000000000000002</v>
      </c>
      <c r="AS479" s="79">
        <f t="shared" ref="AS479" si="4843">(G479/G427-1)*100</f>
        <v>-15.000000000000002</v>
      </c>
      <c r="AT479" s="79">
        <f t="shared" ref="AT479" si="4844">(H479/H427-1)*100</f>
        <v>-27.54716981132076</v>
      </c>
      <c r="AU479" s="79" t="e">
        <f t="shared" ref="AU479" si="4845">(I479/I427-1)*100</f>
        <v>#REF!</v>
      </c>
    </row>
    <row r="480" spans="1:47" x14ac:dyDescent="0.2">
      <c r="A480" s="13">
        <f t="shared" si="475"/>
        <v>40939</v>
      </c>
      <c r="D480" s="79">
        <f>TWK!D423</f>
        <v>462</v>
      </c>
      <c r="E480" s="79">
        <f>TWK!E423</f>
        <v>357</v>
      </c>
      <c r="F480" s="79">
        <f>TWK!F423</f>
        <v>388</v>
      </c>
      <c r="G480" s="79">
        <f>TWK!G423</f>
        <v>388</v>
      </c>
      <c r="H480" s="79">
        <f>TWK!H423</f>
        <v>272</v>
      </c>
      <c r="I480" s="79" t="e">
        <f>TWK!#REF!</f>
        <v>#REF!</v>
      </c>
      <c r="M480" s="79">
        <f t="shared" ref="M480" si="4846">AVERAGE(D477:D480)</f>
        <v>393</v>
      </c>
      <c r="N480" s="79">
        <f t="shared" ref="N480" si="4847">AVERAGE(E477:E480)</f>
        <v>307.58333333333337</v>
      </c>
      <c r="O480" s="79">
        <f t="shared" ref="O480" si="4848">AVERAGE(F477:F480)</f>
        <v>352.83333333333331</v>
      </c>
      <c r="P480" s="79">
        <f t="shared" ref="P480" si="4849">AVERAGE(G477:G480)</f>
        <v>352.83333333333331</v>
      </c>
      <c r="Q480" s="79">
        <f t="shared" ref="Q480" si="4850">AVERAGE(H477:H480)</f>
        <v>246.33333333333334</v>
      </c>
      <c r="R480" s="79" t="e">
        <f t="shared" ref="R480" si="4851">AVERAGE(I477:I480)</f>
        <v>#REF!</v>
      </c>
      <c r="V480" s="79">
        <f t="shared" ref="V480" si="4852">(M324+M376+M428)/3</f>
        <v>469.1875</v>
      </c>
      <c r="W480" s="79">
        <f t="shared" ref="W480" si="4853">(N324+N376+N428)/3</f>
        <v>376.20138888888891</v>
      </c>
      <c r="X480" s="79">
        <f t="shared" ref="X480" si="4854">(O324+O376+O428)/3</f>
        <v>382.5555555555556</v>
      </c>
      <c r="Y480" s="79">
        <f t="shared" ref="Y480" si="4855">(P324+P376+P428)/3</f>
        <v>383.38888888888891</v>
      </c>
      <c r="Z480" s="79">
        <f t="shared" ref="Z480" si="4856">(Q324+Q376+Q428)/3</f>
        <v>329.2430555555556</v>
      </c>
      <c r="AA480" s="79" t="e">
        <f t="shared" ref="AA480" si="4857">(R324+R376+R428)/3</f>
        <v>#REF!</v>
      </c>
      <c r="AC480" s="99">
        <f>+AF480-'Figure 8_data'!I692</f>
        <v>0</v>
      </c>
      <c r="AF480" s="79">
        <f t="shared" ref="AF480" si="4858">(D480/V480-1)*100</f>
        <v>-1.5319035566804362</v>
      </c>
      <c r="AG480" s="79">
        <f t="shared" ref="AG480" si="4859">(E480/W480-1)*100</f>
        <v>-5.104018607055183</v>
      </c>
      <c r="AH480" s="79">
        <f t="shared" ref="AH480" si="4860">(F480/X480-1)*100</f>
        <v>1.4231774615161008</v>
      </c>
      <c r="AI480" s="79">
        <f t="shared" ref="AI480" si="4861">(G480/Y480-1)*100</f>
        <v>1.20272424286334</v>
      </c>
      <c r="AJ480" s="79">
        <f t="shared" ref="AJ480" si="4862">(H480/Z480-1)*100</f>
        <v>-17.386260572441003</v>
      </c>
      <c r="AK480" s="79" t="e">
        <f t="shared" ref="AK480" si="4863">(I480/AA480-1)*100</f>
        <v>#REF!</v>
      </c>
      <c r="AM480" s="99">
        <f>AP480-'Figure 8_data'!H692</f>
        <v>0</v>
      </c>
      <c r="AP480" s="79">
        <f t="shared" ref="AP480" si="4864">(D480/D428-1)*100</f>
        <v>-16.000000000000004</v>
      </c>
      <c r="AQ480" s="79">
        <f t="shared" ref="AQ480" si="4865">(E480/E428-1)*100</f>
        <v>-24.643799472295512</v>
      </c>
      <c r="AR480" s="79">
        <f t="shared" ref="AR480" si="4866">(F480/F428-1)*100</f>
        <v>-8.1656804733727828</v>
      </c>
      <c r="AS480" s="79">
        <f t="shared" ref="AS480" si="4867">(G480/G428-1)*100</f>
        <v>-8.1656804733727828</v>
      </c>
      <c r="AT480" s="79">
        <f t="shared" ref="AT480" si="4868">(H480/H428-1)*100</f>
        <v>-29.043478260869559</v>
      </c>
      <c r="AU480" s="79" t="e">
        <f t="shared" ref="AU480" si="4869">(I480/I428-1)*100</f>
        <v>#REF!</v>
      </c>
    </row>
    <row r="481" spans="1:47" x14ac:dyDescent="0.2">
      <c r="A481" s="13">
        <f t="shared" si="475"/>
        <v>40946</v>
      </c>
      <c r="D481" s="79">
        <f>TWK!D424</f>
        <v>395</v>
      </c>
      <c r="E481" s="79">
        <f>TWK!E424</f>
        <v>295</v>
      </c>
      <c r="F481" s="79">
        <f>TWK!F424</f>
        <v>355</v>
      </c>
      <c r="G481" s="79">
        <f>TWK!G424</f>
        <v>355</v>
      </c>
      <c r="H481" s="79">
        <f>TWK!H424</f>
        <v>248.75</v>
      </c>
      <c r="I481" s="79" t="e">
        <f>TWK!#REF!</f>
        <v>#REF!</v>
      </c>
      <c r="M481" s="79">
        <f t="shared" ref="M481" si="4870">AVERAGE(D478:D481)</f>
        <v>400.91666666666669</v>
      </c>
      <c r="N481" s="79">
        <f t="shared" ref="N481" si="4871">AVERAGE(E478:E481)</f>
        <v>314.66666666666669</v>
      </c>
      <c r="O481" s="79">
        <f t="shared" ref="O481" si="4872">AVERAGE(F478:F481)</f>
        <v>355.75</v>
      </c>
      <c r="P481" s="79">
        <f t="shared" ref="P481" si="4873">AVERAGE(G478:G481)</f>
        <v>355.75</v>
      </c>
      <c r="Q481" s="79">
        <f t="shared" ref="Q481" si="4874">AVERAGE(H478:H481)</f>
        <v>250.1875</v>
      </c>
      <c r="R481" s="79" t="e">
        <f t="shared" ref="R481" si="4875">AVERAGE(I478:I481)</f>
        <v>#REF!</v>
      </c>
      <c r="V481" s="79">
        <f t="shared" ref="V481" si="4876">(M325+M377+M429)/3</f>
        <v>457.95833333333331</v>
      </c>
      <c r="W481" s="79">
        <f t="shared" ref="W481" si="4877">(N325+N377+N429)/3</f>
        <v>365.65972222222223</v>
      </c>
      <c r="X481" s="79">
        <f t="shared" ref="X481" si="4878">(O325+O377+O429)/3</f>
        <v>369.6180555555556</v>
      </c>
      <c r="Y481" s="79">
        <f t="shared" ref="Y481" si="4879">(P325+P377+P429)/3</f>
        <v>370.45138888888891</v>
      </c>
      <c r="Z481" s="79">
        <f t="shared" ref="Z481" si="4880">(Q325+Q377+Q429)/3</f>
        <v>316.72222222222223</v>
      </c>
      <c r="AA481" s="79" t="e">
        <f t="shared" ref="AA481" si="4881">(R325+R377+R429)/3</f>
        <v>#REF!</v>
      </c>
      <c r="AC481" s="99">
        <f>+AF481-'Figure 8_data'!I693</f>
        <v>0</v>
      </c>
      <c r="AF481" s="79">
        <f t="shared" ref="AF481" si="4882">(D481/V481-1)*100</f>
        <v>-13.747611682285498</v>
      </c>
      <c r="AG481" s="79">
        <f t="shared" ref="AG481" si="4883">(E481/W481-1)*100</f>
        <v>-19.323900864115473</v>
      </c>
      <c r="AH481" s="79">
        <f t="shared" ref="AH481" si="4884">(F481/X481-1)*100</f>
        <v>-3.9549084077031615</v>
      </c>
      <c r="AI481" s="79">
        <f t="shared" ref="AI481" si="4885">(G481/Y481-1)*100</f>
        <v>-4.1709626019308388</v>
      </c>
      <c r="AJ481" s="79">
        <f t="shared" ref="AJ481" si="4886">(H481/Z481-1)*100</f>
        <v>-21.461147167163652</v>
      </c>
      <c r="AK481" s="79" t="e">
        <f t="shared" ref="AK481" si="4887">(I481/AA481-1)*100</f>
        <v>#REF!</v>
      </c>
      <c r="AM481" s="99">
        <f>AP481-'Figure 8_data'!H693</f>
        <v>0</v>
      </c>
      <c r="AP481" s="79">
        <f t="shared" ref="AP481" si="4888">(D481/D429-1)*100</f>
        <v>-26.511627906976742</v>
      </c>
      <c r="AQ481" s="79">
        <f t="shared" ref="AQ481" si="4889">(E481/E429-1)*100</f>
        <v>-31.195335276967928</v>
      </c>
      <c r="AR481" s="79">
        <f t="shared" ref="AR481" si="4890">(F481/F429-1)*100</f>
        <v>-18.390804597701148</v>
      </c>
      <c r="AS481" s="79">
        <f t="shared" ref="AS481" si="4891">(G481/G429-1)*100</f>
        <v>-18.390804597701148</v>
      </c>
      <c r="AT481" s="79">
        <f t="shared" ref="AT481" si="4892">(H481/H429-1)*100</f>
        <v>-36.421725239616606</v>
      </c>
      <c r="AU481" s="79" t="e">
        <f t="shared" ref="AU481" si="4893">(I481/I429-1)*100</f>
        <v>#REF!</v>
      </c>
    </row>
    <row r="482" spans="1:47" x14ac:dyDescent="0.2">
      <c r="A482" s="13">
        <f t="shared" si="475"/>
        <v>40953</v>
      </c>
      <c r="D482" s="79">
        <f>TWK!D425</f>
        <v>423.33333333333331</v>
      </c>
      <c r="E482" s="79">
        <f>TWK!E425</f>
        <v>336.66666666666669</v>
      </c>
      <c r="F482" s="79">
        <f>TWK!F425</f>
        <v>366.66666666666669</v>
      </c>
      <c r="G482" s="79">
        <f>TWK!G425</f>
        <v>366.66666666666669</v>
      </c>
      <c r="H482" s="79">
        <f>TWK!H425</f>
        <v>275</v>
      </c>
      <c r="I482" s="79" t="e">
        <f>TWK!#REF!</f>
        <v>#REF!</v>
      </c>
      <c r="M482" s="79">
        <f t="shared" ref="M482" si="4894">AVERAGE(D479:D482)</f>
        <v>416.33333333333331</v>
      </c>
      <c r="N482" s="79">
        <f t="shared" ref="N482" si="4895">AVERAGE(E479:E482)</f>
        <v>324.66666666666669</v>
      </c>
      <c r="O482" s="79">
        <f t="shared" ref="O482" si="4896">AVERAGE(F479:F482)</f>
        <v>362.41666666666669</v>
      </c>
      <c r="P482" s="79">
        <f t="shared" ref="P482" si="4897">AVERAGE(G479:G482)</f>
        <v>362.41666666666669</v>
      </c>
      <c r="Q482" s="79">
        <f t="shared" ref="Q482" si="4898">AVERAGE(H479:H482)</f>
        <v>258.9375</v>
      </c>
      <c r="R482" s="79" t="e">
        <f t="shared" ref="R482" si="4899">AVERAGE(I479:I482)</f>
        <v>#REF!</v>
      </c>
      <c r="V482" s="79">
        <f t="shared" ref="V482" si="4900">(M326+M378+M430)/3</f>
        <v>440.20833333333331</v>
      </c>
      <c r="W482" s="79">
        <f t="shared" ref="W482" si="4901">(N326+N378+N430)/3</f>
        <v>345.81944444444451</v>
      </c>
      <c r="X482" s="79">
        <f t="shared" ref="X482" si="4902">(O326+O378+O430)/3</f>
        <v>352.85416666666669</v>
      </c>
      <c r="Y482" s="79">
        <f t="shared" ref="Y482" si="4903">(P326+P378+P430)/3</f>
        <v>353.6875</v>
      </c>
      <c r="Z482" s="79">
        <f t="shared" ref="Z482" si="4904">(Q326+Q378+Q430)/3</f>
        <v>298.03472222222223</v>
      </c>
      <c r="AA482" s="79" t="e">
        <f t="shared" ref="AA482" si="4905">(R326+R378+R430)/3</f>
        <v>#REF!</v>
      </c>
      <c r="AC482" s="99">
        <f>+AF482-'Figure 8_data'!I694</f>
        <v>0</v>
      </c>
      <c r="AF482" s="79">
        <f t="shared" ref="AF482" si="4906">(D482/V482-1)*100</f>
        <v>-3.8334122101277845</v>
      </c>
      <c r="AG482" s="79">
        <f t="shared" ref="AG482" si="4907">(E482/W482-1)*100</f>
        <v>-2.6466926382585743</v>
      </c>
      <c r="AH482" s="79">
        <f t="shared" ref="AH482" si="4908">(F482/X482-1)*100</f>
        <v>3.9145067013048429</v>
      </c>
      <c r="AI482" s="79">
        <f t="shared" ref="AI482" si="4909">(G482/Y482-1)*100</f>
        <v>3.6696707309889831</v>
      </c>
      <c r="AJ482" s="79">
        <f t="shared" ref="AJ482" si="4910">(H482/Z482-1)*100</f>
        <v>-7.7288720087611011</v>
      </c>
      <c r="AK482" s="79" t="e">
        <f t="shared" ref="AK482" si="4911">(I482/AA482-1)*100</f>
        <v>#REF!</v>
      </c>
      <c r="AM482" s="99">
        <f>AP482-'Figure 8_data'!H694</f>
        <v>0</v>
      </c>
      <c r="AP482" s="79">
        <f t="shared" ref="AP482" si="4912">(D482/D430-1)*100</f>
        <v>-27.480371163454677</v>
      </c>
      <c r="AQ482" s="79">
        <f t="shared" ref="AQ482" si="4913">(E482/E430-1)*100</f>
        <v>-30.94017094017094</v>
      </c>
      <c r="AR482" s="79">
        <f t="shared" ref="AR482" si="4914">(F482/F430-1)*100</f>
        <v>-26.666666666666661</v>
      </c>
      <c r="AS482" s="79">
        <f t="shared" ref="AS482" si="4915">(G482/G430-1)*100</f>
        <v>-26.666666666666661</v>
      </c>
      <c r="AT482" s="79">
        <f t="shared" ref="AT482" si="4916">(H482/H430-1)*100</f>
        <v>-37.142857142857146</v>
      </c>
      <c r="AU482" s="79" t="e">
        <f t="shared" ref="AU482" si="4917">(I482/I430-1)*100</f>
        <v>#REF!</v>
      </c>
    </row>
    <row r="483" spans="1:47" x14ac:dyDescent="0.2">
      <c r="A483" s="13">
        <f t="shared" si="475"/>
        <v>40960</v>
      </c>
      <c r="D483" s="79">
        <f>TWK!D426</f>
        <v>405</v>
      </c>
      <c r="E483" s="79">
        <f>TWK!E426</f>
        <v>300</v>
      </c>
      <c r="F483" s="79">
        <f>TWK!F426</f>
        <v>342</v>
      </c>
      <c r="G483" s="79">
        <f>TWK!G426</f>
        <v>342</v>
      </c>
      <c r="H483" s="79">
        <f>TWK!H426</f>
        <v>258</v>
      </c>
      <c r="I483" s="79" t="e">
        <f>TWK!#REF!</f>
        <v>#REF!</v>
      </c>
      <c r="M483" s="79">
        <f t="shared" ref="M483" si="4918">AVERAGE(D480:D483)</f>
        <v>421.33333333333331</v>
      </c>
      <c r="N483" s="79">
        <f t="shared" ref="N483" si="4919">AVERAGE(E480:E483)</f>
        <v>322.16666666666669</v>
      </c>
      <c r="O483" s="79">
        <f t="shared" ref="O483" si="4920">AVERAGE(F480:F483)</f>
        <v>362.91666666666669</v>
      </c>
      <c r="P483" s="79">
        <f t="shared" ref="P483" si="4921">AVERAGE(G480:G483)</f>
        <v>362.91666666666669</v>
      </c>
      <c r="Q483" s="79">
        <f t="shared" ref="Q483" si="4922">AVERAGE(H480:H483)</f>
        <v>263.4375</v>
      </c>
      <c r="R483" s="79" t="e">
        <f t="shared" ref="R483" si="4923">AVERAGE(I480:I483)</f>
        <v>#REF!</v>
      </c>
      <c r="V483" s="79">
        <f t="shared" ref="V483" si="4924">(M327+M379+M431)/3</f>
        <v>417.97916666666669</v>
      </c>
      <c r="W483" s="79">
        <f t="shared" ref="W483" si="4925">(N327+N379+N431)/3</f>
        <v>321.72222222222223</v>
      </c>
      <c r="X483" s="79">
        <f t="shared" ref="X483" si="4926">(O327+O379+O431)/3</f>
        <v>336.09027777777777</v>
      </c>
      <c r="Y483" s="79">
        <f t="shared" ref="Y483" si="4927">(P327+P379+P431)/3</f>
        <v>336.09027777777777</v>
      </c>
      <c r="Z483" s="79">
        <f t="shared" ref="Z483" si="4928">(Q327+Q379+Q431)/3</f>
        <v>282.23611111111109</v>
      </c>
      <c r="AA483" s="79" t="e">
        <f t="shared" ref="AA483" si="4929">(R327+R379+R431)/3</f>
        <v>#REF!</v>
      </c>
      <c r="AC483" s="99">
        <f>+AF483-'Figure 8_data'!I695</f>
        <v>0</v>
      </c>
      <c r="AF483" s="79">
        <f t="shared" ref="AF483" si="4930">(D483/V483-1)*100</f>
        <v>-3.1052185615311867</v>
      </c>
      <c r="AG483" s="79">
        <f t="shared" ref="AG483" si="4931">(E483/W483-1)*100</f>
        <v>-6.7518563287860545</v>
      </c>
      <c r="AH483" s="79">
        <f t="shared" ref="AH483" si="4932">(F483/X483-1)*100</f>
        <v>1.758373452899975</v>
      </c>
      <c r="AI483" s="79">
        <f t="shared" ref="AI483" si="4933">(G483/Y483-1)*100</f>
        <v>1.758373452899975</v>
      </c>
      <c r="AJ483" s="79">
        <f t="shared" ref="AJ483" si="4934">(H483/Z483-1)*100</f>
        <v>-8.5871758279612127</v>
      </c>
      <c r="AK483" s="79" t="e">
        <f t="shared" ref="AK483" si="4935">(I483/AA483-1)*100</f>
        <v>#REF!</v>
      </c>
      <c r="AM483" s="99">
        <f>AP483-'Figure 8_data'!H695</f>
        <v>0</v>
      </c>
      <c r="AP483" s="79">
        <f t="shared" ref="AP483" si="4936">(D483/D431-1)*100</f>
        <v>-24.651162790697679</v>
      </c>
      <c r="AQ483" s="79">
        <f t="shared" ref="AQ483" si="4937">(E483/E431-1)*100</f>
        <v>-31.818181818181824</v>
      </c>
      <c r="AR483" s="79">
        <f t="shared" ref="AR483" si="4938">(F483/F431-1)*100</f>
        <v>-26.054054054054056</v>
      </c>
      <c r="AS483" s="79">
        <f t="shared" ref="AS483" si="4939">(G483/G431-1)*100</f>
        <v>-26.054054054054056</v>
      </c>
      <c r="AT483" s="79">
        <f t="shared" ref="AT483" si="4940">(H483/H431-1)*100</f>
        <v>-35.5</v>
      </c>
      <c r="AU483" s="79" t="e">
        <f t="shared" ref="AU483" si="4941">(I483/I431-1)*100</f>
        <v>#REF!</v>
      </c>
    </row>
    <row r="484" spans="1:47" x14ac:dyDescent="0.2">
      <c r="A484" s="13">
        <f t="shared" si="475"/>
        <v>40967</v>
      </c>
      <c r="D484" s="79">
        <f>TWK!D427</f>
        <v>383</v>
      </c>
      <c r="E484" s="79">
        <f>TWK!E427</f>
        <v>282</v>
      </c>
      <c r="F484" s="79">
        <f>TWK!F427</f>
        <v>342</v>
      </c>
      <c r="G484" s="79">
        <f>TWK!G427</f>
        <v>342</v>
      </c>
      <c r="H484" s="79">
        <f>TWK!H427</f>
        <v>242</v>
      </c>
      <c r="I484" s="79" t="e">
        <f>TWK!#REF!</f>
        <v>#REF!</v>
      </c>
      <c r="M484" s="79">
        <f t="shared" ref="M484" si="4942">AVERAGE(D481:D484)</f>
        <v>401.58333333333331</v>
      </c>
      <c r="N484" s="79">
        <f t="shared" ref="N484" si="4943">AVERAGE(E481:E484)</f>
        <v>303.41666666666669</v>
      </c>
      <c r="O484" s="79">
        <f t="shared" ref="O484" si="4944">AVERAGE(F481:F484)</f>
        <v>351.41666666666669</v>
      </c>
      <c r="P484" s="79">
        <f t="shared" ref="P484" si="4945">AVERAGE(G481:G484)</f>
        <v>351.41666666666669</v>
      </c>
      <c r="Q484" s="79">
        <f t="shared" ref="Q484" si="4946">AVERAGE(H481:H484)</f>
        <v>255.9375</v>
      </c>
      <c r="R484" s="79" t="e">
        <f t="shared" ref="R484" si="4947">AVERAGE(I481:I484)</f>
        <v>#REF!</v>
      </c>
      <c r="V484" s="79">
        <f t="shared" ref="V484" si="4948">(M328+M380+M432)/3</f>
        <v>394.52083333333331</v>
      </c>
      <c r="W484" s="79">
        <f t="shared" ref="W484" si="4949">(N328+N380+N432)/3</f>
        <v>300.99305555555554</v>
      </c>
      <c r="X484" s="79">
        <f t="shared" ref="X484" si="4950">(O328+O380+O432)/3</f>
        <v>321.27777777777777</v>
      </c>
      <c r="Y484" s="79">
        <f t="shared" ref="Y484" si="4951">(P328+P380+P432)/3</f>
        <v>321.59027777777777</v>
      </c>
      <c r="Z484" s="79">
        <f t="shared" ref="Z484" si="4952">(Q328+Q380+Q432)/3</f>
        <v>270.34722222222223</v>
      </c>
      <c r="AA484" s="79" t="e">
        <f t="shared" ref="AA484" si="4953">(R328+R380+R432)/3</f>
        <v>#REF!</v>
      </c>
      <c r="AC484" s="99">
        <f>+AF484-'Figure 8_data'!I696</f>
        <v>0</v>
      </c>
      <c r="AF484" s="79">
        <f t="shared" ref="AF484" si="4954">(D484/V484-1)*100</f>
        <v>-2.9202091144320597</v>
      </c>
      <c r="AG484" s="79">
        <f t="shared" ref="AG484" si="4955">(E484/W484-1)*100</f>
        <v>-6.3101308169715935</v>
      </c>
      <c r="AH484" s="79">
        <f t="shared" ref="AH484" si="4956">(F484/X484-1)*100</f>
        <v>6.4499394777796981</v>
      </c>
      <c r="AI484" s="79">
        <f t="shared" ref="AI484" si="4957">(G484/Y484-1)*100</f>
        <v>6.3464985208058877</v>
      </c>
      <c r="AJ484" s="79">
        <f t="shared" ref="AJ484" si="4958">(H484/Z484-1)*100</f>
        <v>-10.485486771127672</v>
      </c>
      <c r="AK484" s="79" t="e">
        <f t="shared" ref="AK484" si="4959">(I484/AA484-1)*100</f>
        <v>#REF!</v>
      </c>
      <c r="AM484" s="99">
        <f>AP484-'Figure 8_data'!H696</f>
        <v>0</v>
      </c>
      <c r="AP484" s="79">
        <f t="shared" ref="AP484" si="4960">(D484/D432-1)*100</f>
        <v>-23.015075376884418</v>
      </c>
      <c r="AQ484" s="79">
        <f t="shared" ref="AQ484" si="4961">(E484/E432-1)*100</f>
        <v>-25.789473684210527</v>
      </c>
      <c r="AR484" s="79">
        <f t="shared" ref="AR484" si="4962">(F484/F432-1)*100</f>
        <v>-19.292035398230091</v>
      </c>
      <c r="AS484" s="79">
        <f t="shared" ref="AS484" si="4963">(G484/G432-1)*100</f>
        <v>-19.999999999999996</v>
      </c>
      <c r="AT484" s="79">
        <f t="shared" ref="AT484" si="4964">(H484/H432-1)*100</f>
        <v>-27.035175879396988</v>
      </c>
      <c r="AU484" s="79" t="e">
        <f t="shared" ref="AU484" si="4965">(I484/I432-1)*100</f>
        <v>#REF!</v>
      </c>
    </row>
    <row r="485" spans="1:47" x14ac:dyDescent="0.2">
      <c r="A485" s="13">
        <f t="shared" si="475"/>
        <v>40974</v>
      </c>
      <c r="D485" s="79">
        <f>TWK!D428</f>
        <v>347</v>
      </c>
      <c r="E485" s="79">
        <f>TWK!E428</f>
        <v>255</v>
      </c>
      <c r="F485" s="79">
        <f>TWK!F428</f>
        <v>325</v>
      </c>
      <c r="G485" s="79">
        <f>TWK!G428</f>
        <v>325</v>
      </c>
      <c r="H485" s="79">
        <f>TWK!H428</f>
        <v>227</v>
      </c>
      <c r="I485" s="79" t="e">
        <f>TWK!#REF!</f>
        <v>#REF!</v>
      </c>
      <c r="M485" s="79">
        <f t="shared" ref="M485" si="4966">AVERAGE(D482:D485)</f>
        <v>389.58333333333331</v>
      </c>
      <c r="N485" s="79">
        <f t="shared" ref="N485" si="4967">AVERAGE(E482:E485)</f>
        <v>293.41666666666669</v>
      </c>
      <c r="O485" s="79">
        <f t="shared" ref="O485" si="4968">AVERAGE(F482:F485)</f>
        <v>343.91666666666669</v>
      </c>
      <c r="P485" s="79">
        <f t="shared" ref="P485" si="4969">AVERAGE(G482:G485)</f>
        <v>343.91666666666669</v>
      </c>
      <c r="Q485" s="79">
        <f t="shared" ref="Q485" si="4970">AVERAGE(H482:H485)</f>
        <v>250.5</v>
      </c>
      <c r="R485" s="79" t="e">
        <f t="shared" ref="R485" si="4971">AVERAGE(I482:I485)</f>
        <v>#REF!</v>
      </c>
      <c r="V485" s="79">
        <f t="shared" ref="V485" si="4972">(M329+M381+M433)/3</f>
        <v>391.29861111111114</v>
      </c>
      <c r="W485" s="79">
        <f t="shared" ref="W485" si="4973">(N329+N381+N433)/3</f>
        <v>301.95138888888886</v>
      </c>
      <c r="X485" s="79">
        <f t="shared" ref="X485" si="4974">(O329+O381+O433)/3</f>
        <v>315.19444444444446</v>
      </c>
      <c r="Y485" s="79">
        <f t="shared" ref="Y485" si="4975">(P329+P381+P433)/3</f>
        <v>315.50694444444446</v>
      </c>
      <c r="Z485" s="79">
        <f t="shared" ref="Z485" si="4976">(Q329+Q381+Q433)/3</f>
        <v>269.65972222222223</v>
      </c>
      <c r="AA485" s="79" t="e">
        <f t="shared" ref="AA485" si="4977">(R329+R381+R433)/3</f>
        <v>#REF!</v>
      </c>
      <c r="AC485" s="99">
        <f>+AF485-'Figure 8_data'!I697</f>
        <v>0</v>
      </c>
      <c r="AF485" s="79">
        <f t="shared" ref="AF485" si="4978">(D485/V485-1)*100</f>
        <v>-11.320922143148715</v>
      </c>
      <c r="AG485" s="79">
        <f t="shared" ref="AG485" si="4979">(E485/W485-1)*100</f>
        <v>-15.549320392815247</v>
      </c>
      <c r="AH485" s="79">
        <f t="shared" ref="AH485" si="4980">(F485/X485-1)*100</f>
        <v>3.1109544372961873</v>
      </c>
      <c r="AI485" s="79">
        <f t="shared" ref="AI485" si="4981">(G485/Y485-1)*100</f>
        <v>3.0088261836110242</v>
      </c>
      <c r="AJ485" s="79">
        <f t="shared" ref="AJ485" si="4982">(H485/Z485-1)*100</f>
        <v>-15.81983466817749</v>
      </c>
      <c r="AK485" s="79" t="e">
        <f t="shared" ref="AK485" si="4983">(I485/AA485-1)*100</f>
        <v>#REF!</v>
      </c>
      <c r="AM485" s="99">
        <f>AP485-'Figure 8_data'!H697</f>
        <v>0</v>
      </c>
      <c r="AP485" s="79">
        <f t="shared" ref="AP485" si="4984">(D485/D433-1)*100</f>
        <v>-45.21052631578948</v>
      </c>
      <c r="AQ485" s="79">
        <f t="shared" ref="AQ485" si="4985">(E485/E433-1)*100</f>
        <v>-50.843373493975896</v>
      </c>
      <c r="AR485" s="79">
        <f t="shared" ref="AR485" si="4986">(F485/F433-1)*100</f>
        <v>-28.571428571428569</v>
      </c>
      <c r="AS485" s="79">
        <f t="shared" ref="AS485" si="4987">(G485/G433-1)*100</f>
        <v>-28.571428571428569</v>
      </c>
      <c r="AT485" s="79">
        <f t="shared" ref="AT485" si="4988">(H485/H433-1)*100</f>
        <v>-50.918918918918919</v>
      </c>
      <c r="AU485" s="79" t="e">
        <f t="shared" ref="AU485" si="4989">(I485/I433-1)*100</f>
        <v>#REF!</v>
      </c>
    </row>
    <row r="486" spans="1:47" x14ac:dyDescent="0.2">
      <c r="A486" s="13">
        <f t="shared" si="475"/>
        <v>40981</v>
      </c>
      <c r="C486" s="79">
        <f>TWK!C429</f>
        <v>380</v>
      </c>
      <c r="D486" s="79">
        <f>TWK!D429</f>
        <v>345</v>
      </c>
      <c r="E486" s="79">
        <f>TWK!E429</f>
        <v>252</v>
      </c>
      <c r="F486" s="79">
        <f>TWK!F429</f>
        <v>313</v>
      </c>
      <c r="G486" s="79">
        <f>TWK!G429</f>
        <v>313</v>
      </c>
      <c r="H486" s="79">
        <f>TWK!H429</f>
        <v>222</v>
      </c>
      <c r="I486" s="79" t="e">
        <f>TWK!#REF!</f>
        <v>#REF!</v>
      </c>
      <c r="L486" s="79">
        <f t="shared" ref="L486" si="4990">+C486</f>
        <v>380</v>
      </c>
      <c r="M486" s="79">
        <f t="shared" ref="M486" si="4991">AVERAGE(D483:D486)</f>
        <v>370</v>
      </c>
      <c r="N486" s="79">
        <f t="shared" ref="N486" si="4992">AVERAGE(E483:E486)</f>
        <v>272.25</v>
      </c>
      <c r="O486" s="79">
        <f t="shared" ref="O486" si="4993">AVERAGE(F483:F486)</f>
        <v>330.5</v>
      </c>
      <c r="P486" s="79">
        <f t="shared" ref="P486" si="4994">AVERAGE(G483:G486)</f>
        <v>330.5</v>
      </c>
      <c r="Q486" s="79">
        <f t="shared" ref="Q486" si="4995">AVERAGE(H483:H486)</f>
        <v>237.25</v>
      </c>
      <c r="R486" s="79" t="e">
        <f t="shared" ref="R486" si="4996">AVERAGE(I483:I486)</f>
        <v>#REF!</v>
      </c>
      <c r="V486" s="79">
        <f t="shared" ref="V486" si="4997">(M330+M382+M434)/3</f>
        <v>383.38194444444451</v>
      </c>
      <c r="W486" s="79">
        <f t="shared" ref="W486" si="4998">(N330+N382+N434)/3</f>
        <v>299.02083333333331</v>
      </c>
      <c r="X486" s="79">
        <f t="shared" ref="X486" si="4999">(O330+O382+O434)/3</f>
        <v>313.52083333333331</v>
      </c>
      <c r="Y486" s="79">
        <f t="shared" ref="Y486" si="5000">(P330+P382+P434)/3</f>
        <v>313.83333333333331</v>
      </c>
      <c r="Z486" s="79">
        <f t="shared" ref="Z486" si="5001">(Q330+Q382+Q434)/3</f>
        <v>265.3680555555556</v>
      </c>
      <c r="AA486" s="79" t="e">
        <f t="shared" ref="AA486" si="5002">(R330+R382+R434)/3</f>
        <v>#REF!</v>
      </c>
      <c r="AC486" s="99">
        <f>+AF486-'Figure 8_data'!I698</f>
        <v>0</v>
      </c>
      <c r="AF486" s="79">
        <f t="shared" ref="AF486" si="5003">(D486/V486-1)*100</f>
        <v>-10.011411596355547</v>
      </c>
      <c r="AG486" s="79">
        <f t="shared" ref="AG486" si="5004">(E486/W486-1)*100</f>
        <v>-15.724935553542807</v>
      </c>
      <c r="AH486" s="79">
        <f t="shared" ref="AH486" si="5005">(F486/X486-1)*100</f>
        <v>-0.16612399494982943</v>
      </c>
      <c r="AI486" s="79">
        <f t="shared" ref="AI486" si="5006">(G486/Y486-1)*100</f>
        <v>-0.26553372278278475</v>
      </c>
      <c r="AJ486" s="79">
        <f t="shared" ref="AJ486" si="5007">(H486/Z486-1)*100</f>
        <v>-16.342605919451515</v>
      </c>
      <c r="AK486" s="79" t="e">
        <f t="shared" ref="AK486" si="5008">(I486/AA486-1)*100</f>
        <v>#REF!</v>
      </c>
      <c r="AM486" s="99">
        <f>AP486-'Figure 8_data'!H698</f>
        <v>0</v>
      </c>
      <c r="AP486" s="79">
        <f t="shared" ref="AP486" si="5009">(D486/D434-1)*100</f>
        <v>-37.977528089887635</v>
      </c>
      <c r="AQ486" s="79">
        <f t="shared" ref="AQ486" si="5010">(E486/E434-1)*100</f>
        <v>-46.94736842105263</v>
      </c>
      <c r="AR486" s="79">
        <f t="shared" ref="AR486" si="5011">(F486/F434-1)*100</f>
        <v>-38.926829268292686</v>
      </c>
      <c r="AS486" s="79">
        <f t="shared" ref="AS486" si="5012">(G486/G434-1)*100</f>
        <v>-38.926829268292686</v>
      </c>
      <c r="AT486" s="79">
        <f t="shared" ref="AT486" si="5013">(H486/H434-1)*100</f>
        <v>-45.688073394495412</v>
      </c>
      <c r="AU486" s="79" t="e">
        <f t="shared" ref="AU486" si="5014">(I486/I434-1)*100</f>
        <v>#REF!</v>
      </c>
    </row>
    <row r="487" spans="1:47" x14ac:dyDescent="0.2">
      <c r="A487" s="13">
        <f t="shared" si="475"/>
        <v>40988</v>
      </c>
      <c r="B487" s="79">
        <f>TWK!B430</f>
        <v>433</v>
      </c>
      <c r="C487" s="79">
        <f>TWK!C430</f>
        <v>378</v>
      </c>
      <c r="D487" s="79">
        <f>TWK!D430</f>
        <v>362</v>
      </c>
      <c r="E487" s="79">
        <f>TWK!E430</f>
        <v>258</v>
      </c>
      <c r="F487" s="79">
        <f>TWK!F430</f>
        <v>310</v>
      </c>
      <c r="G487" s="79">
        <f>TWK!G430</f>
        <v>310</v>
      </c>
      <c r="H487" s="79">
        <f>TWK!H430</f>
        <v>223</v>
      </c>
      <c r="I487" s="79" t="e">
        <f>TWK!#REF!</f>
        <v>#REF!</v>
      </c>
      <c r="K487" s="79">
        <f t="shared" ref="K487" si="5015">AVERAGE(B487:B487)</f>
        <v>433</v>
      </c>
      <c r="L487" s="79">
        <f t="shared" ref="L487" si="5016">+C487</f>
        <v>378</v>
      </c>
      <c r="M487" s="79">
        <f t="shared" ref="M487" si="5017">AVERAGE(D484:D487)</f>
        <v>359.25</v>
      </c>
      <c r="N487" s="79">
        <f t="shared" ref="N487" si="5018">AVERAGE(E484:E487)</f>
        <v>261.75</v>
      </c>
      <c r="O487" s="79">
        <f t="shared" ref="O487" si="5019">AVERAGE(F484:F487)</f>
        <v>322.5</v>
      </c>
      <c r="P487" s="79">
        <f t="shared" ref="P487" si="5020">AVERAGE(G484:G487)</f>
        <v>322.5</v>
      </c>
      <c r="Q487" s="79">
        <f t="shared" ref="Q487" si="5021">AVERAGE(H484:H487)</f>
        <v>228.5</v>
      </c>
      <c r="R487" s="79" t="e">
        <f t="shared" ref="R487" si="5022">AVERAGE(I484:I487)</f>
        <v>#REF!</v>
      </c>
      <c r="T487" s="79">
        <f t="shared" ref="T487:U489" si="5023">AVERAGE(K331,K383,K435)</f>
        <v>336.66666666666669</v>
      </c>
      <c r="U487" s="79">
        <f t="shared" si="5023"/>
        <v>397.125</v>
      </c>
      <c r="V487" s="79">
        <f t="shared" ref="V487" si="5024">(M331+M383+M435)/3</f>
        <v>373.33333333333331</v>
      </c>
      <c r="W487" s="79">
        <f t="shared" ref="W487" si="5025">(N331+N383+N435)/3</f>
        <v>292.24305555555554</v>
      </c>
      <c r="X487" s="79">
        <f t="shared" ref="X487" si="5026">(O331+O383+O435)/3</f>
        <v>309.32638888888891</v>
      </c>
      <c r="Y487" s="79">
        <f t="shared" ref="Y487" si="5027">(P331+P383+P435)/3</f>
        <v>309.63888888888891</v>
      </c>
      <c r="Z487" s="79">
        <f t="shared" ref="Z487" si="5028">(Q331+Q383+Q435)/3</f>
        <v>260.02777777777777</v>
      </c>
      <c r="AA487" s="79" t="e">
        <f t="shared" ref="AA487" si="5029">(R331+R383+R435)/3</f>
        <v>#REF!</v>
      </c>
      <c r="AC487" s="99">
        <f>+AF487-'Figure 8_data'!I699</f>
        <v>0</v>
      </c>
      <c r="AD487" s="79">
        <f t="shared" ref="AD487:AE489" si="5030">(B487/T487-1)*100</f>
        <v>28.613861386138616</v>
      </c>
      <c r="AE487" s="79">
        <f t="shared" si="5030"/>
        <v>-4.8158640226628862</v>
      </c>
      <c r="AF487" s="79">
        <f t="shared" ref="AF487" si="5031">(D487/V487-1)*100</f>
        <v>-3.035714285714286</v>
      </c>
      <c r="AG487" s="79">
        <f t="shared" ref="AG487" si="5032">(E487/W487-1)*100</f>
        <v>-11.717320533231945</v>
      </c>
      <c r="AH487" s="79">
        <f t="shared" ref="AH487" si="5033">(F487/X487-1)*100</f>
        <v>0.2177671014525151</v>
      </c>
      <c r="AI487" s="79">
        <f t="shared" ref="AI487" si="5034">(G487/Y487-1)*100</f>
        <v>0.11662330671928789</v>
      </c>
      <c r="AJ487" s="79">
        <f t="shared" ref="AJ487" si="5035">(H487/Z487-1)*100</f>
        <v>-14.239931631235979</v>
      </c>
      <c r="AK487" s="79" t="e">
        <f t="shared" ref="AK487" si="5036">(I487/AA487-1)*100</f>
        <v>#REF!</v>
      </c>
      <c r="AM487" s="99">
        <f>AP487-'Figure 8_data'!H699</f>
        <v>0</v>
      </c>
      <c r="AN487" s="79" t="e">
        <f t="shared" ref="AN487:AO487" si="5037">(B487/B435-1)*100</f>
        <v>#DIV/0!</v>
      </c>
      <c r="AO487" s="79">
        <f t="shared" si="5037"/>
        <v>-25.333333333333329</v>
      </c>
      <c r="AP487" s="79">
        <f t="shared" ref="AP487" si="5038">(D487/D435-1)*100</f>
        <v>-26.310432569974552</v>
      </c>
      <c r="AQ487" s="79">
        <f t="shared" ref="AQ487" si="5039">(E487/E435-1)*100</f>
        <v>-31.200000000000006</v>
      </c>
      <c r="AR487" s="79">
        <f t="shared" ref="AR487" si="5040">(F487/F435-1)*100</f>
        <v>-29.54545454545454</v>
      </c>
      <c r="AS487" s="79">
        <f t="shared" ref="AS487" si="5041">(G487/G435-1)*100</f>
        <v>-29.54545454545454</v>
      </c>
      <c r="AT487" s="79">
        <f t="shared" ref="AT487" si="5042">(H487/H435-1)*100</f>
        <v>-36.285714285714285</v>
      </c>
      <c r="AU487" s="79" t="e">
        <f t="shared" ref="AU487" si="5043">(I487/I435-1)*100</f>
        <v>#REF!</v>
      </c>
    </row>
    <row r="488" spans="1:47" x14ac:dyDescent="0.2">
      <c r="A488" s="13">
        <f t="shared" si="475"/>
        <v>40995</v>
      </c>
      <c r="B488" s="79">
        <f>TWK!B431</f>
        <v>425</v>
      </c>
      <c r="C488" s="79">
        <f>TWK!C431</f>
        <v>371</v>
      </c>
      <c r="D488" s="79">
        <f>TWK!D431</f>
        <v>353</v>
      </c>
      <c r="E488" s="79">
        <f>TWK!E431</f>
        <v>251</v>
      </c>
      <c r="F488" s="79">
        <f>TWK!F431</f>
        <v>302</v>
      </c>
      <c r="G488" s="79">
        <f>TWK!G431</f>
        <v>302</v>
      </c>
      <c r="H488" s="79">
        <f>TWK!H431</f>
        <v>220</v>
      </c>
      <c r="I488" s="79" t="e">
        <f>TWK!#REF!</f>
        <v>#REF!</v>
      </c>
      <c r="K488" s="79">
        <f t="shared" ref="K488" si="5044">AVERAGE(B488:B488)</f>
        <v>425</v>
      </c>
      <c r="L488" s="79">
        <f t="shared" ref="L488" si="5045">+C488</f>
        <v>371</v>
      </c>
      <c r="M488" s="79">
        <f t="shared" ref="M488" si="5046">AVERAGE(D485:D488)</f>
        <v>351.75</v>
      </c>
      <c r="N488" s="79">
        <f t="shared" ref="N488" si="5047">AVERAGE(E485:E488)</f>
        <v>254</v>
      </c>
      <c r="O488" s="79">
        <f t="shared" ref="O488" si="5048">AVERAGE(F485:F488)</f>
        <v>312.5</v>
      </c>
      <c r="P488" s="79">
        <f t="shared" ref="P488" si="5049">AVERAGE(G485:G488)</f>
        <v>312.5</v>
      </c>
      <c r="Q488" s="79">
        <f t="shared" ref="Q488" si="5050">AVERAGE(H485:H488)</f>
        <v>223</v>
      </c>
      <c r="R488" s="79" t="e">
        <f t="shared" ref="R488" si="5051">AVERAGE(I485:I488)</f>
        <v>#REF!</v>
      </c>
      <c r="T488" s="79">
        <f t="shared" si="5023"/>
        <v>328.33333333333337</v>
      </c>
      <c r="U488" s="79">
        <f t="shared" si="5023"/>
        <v>398.20833333333337</v>
      </c>
      <c r="V488" s="79">
        <f t="shared" ref="V488" si="5052">(M332+M384+M436)/3</f>
        <v>365.59722222222223</v>
      </c>
      <c r="W488" s="79">
        <f t="shared" ref="W488" si="5053">(N332+N384+N436)/3</f>
        <v>286.04166666666669</v>
      </c>
      <c r="X488" s="79">
        <f t="shared" ref="X488" si="5054">(O332+O384+O436)/3</f>
        <v>307.90972222222223</v>
      </c>
      <c r="Y488" s="79">
        <f t="shared" ref="Y488" si="5055">(P332+P384+P436)/3</f>
        <v>307.90972222222223</v>
      </c>
      <c r="Z488" s="79">
        <f t="shared" ref="Z488" si="5056">(Q332+Q384+Q436)/3</f>
        <v>255.26388888888891</v>
      </c>
      <c r="AA488" s="79" t="e">
        <f t="shared" ref="AA488" si="5057">(R332+R384+R436)/3</f>
        <v>#REF!</v>
      </c>
      <c r="AC488" s="99">
        <f>+AF488-'Figure 8_data'!I700</f>
        <v>0</v>
      </c>
      <c r="AD488" s="79">
        <f t="shared" si="5030"/>
        <v>29.441624365482213</v>
      </c>
      <c r="AE488" s="79">
        <f t="shared" si="5030"/>
        <v>-6.8326880820341218</v>
      </c>
      <c r="AF488" s="79">
        <f t="shared" ref="AF488" si="5058">(D488/V488-1)*100</f>
        <v>-3.445655890286059</v>
      </c>
      <c r="AG488" s="79">
        <f t="shared" ref="AG488" si="5059">(E488/W488-1)*100</f>
        <v>-12.250546249089588</v>
      </c>
      <c r="AH488" s="79">
        <f t="shared" ref="AH488" si="5060">(F488/X488-1)*100</f>
        <v>-1.9193035476668396</v>
      </c>
      <c r="AI488" s="79">
        <f t="shared" ref="AI488" si="5061">(G488/Y488-1)*100</f>
        <v>-1.9193035476668396</v>
      </c>
      <c r="AJ488" s="79">
        <f t="shared" ref="AJ488" si="5062">(H488/Z488-1)*100</f>
        <v>-13.814679797595087</v>
      </c>
      <c r="AK488" s="79" t="e">
        <f t="shared" ref="AK488" si="5063">(I488/AA488-1)*100</f>
        <v>#REF!</v>
      </c>
      <c r="AM488" s="99">
        <f>AP488-'Figure 8_data'!H700</f>
        <v>0</v>
      </c>
      <c r="AN488" s="79" t="e">
        <f t="shared" ref="AN488" si="5064">(B488/B436-1)*100</f>
        <v>#DIV/0!</v>
      </c>
      <c r="AO488" s="79">
        <f t="shared" ref="AO488" si="5065">(C488/C436-1)*100</f>
        <v>-27.491856677524428</v>
      </c>
      <c r="AP488" s="79">
        <f t="shared" ref="AP488" si="5066">(D488/D436-1)*100</f>
        <v>-30.328947368421055</v>
      </c>
      <c r="AQ488" s="79">
        <f t="shared" ref="AQ488" si="5067">(E488/E436-1)*100</f>
        <v>-34.521739130434781</v>
      </c>
      <c r="AR488" s="79">
        <f t="shared" ref="AR488" si="5068">(F488/F436-1)*100</f>
        <v>-33.868613138686129</v>
      </c>
      <c r="AS488" s="79">
        <f t="shared" ref="AS488" si="5069">(G488/G436-1)*100</f>
        <v>-33.868613138686129</v>
      </c>
      <c r="AT488" s="79">
        <f t="shared" ref="AT488" si="5070">(H488/H436-1)*100</f>
        <v>-33.668341708542712</v>
      </c>
      <c r="AU488" s="79" t="e">
        <f t="shared" ref="AU488" si="5071">(I488/I436-1)*100</f>
        <v>#REF!</v>
      </c>
    </row>
    <row r="489" spans="1:47" x14ac:dyDescent="0.2">
      <c r="A489" s="13">
        <f t="shared" si="475"/>
        <v>41002</v>
      </c>
      <c r="B489" s="79">
        <f>TWK!B432</f>
        <v>428</v>
      </c>
      <c r="C489" s="79">
        <f>TWK!C432</f>
        <v>367</v>
      </c>
      <c r="D489" s="79">
        <f>TWK!D432</f>
        <v>325</v>
      </c>
      <c r="E489" s="79">
        <f>TWK!E432</f>
        <v>238</v>
      </c>
      <c r="F489" s="79">
        <f>TWK!F432</f>
        <v>285</v>
      </c>
      <c r="G489" s="79">
        <f>TWK!G432</f>
        <v>285</v>
      </c>
      <c r="H489" s="79">
        <f>TWK!H432</f>
        <v>212</v>
      </c>
      <c r="I489" s="79" t="e">
        <f>TWK!#REF!</f>
        <v>#REF!</v>
      </c>
      <c r="K489" s="79">
        <f t="shared" ref="K489" si="5072">AVERAGE(B489:B489)</f>
        <v>428</v>
      </c>
      <c r="L489" s="79">
        <f t="shared" ref="L489" si="5073">+C489</f>
        <v>367</v>
      </c>
      <c r="M489" s="79">
        <f t="shared" ref="M489" si="5074">AVERAGE(D486:D489)</f>
        <v>346.25</v>
      </c>
      <c r="N489" s="79">
        <f t="shared" ref="N489" si="5075">AVERAGE(E486:E489)</f>
        <v>249.75</v>
      </c>
      <c r="O489" s="79">
        <f t="shared" ref="O489" si="5076">AVERAGE(F486:F489)</f>
        <v>302.5</v>
      </c>
      <c r="P489" s="79">
        <f t="shared" ref="P489" si="5077">AVERAGE(G486:G489)</f>
        <v>302.5</v>
      </c>
      <c r="Q489" s="79">
        <f t="shared" ref="Q489" si="5078">AVERAGE(H486:H489)</f>
        <v>219.25</v>
      </c>
      <c r="R489" s="79" t="e">
        <f t="shared" ref="R489" si="5079">AVERAGE(I486:I489)</f>
        <v>#REF!</v>
      </c>
      <c r="T489" s="79">
        <f t="shared" si="5023"/>
        <v>325.13888888888891</v>
      </c>
      <c r="U489" s="79">
        <f t="shared" si="5023"/>
        <v>275.51388888888891</v>
      </c>
      <c r="V489" s="79">
        <f t="shared" ref="V489" si="5080">(M333+M385+M437)/3</f>
        <v>347.83333333333331</v>
      </c>
      <c r="W489" s="79">
        <f t="shared" ref="W489" si="5081">(N333+N385+N437)/3</f>
        <v>270.11111111111109</v>
      </c>
      <c r="X489" s="79">
        <f t="shared" ref="X489" si="5082">(O333+O385+O437)/3</f>
        <v>307.52083333333331</v>
      </c>
      <c r="Y489" s="79">
        <f t="shared" ref="Y489" si="5083">(P333+P385+P437)/3</f>
        <v>307.52083333333331</v>
      </c>
      <c r="Z489" s="79">
        <f t="shared" ref="Z489" si="5084">(Q333+Q385+Q437)/3</f>
        <v>242.72916666666666</v>
      </c>
      <c r="AA489" s="79" t="e">
        <f t="shared" ref="AA489" si="5085">(R333+R385+R437)/3</f>
        <v>#REF!</v>
      </c>
      <c r="AC489" s="99">
        <f>+AF489-'Figure 8_data'!I701</f>
        <v>0</v>
      </c>
      <c r="AD489" s="79">
        <f t="shared" si="5030"/>
        <v>31.636052968816731</v>
      </c>
      <c r="AE489" s="79">
        <f t="shared" si="5030"/>
        <v>33.205625850683049</v>
      </c>
      <c r="AF489" s="79">
        <f t="shared" ref="AF489" si="5086">(D489/V489-1)*100</f>
        <v>-6.5644465740297031</v>
      </c>
      <c r="AG489" s="79">
        <f t="shared" ref="AG489" si="5087">(E489/W489-1)*100</f>
        <v>-11.888111888111885</v>
      </c>
      <c r="AH489" s="79">
        <f t="shared" ref="AH489" si="5088">(F489/X489-1)*100</f>
        <v>-7.3233520764175779</v>
      </c>
      <c r="AI489" s="79">
        <f t="shared" ref="AI489" si="5089">(G489/Y489-1)*100</f>
        <v>-7.3233520764175779</v>
      </c>
      <c r="AJ489" s="79">
        <f t="shared" ref="AJ489" si="5090">(H489/Z489-1)*100</f>
        <v>-12.659857522959395</v>
      </c>
      <c r="AK489" s="79" t="e">
        <f t="shared" ref="AK489" si="5091">(I489/AA489-1)*100</f>
        <v>#REF!</v>
      </c>
      <c r="AM489" s="99">
        <f>AP489-'Figure 8_data'!H701</f>
        <v>0</v>
      </c>
      <c r="AN489" s="79" t="e">
        <f t="shared" ref="AN489" si="5092">(B489/B437-1)*100</f>
        <v>#DIV/0!</v>
      </c>
      <c r="AO489" s="79">
        <f t="shared" ref="AO489" si="5093">(C489/C437-1)*100</f>
        <v>-21.357142857142865</v>
      </c>
      <c r="AP489" s="79">
        <f t="shared" ref="AP489" si="5094">(D489/D437-1)*100</f>
        <v>-31.095406360424029</v>
      </c>
      <c r="AQ489" s="79">
        <f t="shared" ref="AQ489" si="5095">(E489/E437-1)*100</f>
        <v>-34.4954128440367</v>
      </c>
      <c r="AR489" s="79">
        <f t="shared" ref="AR489" si="5096">(F489/F437-1)*100</f>
        <v>-41.638225255972692</v>
      </c>
      <c r="AS489" s="79">
        <f t="shared" ref="AS489" si="5097">(G489/G437-1)*100</f>
        <v>-41.638225255972692</v>
      </c>
      <c r="AT489" s="79">
        <f t="shared" ref="AT489" si="5098">(H489/H437-1)*100</f>
        <v>-36.4</v>
      </c>
      <c r="AU489" s="79" t="e">
        <f t="shared" ref="AU489" si="5099">(I489/I437-1)*100</f>
        <v>#REF!</v>
      </c>
    </row>
    <row r="490" spans="1:47" x14ac:dyDescent="0.2">
      <c r="A490" s="13">
        <f t="shared" si="475"/>
        <v>41009</v>
      </c>
      <c r="B490" s="79">
        <f>TWK!B433</f>
        <v>427.5</v>
      </c>
      <c r="C490" s="79">
        <f>TWK!C433</f>
        <v>362.5</v>
      </c>
      <c r="D490" s="79">
        <f>TWK!D433</f>
        <v>320</v>
      </c>
      <c r="E490" s="79">
        <f>TWK!E433</f>
        <v>237.5</v>
      </c>
      <c r="F490" s="79">
        <f>TWK!F433</f>
        <v>282.5</v>
      </c>
      <c r="G490" s="79">
        <f>TWK!G433</f>
        <v>282.5</v>
      </c>
      <c r="H490" s="79">
        <f>TWK!H433</f>
        <v>207.5</v>
      </c>
      <c r="I490" s="79" t="e">
        <f>TWK!#REF!</f>
        <v>#REF!</v>
      </c>
      <c r="K490" s="79">
        <f t="shared" ref="K490" si="5100">AVERAGE(B490:B490)</f>
        <v>427.5</v>
      </c>
      <c r="L490" s="79">
        <f t="shared" ref="L490" si="5101">+C490</f>
        <v>362.5</v>
      </c>
      <c r="M490" s="79">
        <f t="shared" ref="M490" si="5102">AVERAGE(D487:D490)</f>
        <v>340</v>
      </c>
      <c r="N490" s="79">
        <f t="shared" ref="N490" si="5103">AVERAGE(E487:E490)</f>
        <v>246.125</v>
      </c>
      <c r="O490" s="79">
        <f t="shared" ref="O490" si="5104">AVERAGE(F487:F490)</f>
        <v>294.875</v>
      </c>
      <c r="P490" s="79">
        <f t="shared" ref="P490" si="5105">AVERAGE(G487:G490)</f>
        <v>294.875</v>
      </c>
      <c r="Q490" s="79">
        <f t="shared" ref="Q490" si="5106">AVERAGE(H487:H490)</f>
        <v>215.625</v>
      </c>
      <c r="R490" s="79" t="e">
        <f t="shared" ref="R490" si="5107">AVERAGE(I487:I490)</f>
        <v>#REF!</v>
      </c>
      <c r="T490" s="79">
        <f t="shared" ref="T490:T495" si="5108">AVERAGE(K334,K386,K438)</f>
        <v>321.77083333333337</v>
      </c>
      <c r="U490" s="79">
        <f t="shared" ref="U490" si="5109">AVERAGE(L334,L386,L438)</f>
        <v>283.45833333333331</v>
      </c>
      <c r="V490" s="79">
        <f t="shared" ref="V490" si="5110">(M334+M386+M438)/3</f>
        <v>336.37500000000006</v>
      </c>
      <c r="W490" s="79">
        <f t="shared" ref="W490" si="5111">(N334+N386+N438)/3</f>
        <v>254.77777777777774</v>
      </c>
      <c r="X490" s="79">
        <f t="shared" ref="X490" si="5112">(O334+O386+O438)/3</f>
        <v>299.86111111111114</v>
      </c>
      <c r="Y490" s="79">
        <f t="shared" ref="Y490" si="5113">(P334+P386+P438)/3</f>
        <v>299.86111111111114</v>
      </c>
      <c r="Z490" s="79">
        <f t="shared" ref="Z490" si="5114">(Q334+Q386+Q438)/3</f>
        <v>231.77083333333334</v>
      </c>
      <c r="AA490" s="79" t="e">
        <f t="shared" ref="AA490" si="5115">(R334+R386+R438)/3</f>
        <v>#REF!</v>
      </c>
      <c r="AC490" s="99">
        <f>+AF490-'Figure 8_data'!I702</f>
        <v>0</v>
      </c>
      <c r="AD490" s="79">
        <f t="shared" ref="AD490" si="5116">(B490/T490-1)*100</f>
        <v>32.858530268695361</v>
      </c>
      <c r="AE490" s="79">
        <f t="shared" ref="AE490" si="5117">(C490/U490-1)*100</f>
        <v>27.884756724974281</v>
      </c>
      <c r="AF490" s="79">
        <f t="shared" ref="AF490" si="5118">(D490/V490-1)*100</f>
        <v>-4.8680787811222759</v>
      </c>
      <c r="AG490" s="79">
        <f t="shared" ref="AG490" si="5119">(E490/W490-1)*100</f>
        <v>-6.7815089402529338</v>
      </c>
      <c r="AH490" s="79">
        <f t="shared" ref="AH490" si="5120">(F490/X490-1)*100</f>
        <v>-5.7897174617878804</v>
      </c>
      <c r="AI490" s="79">
        <f t="shared" ref="AI490" si="5121">(G490/Y490-1)*100</f>
        <v>-5.7897174617878804</v>
      </c>
      <c r="AJ490" s="79">
        <f t="shared" ref="AJ490" si="5122">(H490/Z490-1)*100</f>
        <v>-10.47191011235955</v>
      </c>
      <c r="AK490" s="79" t="e">
        <f t="shared" ref="AK490" si="5123">(I490/AA490-1)*100</f>
        <v>#REF!</v>
      </c>
      <c r="AM490" s="99">
        <f>AP490-'Figure 8_data'!H702</f>
        <v>0</v>
      </c>
      <c r="AN490" s="79" t="e">
        <f t="shared" ref="AN490" si="5124">(B490/B438-1)*100</f>
        <v>#DIV/0!</v>
      </c>
      <c r="AO490" s="79">
        <f t="shared" ref="AO490" si="5125">(C490/C438-1)*100</f>
        <v>-13.432835820895528</v>
      </c>
      <c r="AP490" s="79">
        <f t="shared" ref="AP490" si="5126">(D490/D438-1)*100</f>
        <v>-25.364431486880466</v>
      </c>
      <c r="AQ490" s="79">
        <f t="shared" ref="AQ490" si="5127">(E490/E438-1)*100</f>
        <v>-24.302788844621514</v>
      </c>
      <c r="AR490" s="79">
        <f t="shared" ref="AR490" si="5128">(F490/F438-1)*100</f>
        <v>-34.870317002881848</v>
      </c>
      <c r="AS490" s="79">
        <f t="shared" ref="AS490" si="5129">(G490/G438-1)*100</f>
        <v>-34.870317002881848</v>
      </c>
      <c r="AT490" s="79">
        <f t="shared" ref="AT490" si="5130">(H490/H438-1)*100</f>
        <v>-26.548672566371678</v>
      </c>
      <c r="AU490" s="79" t="e">
        <f t="shared" ref="AU490" si="5131">(I490/I438-1)*100</f>
        <v>#REF!</v>
      </c>
    </row>
    <row r="491" spans="1:47" x14ac:dyDescent="0.2">
      <c r="A491" s="13">
        <f t="shared" si="475"/>
        <v>41016</v>
      </c>
      <c r="B491" s="79">
        <f>TWK!B434</f>
        <v>423</v>
      </c>
      <c r="C491" s="79">
        <f>TWK!C434</f>
        <v>350</v>
      </c>
      <c r="D491" s="79">
        <f>TWK!D434</f>
        <v>328</v>
      </c>
      <c r="E491" s="79">
        <f>TWK!E434</f>
        <v>237</v>
      </c>
      <c r="F491" s="79">
        <f>TWK!F434</f>
        <v>287</v>
      </c>
      <c r="G491" s="79">
        <f>TWK!G434</f>
        <v>287</v>
      </c>
      <c r="H491" s="79">
        <f>TWK!H434</f>
        <v>207</v>
      </c>
      <c r="I491" s="79" t="e">
        <f>TWK!#REF!</f>
        <v>#REF!</v>
      </c>
      <c r="K491" s="79">
        <f t="shared" ref="K491" si="5132">AVERAGE(B491:B491)</f>
        <v>423</v>
      </c>
      <c r="L491" s="79">
        <f t="shared" ref="L491" si="5133">+C491</f>
        <v>350</v>
      </c>
      <c r="M491" s="79">
        <f t="shared" ref="M491" si="5134">AVERAGE(D488:D491)</f>
        <v>331.5</v>
      </c>
      <c r="N491" s="79">
        <f t="shared" ref="N491" si="5135">AVERAGE(E488:E491)</f>
        <v>240.875</v>
      </c>
      <c r="O491" s="79">
        <f t="shared" ref="O491" si="5136">AVERAGE(F488:F491)</f>
        <v>289.125</v>
      </c>
      <c r="P491" s="79">
        <f t="shared" ref="P491" si="5137">AVERAGE(G488:G491)</f>
        <v>289.125</v>
      </c>
      <c r="Q491" s="79">
        <f t="shared" ref="Q491" si="5138">AVERAGE(H488:H491)</f>
        <v>211.625</v>
      </c>
      <c r="R491" s="79" t="e">
        <f t="shared" ref="R491" si="5139">AVERAGE(I488:I491)</f>
        <v>#REF!</v>
      </c>
      <c r="T491" s="79">
        <f t="shared" si="5108"/>
        <v>313.4375</v>
      </c>
      <c r="U491" s="79">
        <f t="shared" ref="U491" si="5140">AVERAGE(L335,L387,L439)</f>
        <v>244.96875</v>
      </c>
      <c r="V491" s="79">
        <f t="shared" ref="V491" si="5141">(M335+M387+M439)/3</f>
        <v>328.72222222222223</v>
      </c>
      <c r="W491" s="79">
        <f t="shared" ref="W491" si="5142">(N335+N387+N439)/3</f>
        <v>245.70833333333334</v>
      </c>
      <c r="X491" s="79">
        <f t="shared" ref="X491" si="5143">(O335+O387+O439)/3</f>
        <v>296.52777777777777</v>
      </c>
      <c r="Y491" s="79">
        <f t="shared" ref="Y491" si="5144">(P335+P387+P439)/3</f>
        <v>296.94444444444446</v>
      </c>
      <c r="Z491" s="79">
        <f t="shared" ref="Z491" si="5145">(Q335+Q387+Q439)/3</f>
        <v>223.33333333333334</v>
      </c>
      <c r="AA491" s="79" t="e">
        <f t="shared" ref="AA491" si="5146">(R335+R387+R439)/3</f>
        <v>#REF!</v>
      </c>
      <c r="AC491" s="99">
        <f>+AF491-'Figure 8_data'!I703</f>
        <v>0</v>
      </c>
      <c r="AD491" s="79">
        <f t="shared" ref="AD491" si="5147">(B491/T491-1)*100</f>
        <v>34.955134596211359</v>
      </c>
      <c r="AE491" s="79">
        <f t="shared" ref="AE491" si="5148">(C491/U491-1)*100</f>
        <v>42.875366755963775</v>
      </c>
      <c r="AF491" s="79">
        <f t="shared" ref="AF491" si="5149">(D491/V491-1)*100</f>
        <v>-0.21970593206016575</v>
      </c>
      <c r="AG491" s="79">
        <f t="shared" ref="AG491" si="5150">(E491/W491-1)*100</f>
        <v>-3.5441750042394471</v>
      </c>
      <c r="AH491" s="79">
        <f t="shared" ref="AH491" si="5151">(F491/X491-1)*100</f>
        <v>-3.2131147540983562</v>
      </c>
      <c r="AI491" s="79">
        <f t="shared" ref="AI491" si="5152">(G491/Y491-1)*100</f>
        <v>-3.3489242282507048</v>
      </c>
      <c r="AJ491" s="79">
        <f t="shared" ref="AJ491" si="5153">(H491/Z491-1)*100</f>
        <v>-7.3134328358208993</v>
      </c>
      <c r="AK491" s="79" t="e">
        <f t="shared" ref="AK491" si="5154">(I491/AA491-1)*100</f>
        <v>#REF!</v>
      </c>
      <c r="AM491" s="99">
        <f>AP491-'Figure 8_data'!H703</f>
        <v>0</v>
      </c>
      <c r="AN491" s="79" t="e">
        <f t="shared" ref="AN491" si="5155">(B491/B439-1)*100</f>
        <v>#DIV/0!</v>
      </c>
      <c r="AO491" s="79" t="e">
        <f t="shared" ref="AO491" si="5156">(C491/C439-1)*100</f>
        <v>#DIV/0!</v>
      </c>
      <c r="AP491" s="79">
        <f t="shared" ref="AP491" si="5157">(D491/D439-1)*100</f>
        <v>-20.645161290322577</v>
      </c>
      <c r="AQ491" s="79">
        <f t="shared" ref="AQ491" si="5158">(E491/E439-1)*100</f>
        <v>-20.999999999999996</v>
      </c>
      <c r="AR491" s="79">
        <f t="shared" ref="AR491" si="5159">(F491/F439-1)*100</f>
        <v>-30.2834008097166</v>
      </c>
      <c r="AS491" s="79">
        <f t="shared" ref="AS491" si="5160">(G491/G439-1)*100</f>
        <v>-31.120000000000005</v>
      </c>
      <c r="AT491" s="79">
        <f t="shared" ref="AT491" si="5161">(H491/H439-1)*100</f>
        <v>-21.886792452830186</v>
      </c>
      <c r="AU491" s="79" t="e">
        <f t="shared" ref="AU491" si="5162">(I491/I439-1)*100</f>
        <v>#REF!</v>
      </c>
    </row>
    <row r="492" spans="1:47" x14ac:dyDescent="0.2">
      <c r="A492" s="13">
        <f t="shared" si="475"/>
        <v>41023</v>
      </c>
      <c r="B492" s="79">
        <f>TWK!B435</f>
        <v>423.33333333333331</v>
      </c>
      <c r="C492" s="79">
        <f>TWK!C435</f>
        <v>351.66666666666669</v>
      </c>
      <c r="D492" s="79">
        <f>TWK!D435</f>
        <v>323.33333333333331</v>
      </c>
      <c r="E492" s="79">
        <f>TWK!E435</f>
        <v>235</v>
      </c>
      <c r="F492" s="79">
        <f>TWK!F435</f>
        <v>275</v>
      </c>
      <c r="G492" s="79">
        <f>TWK!G435</f>
        <v>275</v>
      </c>
      <c r="H492" s="79">
        <f>TWK!H435</f>
        <v>205</v>
      </c>
      <c r="I492" s="79" t="e">
        <f>TWK!#REF!</f>
        <v>#REF!</v>
      </c>
      <c r="K492" s="79">
        <f t="shared" ref="K492" si="5163">AVERAGE(B492:B492)</f>
        <v>423.33333333333331</v>
      </c>
      <c r="L492" s="79">
        <f t="shared" ref="L492" si="5164">+C492</f>
        <v>351.66666666666669</v>
      </c>
      <c r="M492" s="79">
        <f t="shared" ref="M492" si="5165">AVERAGE(D489:D492)</f>
        <v>324.08333333333331</v>
      </c>
      <c r="N492" s="79">
        <f t="shared" ref="N492" si="5166">AVERAGE(E489:E492)</f>
        <v>236.875</v>
      </c>
      <c r="O492" s="79">
        <f t="shared" ref="O492" si="5167">AVERAGE(F489:F492)</f>
        <v>282.375</v>
      </c>
      <c r="P492" s="79">
        <f t="shared" ref="P492" si="5168">AVERAGE(G489:G492)</f>
        <v>282.375</v>
      </c>
      <c r="Q492" s="79">
        <f t="shared" ref="Q492" si="5169">AVERAGE(H489:H492)</f>
        <v>207.875</v>
      </c>
      <c r="R492" s="79" t="e">
        <f t="shared" ref="R492" si="5170">AVERAGE(I489:I492)</f>
        <v>#REF!</v>
      </c>
      <c r="T492" s="79">
        <f t="shared" si="5108"/>
        <v>306.6875</v>
      </c>
      <c r="U492" s="79">
        <f t="shared" ref="U492" si="5171">AVERAGE(L336,L388,L440)</f>
        <v>280.17708333333337</v>
      </c>
      <c r="V492" s="79">
        <f t="shared" ref="V492" si="5172">(M336+M388+M440)/3</f>
        <v>322.6944444444444</v>
      </c>
      <c r="W492" s="79">
        <f t="shared" ref="W492" si="5173">(N336+N388+N440)/3</f>
        <v>238.35416666666666</v>
      </c>
      <c r="X492" s="79">
        <f t="shared" ref="X492" si="5174">(O336+O388+O440)/3</f>
        <v>257.6805555555556</v>
      </c>
      <c r="Y492" s="79">
        <f t="shared" ref="Y492" si="5175">(P336+P388+P440)/3</f>
        <v>258.09722222222223</v>
      </c>
      <c r="Z492" s="79">
        <f t="shared" ref="Z492" si="5176">(Q336+Q388+Q440)/3</f>
        <v>194.72916666666666</v>
      </c>
      <c r="AA492" s="79" t="e">
        <f t="shared" ref="AA492" si="5177">(R336+R388+R440)/3</f>
        <v>#REF!</v>
      </c>
      <c r="AC492" s="99">
        <f>+AF492-'Figure 8_data'!I704</f>
        <v>0</v>
      </c>
      <c r="AD492" s="79">
        <f t="shared" ref="AD492" si="5178">(B492/T492-1)*100</f>
        <v>38.034100944229323</v>
      </c>
      <c r="AE492" s="79">
        <f t="shared" ref="AE492" si="5179">(C492/U492-1)*100</f>
        <v>25.515856787002257</v>
      </c>
      <c r="AF492" s="79">
        <f t="shared" ref="AF492" si="5180">(D492/V492-1)*100</f>
        <v>0.19798571059654879</v>
      </c>
      <c r="AG492" s="79">
        <f t="shared" ref="AG492" si="5181">(E492/W492-1)*100</f>
        <v>-1.4072196486321076</v>
      </c>
      <c r="AH492" s="79">
        <f t="shared" ref="AH492" si="5182">(F492/X492-1)*100</f>
        <v>6.721284967390706</v>
      </c>
      <c r="AI492" s="79">
        <f t="shared" ref="AI492" si="5183">(G492/Y492-1)*100</f>
        <v>6.5489963945541518</v>
      </c>
      <c r="AJ492" s="79">
        <f t="shared" ref="AJ492" si="5184">(H492/Z492-1)*100</f>
        <v>5.274419599871627</v>
      </c>
      <c r="AK492" s="79" t="e">
        <f t="shared" ref="AK492" si="5185">(I492/AA492-1)*100</f>
        <v>#REF!</v>
      </c>
      <c r="AM492" s="99">
        <f>AP492-'Figure 8_data'!H704</f>
        <v>0</v>
      </c>
      <c r="AN492" s="79" t="e">
        <f t="shared" ref="AN492" si="5186">(B492/B440-1)*100</f>
        <v>#DIV/0!</v>
      </c>
      <c r="AO492" s="79" t="e">
        <f t="shared" ref="AO492" si="5187">(C492/C440-1)*100</f>
        <v>#DIV/0!</v>
      </c>
      <c r="AP492" s="79">
        <f t="shared" ref="AP492" si="5188">(D492/D440-1)*100</f>
        <v>-19.568822553897181</v>
      </c>
      <c r="AQ492" s="79">
        <f t="shared" ref="AQ492" si="5189">(E492/E440-1)*100</f>
        <v>-21.666666666666668</v>
      </c>
      <c r="AR492" s="79" t="e">
        <f t="shared" ref="AR492" si="5190">(F492/F440-1)*100</f>
        <v>#DIV/0!</v>
      </c>
      <c r="AS492" s="79" t="e">
        <f t="shared" ref="AS492" si="5191">(G492/G440-1)*100</f>
        <v>#DIV/0!</v>
      </c>
      <c r="AT492" s="79" t="e">
        <f t="shared" ref="AT492" si="5192">(H492/H440-1)*100</f>
        <v>#DIV/0!</v>
      </c>
      <c r="AU492" s="79" t="e">
        <f t="shared" ref="AU492" si="5193">(I492/I440-1)*100</f>
        <v>#REF!</v>
      </c>
    </row>
    <row r="493" spans="1:47" x14ac:dyDescent="0.2">
      <c r="A493" s="13">
        <f t="shared" si="475"/>
        <v>41030</v>
      </c>
      <c r="B493" s="79">
        <f>TWK!B436</f>
        <v>427</v>
      </c>
      <c r="C493" s="79">
        <f>TWK!C436</f>
        <v>358</v>
      </c>
      <c r="D493" s="79">
        <f>TWK!D436</f>
        <v>337</v>
      </c>
      <c r="E493" s="79">
        <f>TWK!E436</f>
        <v>242</v>
      </c>
      <c r="F493" s="79">
        <f>TWK!F436</f>
        <v>285</v>
      </c>
      <c r="G493" s="79">
        <f>TWK!G436</f>
        <v>285</v>
      </c>
      <c r="H493" s="79">
        <f>TWK!H436</f>
        <v>212</v>
      </c>
      <c r="I493" s="79" t="e">
        <f>TWK!#REF!</f>
        <v>#REF!</v>
      </c>
      <c r="K493" s="79">
        <f t="shared" ref="K493" si="5194">AVERAGE(B493:B493)</f>
        <v>427</v>
      </c>
      <c r="L493" s="79">
        <f t="shared" ref="L493" si="5195">+C493</f>
        <v>358</v>
      </c>
      <c r="M493" s="79">
        <f t="shared" ref="M493" si="5196">AVERAGE(D490:D493)</f>
        <v>327.08333333333331</v>
      </c>
      <c r="N493" s="79">
        <f t="shared" ref="N493" si="5197">AVERAGE(E490:E493)</f>
        <v>237.875</v>
      </c>
      <c r="O493" s="79">
        <f t="shared" ref="O493" si="5198">AVERAGE(F490:F493)</f>
        <v>282.375</v>
      </c>
      <c r="P493" s="79">
        <f t="shared" ref="P493" si="5199">AVERAGE(G490:G493)</f>
        <v>282.375</v>
      </c>
      <c r="Q493" s="79">
        <f t="shared" ref="Q493" si="5200">AVERAGE(H490:H493)</f>
        <v>207.875</v>
      </c>
      <c r="R493" s="79" t="e">
        <f t="shared" ref="R493" si="5201">AVERAGE(I490:I493)</f>
        <v>#REF!</v>
      </c>
      <c r="T493" s="79">
        <f t="shared" si="5108"/>
        <v>314.85416666666663</v>
      </c>
      <c r="U493" s="79">
        <f t="shared" ref="U493" si="5202">AVERAGE(L337,L389,L441)</f>
        <v>343.46527777777783</v>
      </c>
      <c r="V493" s="79">
        <f t="shared" ref="V493" si="5203">(M337+M389+M441)/3</f>
        <v>326.80555555555549</v>
      </c>
      <c r="W493" s="79">
        <f t="shared" ref="W493" si="5204">(N337+N389+N441)/3</f>
        <v>238.11111111111111</v>
      </c>
      <c r="X493" s="79">
        <f t="shared" ref="X493" si="5205">(O337+O389+O441)/3</f>
        <v>249.10416666666666</v>
      </c>
      <c r="Y493" s="79">
        <f t="shared" ref="Y493" si="5206">(P337+P389+P441)/3</f>
        <v>249.52083333333334</v>
      </c>
      <c r="Z493" s="79">
        <f t="shared" ref="Z493" si="5207">(Q337+Q389+Q441)/3</f>
        <v>168.68055555555554</v>
      </c>
      <c r="AA493" s="79" t="e">
        <f t="shared" ref="AA493" si="5208">(R337+R389+R441)/3</f>
        <v>#REF!</v>
      </c>
      <c r="AC493" s="99">
        <f>+AF493-'Figure 8_data'!I705</f>
        <v>0</v>
      </c>
      <c r="AD493" s="79">
        <f t="shared" ref="AD493" si="5209">(B493/T493-1)*100</f>
        <v>35.618341824918964</v>
      </c>
      <c r="AE493" s="79">
        <f t="shared" ref="AE493" si="5210">(C493/U493-1)*100</f>
        <v>4.2317879455710639</v>
      </c>
      <c r="AF493" s="79">
        <f t="shared" ref="AF493" si="5211">(D493/V493-1)*100</f>
        <v>3.1194220144496576</v>
      </c>
      <c r="AG493" s="79">
        <f t="shared" ref="AG493" si="5212">(E493/W493-1)*100</f>
        <v>1.6332244517032191</v>
      </c>
      <c r="AH493" s="79">
        <f t="shared" ref="AH493" si="5213">(F493/X493-1)*100</f>
        <v>14.409969055783222</v>
      </c>
      <c r="AI493" s="79">
        <f t="shared" ref="AI493" si="5214">(G493/Y493-1)*100</f>
        <v>14.218919595892121</v>
      </c>
      <c r="AJ493" s="79">
        <f t="shared" ref="AJ493" si="5215">(H493/Z493-1)*100</f>
        <v>25.68135034993826</v>
      </c>
      <c r="AK493" s="79" t="e">
        <f t="shared" ref="AK493" si="5216">(I493/AA493-1)*100</f>
        <v>#REF!</v>
      </c>
      <c r="AM493" s="99">
        <f>AP493-'Figure 8_data'!H705</f>
        <v>0</v>
      </c>
      <c r="AN493" s="79" t="e">
        <f t="shared" ref="AN493" si="5217">(B493/B441-1)*100</f>
        <v>#DIV/0!</v>
      </c>
      <c r="AO493" s="79">
        <f t="shared" ref="AO493" si="5218">(C493/C441-1)*100</f>
        <v>-23.010752688172044</v>
      </c>
      <c r="AP493" s="79">
        <f t="shared" ref="AP493" si="5219">(D493/D441-1)*100</f>
        <v>-26.739130434782609</v>
      </c>
      <c r="AQ493" s="79">
        <f t="shared" ref="AQ493" si="5220">(E493/E441-1)*100</f>
        <v>-26.10687022900763</v>
      </c>
      <c r="AR493" s="79">
        <f t="shared" ref="AR493" si="5221">(F493/F441-1)*100</f>
        <v>-26.293103448275868</v>
      </c>
      <c r="AS493" s="79">
        <f t="shared" ref="AS493" si="5222">(G493/G441-1)*100</f>
        <v>-26.293103448275868</v>
      </c>
      <c r="AT493" s="79" t="e">
        <f t="shared" ref="AT493" si="5223">(H493/H441-1)*100</f>
        <v>#DIV/0!</v>
      </c>
      <c r="AU493" s="79" t="e">
        <f t="shared" ref="AU493" si="5224">(I493/I441-1)*100</f>
        <v>#REF!</v>
      </c>
    </row>
    <row r="494" spans="1:47" x14ac:dyDescent="0.2">
      <c r="A494" s="13">
        <f t="shared" si="475"/>
        <v>41037</v>
      </c>
      <c r="B494" s="79">
        <f>TWK!B437</f>
        <v>438</v>
      </c>
      <c r="C494" s="79">
        <f>TWK!C437</f>
        <v>368</v>
      </c>
      <c r="D494" s="79">
        <f>TWK!D437</f>
        <v>350</v>
      </c>
      <c r="E494" s="79">
        <f>TWK!E437</f>
        <v>242</v>
      </c>
      <c r="F494" s="79">
        <f>TWK!F437</f>
        <v>280</v>
      </c>
      <c r="G494" s="79">
        <f>TWK!G437</f>
        <v>280</v>
      </c>
      <c r="H494" s="79">
        <f>TWK!H437</f>
        <v>210</v>
      </c>
      <c r="I494" s="79" t="e">
        <f>TWK!#REF!</f>
        <v>#REF!</v>
      </c>
      <c r="K494" s="79">
        <f t="shared" ref="K494" si="5225">AVERAGE(B494:B494)</f>
        <v>438</v>
      </c>
      <c r="L494" s="79">
        <f t="shared" ref="L494" si="5226">+C494</f>
        <v>368</v>
      </c>
      <c r="M494" s="79">
        <f t="shared" ref="M494" si="5227">AVERAGE(D491:D494)</f>
        <v>334.58333333333331</v>
      </c>
      <c r="N494" s="79">
        <f t="shared" ref="N494" si="5228">AVERAGE(E491:E494)</f>
        <v>239</v>
      </c>
      <c r="O494" s="79">
        <f t="shared" ref="O494" si="5229">AVERAGE(F491:F494)</f>
        <v>281.75</v>
      </c>
      <c r="P494" s="79">
        <f t="shared" ref="P494" si="5230">AVERAGE(G491:G494)</f>
        <v>281.75</v>
      </c>
      <c r="Q494" s="79">
        <f t="shared" ref="Q494" si="5231">AVERAGE(H491:H494)</f>
        <v>208.5</v>
      </c>
      <c r="R494" s="79" t="e">
        <f t="shared" ref="R494" si="5232">AVERAGE(I491:I494)</f>
        <v>#REF!</v>
      </c>
      <c r="T494" s="79">
        <f t="shared" si="5108"/>
        <v>403.40972222222217</v>
      </c>
      <c r="U494" s="79">
        <f t="shared" ref="U494" si="5233">AVERAGE(L338,L390,L442)</f>
        <v>344.65277777777783</v>
      </c>
      <c r="V494" s="79">
        <f t="shared" ref="V494" si="5234">(M338+M390+M442)/3</f>
        <v>336.32638888888886</v>
      </c>
      <c r="W494" s="79">
        <f t="shared" ref="W494" si="5235">(N338+N390+N442)/3</f>
        <v>245.50694444444446</v>
      </c>
      <c r="X494" s="79">
        <f t="shared" ref="X494" si="5236">(O338+O390+O442)/3</f>
        <v>248.09722222222226</v>
      </c>
      <c r="Y494" s="79">
        <f t="shared" ref="Y494" si="5237">(P338+P390+P442)/3</f>
        <v>248.93055555555557</v>
      </c>
      <c r="Z494" s="79">
        <f t="shared" ref="Z494" si="5238">(Q338+Q390+Q442)/3</f>
        <v>173.88888888888889</v>
      </c>
      <c r="AA494" s="79" t="e">
        <f t="shared" ref="AA494" si="5239">(R338+R390+R442)/3</f>
        <v>#REF!</v>
      </c>
      <c r="AC494" s="99">
        <f>+AF494-'Figure 8_data'!I706</f>
        <v>0</v>
      </c>
      <c r="AD494" s="79">
        <f t="shared" ref="AD494" si="5240">(B494/T494-1)*100</f>
        <v>8.5744779742128898</v>
      </c>
      <c r="AE494" s="79">
        <f t="shared" ref="AE494" si="5241">(C494/U494-1)*100</f>
        <v>6.7741285512794569</v>
      </c>
      <c r="AF494" s="79">
        <f t="shared" ref="AF494" si="5242">(D494/V494-1)*100</f>
        <v>4.0655778323801073</v>
      </c>
      <c r="AG494" s="79">
        <f t="shared" ref="AG494" si="5243">(E494/W494-1)*100</f>
        <v>-1.4284502022459233</v>
      </c>
      <c r="AH494" s="79">
        <f t="shared" ref="AH494" si="5244">(F494/X494-1)*100</f>
        <v>12.858982253820738</v>
      </c>
      <c r="AI494" s="79">
        <f t="shared" ref="AI494" si="5245">(G494/Y494-1)*100</f>
        <v>12.481169447079154</v>
      </c>
      <c r="AJ494" s="79">
        <f t="shared" ref="AJ494" si="5246">(H494/Z494-1)*100</f>
        <v>20.766773162939288</v>
      </c>
      <c r="AK494" s="79" t="e">
        <f t="shared" ref="AK494" si="5247">(I494/AA494-1)*100</f>
        <v>#REF!</v>
      </c>
      <c r="AM494" s="99">
        <f>AP494-'Figure 8_data'!H706</f>
        <v>0</v>
      </c>
      <c r="AN494" s="79">
        <f t="shared" ref="AN494" si="5248">(B494/B442-1)*100</f>
        <v>-21.081081081081077</v>
      </c>
      <c r="AO494" s="79">
        <f t="shared" ref="AO494" si="5249">(C494/C442-1)*100</f>
        <v>-17.303370786516858</v>
      </c>
      <c r="AP494" s="79">
        <f t="shared" ref="AP494" si="5250">(D494/D442-1)*100</f>
        <v>-17.647058823529417</v>
      </c>
      <c r="AQ494" s="79">
        <f t="shared" ref="AQ494" si="5251">(E494/E442-1)*100</f>
        <v>-25.538461538461544</v>
      </c>
      <c r="AR494" s="79">
        <f t="shared" ref="AR494" si="5252">(F494/F442-1)*100</f>
        <v>-30.000000000000004</v>
      </c>
      <c r="AS494" s="79">
        <f t="shared" ref="AS494" si="5253">(G494/G442-1)*100</f>
        <v>-30.864197530864203</v>
      </c>
      <c r="AT494" s="79">
        <f t="shared" ref="AT494" si="5254">(H494/H442-1)*100</f>
        <v>-30.000000000000004</v>
      </c>
      <c r="AU494" s="79" t="e">
        <f t="shared" ref="AU494" si="5255">(I494/I442-1)*100</f>
        <v>#REF!</v>
      </c>
    </row>
    <row r="495" spans="1:47" x14ac:dyDescent="0.2">
      <c r="A495" s="13">
        <f t="shared" si="475"/>
        <v>41044</v>
      </c>
      <c r="B495" s="79">
        <f>TWK!B438</f>
        <v>436.66666666666669</v>
      </c>
      <c r="C495" s="79">
        <f>TWK!C438</f>
        <v>365</v>
      </c>
      <c r="D495" s="79">
        <f>TWK!D438</f>
        <v>343.33333333333331</v>
      </c>
      <c r="E495" s="79">
        <f>TWK!E438</f>
        <v>250</v>
      </c>
      <c r="F495" s="79">
        <f>TWK!F438</f>
        <v>276.66666666666669</v>
      </c>
      <c r="G495" s="79">
        <f>TWK!G438</f>
        <v>276.66666666666669</v>
      </c>
      <c r="H495" s="79">
        <f>TWK!H438</f>
        <v>218.33333333333334</v>
      </c>
      <c r="I495" s="79" t="e">
        <f>TWK!#REF!</f>
        <v>#REF!</v>
      </c>
      <c r="K495" s="79">
        <f t="shared" ref="K495" si="5256">AVERAGE(B495:B495)</f>
        <v>436.66666666666669</v>
      </c>
      <c r="L495" s="79">
        <f t="shared" ref="L495" si="5257">+C495</f>
        <v>365</v>
      </c>
      <c r="M495" s="79">
        <f t="shared" ref="M495" si="5258">AVERAGE(D492:D495)</f>
        <v>338.41666666666663</v>
      </c>
      <c r="N495" s="79">
        <f t="shared" ref="N495" si="5259">AVERAGE(E492:E495)</f>
        <v>242.25</v>
      </c>
      <c r="O495" s="79">
        <f t="shared" ref="O495" si="5260">AVERAGE(F492:F495)</f>
        <v>279.16666666666669</v>
      </c>
      <c r="P495" s="79">
        <f t="shared" ref="P495" si="5261">AVERAGE(G492:G495)</f>
        <v>279.16666666666669</v>
      </c>
      <c r="Q495" s="79">
        <f t="shared" ref="Q495" si="5262">AVERAGE(H492:H495)</f>
        <v>211.33333333333334</v>
      </c>
      <c r="R495" s="79" t="e">
        <f t="shared" ref="R495" si="5263">AVERAGE(I492:I495)</f>
        <v>#REF!</v>
      </c>
      <c r="T495" s="79">
        <f t="shared" si="5108"/>
        <v>420.21527777777777</v>
      </c>
      <c r="U495" s="79">
        <f t="shared" ref="U495" si="5264">AVERAGE(L339,L391,L443)</f>
        <v>354.96527777777777</v>
      </c>
      <c r="V495" s="79">
        <f t="shared" ref="V495" si="5265">(M339+M391+M443)/3</f>
        <v>349.90277777777783</v>
      </c>
      <c r="W495" s="79">
        <f t="shared" ref="W495" si="5266">(N339+N391+N443)/3</f>
        <v>255.57638888888889</v>
      </c>
      <c r="X495" s="79">
        <f t="shared" ref="X495" si="5267">(O339+O391+O443)/3</f>
        <v>259.83333333333331</v>
      </c>
      <c r="Y495" s="79">
        <f t="shared" ref="Y495" si="5268">(P339+P391+P443)/3</f>
        <v>260.25</v>
      </c>
      <c r="Z495" s="79">
        <f t="shared" ref="Z495" si="5269">(Q339+Q391+Q443)/3</f>
        <v>184.05555555555557</v>
      </c>
      <c r="AA495" s="79" t="e">
        <f t="shared" ref="AA495" si="5270">(R339+R391+R443)/3</f>
        <v>#REF!</v>
      </c>
      <c r="AC495" s="99">
        <f>+AF495-'Figure 8_data'!I707</f>
        <v>0</v>
      </c>
      <c r="AD495" s="79">
        <f t="shared" ref="AD495" si="5271">(B495/T495-1)*100</f>
        <v>3.9149906628547004</v>
      </c>
      <c r="AE495" s="79">
        <f t="shared" ref="AE495" si="5272">(C495/U495-1)*100</f>
        <v>2.8269588183507777</v>
      </c>
      <c r="AF495" s="79">
        <f t="shared" ref="AF495" si="5273">(D495/V495-1)*100</f>
        <v>-1.8775056563331227</v>
      </c>
      <c r="AG495" s="79">
        <f t="shared" ref="AG495" si="5274">(E495/W495-1)*100</f>
        <v>-2.1818873461402544</v>
      </c>
      <c r="AH495" s="79">
        <f t="shared" ref="AH495" si="5275">(F495/X495-1)*100</f>
        <v>6.4785118665811492</v>
      </c>
      <c r="AI495" s="79">
        <f t="shared" ref="AI495" si="5276">(G495/Y495-1)*100</f>
        <v>6.3080371437720162</v>
      </c>
      <c r="AJ495" s="79">
        <f t="shared" ref="AJ495" si="5277">(H495/Z495-1)*100</f>
        <v>18.62360398430425</v>
      </c>
      <c r="AK495" s="79" t="e">
        <f t="shared" ref="AK495" si="5278">(I495/AA495-1)*100</f>
        <v>#REF!</v>
      </c>
      <c r="AM495" s="99">
        <f>AP495-'Figure 8_data'!H707</f>
        <v>0</v>
      </c>
      <c r="AN495" s="79">
        <f t="shared" ref="AN495" si="5279">(B495/B443-1)*100</f>
        <v>-20.606060606060606</v>
      </c>
      <c r="AO495" s="79">
        <f t="shared" ref="AO495" si="5280">(C495/C443-1)*100</f>
        <v>-15.769230769230768</v>
      </c>
      <c r="AP495" s="79">
        <f t="shared" ref="AP495" si="5281">(D495/D443-1)*100</f>
        <v>-18.577075098814234</v>
      </c>
      <c r="AQ495" s="79">
        <f t="shared" ref="AQ495" si="5282">(E495/E443-1)*100</f>
        <v>-20.63492063492064</v>
      </c>
      <c r="AR495" s="79">
        <f t="shared" ref="AR495" si="5283">(F495/F443-1)*100</f>
        <v>-34.901960784313722</v>
      </c>
      <c r="AS495" s="79">
        <f t="shared" ref="AS495" si="5284">(G495/G443-1)*100</f>
        <v>-34.901960784313722</v>
      </c>
      <c r="AT495" s="79">
        <f t="shared" ref="AT495" si="5285">(H495/H443-1)*100</f>
        <v>-25.228310502283101</v>
      </c>
      <c r="AU495" s="79" t="e">
        <f t="shared" ref="AU495" si="5286">(I495/I443-1)*100</f>
        <v>#REF!</v>
      </c>
    </row>
    <row r="496" spans="1:47" x14ac:dyDescent="0.2">
      <c r="A496" s="13">
        <f t="shared" si="475"/>
        <v>41051</v>
      </c>
      <c r="B496" s="79">
        <f>TWK!B439</f>
        <v>423</v>
      </c>
      <c r="C496" s="79">
        <f>TWK!C439</f>
        <v>350</v>
      </c>
      <c r="D496" s="79">
        <f>TWK!D439</f>
        <v>323</v>
      </c>
      <c r="E496" s="79">
        <f>TWK!E439</f>
        <v>242</v>
      </c>
      <c r="F496" s="79">
        <f>TWK!F439</f>
        <v>277</v>
      </c>
      <c r="G496" s="79">
        <f>TWK!G439</f>
        <v>277</v>
      </c>
      <c r="H496" s="79">
        <f>TWK!H439</f>
        <v>210</v>
      </c>
      <c r="I496" s="79" t="e">
        <f>TWK!#REF!</f>
        <v>#REF!</v>
      </c>
      <c r="K496" s="79">
        <f t="shared" ref="K496" si="5287">AVERAGE(B496:B496)</f>
        <v>423</v>
      </c>
      <c r="L496" s="79">
        <f t="shared" ref="L496" si="5288">+C496</f>
        <v>350</v>
      </c>
      <c r="M496" s="79">
        <f t="shared" ref="M496" si="5289">AVERAGE(D493:D496)</f>
        <v>338.33333333333331</v>
      </c>
      <c r="N496" s="79">
        <f t="shared" ref="N496" si="5290">AVERAGE(E493:E496)</f>
        <v>244</v>
      </c>
      <c r="O496" s="79">
        <f t="shared" ref="O496" si="5291">AVERAGE(F493:F496)</f>
        <v>279.66666666666669</v>
      </c>
      <c r="P496" s="79">
        <f t="shared" ref="P496" si="5292">AVERAGE(G493:G496)</f>
        <v>279.66666666666669</v>
      </c>
      <c r="Q496" s="79">
        <f t="shared" ref="Q496" si="5293">AVERAGE(H493:H496)</f>
        <v>212.58333333333334</v>
      </c>
      <c r="R496" s="79" t="e">
        <f t="shared" ref="R496" si="5294">AVERAGE(I493:I496)</f>
        <v>#REF!</v>
      </c>
      <c r="T496" s="79">
        <f t="shared" ref="T496" si="5295">AVERAGE(K340,K392,K444)</f>
        <v>427.1875</v>
      </c>
      <c r="U496" s="79">
        <f t="shared" ref="U496" si="5296">AVERAGE(L340,L392,L444)</f>
        <v>368.88888888888886</v>
      </c>
      <c r="V496" s="79">
        <f t="shared" ref="V496" si="5297">(M340+M392+M444)/3</f>
        <v>358.08333333333331</v>
      </c>
      <c r="W496" s="79">
        <f t="shared" ref="W496" si="5298">(N340+N392+N444)/3</f>
        <v>260.67361111111109</v>
      </c>
      <c r="X496" s="79">
        <f t="shared" ref="X496" si="5299">(O340+O392+O444)/3</f>
        <v>303.88888888888891</v>
      </c>
      <c r="Y496" s="79">
        <f t="shared" ref="Y496" si="5300">(P340+P392+P444)/3</f>
        <v>304.3055555555556</v>
      </c>
      <c r="Z496" s="79">
        <f t="shared" ref="Z496" si="5301">(Q340+Q392+Q444)/3</f>
        <v>212.24305555555557</v>
      </c>
      <c r="AA496" s="79" t="e">
        <f t="shared" ref="AA496" si="5302">(R340+R392+R444)/3</f>
        <v>#REF!</v>
      </c>
      <c r="AC496" s="99">
        <f>+AF496-'Figure 8_data'!I708</f>
        <v>0</v>
      </c>
      <c r="AD496" s="79">
        <f t="shared" ref="AD496" si="5303">(B496/T496-1)*100</f>
        <v>-0.98024871982442807</v>
      </c>
      <c r="AE496" s="79">
        <f t="shared" ref="AE496" si="5304">(C496/U496-1)*100</f>
        <v>-5.1204819277108404</v>
      </c>
      <c r="AF496" s="79">
        <f t="shared" ref="AF496" si="5305">(D496/V496-1)*100</f>
        <v>-9.7975331626716233</v>
      </c>
      <c r="AG496" s="79">
        <f t="shared" ref="AG496" si="5306">(E496/W496-1)*100</f>
        <v>-7.1635985827317006</v>
      </c>
      <c r="AH496" s="79">
        <f t="shared" ref="AH496" si="5307">(F496/X496-1)*100</f>
        <v>-8.8482632541133537</v>
      </c>
      <c r="AI496" s="79">
        <f t="shared" ref="AI496" si="5308">(G496/Y496-1)*100</f>
        <v>-8.9730716567777424</v>
      </c>
      <c r="AJ496" s="79">
        <f t="shared" ref="AJ496" si="5309">(H496/Z496-1)*100</f>
        <v>-1.0568334260380285</v>
      </c>
      <c r="AK496" s="79" t="e">
        <f t="shared" ref="AK496" si="5310">(I496/AA496-1)*100</f>
        <v>#REF!</v>
      </c>
      <c r="AM496" s="99">
        <f>AP496-'Figure 8_data'!H708</f>
        <v>0</v>
      </c>
      <c r="AN496" s="79">
        <f t="shared" ref="AN496" si="5311">(B496/B444-1)*100</f>
        <v>-20.188679245283016</v>
      </c>
      <c r="AO496" s="79">
        <f t="shared" ref="AO496" si="5312">(C496/C444-1)*100</f>
        <v>-22.794117647058819</v>
      </c>
      <c r="AP496" s="79">
        <f t="shared" ref="AP496" si="5313">(D496/D444-1)*100</f>
        <v>-28.022284122562681</v>
      </c>
      <c r="AQ496" s="79">
        <f t="shared" ref="AQ496" si="5314">(E496/E444-1)*100</f>
        <v>-26.943396226415096</v>
      </c>
      <c r="AR496" s="79">
        <f t="shared" ref="AR496" si="5315">(F496/F444-1)*100</f>
        <v>-36.321839080459775</v>
      </c>
      <c r="AS496" s="79">
        <f t="shared" ref="AS496" si="5316">(G496/G444-1)*100</f>
        <v>-36.321839080459775</v>
      </c>
      <c r="AT496" s="79">
        <f t="shared" ref="AT496" si="5317">(H496/H444-1)*100</f>
        <v>-28.8135593220339</v>
      </c>
      <c r="AU496" s="79" t="e">
        <f t="shared" ref="AU496" si="5318">(I496/I444-1)*100</f>
        <v>#REF!</v>
      </c>
    </row>
    <row r="497" spans="1:47" x14ac:dyDescent="0.2">
      <c r="A497" s="13">
        <f t="shared" si="475"/>
        <v>41058</v>
      </c>
      <c r="B497" s="79">
        <f>TWK!B440</f>
        <v>422.5</v>
      </c>
      <c r="C497" s="79">
        <f>TWK!C440</f>
        <v>347.5</v>
      </c>
      <c r="D497" s="79">
        <f>TWK!D440</f>
        <v>330</v>
      </c>
      <c r="E497" s="79">
        <f>TWK!E440</f>
        <v>240</v>
      </c>
      <c r="F497" s="79">
        <f>TWK!F440</f>
        <v>272.5</v>
      </c>
      <c r="G497" s="79">
        <f>TWK!G440</f>
        <v>272.5</v>
      </c>
      <c r="H497" s="79">
        <f>TWK!H440</f>
        <v>205</v>
      </c>
      <c r="I497" s="79" t="e">
        <f>TWK!#REF!</f>
        <v>#REF!</v>
      </c>
      <c r="K497" s="79">
        <f t="shared" ref="K497" si="5319">AVERAGE(B497:B497)</f>
        <v>422.5</v>
      </c>
      <c r="L497" s="79">
        <f t="shared" ref="L497" si="5320">+C497</f>
        <v>347.5</v>
      </c>
      <c r="M497" s="79">
        <f t="shared" ref="M497" si="5321">AVERAGE(D494:D497)</f>
        <v>336.58333333333331</v>
      </c>
      <c r="N497" s="79">
        <f t="shared" ref="N497" si="5322">AVERAGE(E494:E497)</f>
        <v>243.5</v>
      </c>
      <c r="O497" s="79">
        <f t="shared" ref="O497" si="5323">AVERAGE(F494:F497)</f>
        <v>276.54166666666669</v>
      </c>
      <c r="P497" s="79">
        <f t="shared" ref="P497" si="5324">AVERAGE(G494:G497)</f>
        <v>276.54166666666669</v>
      </c>
      <c r="Q497" s="79">
        <f t="shared" ref="Q497" si="5325">AVERAGE(H494:H497)</f>
        <v>210.83333333333334</v>
      </c>
      <c r="R497" s="79" t="e">
        <f t="shared" ref="R497" si="5326">AVERAGE(I494:I497)</f>
        <v>#REF!</v>
      </c>
      <c r="T497" s="79">
        <f t="shared" ref="T497" si="5327">AVERAGE(K341,K393,K445)</f>
        <v>437.52777777777783</v>
      </c>
      <c r="U497" s="79">
        <f t="shared" ref="U497" si="5328">AVERAGE(L341,L393,L445)</f>
        <v>381.07638888888886</v>
      </c>
      <c r="V497" s="79">
        <f t="shared" ref="V497" si="5329">(M341+M393+M445)/3</f>
        <v>357.39583333333331</v>
      </c>
      <c r="W497" s="79">
        <f t="shared" ref="W497" si="5330">(N341+N393+N445)/3</f>
        <v>261.68055555555554</v>
      </c>
      <c r="X497" s="79">
        <f t="shared" ref="X497" si="5331">(O341+O393+O445)/3</f>
        <v>312.83333333333331</v>
      </c>
      <c r="Y497" s="79">
        <f t="shared" ref="Y497" si="5332">(P341+P393+P445)/3</f>
        <v>313.25</v>
      </c>
      <c r="Z497" s="79">
        <f t="shared" ref="Z497" si="5333">(Q341+Q393+Q445)/3</f>
        <v>237.45138888888891</v>
      </c>
      <c r="AA497" s="79" t="e">
        <f t="shared" ref="AA497" si="5334">(R341+R393+R445)/3</f>
        <v>#REF!</v>
      </c>
      <c r="AC497" s="99">
        <f>+AF497-'Figure 8_data'!I709</f>
        <v>0</v>
      </c>
      <c r="AD497" s="79">
        <f t="shared" ref="AD497" si="5335">(B497/T497-1)*100</f>
        <v>-3.434702558567726</v>
      </c>
      <c r="AE497" s="79">
        <f t="shared" ref="AE497" si="5336">(C497/U497-1)*100</f>
        <v>-8.8109339407744791</v>
      </c>
      <c r="AF497" s="79">
        <f t="shared" ref="AF497" si="5337">(D497/V497-1)*100</f>
        <v>-7.6654036723987069</v>
      </c>
      <c r="AG497" s="79">
        <f t="shared" ref="AG497" si="5338">(E497/W497-1)*100</f>
        <v>-8.2851228703359698</v>
      </c>
      <c r="AH497" s="79">
        <f t="shared" ref="AH497" si="5339">(F497/X497-1)*100</f>
        <v>-12.892914224826846</v>
      </c>
      <c r="AI497" s="79">
        <f t="shared" ref="AI497" si="5340">(G497/Y497-1)*100</f>
        <v>-13.008778930566645</v>
      </c>
      <c r="AJ497" s="79">
        <f t="shared" ref="AJ497" si="5341">(H497/Z497-1)*100</f>
        <v>-13.666539935074439</v>
      </c>
      <c r="AK497" s="79" t="e">
        <f t="shared" ref="AK497" si="5342">(I497/AA497-1)*100</f>
        <v>#REF!</v>
      </c>
      <c r="AM497" s="99">
        <f>AP497-'Figure 8_data'!H709</f>
        <v>0</v>
      </c>
      <c r="AN497" s="79">
        <f t="shared" ref="AN497" si="5343">(B497/B445-1)*100</f>
        <v>-22.047970479704794</v>
      </c>
      <c r="AO497" s="79">
        <f t="shared" ref="AO497" si="5344">(C497/C445-1)*100</f>
        <v>-28.350515463917525</v>
      </c>
      <c r="AP497" s="79">
        <f t="shared" ref="AP497" si="5345">(D497/D445-1)*100</f>
        <v>-28.725701943844495</v>
      </c>
      <c r="AQ497" s="79">
        <f t="shared" ref="AQ497" si="5346">(E497/E445-1)*100</f>
        <v>-31.428571428571427</v>
      </c>
      <c r="AR497" s="79">
        <f t="shared" ref="AR497" si="5347">(F497/F445-1)*100</f>
        <v>-37.785388127853878</v>
      </c>
      <c r="AS497" s="79">
        <f t="shared" ref="AS497" si="5348">(G497/G445-1)*100</f>
        <v>-37.785388127853878</v>
      </c>
      <c r="AT497" s="79">
        <f t="shared" ref="AT497" si="5349">(H497/H445-1)*100</f>
        <v>-33.441558441558442</v>
      </c>
      <c r="AU497" s="79" t="e">
        <f t="shared" ref="AU497" si="5350">(I497/I445-1)*100</f>
        <v>#REF!</v>
      </c>
    </row>
    <row r="498" spans="1:47" x14ac:dyDescent="0.2">
      <c r="A498" s="13">
        <f t="shared" si="475"/>
        <v>41065</v>
      </c>
      <c r="B498" s="79">
        <f>TWK!B441</f>
        <v>388.75</v>
      </c>
      <c r="C498" s="79">
        <f>TWK!C441</f>
        <v>320</v>
      </c>
      <c r="D498" s="79">
        <f>TWK!D441</f>
        <v>285</v>
      </c>
      <c r="E498" s="79">
        <f>TWK!E441</f>
        <v>220</v>
      </c>
      <c r="F498" s="79">
        <f>TWK!F441</f>
        <v>263.75</v>
      </c>
      <c r="G498" s="79">
        <f>TWK!G441</f>
        <v>263.75</v>
      </c>
      <c r="H498" s="79">
        <f>TWK!H441</f>
        <v>203.75</v>
      </c>
      <c r="I498" s="79" t="e">
        <f>TWK!#REF!</f>
        <v>#REF!</v>
      </c>
      <c r="K498" s="79">
        <f t="shared" ref="K498" si="5351">AVERAGE(B498:B498)</f>
        <v>388.75</v>
      </c>
      <c r="L498" s="79">
        <f t="shared" ref="L498" si="5352">+C498</f>
        <v>320</v>
      </c>
      <c r="M498" s="79">
        <f t="shared" ref="M498" si="5353">AVERAGE(D495:D498)</f>
        <v>320.33333333333331</v>
      </c>
      <c r="N498" s="79">
        <f t="shared" ref="N498" si="5354">AVERAGE(E495:E498)</f>
        <v>238</v>
      </c>
      <c r="O498" s="79">
        <f t="shared" ref="O498" si="5355">AVERAGE(F495:F498)</f>
        <v>272.47916666666669</v>
      </c>
      <c r="P498" s="79">
        <f t="shared" ref="P498" si="5356">AVERAGE(G495:G498)</f>
        <v>272.47916666666669</v>
      </c>
      <c r="Q498" s="79">
        <f t="shared" ref="Q498" si="5357">AVERAGE(H495:H498)</f>
        <v>209.27083333333334</v>
      </c>
      <c r="R498" s="79" t="e">
        <f t="shared" ref="R498" si="5358">AVERAGE(I495:I498)</f>
        <v>#REF!</v>
      </c>
      <c r="T498" s="79">
        <f t="shared" ref="T498" si="5359">AVERAGE(K342,K394,K446)</f>
        <v>437.48611111111114</v>
      </c>
      <c r="U498" s="79">
        <f t="shared" ref="U498" si="5360">AVERAGE(L342,L394,L446)</f>
        <v>371.03472222222223</v>
      </c>
      <c r="V498" s="79">
        <f t="shared" ref="V498" si="5361">(M342+M394+M446)/3</f>
        <v>351.41666666666669</v>
      </c>
      <c r="W498" s="79">
        <f t="shared" ref="W498" si="5362">(N342+N394+N446)/3</f>
        <v>257.09722222222223</v>
      </c>
      <c r="X498" s="79">
        <f t="shared" ref="X498" si="5363">(O342+O394+O446)/3</f>
        <v>313.35416666666669</v>
      </c>
      <c r="Y498" s="79">
        <f t="shared" ref="Y498" si="5364">(P342+P394+P446)/3</f>
        <v>313.35416666666669</v>
      </c>
      <c r="Z498" s="79">
        <f t="shared" ref="Z498" si="5365">(Q342+Q394+Q446)/3</f>
        <v>235.05555555555557</v>
      </c>
      <c r="AA498" s="79" t="e">
        <f t="shared" ref="AA498" si="5366">(R342+R394+R446)/3</f>
        <v>#REF!</v>
      </c>
      <c r="AC498" s="99">
        <f>+AF498-'Figure 8_data'!I710</f>
        <v>0</v>
      </c>
      <c r="AD498" s="79">
        <f t="shared" ref="AD498" si="5367">(B498/T498-1)*100</f>
        <v>-11.140036191625136</v>
      </c>
      <c r="AE498" s="79">
        <f t="shared" ref="AE498" si="5368">(C498/U498-1)*100</f>
        <v>-13.754702502386351</v>
      </c>
      <c r="AF498" s="79">
        <f t="shared" ref="AF498" si="5369">(D498/V498-1)*100</f>
        <v>-18.899691723974399</v>
      </c>
      <c r="AG498" s="79">
        <f t="shared" ref="AG498" si="5370">(E498/W498-1)*100</f>
        <v>-14.429258278861223</v>
      </c>
      <c r="AH498" s="79">
        <f t="shared" ref="AH498" si="5371">(F498/X498-1)*100</f>
        <v>-15.830064490392937</v>
      </c>
      <c r="AI498" s="79">
        <f t="shared" ref="AI498" si="5372">(G498/Y498-1)*100</f>
        <v>-15.830064490392937</v>
      </c>
      <c r="AJ498" s="79">
        <f t="shared" ref="AJ498" si="5373">(H498/Z498-1)*100</f>
        <v>-13.31836445284803</v>
      </c>
      <c r="AK498" s="79" t="e">
        <f t="shared" ref="AK498" si="5374">(I498/AA498-1)*100</f>
        <v>#REF!</v>
      </c>
      <c r="AM498" s="99">
        <f>AP498-'Figure 8_data'!H710</f>
        <v>0</v>
      </c>
      <c r="AN498" s="79">
        <f t="shared" ref="AN498" si="5375">(B498/B446-1)*100</f>
        <v>-29.31818181818182</v>
      </c>
      <c r="AO498" s="79">
        <f t="shared" ref="AO498" si="5376">(C498/C446-1)*100</f>
        <v>-32.155477031802128</v>
      </c>
      <c r="AP498" s="79">
        <f t="shared" ref="AP498" si="5377">(D498/D446-1)*100</f>
        <v>-36.194029850746269</v>
      </c>
      <c r="AQ498" s="79">
        <f t="shared" ref="AQ498" si="5378">(E498/E446-1)*100</f>
        <v>-35.922330097087375</v>
      </c>
      <c r="AR498" s="79">
        <f t="shared" ref="AR498" si="5379">(F498/F446-1)*100</f>
        <v>-35.866261398176292</v>
      </c>
      <c r="AS498" s="79">
        <f t="shared" ref="AS498" si="5380">(G498/G446-1)*100</f>
        <v>-35.866261398176292</v>
      </c>
      <c r="AT498" s="79">
        <f t="shared" ref="AT498" si="5381">(H498/H446-1)*100</f>
        <v>-34.799999999999997</v>
      </c>
      <c r="AU498" s="79" t="e">
        <f t="shared" ref="AU498" si="5382">(I498/I446-1)*100</f>
        <v>#REF!</v>
      </c>
    </row>
    <row r="499" spans="1:47" x14ac:dyDescent="0.2">
      <c r="A499" s="13">
        <f t="shared" si="475"/>
        <v>41072</v>
      </c>
      <c r="B499" s="79">
        <f>TWK!B442</f>
        <v>386.25</v>
      </c>
      <c r="C499" s="79">
        <f>TWK!C442</f>
        <v>320</v>
      </c>
      <c r="D499" s="79">
        <f>TWK!D442</f>
        <v>283.75</v>
      </c>
      <c r="E499" s="79">
        <f>TWK!E442</f>
        <v>217.5</v>
      </c>
      <c r="F499" s="79">
        <f>TWK!F442</f>
        <v>266.25</v>
      </c>
      <c r="G499" s="79">
        <f>TWK!G442</f>
        <v>266.25</v>
      </c>
      <c r="H499" s="79">
        <f>TWK!H442</f>
        <v>200</v>
      </c>
      <c r="I499" s="79" t="e">
        <f>TWK!#REF!</f>
        <v>#REF!</v>
      </c>
      <c r="K499" s="79">
        <f t="shared" ref="K499" si="5383">AVERAGE(B499:B499)</f>
        <v>386.25</v>
      </c>
      <c r="L499" s="79">
        <f t="shared" ref="L499" si="5384">+C499</f>
        <v>320</v>
      </c>
      <c r="M499" s="79">
        <f t="shared" ref="M499" si="5385">AVERAGE(D496:D499)</f>
        <v>305.4375</v>
      </c>
      <c r="N499" s="79">
        <f t="shared" ref="N499" si="5386">AVERAGE(E496:E499)</f>
        <v>229.875</v>
      </c>
      <c r="O499" s="79">
        <f t="shared" ref="O499" si="5387">AVERAGE(F496:F499)</f>
        <v>269.875</v>
      </c>
      <c r="P499" s="79">
        <f t="shared" ref="P499" si="5388">AVERAGE(G496:G499)</f>
        <v>269.875</v>
      </c>
      <c r="Q499" s="79">
        <f t="shared" ref="Q499" si="5389">AVERAGE(H496:H499)</f>
        <v>204.6875</v>
      </c>
      <c r="R499" s="79" t="e">
        <f t="shared" ref="R499" si="5390">AVERAGE(I496:I499)</f>
        <v>#REF!</v>
      </c>
      <c r="T499" s="79">
        <f t="shared" ref="T499" si="5391">AVERAGE(K343,K395,K447)</f>
        <v>422.69444444444451</v>
      </c>
      <c r="U499" s="79">
        <f t="shared" ref="U499" si="5392">AVERAGE(L343,L395,L447)</f>
        <v>363.2569444444444</v>
      </c>
      <c r="V499" s="79">
        <f t="shared" ref="V499" si="5393">(M343+M395+M447)/3</f>
        <v>345.16666666666669</v>
      </c>
      <c r="W499" s="79">
        <f t="shared" ref="W499" si="5394">(N343+N395+N447)/3</f>
        <v>251.125</v>
      </c>
      <c r="X499" s="79">
        <f t="shared" ref="X499" si="5395">(O343+O395+O447)/3</f>
        <v>302.3125</v>
      </c>
      <c r="Y499" s="79">
        <f t="shared" ref="Y499" si="5396">(P343+P395+P447)/3</f>
        <v>302.3125</v>
      </c>
      <c r="Z499" s="79">
        <f t="shared" ref="Z499" si="5397">(Q343+Q395+Q447)/3</f>
        <v>229.33333333333334</v>
      </c>
      <c r="AA499" s="79" t="e">
        <f t="shared" ref="AA499" si="5398">(R343+R395+R447)/3</f>
        <v>#REF!</v>
      </c>
      <c r="AC499" s="99">
        <f>+AF499-'Figure 8_data'!I711</f>
        <v>0</v>
      </c>
      <c r="AD499" s="79">
        <f t="shared" ref="AD499" si="5399">(B499/T499-1)*100</f>
        <v>-8.6219359926398287</v>
      </c>
      <c r="AE499" s="79">
        <f t="shared" ref="AE499" si="5400">(C499/U499-1)*100</f>
        <v>-11.90808465082489</v>
      </c>
      <c r="AF499" s="79">
        <f t="shared" ref="AF499" si="5401">(D499/V499-1)*100</f>
        <v>-17.793336552390148</v>
      </c>
      <c r="AG499" s="79">
        <f t="shared" ref="AG499" si="5402">(E499/W499-1)*100</f>
        <v>-13.389746142359382</v>
      </c>
      <c r="AH499" s="79">
        <f t="shared" ref="AH499" si="5403">(F499/X499-1)*100</f>
        <v>-11.928881538143477</v>
      </c>
      <c r="AI499" s="79">
        <f t="shared" ref="AI499" si="5404">(G499/Y499-1)*100</f>
        <v>-11.928881538143477</v>
      </c>
      <c r="AJ499" s="79">
        <f t="shared" ref="AJ499" si="5405">(H499/Z499-1)*100</f>
        <v>-12.790697674418606</v>
      </c>
      <c r="AK499" s="79" t="e">
        <f t="shared" ref="AK499" si="5406">(I499/AA499-1)*100</f>
        <v>#REF!</v>
      </c>
      <c r="AM499" s="99">
        <f>AP499-'Figure 8_data'!H711</f>
        <v>0</v>
      </c>
      <c r="AN499" s="79">
        <f t="shared" ref="AN499" si="5407">(B499/B447-1)*100</f>
        <v>-27.803738317757009</v>
      </c>
      <c r="AO499" s="79">
        <f t="shared" ref="AO499" si="5408">(C499/C447-1)*100</f>
        <v>-32.631578947368425</v>
      </c>
      <c r="AP499" s="79">
        <f t="shared" ref="AP499" si="5409">(D499/D447-1)*100</f>
        <v>-36.414565826330538</v>
      </c>
      <c r="AQ499" s="79">
        <f t="shared" ref="AQ499" si="5410">(E499/E447-1)*100</f>
        <v>-35.55555555555555</v>
      </c>
      <c r="AR499" s="79">
        <f t="shared" ref="AR499" si="5411">(F499/F447-1)*100</f>
        <v>-32.594936708860757</v>
      </c>
      <c r="AS499" s="79">
        <f t="shared" ref="AS499" si="5412">(G499/G447-1)*100</f>
        <v>-32.594936708860757</v>
      </c>
      <c r="AT499" s="79">
        <f t="shared" ref="AT499" si="5413">(H499/H447-1)*100</f>
        <v>-35.222672064777328</v>
      </c>
      <c r="AU499" s="79" t="e">
        <f t="shared" ref="AU499" si="5414">(I499/I447-1)*100</f>
        <v>#REF!</v>
      </c>
    </row>
    <row r="500" spans="1:47" x14ac:dyDescent="0.2">
      <c r="A500" s="13">
        <f t="shared" si="475"/>
        <v>41079</v>
      </c>
      <c r="B500" s="79">
        <f>TWK!B443</f>
        <v>375</v>
      </c>
      <c r="C500" s="79">
        <f>TWK!C443</f>
        <v>313.33333333333331</v>
      </c>
      <c r="D500" s="79">
        <f>TWK!D443</f>
        <v>276.66666666666669</v>
      </c>
      <c r="E500" s="79">
        <f>TWK!E443</f>
        <v>231.66666666666666</v>
      </c>
      <c r="F500" s="79">
        <f>TWK!F443</f>
        <v>265</v>
      </c>
      <c r="G500" s="79">
        <f>TWK!G443</f>
        <v>265</v>
      </c>
      <c r="H500" s="79">
        <f>TWK!H443</f>
        <v>197.5</v>
      </c>
      <c r="I500" s="79" t="e">
        <f>TWK!#REF!</f>
        <v>#REF!</v>
      </c>
      <c r="K500" s="79">
        <f t="shared" ref="K500" si="5415">AVERAGE(B500:B500)</f>
        <v>375</v>
      </c>
      <c r="L500" s="79">
        <f t="shared" ref="L500" si="5416">+C500</f>
        <v>313.33333333333331</v>
      </c>
      <c r="M500" s="79">
        <f t="shared" ref="M500" si="5417">AVERAGE(D497:D500)</f>
        <v>293.85416666666669</v>
      </c>
      <c r="N500" s="79">
        <f t="shared" ref="N500" si="5418">AVERAGE(E497:E500)</f>
        <v>227.29166666666666</v>
      </c>
      <c r="O500" s="79">
        <f t="shared" ref="O500" si="5419">AVERAGE(F497:F500)</f>
        <v>266.875</v>
      </c>
      <c r="P500" s="79">
        <f t="shared" ref="P500" si="5420">AVERAGE(G497:G500)</f>
        <v>266.875</v>
      </c>
      <c r="Q500" s="79">
        <f t="shared" ref="Q500" si="5421">AVERAGE(H497:H500)</f>
        <v>201.5625</v>
      </c>
      <c r="R500" s="79" t="e">
        <f t="shared" ref="R500" si="5422">AVERAGE(I497:I500)</f>
        <v>#REF!</v>
      </c>
      <c r="T500" s="79">
        <f t="shared" ref="T500" si="5423">AVERAGE(K344,K396,K448)</f>
        <v>423.52777777777783</v>
      </c>
      <c r="U500" s="79">
        <f t="shared" ref="U500" si="5424">AVERAGE(L344,L396,L448)</f>
        <v>362.11111111111109</v>
      </c>
      <c r="V500" s="79">
        <f t="shared" ref="V500" si="5425">(M344+M396+M448)/3</f>
        <v>342.42361111111109</v>
      </c>
      <c r="W500" s="79">
        <f t="shared" ref="W500" si="5426">(N344+N396+N448)/3</f>
        <v>250.8472222222222</v>
      </c>
      <c r="X500" s="79">
        <f t="shared" ref="X500" si="5427">(O344+O396+O448)/3</f>
        <v>291.375</v>
      </c>
      <c r="Y500" s="79">
        <f t="shared" ref="Y500" si="5428">(P344+P396+P448)/3</f>
        <v>291.375</v>
      </c>
      <c r="Z500" s="79">
        <f t="shared" ref="Z500" si="5429">(Q344+Q396+Q448)/3</f>
        <v>228.77777777777774</v>
      </c>
      <c r="AA500" s="79" t="e">
        <f t="shared" ref="AA500" si="5430">(R344+R396+R448)/3</f>
        <v>#REF!</v>
      </c>
      <c r="AC500" s="99">
        <f>+AF500-'Figure 8_data'!I712</f>
        <v>0</v>
      </c>
      <c r="AD500" s="79">
        <f t="shared" ref="AD500" si="5431">(B500/T500-1)*100</f>
        <v>-11.457991736079244</v>
      </c>
      <c r="AE500" s="79">
        <f t="shared" ref="AE500" si="5432">(C500/U500-1)*100</f>
        <v>-13.470389690088979</v>
      </c>
      <c r="AF500" s="79">
        <f t="shared" ref="AF500" si="5433">(D500/V500-1)*100</f>
        <v>-19.203390861708801</v>
      </c>
      <c r="AG500" s="79">
        <f t="shared" ref="AG500" si="5434">(E500/W500-1)*100</f>
        <v>-7.6463097281435077</v>
      </c>
      <c r="AH500" s="79">
        <f t="shared" ref="AH500" si="5435">(F500/X500-1)*100</f>
        <v>-9.0519090519090568</v>
      </c>
      <c r="AI500" s="79">
        <f t="shared" ref="AI500" si="5436">(G500/Y500-1)*100</f>
        <v>-9.0519090519090568</v>
      </c>
      <c r="AJ500" s="79">
        <f t="shared" ref="AJ500" si="5437">(H500/Z500-1)*100</f>
        <v>-13.671685284118496</v>
      </c>
      <c r="AK500" s="79" t="e">
        <f t="shared" ref="AK500" si="5438">(I500/AA500-1)*100</f>
        <v>#REF!</v>
      </c>
      <c r="AM500" s="99">
        <f>AP500-'Figure 8_data'!H712</f>
        <v>0</v>
      </c>
      <c r="AN500" s="79">
        <f t="shared" ref="AN500" si="5439">(B500/B448-1)*100</f>
        <v>-32.735426008968602</v>
      </c>
      <c r="AO500" s="79">
        <f t="shared" ref="AO500" si="5440">(C500/C448-1)*100</f>
        <v>-35.395189003436435</v>
      </c>
      <c r="AP500" s="79">
        <f t="shared" ref="AP500" si="5441">(D500/D448-1)*100</f>
        <v>-38.518518518518519</v>
      </c>
      <c r="AQ500" s="79">
        <f t="shared" ref="AQ500" si="5442">(E500/E448-1)*100</f>
        <v>-35.944700460829502</v>
      </c>
      <c r="AR500" s="79">
        <f t="shared" ref="AR500" si="5443">(F500/F448-1)*100</f>
        <v>-32.627118644067799</v>
      </c>
      <c r="AS500" s="79">
        <f t="shared" ref="AS500" si="5444">(G500/G448-1)*100</f>
        <v>-32.627118644067799</v>
      </c>
      <c r="AT500" s="79">
        <f t="shared" ref="AT500" si="5445">(H500/H448-1)*100</f>
        <v>-38.917525773195869</v>
      </c>
      <c r="AU500" s="79" t="e">
        <f t="shared" ref="AU500" si="5446">(I500/I448-1)*100</f>
        <v>#REF!</v>
      </c>
    </row>
    <row r="501" spans="1:47" x14ac:dyDescent="0.2">
      <c r="A501" s="13">
        <f t="shared" si="475"/>
        <v>41086</v>
      </c>
      <c r="B501" s="79">
        <f>TWK!B444</f>
        <v>375</v>
      </c>
      <c r="C501" s="79">
        <f>TWK!C444</f>
        <v>306.66666666666669</v>
      </c>
      <c r="D501" s="79">
        <f>TWK!D444</f>
        <v>270</v>
      </c>
      <c r="E501" s="79">
        <f>TWK!E444</f>
        <v>238.33333333333334</v>
      </c>
      <c r="F501" s="79">
        <f>TWK!F444</f>
        <v>250</v>
      </c>
      <c r="G501" s="79">
        <f>TWK!G444</f>
        <v>256.66666666666669</v>
      </c>
      <c r="H501" s="79">
        <f>TWK!H444</f>
        <v>196.66666666666666</v>
      </c>
      <c r="I501" s="79" t="e">
        <f>TWK!#REF!</f>
        <v>#REF!</v>
      </c>
      <c r="K501" s="79">
        <f t="shared" ref="K501" si="5447">AVERAGE(B501:B501)</f>
        <v>375</v>
      </c>
      <c r="L501" s="79">
        <f t="shared" ref="L501" si="5448">+C501</f>
        <v>306.66666666666669</v>
      </c>
      <c r="M501" s="79">
        <f t="shared" ref="M501" si="5449">AVERAGE(D498:D501)</f>
        <v>278.85416666666669</v>
      </c>
      <c r="N501" s="79">
        <f t="shared" ref="N501" si="5450">AVERAGE(E498:E501)</f>
        <v>226.875</v>
      </c>
      <c r="O501" s="79">
        <f t="shared" ref="O501" si="5451">AVERAGE(F498:F501)</f>
        <v>261.25</v>
      </c>
      <c r="P501" s="79">
        <f t="shared" ref="P501" si="5452">AVERAGE(G498:G501)</f>
        <v>262.91666666666669</v>
      </c>
      <c r="Q501" s="79">
        <f t="shared" ref="Q501" si="5453">AVERAGE(H498:H501)</f>
        <v>199.47916666666666</v>
      </c>
      <c r="R501" s="79" t="e">
        <f t="shared" ref="R501" si="5454">AVERAGE(I498:I501)</f>
        <v>#REF!</v>
      </c>
      <c r="T501" s="79">
        <f t="shared" ref="T501" si="5455">AVERAGE(K345,K397,K449)</f>
        <v>419.38888888888891</v>
      </c>
      <c r="U501" s="79">
        <f t="shared" ref="U501" si="5456">AVERAGE(L345,L397,L449)</f>
        <v>354.78472222222217</v>
      </c>
      <c r="V501" s="79">
        <f t="shared" ref="V501" si="5457">(M345+M397+M449)/3</f>
        <v>339.36111111111109</v>
      </c>
      <c r="W501" s="79">
        <f t="shared" ref="W501" si="5458">(N345+N397+N449)/3</f>
        <v>247.54861111111109</v>
      </c>
      <c r="X501" s="79">
        <f t="shared" ref="X501" si="5459">(O345+O397+O449)/3</f>
        <v>283.0625</v>
      </c>
      <c r="Y501" s="79">
        <f t="shared" ref="Y501" si="5460">(P345+P397+P449)/3</f>
        <v>283.0625</v>
      </c>
      <c r="Z501" s="79">
        <f t="shared" ref="Z501" si="5461">(Q345+Q397+Q449)/3</f>
        <v>227.3472222222222</v>
      </c>
      <c r="AA501" s="79" t="e">
        <f t="shared" ref="AA501" si="5462">(R345+R397+R449)/3</f>
        <v>#REF!</v>
      </c>
      <c r="AC501" s="99">
        <f>+AF501-'Figure 8_data'!I713</f>
        <v>0</v>
      </c>
      <c r="AD501" s="79">
        <f t="shared" ref="AD501" si="5463">(B501/T501-1)*100</f>
        <v>-10.584183335541141</v>
      </c>
      <c r="AE501" s="79">
        <f t="shared" ref="AE501" si="5464">(C501/U501-1)*100</f>
        <v>-13.562606431912915</v>
      </c>
      <c r="AF501" s="79">
        <f t="shared" ref="AF501" si="5465">(D501/V501-1)*100</f>
        <v>-20.4387329131538</v>
      </c>
      <c r="AG501" s="79">
        <f t="shared" ref="AG501" si="5466">(E501/W501-1)*100</f>
        <v>-3.7226134036524638</v>
      </c>
      <c r="AH501" s="79">
        <f t="shared" ref="AH501" si="5467">(F501/X501-1)*100</f>
        <v>-11.680282623095605</v>
      </c>
      <c r="AI501" s="79">
        <f t="shared" ref="AI501" si="5468">(G501/Y501-1)*100</f>
        <v>-9.325090159711479</v>
      </c>
      <c r="AJ501" s="79">
        <f t="shared" ref="AJ501" si="5469">(H501/Z501-1)*100</f>
        <v>-13.495021076424941</v>
      </c>
      <c r="AK501" s="79" t="e">
        <f t="shared" ref="AK501" si="5470">(I501/AA501-1)*100</f>
        <v>#REF!</v>
      </c>
      <c r="AM501" s="99">
        <f>AP501-'Figure 8_data'!H713</f>
        <v>0</v>
      </c>
      <c r="AN501" s="79">
        <f t="shared" ref="AN501" si="5471">(B501/B449-1)*100</f>
        <v>-31.818181818181824</v>
      </c>
      <c r="AO501" s="79">
        <f t="shared" ref="AO501" si="5472">(C501/C449-1)*100</f>
        <v>-34.519572953736642</v>
      </c>
      <c r="AP501" s="79">
        <f t="shared" ref="AP501" si="5473">(D501/D449-1)*100</f>
        <v>-39.325842696629209</v>
      </c>
      <c r="AQ501" s="79">
        <f t="shared" ref="AQ501" si="5474">(E501/E449-1)*100</f>
        <v>-29.207920792079211</v>
      </c>
      <c r="AR501" s="79">
        <f t="shared" ref="AR501" si="5475">(F501/F449-1)*100</f>
        <v>-38.271604938271608</v>
      </c>
      <c r="AS501" s="79">
        <f t="shared" ref="AS501" si="5476">(G501/G449-1)*100</f>
        <v>-36.625514403292179</v>
      </c>
      <c r="AT501" s="79">
        <f t="shared" ref="AT501" si="5477">(H501/H449-1)*100</f>
        <v>-35.164835164835161</v>
      </c>
      <c r="AU501" s="79" t="e">
        <f t="shared" ref="AU501" si="5478">(I501/I449-1)*100</f>
        <v>#REF!</v>
      </c>
    </row>
    <row r="502" spans="1:47" x14ac:dyDescent="0.2">
      <c r="A502" s="13">
        <f t="shared" si="475"/>
        <v>41093</v>
      </c>
      <c r="B502" s="79">
        <f>TWK!B445</f>
        <v>400</v>
      </c>
      <c r="C502" s="79">
        <f>TWK!C445</f>
        <v>323</v>
      </c>
      <c r="D502" s="79">
        <f>TWK!D445</f>
        <v>320</v>
      </c>
      <c r="E502" s="79">
        <f>TWK!E445</f>
        <v>293</v>
      </c>
      <c r="F502" s="79">
        <f>TWK!F445</f>
        <v>265</v>
      </c>
      <c r="G502" s="79">
        <f>TWK!G445</f>
        <v>265</v>
      </c>
      <c r="H502" s="79">
        <f>TWK!H445</f>
        <v>223</v>
      </c>
      <c r="I502" s="79" t="e">
        <f>TWK!#REF!</f>
        <v>#REF!</v>
      </c>
      <c r="K502" s="79">
        <f t="shared" ref="K502" si="5479">AVERAGE(B502:B502)</f>
        <v>400</v>
      </c>
      <c r="L502" s="79">
        <f t="shared" ref="L502" si="5480">+C502</f>
        <v>323</v>
      </c>
      <c r="M502" s="79">
        <f t="shared" ref="M502" si="5481">AVERAGE(D499:D502)</f>
        <v>287.60416666666669</v>
      </c>
      <c r="N502" s="79">
        <f t="shared" ref="N502" si="5482">AVERAGE(E499:E502)</f>
        <v>245.125</v>
      </c>
      <c r="O502" s="79">
        <f t="shared" ref="O502" si="5483">AVERAGE(F499:F502)</f>
        <v>261.5625</v>
      </c>
      <c r="P502" s="79">
        <f t="shared" ref="P502" si="5484">AVERAGE(G499:G502)</f>
        <v>263.22916666666669</v>
      </c>
      <c r="Q502" s="79">
        <f t="shared" ref="Q502" si="5485">AVERAGE(H499:H502)</f>
        <v>204.29166666666666</v>
      </c>
      <c r="R502" s="79" t="e">
        <f t="shared" ref="R502" si="5486">AVERAGE(I499:I502)</f>
        <v>#REF!</v>
      </c>
      <c r="T502" s="79">
        <f t="shared" ref="T502" si="5487">AVERAGE(K346,K398,K450)</f>
        <v>419.29166666666669</v>
      </c>
      <c r="U502" s="79">
        <f t="shared" ref="U502" si="5488">AVERAGE(L346,L398,L450)</f>
        <v>357.22222222222223</v>
      </c>
      <c r="V502" s="79">
        <f t="shared" ref="V502" si="5489">(M346+M398+M450)/3</f>
        <v>341.46527777777777</v>
      </c>
      <c r="W502" s="79">
        <f t="shared" ref="W502" si="5490">(N346+N398+N450)/3</f>
        <v>249.29166666666666</v>
      </c>
      <c r="X502" s="79">
        <f t="shared" ref="X502" si="5491">(O346+O398+O450)/3</f>
        <v>280.21527777777777</v>
      </c>
      <c r="Y502" s="79">
        <f t="shared" ref="Y502" si="5492">(P346+P398+P450)/3</f>
        <v>279.9375</v>
      </c>
      <c r="Z502" s="79">
        <f t="shared" ref="Z502" si="5493">(Q346+Q398+Q450)/3</f>
        <v>227.88194444444443</v>
      </c>
      <c r="AA502" s="79" t="e">
        <f t="shared" ref="AA502" si="5494">(R346+R398+R450)/3</f>
        <v>#REF!</v>
      </c>
      <c r="AC502" s="99">
        <f>+AF502-'Figure 8_data'!I714</f>
        <v>0</v>
      </c>
      <c r="AD502" s="79">
        <f t="shared" ref="AD502" si="5495">(B502/T502-1)*100</f>
        <v>-4.6010136142303537</v>
      </c>
      <c r="AE502" s="79">
        <f t="shared" ref="AE502" si="5496">(C502/U502-1)*100</f>
        <v>-9.5800933125972048</v>
      </c>
      <c r="AF502" s="79">
        <f t="shared" ref="AF502" si="5497">(D502/V502-1)*100</f>
        <v>-6.2862256207927398</v>
      </c>
      <c r="AG502" s="79">
        <f t="shared" ref="AG502" si="5498">(E502/W502-1)*100</f>
        <v>17.533010195554066</v>
      </c>
      <c r="AH502" s="79">
        <f t="shared" ref="AH502" si="5499">(F502/X502-1)*100</f>
        <v>-5.4298530395777034</v>
      </c>
      <c r="AI502" s="79">
        <f t="shared" ref="AI502" si="5500">(G502/Y502-1)*100</f>
        <v>-5.3360125027907994</v>
      </c>
      <c r="AJ502" s="79">
        <f t="shared" ref="AJ502" si="5501">(H502/Z502-1)*100</f>
        <v>-2.1423129666311103</v>
      </c>
      <c r="AK502" s="79" t="e">
        <f t="shared" ref="AK502" si="5502">(I502/AA502-1)*100</f>
        <v>#REF!</v>
      </c>
      <c r="AM502" s="99">
        <f>AP502-'Figure 8_data'!H714</f>
        <v>0</v>
      </c>
      <c r="AN502" s="79">
        <f t="shared" ref="AN502" si="5503">(B502/B450-1)*100</f>
        <v>-27.051671732522799</v>
      </c>
      <c r="AO502" s="79">
        <f t="shared" ref="AO502" si="5504">(C502/C450-1)*100</f>
        <v>-32.237762237762233</v>
      </c>
      <c r="AP502" s="79">
        <f t="shared" ref="AP502" si="5505">(D502/D450-1)*100</f>
        <v>-30.434782608695656</v>
      </c>
      <c r="AQ502" s="79">
        <f t="shared" ref="AQ502" si="5506">(E502/E450-1)*100</f>
        <v>-14.243902439024392</v>
      </c>
      <c r="AR502" s="79">
        <f t="shared" ref="AR502" si="5507">(F502/F450-1)*100</f>
        <v>-33.472803347280333</v>
      </c>
      <c r="AS502" s="79">
        <f t="shared" ref="AS502" si="5508">(G502/G450-1)*100</f>
        <v>-32.911392405063289</v>
      </c>
      <c r="AT502" s="79">
        <f t="shared" ref="AT502" si="5509">(H502/H450-1)*100</f>
        <v>-28.44919786096257</v>
      </c>
      <c r="AU502" s="79" t="e">
        <f t="shared" ref="AU502" si="5510">(I502/I450-1)*100</f>
        <v>#REF!</v>
      </c>
    </row>
    <row r="503" spans="1:47" x14ac:dyDescent="0.2">
      <c r="A503" s="13">
        <f t="shared" si="475"/>
        <v>41100</v>
      </c>
      <c r="B503" s="79">
        <f>TWK!B446</f>
        <v>475</v>
      </c>
      <c r="C503" s="79">
        <f>TWK!C446</f>
        <v>356.66666666666669</v>
      </c>
      <c r="D503" s="79">
        <f>TWK!D446</f>
        <v>353.33333333333331</v>
      </c>
      <c r="E503" s="79">
        <f>TWK!E446</f>
        <v>323.33333333333331</v>
      </c>
      <c r="F503" s="79">
        <f>TWK!F446</f>
        <v>285</v>
      </c>
      <c r="G503" s="79">
        <f>TWK!G446</f>
        <v>285</v>
      </c>
      <c r="H503" s="79">
        <f>TWK!H446</f>
        <v>250</v>
      </c>
      <c r="I503" s="79" t="e">
        <f>TWK!#REF!</f>
        <v>#REF!</v>
      </c>
      <c r="K503" s="79">
        <f t="shared" ref="K503" si="5511">AVERAGE(B503:B503)</f>
        <v>475</v>
      </c>
      <c r="L503" s="79">
        <f t="shared" ref="L503" si="5512">+C503</f>
        <v>356.66666666666669</v>
      </c>
      <c r="M503" s="79">
        <f t="shared" ref="M503" si="5513">AVERAGE(D500:D503)</f>
        <v>305</v>
      </c>
      <c r="N503" s="79">
        <f t="shared" ref="N503" si="5514">AVERAGE(E500:E503)</f>
        <v>271.58333333333331</v>
      </c>
      <c r="O503" s="79">
        <f t="shared" ref="O503" si="5515">AVERAGE(F500:F503)</f>
        <v>266.25</v>
      </c>
      <c r="P503" s="79">
        <f t="shared" ref="P503" si="5516">AVERAGE(G500:G503)</f>
        <v>267.91666666666669</v>
      </c>
      <c r="Q503" s="79">
        <f t="shared" ref="Q503" si="5517">AVERAGE(H500:H503)</f>
        <v>216.79166666666666</v>
      </c>
      <c r="R503" s="79" t="e">
        <f t="shared" ref="R503" si="5518">AVERAGE(I500:I503)</f>
        <v>#REF!</v>
      </c>
      <c r="T503" s="79">
        <f t="shared" ref="T503" si="5519">AVERAGE(K347,K399,K451)</f>
        <v>422.06944444444451</v>
      </c>
      <c r="U503" s="79">
        <f t="shared" ref="U503" si="5520">AVERAGE(L347,L399,L451)</f>
        <v>357.77083333333331</v>
      </c>
      <c r="V503" s="79">
        <f t="shared" ref="V503" si="5521">(M347+M399+M451)/3</f>
        <v>347.40277777777777</v>
      </c>
      <c r="W503" s="79">
        <f t="shared" ref="W503" si="5522">(N347+N399+N451)/3</f>
        <v>255.83333333333334</v>
      </c>
      <c r="X503" s="79">
        <f t="shared" ref="X503" si="5523">(O347+O399+O451)/3</f>
        <v>284.04861111111109</v>
      </c>
      <c r="Y503" s="79">
        <f t="shared" ref="Y503" si="5524">(P347+P399+P451)/3</f>
        <v>283.77083333333331</v>
      </c>
      <c r="Z503" s="79">
        <f t="shared" ref="Z503" si="5525">(Q347+Q399+Q451)/3</f>
        <v>234.4097222222222</v>
      </c>
      <c r="AA503" s="79" t="e">
        <f t="shared" ref="AA503" si="5526">(R347+R399+R451)/3</f>
        <v>#REF!</v>
      </c>
      <c r="AC503" s="99">
        <f>+AF503-'Figure 8_data'!I715</f>
        <v>0</v>
      </c>
      <c r="AD503" s="79">
        <f t="shared" ref="AD503" si="5527">(B503/T503-1)*100</f>
        <v>12.540721971766079</v>
      </c>
      <c r="AE503" s="79">
        <f t="shared" ref="AE503" si="5528">(C503/U503-1)*100</f>
        <v>-0.30862400279507707</v>
      </c>
      <c r="AF503" s="79">
        <f t="shared" ref="AF503" si="5529">(D503/V503-1)*100</f>
        <v>1.7071123016031642</v>
      </c>
      <c r="AG503" s="79">
        <f t="shared" ref="AG503" si="5530">(E503/W503-1)*100</f>
        <v>26.384364820846894</v>
      </c>
      <c r="AH503" s="79">
        <f t="shared" ref="AH503" si="5531">(F503/X503-1)*100</f>
        <v>0.33493875754835312</v>
      </c>
      <c r="AI503" s="79">
        <f t="shared" ref="AI503" si="5532">(G503/Y503-1)*100</f>
        <v>0.43315468761471188</v>
      </c>
      <c r="AJ503" s="79">
        <f t="shared" ref="AJ503" si="5533">(H503/Z503-1)*100</f>
        <v>6.650866538290634</v>
      </c>
      <c r="AK503" s="79" t="e">
        <f t="shared" ref="AK503" si="5534">(I503/AA503-1)*100</f>
        <v>#REF!</v>
      </c>
      <c r="AM503" s="99">
        <f>AP503-'Figure 8_data'!H715</f>
        <v>0</v>
      </c>
      <c r="AN503" s="79">
        <f t="shared" ref="AN503" si="5535">(B503/B451-1)*100</f>
        <v>-10.937500000000011</v>
      </c>
      <c r="AO503" s="79">
        <f t="shared" ref="AO503" si="5536">(C503/C451-1)*100</f>
        <v>-22.673893405600719</v>
      </c>
      <c r="AP503" s="79">
        <f t="shared" ref="AP503" si="5537">(D503/D451-1)*100</f>
        <v>-21.262766945218203</v>
      </c>
      <c r="AQ503" s="79">
        <f t="shared" ref="AQ503" si="5538">(E503/E451-1)*100</f>
        <v>-3.1210986267166119</v>
      </c>
      <c r="AR503" s="79">
        <f t="shared" ref="AR503" si="5539">(F503/F451-1)*100</f>
        <v>-28.749999999999996</v>
      </c>
      <c r="AS503" s="79">
        <f t="shared" ref="AS503" si="5540">(G503/G451-1)*100</f>
        <v>-28.749999999999996</v>
      </c>
      <c r="AT503" s="79">
        <f t="shared" ref="AT503" si="5541">(H503/H451-1)*100</f>
        <v>-18.918918918918916</v>
      </c>
      <c r="AU503" s="79" t="e">
        <f t="shared" ref="AU503" si="5542">(I503/I451-1)*100</f>
        <v>#REF!</v>
      </c>
    </row>
    <row r="504" spans="1:47" x14ac:dyDescent="0.2">
      <c r="A504" s="13">
        <f t="shared" si="475"/>
        <v>41107</v>
      </c>
      <c r="B504" s="79">
        <f>TWK!B447</f>
        <v>512.5</v>
      </c>
      <c r="C504" s="79">
        <f>TWK!C447</f>
        <v>412.5</v>
      </c>
      <c r="D504" s="79">
        <f>TWK!D447</f>
        <v>408.75</v>
      </c>
      <c r="E504" s="79">
        <f>TWK!E447</f>
        <v>380</v>
      </c>
      <c r="F504" s="79">
        <f>TWK!F447</f>
        <v>350</v>
      </c>
      <c r="G504" s="79">
        <f>TWK!G447</f>
        <v>345</v>
      </c>
      <c r="H504" s="79">
        <f>TWK!H447</f>
        <v>312.5</v>
      </c>
      <c r="I504" s="79" t="e">
        <f>TWK!#REF!</f>
        <v>#REF!</v>
      </c>
      <c r="K504" s="79">
        <f t="shared" ref="K504" si="5543">AVERAGE(B504:B504)</f>
        <v>512.5</v>
      </c>
      <c r="L504" s="79">
        <f t="shared" ref="L504" si="5544">+C504</f>
        <v>412.5</v>
      </c>
      <c r="M504" s="79">
        <f t="shared" ref="M504" si="5545">AVERAGE(D501:D504)</f>
        <v>338.02083333333331</v>
      </c>
      <c r="N504" s="79">
        <f t="shared" ref="N504" si="5546">AVERAGE(E501:E504)</f>
        <v>308.66666666666669</v>
      </c>
      <c r="O504" s="79">
        <f t="shared" ref="O504" si="5547">AVERAGE(F501:F504)</f>
        <v>287.5</v>
      </c>
      <c r="P504" s="79">
        <f t="shared" ref="P504" si="5548">AVERAGE(G501:G504)</f>
        <v>287.91666666666669</v>
      </c>
      <c r="Q504" s="79">
        <f t="shared" ref="Q504" si="5549">AVERAGE(H501:H504)</f>
        <v>245.54166666666666</v>
      </c>
      <c r="R504" s="79" t="e">
        <f t="shared" ref="R504" si="5550">AVERAGE(I501:I504)</f>
        <v>#REF!</v>
      </c>
      <c r="T504" s="79">
        <f t="shared" ref="T504" si="5551">AVERAGE(K348,K400,K452)</f>
        <v>428.97916666666669</v>
      </c>
      <c r="U504" s="79">
        <f t="shared" ref="U504" si="5552">AVERAGE(L348,L400,L452)</f>
        <v>359.7569444444444</v>
      </c>
      <c r="V504" s="79">
        <f t="shared" ref="V504" si="5553">(M348+M400+M452)/3</f>
        <v>358.1875</v>
      </c>
      <c r="W504" s="79">
        <f t="shared" ref="W504" si="5554">(N348+N400+N452)/3</f>
        <v>264.90277777777777</v>
      </c>
      <c r="X504" s="79">
        <f t="shared" ref="X504" si="5555">(O348+O400+O452)/3</f>
        <v>299.40277777777777</v>
      </c>
      <c r="Y504" s="79">
        <f t="shared" ref="Y504" si="5556">(P348+P400+P452)/3</f>
        <v>299.125</v>
      </c>
      <c r="Z504" s="79">
        <f t="shared" ref="Z504" si="5557">(Q348+Q400+Q452)/3</f>
        <v>245.17361111111109</v>
      </c>
      <c r="AA504" s="79" t="e">
        <f t="shared" ref="AA504" si="5558">(R348+R400+R452)/3</f>
        <v>#REF!</v>
      </c>
      <c r="AC504" s="99">
        <f>+AF504-'Figure 8_data'!I716</f>
        <v>0</v>
      </c>
      <c r="AD504" s="79">
        <f t="shared" ref="AD504" si="5559">(B504/T504-1)*100</f>
        <v>19.469671215579609</v>
      </c>
      <c r="AE504" s="79">
        <f t="shared" ref="AE504" si="5560">(C504/U504-1)*100</f>
        <v>14.660747032139776</v>
      </c>
      <c r="AF504" s="79">
        <f t="shared" ref="AF504" si="5561">(D504/V504-1)*100</f>
        <v>14.116210085499903</v>
      </c>
      <c r="AG504" s="79">
        <f t="shared" ref="AG504" si="5562">(E504/W504-1)*100</f>
        <v>43.448854401509983</v>
      </c>
      <c r="AH504" s="79">
        <f t="shared" ref="AH504" si="5563">(F504/X504-1)*100</f>
        <v>16.899383031033999</v>
      </c>
      <c r="AI504" s="79">
        <f t="shared" ref="AI504" si="5564">(G504/Y504-1)*100</f>
        <v>15.336397826995407</v>
      </c>
      <c r="AJ504" s="79">
        <f t="shared" ref="AJ504" si="5565">(H504/Z504-1)*100</f>
        <v>27.460699617617923</v>
      </c>
      <c r="AK504" s="79" t="e">
        <f t="shared" ref="AK504" si="5566">(I504/AA504-1)*100</f>
        <v>#REF!</v>
      </c>
      <c r="AM504" s="99">
        <f>AP504-'Figure 8_data'!H716</f>
        <v>0</v>
      </c>
      <c r="AN504" s="79">
        <f t="shared" ref="AN504" si="5567">(B504/B452-1)*100</f>
        <v>-0.48543689320388328</v>
      </c>
      <c r="AO504" s="79">
        <f t="shared" ref="AO504" si="5568">(C504/C452-1)*100</f>
        <v>-4.8076923076923013</v>
      </c>
      <c r="AP504" s="79">
        <f t="shared" ref="AP504" si="5569">(D504/D452-1)*100</f>
        <v>-5.1624129930394442</v>
      </c>
      <c r="AQ504" s="79">
        <f t="shared" ref="AQ504" si="5570">(E504/E452-1)*100</f>
        <v>21.405750798722046</v>
      </c>
      <c r="AR504" s="79">
        <f t="shared" ref="AR504" si="5571">(F504/F452-1)*100</f>
        <v>-11.392405063291145</v>
      </c>
      <c r="AS504" s="79">
        <f t="shared" ref="AS504" si="5572">(G504/G452-1)*100</f>
        <v>-12.658227848101266</v>
      </c>
      <c r="AT504" s="79">
        <f t="shared" ref="AT504" si="5573">(H504/H452-1)*100</f>
        <v>4.1666666666666741</v>
      </c>
      <c r="AU504" s="79" t="e">
        <f t="shared" ref="AU504" si="5574">(I504/I452-1)*100</f>
        <v>#REF!</v>
      </c>
    </row>
    <row r="505" spans="1:47" x14ac:dyDescent="0.2">
      <c r="A505" s="13">
        <f t="shared" si="475"/>
        <v>41114</v>
      </c>
      <c r="B505" s="79">
        <f>TWK!B448</f>
        <v>478.33333333333331</v>
      </c>
      <c r="C505" s="79">
        <f>TWK!C448</f>
        <v>370</v>
      </c>
      <c r="D505" s="79">
        <f>TWK!D448</f>
        <v>356.66666666666669</v>
      </c>
      <c r="E505" s="79">
        <f>TWK!E448</f>
        <v>338.33333333333331</v>
      </c>
      <c r="F505" s="79">
        <f>TWK!F448</f>
        <v>330.66666666666669</v>
      </c>
      <c r="G505" s="79">
        <f>TWK!G448</f>
        <v>330.66666666666669</v>
      </c>
      <c r="H505" s="79">
        <f>TWK!H448</f>
        <v>301.66666666666669</v>
      </c>
      <c r="I505" s="79" t="e">
        <f>TWK!#REF!</f>
        <v>#REF!</v>
      </c>
      <c r="K505" s="79">
        <f t="shared" ref="K505" si="5575">AVERAGE(B505:B505)</f>
        <v>478.33333333333331</v>
      </c>
      <c r="L505" s="79">
        <f t="shared" ref="L505" si="5576">+C505</f>
        <v>370</v>
      </c>
      <c r="M505" s="79">
        <f t="shared" ref="M505" si="5577">AVERAGE(D502:D505)</f>
        <v>359.6875</v>
      </c>
      <c r="N505" s="79">
        <f t="shared" ref="N505" si="5578">AVERAGE(E502:E505)</f>
        <v>333.66666666666663</v>
      </c>
      <c r="O505" s="79">
        <f t="shared" ref="O505" si="5579">AVERAGE(F502:F505)</f>
        <v>307.66666666666669</v>
      </c>
      <c r="P505" s="79">
        <f t="shared" ref="P505" si="5580">AVERAGE(G502:G505)</f>
        <v>306.41666666666669</v>
      </c>
      <c r="Q505" s="79">
        <f t="shared" ref="Q505" si="5581">AVERAGE(H502:H505)</f>
        <v>271.79166666666669</v>
      </c>
      <c r="R505" s="79" t="e">
        <f t="shared" ref="R505" si="5582">AVERAGE(I502:I505)</f>
        <v>#REF!</v>
      </c>
      <c r="T505" s="79">
        <f t="shared" ref="T505" si="5583">AVERAGE(K349,K401,K453)</f>
        <v>419.3125</v>
      </c>
      <c r="U505" s="79">
        <f t="shared" ref="U505" si="5584">AVERAGE(L349,L401,L453)</f>
        <v>355.00694444444451</v>
      </c>
      <c r="V505" s="79">
        <f t="shared" ref="V505" si="5585">(M349+M401+M453)/3</f>
        <v>363.34027777777777</v>
      </c>
      <c r="W505" s="79">
        <f t="shared" ref="W505" si="5586">(N349+N401+N453)/3</f>
        <v>271.2430555555556</v>
      </c>
      <c r="X505" s="79">
        <f t="shared" ref="X505" si="5587">(O349+O401+O453)/3</f>
        <v>313.73611111111109</v>
      </c>
      <c r="Y505" s="79">
        <f t="shared" ref="Y505" si="5588">(P349+P401+P453)/3</f>
        <v>313.45833333333331</v>
      </c>
      <c r="Z505" s="79">
        <f t="shared" ref="Z505" si="5589">(Q349+Q401+Q453)/3</f>
        <v>252.0625</v>
      </c>
      <c r="AA505" s="79" t="e">
        <f t="shared" ref="AA505" si="5590">(R349+R401+R453)/3</f>
        <v>#REF!</v>
      </c>
      <c r="AC505" s="99">
        <f>+AF505-'Figure 8_data'!I717</f>
        <v>0</v>
      </c>
      <c r="AD505" s="79">
        <f t="shared" ref="AD505" si="5591">(B505/T505-1)*100</f>
        <v>14.075619814179952</v>
      </c>
      <c r="AE505" s="79">
        <f t="shared" ref="AE505" si="5592">(C505/U505-1)*100</f>
        <v>4.2233133154672142</v>
      </c>
      <c r="AF505" s="79">
        <f t="shared" ref="AF505" si="5593">(D505/V505-1)*100</f>
        <v>-1.8367385944458192</v>
      </c>
      <c r="AG505" s="79">
        <f t="shared" ref="AG505" si="5594">(E505/W505-1)*100</f>
        <v>24.734376200107498</v>
      </c>
      <c r="AH505" s="79">
        <f t="shared" ref="AH505" si="5595">(F505/X505-1)*100</f>
        <v>5.3964318916286835</v>
      </c>
      <c r="AI505" s="79">
        <f t="shared" ref="AI505" si="5596">(G505/Y505-1)*100</f>
        <v>5.4898311843679437</v>
      </c>
      <c r="AJ505" s="79">
        <f t="shared" ref="AJ505" si="5597">(H505/Z505-1)*100</f>
        <v>19.679312339862797</v>
      </c>
      <c r="AK505" s="79" t="e">
        <f t="shared" ref="AK505" si="5598">(I505/AA505-1)*100</f>
        <v>#REF!</v>
      </c>
      <c r="AM505" s="99">
        <f>AP505-'Figure 8_data'!H717</f>
        <v>0</v>
      </c>
      <c r="AN505" s="79">
        <f t="shared" ref="AN505" si="5599">(B505/B453-1)*100</f>
        <v>2.8673835125448077</v>
      </c>
      <c r="AO505" s="79">
        <f t="shared" ref="AO505" si="5600">(C505/C453-1)*100</f>
        <v>-6.722689075630262</v>
      </c>
      <c r="AP505" s="79">
        <f t="shared" ref="AP505" si="5601">(D505/D453-1)*100</f>
        <v>-8.547008547008538</v>
      </c>
      <c r="AQ505" s="79">
        <f t="shared" ref="AQ505" si="5602">(E505/E453-1)*100</f>
        <v>20.118343195266263</v>
      </c>
      <c r="AR505" s="79">
        <f t="shared" ref="AR505" si="5603">(F505/F453-1)*100</f>
        <v>-11.822222222222212</v>
      </c>
      <c r="AS505" s="79">
        <f t="shared" ref="AS505" si="5604">(G505/G453-1)*100</f>
        <v>-11.822222222222212</v>
      </c>
      <c r="AT505" s="79">
        <f t="shared" ref="AT505" si="5605">(H505/H453-1)*100</f>
        <v>11.728395061728403</v>
      </c>
      <c r="AU505" s="79" t="e">
        <f t="shared" ref="AU505" si="5606">(I505/I453-1)*100</f>
        <v>#REF!</v>
      </c>
    </row>
    <row r="506" spans="1:47" x14ac:dyDescent="0.2">
      <c r="A506" s="13">
        <f t="shared" si="475"/>
        <v>41121</v>
      </c>
      <c r="B506" s="79">
        <f>TWK!B449</f>
        <v>445</v>
      </c>
      <c r="C506" s="79">
        <f>TWK!C449</f>
        <v>356.66666666666669</v>
      </c>
      <c r="D506" s="79">
        <f>TWK!D449</f>
        <v>355</v>
      </c>
      <c r="E506" s="79">
        <f>TWK!E449</f>
        <v>330</v>
      </c>
      <c r="F506" s="79">
        <f>TWK!F449</f>
        <v>333.33333333333331</v>
      </c>
      <c r="G506" s="79">
        <f>TWK!G449</f>
        <v>333.33333333333331</v>
      </c>
      <c r="H506" s="79">
        <f>TWK!H449</f>
        <v>311.66666666666669</v>
      </c>
      <c r="I506" s="79" t="e">
        <f>TWK!#REF!</f>
        <v>#REF!</v>
      </c>
      <c r="K506" s="79">
        <f t="shared" ref="K506" si="5607">AVERAGE(B506:B506)</f>
        <v>445</v>
      </c>
      <c r="L506" s="79">
        <f t="shared" ref="L506" si="5608">+C506</f>
        <v>356.66666666666669</v>
      </c>
      <c r="M506" s="79">
        <f t="shared" ref="M506" si="5609">AVERAGE(D503:D506)</f>
        <v>368.4375</v>
      </c>
      <c r="N506" s="79">
        <f t="shared" ref="N506" si="5610">AVERAGE(E503:E506)</f>
        <v>342.91666666666663</v>
      </c>
      <c r="O506" s="79">
        <f t="shared" ref="O506" si="5611">AVERAGE(F503:F506)</f>
        <v>324.75</v>
      </c>
      <c r="P506" s="79">
        <f t="shared" ref="P506" si="5612">AVERAGE(G503:G506)</f>
        <v>323.5</v>
      </c>
      <c r="Q506" s="79">
        <f t="shared" ref="Q506" si="5613">AVERAGE(H503:H506)</f>
        <v>293.95833333333337</v>
      </c>
      <c r="R506" s="79" t="e">
        <f t="shared" ref="R506" si="5614">AVERAGE(I503:I506)</f>
        <v>#REF!</v>
      </c>
      <c r="T506" s="79">
        <f t="shared" ref="T506" si="5615">AVERAGE(K350,K402,K454)</f>
        <v>416.77083333333331</v>
      </c>
      <c r="U506" s="79">
        <f t="shared" ref="U506" si="5616">AVERAGE(L350,L402,L454)</f>
        <v>352.46527777777783</v>
      </c>
      <c r="V506" s="79">
        <f t="shared" ref="V506" si="5617">(M350+M402+M454)/3</f>
        <v>361.27083333333331</v>
      </c>
      <c r="W506" s="79">
        <f t="shared" ref="W506" si="5618">(N350+N402+N454)/3</f>
        <v>271.79166666666669</v>
      </c>
      <c r="X506" s="79">
        <f t="shared" ref="X506" si="5619">(O350+O402+O454)/3</f>
        <v>326.27083333333331</v>
      </c>
      <c r="Y506" s="79">
        <f t="shared" ref="Y506" si="5620">(P350+P402+P454)/3</f>
        <v>326.27083333333331</v>
      </c>
      <c r="Z506" s="79">
        <f t="shared" ref="Z506" si="5621">(Q350+Q402+Q454)/3</f>
        <v>254.65277777777774</v>
      </c>
      <c r="AA506" s="79" t="e">
        <f t="shared" ref="AA506" si="5622">(R350+R402+R454)/3</f>
        <v>#REF!</v>
      </c>
      <c r="AC506" s="99">
        <f>+AF506-'Figure 8_data'!I718</f>
        <v>0</v>
      </c>
      <c r="AD506" s="79">
        <f t="shared" ref="AD506" si="5623">(B506/T506-1)*100</f>
        <v>6.7733066733316694</v>
      </c>
      <c r="AE506" s="79">
        <f t="shared" ref="AE506" si="5624">(C506/U506-1)*100</f>
        <v>1.1920007880996897</v>
      </c>
      <c r="AF506" s="79">
        <f t="shared" ref="AF506" si="5625">(D506/V506-1)*100</f>
        <v>-1.7357707167983349</v>
      </c>
      <c r="AG506" s="79">
        <f t="shared" ref="AG506" si="5626">(E506/W506-1)*100</f>
        <v>21.416526138279934</v>
      </c>
      <c r="AH506" s="79">
        <f t="shared" ref="AH506" si="5627">(F506/X506-1)*100</f>
        <v>2.1646127322648701</v>
      </c>
      <c r="AI506" s="79">
        <f t="shared" ref="AI506" si="5628">(G506/Y506-1)*100</f>
        <v>2.1646127322648701</v>
      </c>
      <c r="AJ506" s="79">
        <f t="shared" ref="AJ506" si="5629">(H506/Z506-1)*100</f>
        <v>22.388873738751048</v>
      </c>
      <c r="AK506" s="79" t="e">
        <f t="shared" ref="AK506" si="5630">(I506/AA506-1)*100</f>
        <v>#REF!</v>
      </c>
      <c r="AM506" s="99">
        <f>AP506-'Figure 8_data'!H718</f>
        <v>0</v>
      </c>
      <c r="AN506" s="79">
        <f t="shared" ref="AN506" si="5631">(B506/B454-1)*100</f>
        <v>0</v>
      </c>
      <c r="AO506" s="79">
        <f t="shared" ref="AO506" si="5632">(C506/C454-1)*100</f>
        <v>-4.0358744394618835</v>
      </c>
      <c r="AP506" s="79">
        <f t="shared" ref="AP506" si="5633">(D506/D454-1)*100</f>
        <v>-1.8433179723502335</v>
      </c>
      <c r="AQ506" s="79">
        <f t="shared" ref="AQ506" si="5634">(E506/E454-1)*100</f>
        <v>27.741935483870982</v>
      </c>
      <c r="AR506" s="79">
        <f t="shared" ref="AR506" si="5635">(F506/F454-1)*100</f>
        <v>-6.542056074766367</v>
      </c>
      <c r="AS506" s="79">
        <f t="shared" ref="AS506" si="5636">(G506/G454-1)*100</f>
        <v>-6.542056074766367</v>
      </c>
      <c r="AT506" s="79">
        <f t="shared" ref="AT506" si="5637">(H506/H454-1)*100</f>
        <v>24.666666666666682</v>
      </c>
      <c r="AU506" s="79" t="e">
        <f t="shared" ref="AU506" si="5638">(I506/I454-1)*100</f>
        <v>#REF!</v>
      </c>
    </row>
    <row r="507" spans="1:47" x14ac:dyDescent="0.2">
      <c r="A507" s="13">
        <f t="shared" si="475"/>
        <v>41128</v>
      </c>
      <c r="B507" s="79">
        <f>TWK!B450</f>
        <v>395</v>
      </c>
      <c r="C507" s="79">
        <f>TWK!C450</f>
        <v>322</v>
      </c>
      <c r="D507" s="79">
        <f>TWK!D450</f>
        <v>305</v>
      </c>
      <c r="E507" s="79">
        <f>TWK!E450</f>
        <v>313</v>
      </c>
      <c r="F507" s="79">
        <f>TWK!F450</f>
        <v>328</v>
      </c>
      <c r="G507" s="79">
        <f>TWK!G450</f>
        <v>328</v>
      </c>
      <c r="H507" s="79">
        <f>TWK!H450</f>
        <v>325</v>
      </c>
      <c r="I507" s="79" t="e">
        <f>TWK!#REF!</f>
        <v>#REF!</v>
      </c>
      <c r="K507" s="79">
        <f t="shared" ref="K507" si="5639">AVERAGE(B507:B507)</f>
        <v>395</v>
      </c>
      <c r="L507" s="79">
        <f t="shared" ref="L507" si="5640">+C507</f>
        <v>322</v>
      </c>
      <c r="M507" s="79">
        <f t="shared" ref="M507" si="5641">AVERAGE(D504:D507)</f>
        <v>356.35416666666669</v>
      </c>
      <c r="N507" s="79">
        <f t="shared" ref="N507" si="5642">AVERAGE(E504:E507)</f>
        <v>340.33333333333331</v>
      </c>
      <c r="O507" s="79">
        <f t="shared" ref="O507" si="5643">AVERAGE(F504:F507)</f>
        <v>335.5</v>
      </c>
      <c r="P507" s="79">
        <f t="shared" ref="P507" si="5644">AVERAGE(G504:G507)</f>
        <v>334.25</v>
      </c>
      <c r="Q507" s="79">
        <f t="shared" ref="Q507" si="5645">AVERAGE(H504:H507)</f>
        <v>312.70833333333337</v>
      </c>
      <c r="R507" s="79" t="e">
        <f t="shared" ref="R507" si="5646">AVERAGE(I504:I507)</f>
        <v>#REF!</v>
      </c>
      <c r="T507" s="79">
        <f t="shared" ref="T507" si="5647">AVERAGE(K351,K403,K455)</f>
        <v>416.61111111111109</v>
      </c>
      <c r="U507" s="79">
        <f t="shared" ref="U507" si="5648">AVERAGE(L351,L403,L455)</f>
        <v>363.58333333333331</v>
      </c>
      <c r="V507" s="79">
        <f t="shared" ref="V507" si="5649">(M351+M403+M455)/3</f>
        <v>359.88888888888886</v>
      </c>
      <c r="W507" s="79">
        <f t="shared" ref="W507" si="5650">(N351+N403+N455)/3</f>
        <v>276.97916666666669</v>
      </c>
      <c r="X507" s="79">
        <f t="shared" ref="X507" si="5651">(O351+O403+O455)/3</f>
        <v>339.13194444444446</v>
      </c>
      <c r="Y507" s="79">
        <f t="shared" ref="Y507" si="5652">(P351+P403+P455)/3</f>
        <v>339.13194444444446</v>
      </c>
      <c r="Z507" s="79">
        <f t="shared" ref="Z507" si="5653">(Q351+Q403+Q455)/3</f>
        <v>261.14583333333331</v>
      </c>
      <c r="AA507" s="79" t="e">
        <f t="shared" ref="AA507" si="5654">(R351+R403+R455)/3</f>
        <v>#REF!</v>
      </c>
      <c r="AC507" s="99">
        <f>+AF507-'Figure 8_data'!I719</f>
        <v>0</v>
      </c>
      <c r="AD507" s="79">
        <f t="shared" ref="AD507" si="5655">(B507/T507-1)*100</f>
        <v>-5.187358314441914</v>
      </c>
      <c r="AE507" s="79">
        <f t="shared" ref="AE507" si="5656">(C507/U507-1)*100</f>
        <v>-11.437084574833822</v>
      </c>
      <c r="AF507" s="79">
        <f t="shared" ref="AF507" si="5657">(D507/V507-1)*100</f>
        <v>-15.251620870639082</v>
      </c>
      <c r="AG507" s="79">
        <f t="shared" ref="AG507" si="5658">(E507/W507-1)*100</f>
        <v>13.004889056036095</v>
      </c>
      <c r="AH507" s="79">
        <f t="shared" ref="AH507" si="5659">(F507/X507-1)*100</f>
        <v>-3.2824818265588251</v>
      </c>
      <c r="AI507" s="79">
        <f t="shared" ref="AI507" si="5660">(G507/Y507-1)*100</f>
        <v>-3.2824818265588251</v>
      </c>
      <c r="AJ507" s="79">
        <f t="shared" ref="AJ507" si="5661">(H507/Z507-1)*100</f>
        <v>24.451535700039905</v>
      </c>
      <c r="AK507" s="79" t="e">
        <f t="shared" ref="AK507" si="5662">(I507/AA507-1)*100</f>
        <v>#REF!</v>
      </c>
      <c r="AM507" s="99">
        <f>AP507-'Figure 8_data'!H719</f>
        <v>0</v>
      </c>
      <c r="AN507" s="79">
        <f t="shared" ref="AN507" si="5663">(B507/B455-1)*100</f>
        <v>-12.867647058823529</v>
      </c>
      <c r="AO507" s="79">
        <f t="shared" ref="AO507" si="5664">(C507/C455-1)*100</f>
        <v>-18.135593220338976</v>
      </c>
      <c r="AP507" s="79">
        <f t="shared" ref="AP507" si="5665">(D507/D455-1)*100</f>
        <v>-19.026548672566378</v>
      </c>
      <c r="AQ507" s="79">
        <f t="shared" ref="AQ507" si="5666">(E507/E455-1)*100</f>
        <v>7.9310344827586254</v>
      </c>
      <c r="AR507" s="79">
        <f t="shared" ref="AR507" si="5667">(F507/F455-1)*100</f>
        <v>-8.4651162790697612</v>
      </c>
      <c r="AS507" s="79">
        <f t="shared" ref="AS507" si="5668">(G507/G455-1)*100</f>
        <v>-8.4651162790697612</v>
      </c>
      <c r="AT507" s="79">
        <f t="shared" ref="AT507" si="5669">(H507/H455-1)*100</f>
        <v>18.181818181818187</v>
      </c>
      <c r="AU507" s="79" t="e">
        <f t="shared" ref="AU507" si="5670">(I507/I455-1)*100</f>
        <v>#REF!</v>
      </c>
    </row>
    <row r="508" spans="1:47" x14ac:dyDescent="0.2">
      <c r="A508" s="13">
        <f t="shared" si="475"/>
        <v>41135</v>
      </c>
      <c r="B508" s="79">
        <f>TWK!B451</f>
        <v>400</v>
      </c>
      <c r="C508" s="79">
        <f>TWK!C451</f>
        <v>368.33333333333331</v>
      </c>
      <c r="D508" s="79">
        <f>TWK!D451</f>
        <v>365</v>
      </c>
      <c r="E508" s="79">
        <f>TWK!E451</f>
        <v>348.33333333333331</v>
      </c>
      <c r="F508" s="79">
        <f>TWK!F451</f>
        <v>348.33333333333331</v>
      </c>
      <c r="G508" s="79">
        <f>TWK!G451</f>
        <v>348.33333333333331</v>
      </c>
      <c r="H508" s="79">
        <f>TWK!H451</f>
        <v>386.66666666666669</v>
      </c>
      <c r="I508" s="79" t="e">
        <f>TWK!#REF!</f>
        <v>#REF!</v>
      </c>
      <c r="K508" s="79">
        <f t="shared" ref="K508" si="5671">AVERAGE(B508:B508)</f>
        <v>400</v>
      </c>
      <c r="L508" s="79">
        <f t="shared" ref="L508" si="5672">+C508</f>
        <v>368.33333333333331</v>
      </c>
      <c r="M508" s="79">
        <f t="shared" ref="M508" si="5673">AVERAGE(D505:D508)</f>
        <v>345.41666666666669</v>
      </c>
      <c r="N508" s="79">
        <f t="shared" ref="N508" si="5674">AVERAGE(E505:E508)</f>
        <v>332.41666666666663</v>
      </c>
      <c r="O508" s="79">
        <f t="shared" ref="O508" si="5675">AVERAGE(F505:F508)</f>
        <v>335.08333333333331</v>
      </c>
      <c r="P508" s="79">
        <f t="shared" ref="P508" si="5676">AVERAGE(G505:G508)</f>
        <v>335.08333333333331</v>
      </c>
      <c r="Q508" s="79">
        <f t="shared" ref="Q508" si="5677">AVERAGE(H505:H508)</f>
        <v>331.25</v>
      </c>
      <c r="R508" s="79" t="e">
        <f t="shared" ref="R508" si="5678">AVERAGE(I505:I508)</f>
        <v>#REF!</v>
      </c>
      <c r="T508" s="79">
        <f t="shared" ref="T508" si="5679">AVERAGE(K352,K404,K456)</f>
        <v>427.97916666666669</v>
      </c>
      <c r="U508" s="79">
        <f t="shared" ref="U508" si="5680">AVERAGE(L352,L404,L456)</f>
        <v>379.01388888888891</v>
      </c>
      <c r="V508" s="79">
        <f t="shared" ref="V508" si="5681">(M352+M404+M456)/3</f>
        <v>362.18055555555549</v>
      </c>
      <c r="W508" s="79">
        <f t="shared" ref="W508" si="5682">(N352+N404+N456)/3</f>
        <v>290.72916666666669</v>
      </c>
      <c r="X508" s="79">
        <f t="shared" ref="X508" si="5683">(O352+O404+O456)/3</f>
        <v>352.90972222222223</v>
      </c>
      <c r="Y508" s="79">
        <f t="shared" ref="Y508" si="5684">(P352+P404+P456)/3</f>
        <v>352.90972222222223</v>
      </c>
      <c r="Z508" s="79">
        <f t="shared" ref="Z508" si="5685">(Q352+Q404+Q456)/3</f>
        <v>275.5555555555556</v>
      </c>
      <c r="AA508" s="79" t="e">
        <f t="shared" ref="AA508" si="5686">(R352+R404+R456)/3</f>
        <v>#REF!</v>
      </c>
      <c r="AC508" s="99">
        <f>+AF508-'Figure 8_data'!I720</f>
        <v>0</v>
      </c>
      <c r="AD508" s="79">
        <f t="shared" ref="AD508" si="5687">(B508/T508-1)*100</f>
        <v>-6.5375066932775177</v>
      </c>
      <c r="AE508" s="79">
        <f t="shared" ref="AE508" si="5688">(C508/U508-1)*100</f>
        <v>-2.8179852687896356</v>
      </c>
      <c r="AF508" s="79">
        <f t="shared" ref="AF508" si="5689">(D508/V508-1)*100</f>
        <v>0.77846378034285291</v>
      </c>
      <c r="AG508" s="79">
        <f t="shared" ref="AG508" si="5690">(E508/W508-1)*100</f>
        <v>19.813686850591171</v>
      </c>
      <c r="AH508" s="79">
        <f t="shared" ref="AH508" si="5691">(F508/X508-1)*100</f>
        <v>-1.2967590861685641</v>
      </c>
      <c r="AI508" s="79">
        <f t="shared" ref="AI508" si="5692">(G508/Y508-1)*100</f>
        <v>-1.2967590861685641</v>
      </c>
      <c r="AJ508" s="79">
        <f t="shared" ref="AJ508" si="5693">(H508/Z508-1)*100</f>
        <v>40.322580645161274</v>
      </c>
      <c r="AK508" s="79" t="e">
        <f t="shared" ref="AK508" si="5694">(I508/AA508-1)*100</f>
        <v>#REF!</v>
      </c>
      <c r="AM508" s="99">
        <f>AP508-'Figure 8_data'!H720</f>
        <v>0</v>
      </c>
      <c r="AN508" s="79">
        <f t="shared" ref="AN508" si="5695">(B508/B456-1)*100</f>
        <v>-19.999999999999996</v>
      </c>
      <c r="AO508" s="79">
        <f t="shared" ref="AO508" si="5696">(C508/C456-1)*100</f>
        <v>-14.589371980676336</v>
      </c>
      <c r="AP508" s="79">
        <f t="shared" ref="AP508" si="5697">(D508/D456-1)*100</f>
        <v>-13.609467455621305</v>
      </c>
      <c r="AQ508" s="79">
        <f t="shared" ref="AQ508" si="5698">(E508/E456-1)*100</f>
        <v>-4.5662100456620998</v>
      </c>
      <c r="AR508" s="79">
        <f t="shared" ref="AR508" si="5699">(F508/F456-1)*100</f>
        <v>-13.636363636363635</v>
      </c>
      <c r="AS508" s="79">
        <f t="shared" ref="AS508" si="5700">(G508/G456-1)*100</f>
        <v>-13.636363636363635</v>
      </c>
      <c r="AT508" s="79">
        <f t="shared" ref="AT508" si="5701">(H508/H456-1)*100</f>
        <v>14.851485148514843</v>
      </c>
      <c r="AU508" s="79" t="e">
        <f t="shared" ref="AU508" si="5702">(I508/I456-1)*100</f>
        <v>#REF!</v>
      </c>
    </row>
    <row r="509" spans="1:47" x14ac:dyDescent="0.2">
      <c r="A509" s="13">
        <f t="shared" si="475"/>
        <v>41142</v>
      </c>
      <c r="B509" s="79">
        <f>TWK!B452</f>
        <v>401.66666666666669</v>
      </c>
      <c r="C509" s="79">
        <f>TWK!C452</f>
        <v>346.66666666666669</v>
      </c>
      <c r="D509" s="79">
        <f>TWK!D452</f>
        <v>330</v>
      </c>
      <c r="E509" s="79">
        <f>TWK!E452</f>
        <v>353.33333333333331</v>
      </c>
      <c r="F509" s="79">
        <f>TWK!F452</f>
        <v>343.33333333333331</v>
      </c>
      <c r="G509" s="79">
        <f>TWK!G452</f>
        <v>343.33333333333331</v>
      </c>
      <c r="H509" s="79">
        <f>TWK!H452</f>
        <v>380</v>
      </c>
      <c r="I509" s="79" t="e">
        <f>TWK!#REF!</f>
        <v>#REF!</v>
      </c>
      <c r="K509" s="79">
        <f t="shared" ref="K509" si="5703">AVERAGE(B509:B509)</f>
        <v>401.66666666666669</v>
      </c>
      <c r="L509" s="79">
        <f t="shared" ref="L509" si="5704">+C509</f>
        <v>346.66666666666669</v>
      </c>
      <c r="M509" s="79">
        <f t="shared" ref="M509" si="5705">AVERAGE(D506:D509)</f>
        <v>338.75</v>
      </c>
      <c r="N509" s="79">
        <f t="shared" ref="N509" si="5706">AVERAGE(E506:E509)</f>
        <v>336.16666666666663</v>
      </c>
      <c r="O509" s="79">
        <f t="shared" ref="O509" si="5707">AVERAGE(F506:F509)</f>
        <v>338.24999999999994</v>
      </c>
      <c r="P509" s="79">
        <f t="shared" ref="P509" si="5708">AVERAGE(G506:G509)</f>
        <v>338.24999999999994</v>
      </c>
      <c r="Q509" s="79">
        <f t="shared" ref="Q509" si="5709">AVERAGE(H506:H509)</f>
        <v>350.83333333333337</v>
      </c>
      <c r="R509" s="79" t="e">
        <f t="shared" ref="R509" si="5710">AVERAGE(I506:I509)</f>
        <v>#REF!</v>
      </c>
      <c r="T509" s="79">
        <f t="shared" ref="T509" si="5711">AVERAGE(K353,K405,K457)</f>
        <v>422.91666666666669</v>
      </c>
      <c r="U509" s="79">
        <f t="shared" ref="U509" si="5712">AVERAGE(L353,L405,L457)</f>
        <v>389.64583333333331</v>
      </c>
      <c r="V509" s="79">
        <f t="shared" ref="V509" si="5713">(M353+M405+M457)/3</f>
        <v>375.96527777777783</v>
      </c>
      <c r="W509" s="79">
        <f t="shared" ref="W509" si="5714">(N353+N405+N457)/3</f>
        <v>316.08333333333331</v>
      </c>
      <c r="X509" s="79">
        <f t="shared" ref="X509" si="5715">(O353+O405+O457)/3</f>
        <v>381.06944444444451</v>
      </c>
      <c r="Y509" s="79">
        <f t="shared" ref="Y509" si="5716">(P353+P405+P457)/3</f>
        <v>381.06944444444451</v>
      </c>
      <c r="Z509" s="79">
        <f t="shared" ref="Z509" si="5717">(Q353+Q405+Q457)/3</f>
        <v>304.54166666666669</v>
      </c>
      <c r="AA509" s="79" t="e">
        <f t="shared" ref="AA509" si="5718">(R353+R405+R457)/3</f>
        <v>#REF!</v>
      </c>
      <c r="AC509" s="99">
        <f>+AF509-'Figure 8_data'!I721</f>
        <v>0</v>
      </c>
      <c r="AD509" s="79">
        <f t="shared" ref="AD509" si="5719">(B509/T509-1)*100</f>
        <v>-5.0246305418719217</v>
      </c>
      <c r="AE509" s="79">
        <f t="shared" ref="AE509" si="5720">(C509/U509-1)*100</f>
        <v>-11.030315992086825</v>
      </c>
      <c r="AF509" s="79">
        <f t="shared" ref="AF509" si="5721">(D509/V509-1)*100</f>
        <v>-12.225936940098647</v>
      </c>
      <c r="AG509" s="79">
        <f t="shared" ref="AG509" si="5722">(E509/W509-1)*100</f>
        <v>11.784866860005284</v>
      </c>
      <c r="AH509" s="79">
        <f t="shared" ref="AH509" si="5723">(F509/X509-1)*100</f>
        <v>-9.9026861537340309</v>
      </c>
      <c r="AI509" s="79">
        <f t="shared" ref="AI509" si="5724">(G509/Y509-1)*100</f>
        <v>-9.9026861537340309</v>
      </c>
      <c r="AJ509" s="79">
        <f t="shared" ref="AJ509" si="5725">(H509/Z509-1)*100</f>
        <v>24.777671364071672</v>
      </c>
      <c r="AK509" s="79" t="e">
        <f t="shared" ref="AK509" si="5726">(I509/AA509-1)*100</f>
        <v>#REF!</v>
      </c>
      <c r="AM509" s="99">
        <f>AP509-'Figure 8_data'!H721</f>
        <v>0</v>
      </c>
      <c r="AN509" s="79">
        <f t="shared" ref="AN509" si="5727">(B509/B457-1)*100</f>
        <v>-15.438596491228063</v>
      </c>
      <c r="AO509" s="79">
        <f t="shared" ref="AO509" si="5728">(C509/C457-1)*100</f>
        <v>-20.306513409961681</v>
      </c>
      <c r="AP509" s="79">
        <f t="shared" ref="AP509" si="5729">(D509/D457-1)*100</f>
        <v>-24.137931034482762</v>
      </c>
      <c r="AQ509" s="79">
        <f t="shared" ref="AQ509" si="5730">(E509/E457-1)*100</f>
        <v>-7.0175438596491224</v>
      </c>
      <c r="AR509" s="79">
        <f t="shared" ref="AR509" si="5731">(F509/F457-1)*100</f>
        <v>-20.463320463320468</v>
      </c>
      <c r="AS509" s="79">
        <f t="shared" ref="AS509" si="5732">(G509/G457-1)*100</f>
        <v>-20.463320463320468</v>
      </c>
      <c r="AT509" s="79">
        <f t="shared" ref="AT509" si="5733">(H509/H457-1)*100</f>
        <v>7.547169811320753</v>
      </c>
      <c r="AU509" s="79" t="e">
        <f t="shared" ref="AU509" si="5734">(I509/I457-1)*100</f>
        <v>#REF!</v>
      </c>
    </row>
    <row r="510" spans="1:47" x14ac:dyDescent="0.2">
      <c r="A510" s="13">
        <f t="shared" si="475"/>
        <v>41149</v>
      </c>
      <c r="B510" s="79">
        <f>TWK!B453</f>
        <v>425</v>
      </c>
      <c r="C510" s="79">
        <f>TWK!C453</f>
        <v>412.5</v>
      </c>
      <c r="D510" s="79">
        <f>TWK!D453</f>
        <v>437.5</v>
      </c>
      <c r="E510" s="79">
        <f>TWK!E453</f>
        <v>500</v>
      </c>
      <c r="F510" s="79">
        <f>TWK!F453</f>
        <v>437.5</v>
      </c>
      <c r="G510" s="79">
        <f>TWK!G453</f>
        <v>437.5</v>
      </c>
      <c r="H510" s="79">
        <f>TWK!H453</f>
        <v>525</v>
      </c>
      <c r="I510" s="79" t="e">
        <f>TWK!#REF!</f>
        <v>#REF!</v>
      </c>
      <c r="K510" s="79">
        <f t="shared" ref="K510" si="5735">AVERAGE(B510:B510)</f>
        <v>425</v>
      </c>
      <c r="L510" s="79">
        <f t="shared" ref="L510" si="5736">+C510</f>
        <v>412.5</v>
      </c>
      <c r="M510" s="79">
        <f t="shared" ref="M510" si="5737">AVERAGE(D507:D510)</f>
        <v>359.375</v>
      </c>
      <c r="N510" s="79">
        <f t="shared" ref="N510" si="5738">AVERAGE(E507:E510)</f>
        <v>378.66666666666663</v>
      </c>
      <c r="O510" s="79">
        <f t="shared" ref="O510" si="5739">AVERAGE(F507:F510)</f>
        <v>364.29166666666663</v>
      </c>
      <c r="P510" s="79">
        <f t="shared" ref="P510" si="5740">AVERAGE(G507:G510)</f>
        <v>364.29166666666663</v>
      </c>
      <c r="Q510" s="79">
        <f t="shared" ref="Q510" si="5741">AVERAGE(H507:H510)</f>
        <v>404.16666666666669</v>
      </c>
      <c r="R510" s="79" t="e">
        <f t="shared" ref="R510" si="5742">AVERAGE(I507:I510)</f>
        <v>#REF!</v>
      </c>
      <c r="T510" s="79">
        <f t="shared" ref="T510" si="5743">AVERAGE(K354,K406,K458)</f>
        <v>429.8680555555556</v>
      </c>
      <c r="U510" s="79">
        <f t="shared" ref="U510" si="5744">AVERAGE(L354,L406,L458)</f>
        <v>406.11111111111109</v>
      </c>
      <c r="V510" s="79">
        <f t="shared" ref="V510" si="5745">(M354+M406+M458)/3</f>
        <v>401.83333333333331</v>
      </c>
      <c r="W510" s="79">
        <f t="shared" ref="W510" si="5746">(N354+N406+N458)/3</f>
        <v>353.39583333333331</v>
      </c>
      <c r="X510" s="79">
        <f t="shared" ref="X510" si="5747">(O354+O406+O458)/3</f>
        <v>418.6944444444444</v>
      </c>
      <c r="Y510" s="79">
        <f t="shared" ref="Y510" si="5748">(P354+P406+P458)/3</f>
        <v>419.1944444444444</v>
      </c>
      <c r="Z510" s="79">
        <f t="shared" ref="Z510" si="5749">(Q354+Q406+Q458)/3</f>
        <v>343.45138888888891</v>
      </c>
      <c r="AA510" s="79" t="e">
        <f t="shared" ref="AA510" si="5750">(R354+R406+R458)/3</f>
        <v>#REF!</v>
      </c>
      <c r="AC510" s="99">
        <f>+AF510-'Figure 8_data'!I722</f>
        <v>0</v>
      </c>
      <c r="AD510" s="79">
        <f t="shared" ref="AD510" si="5751">(B510/T510-1)*100</f>
        <v>-1.1324534337086689</v>
      </c>
      <c r="AE510" s="79">
        <f t="shared" ref="AE510" si="5752">(C510/U510-1)*100</f>
        <v>1.5731874145006985</v>
      </c>
      <c r="AF510" s="79">
        <f t="shared" ref="AF510" si="5753">(D510/V510-1)*100</f>
        <v>8.8759850684363428</v>
      </c>
      <c r="AG510" s="79">
        <f t="shared" ref="AG510" si="5754">(E510/W510-1)*100</f>
        <v>41.484407239285503</v>
      </c>
      <c r="AH510" s="79">
        <f t="shared" ref="AH510" si="5755">(F510/X510-1)*100</f>
        <v>4.4914748225303613</v>
      </c>
      <c r="AI510" s="79">
        <f t="shared" ref="AI510" si="5756">(G510/Y510-1)*100</f>
        <v>4.36684116360746</v>
      </c>
      <c r="AJ510" s="79">
        <f t="shared" ref="AJ510" si="5757">(H510/Z510-1)*100</f>
        <v>52.860060254362359</v>
      </c>
      <c r="AK510" s="79" t="e">
        <f t="shared" ref="AK510" si="5758">(I510/AA510-1)*100</f>
        <v>#REF!</v>
      </c>
      <c r="AM510" s="99">
        <f>AP510-'Figure 8_data'!H722</f>
        <v>0</v>
      </c>
      <c r="AN510" s="79">
        <f t="shared" ref="AN510" si="5759">(B510/B458-1)*100</f>
        <v>-9.8939929328621936</v>
      </c>
      <c r="AO510" s="79">
        <f t="shared" ref="AO510" si="5760">(C510/C458-1)*100</f>
        <v>-5.8935361216730042</v>
      </c>
      <c r="AP510" s="79">
        <f t="shared" ref="AP510" si="5761">(D510/D458-1)*100</f>
        <v>-4.5454545454545414</v>
      </c>
      <c r="AQ510" s="79">
        <f t="shared" ref="AQ510" si="5762">(E510/E458-1)*100</f>
        <v>35.13513513513513</v>
      </c>
      <c r="AR510" s="79">
        <f t="shared" ref="AR510" si="5763">(F510/F458-1)*100</f>
        <v>-3.8461538461538436</v>
      </c>
      <c r="AS510" s="79">
        <f t="shared" ref="AS510" si="5764">(G510/G458-1)*100</f>
        <v>-3.8461538461538436</v>
      </c>
      <c r="AT510" s="79">
        <f t="shared" ref="AT510" si="5765">(H510/H458-1)*100</f>
        <v>43.181818181818166</v>
      </c>
      <c r="AU510" s="79" t="e">
        <f t="shared" ref="AU510" si="5766">(I510/I458-1)*100</f>
        <v>#REF!</v>
      </c>
    </row>
    <row r="511" spans="1:47" x14ac:dyDescent="0.2">
      <c r="A511" s="13">
        <f t="shared" si="475"/>
        <v>41156</v>
      </c>
      <c r="B511" s="79">
        <f>TWK!B454</f>
        <v>475</v>
      </c>
      <c r="C511" s="79">
        <f>TWK!C454</f>
        <v>495</v>
      </c>
      <c r="D511" s="79">
        <f>TWK!D454</f>
        <v>500</v>
      </c>
      <c r="E511" s="79">
        <f>TWK!E454</f>
        <v>533.33333333333337</v>
      </c>
      <c r="F511" s="79">
        <f>TWK!F454</f>
        <v>495</v>
      </c>
      <c r="G511" s="79">
        <f>TWK!G454</f>
        <v>495</v>
      </c>
      <c r="H511" s="79">
        <f>TWK!H454</f>
        <v>587.5</v>
      </c>
      <c r="I511" s="79" t="e">
        <f>TWK!#REF!</f>
        <v>#REF!</v>
      </c>
      <c r="K511" s="79">
        <f t="shared" ref="K511:L513" si="5767">AVERAGE(B508:B511)</f>
        <v>425.41666666666669</v>
      </c>
      <c r="L511" s="79">
        <f t="shared" si="5767"/>
        <v>405.625</v>
      </c>
      <c r="M511" s="79">
        <f t="shared" ref="M511" si="5768">AVERAGE(D508:D511)</f>
        <v>408.125</v>
      </c>
      <c r="N511" s="79">
        <f t="shared" ref="N511" si="5769">AVERAGE(E508:E511)</f>
        <v>433.75</v>
      </c>
      <c r="O511" s="79">
        <f t="shared" ref="O511" si="5770">AVERAGE(F508:F511)</f>
        <v>406.04166666666663</v>
      </c>
      <c r="P511" s="79">
        <f t="shared" ref="P511" si="5771">AVERAGE(G508:G511)</f>
        <v>406.04166666666663</v>
      </c>
      <c r="Q511" s="79">
        <f t="shared" ref="Q511" si="5772">AVERAGE(H508:H511)</f>
        <v>469.79166666666669</v>
      </c>
      <c r="R511" s="79" t="e">
        <f t="shared" ref="R511" si="5773">AVERAGE(I508:I511)</f>
        <v>#REF!</v>
      </c>
      <c r="T511" s="79">
        <f t="shared" ref="T511" si="5774">AVERAGE(K355,K407,K459)</f>
        <v>438.29166666666669</v>
      </c>
      <c r="U511" s="79">
        <f t="shared" ref="U511" si="5775">AVERAGE(L355,L407,L459)</f>
        <v>422.39583333333331</v>
      </c>
      <c r="V511" s="79">
        <f t="shared" ref="V511" si="5776">(M355+M407+M459)/3</f>
        <v>418.6319444444444</v>
      </c>
      <c r="W511" s="79">
        <f t="shared" ref="W511" si="5777">(N355+N407+N459)/3</f>
        <v>381.35416666666669</v>
      </c>
      <c r="X511" s="79">
        <f t="shared" ref="X511" si="5778">(O355+O407+O459)/3</f>
        <v>450.125</v>
      </c>
      <c r="Y511" s="79">
        <f t="shared" ref="Y511" si="5779">(P355+P407+P459)/3</f>
        <v>451.5625</v>
      </c>
      <c r="Z511" s="79">
        <f t="shared" ref="Z511" si="5780">(Q355+Q407+Q459)/3</f>
        <v>370.70833333333331</v>
      </c>
      <c r="AA511" s="79" t="e">
        <f t="shared" ref="AA511" si="5781">(R355+R407+R459)/3</f>
        <v>#REF!</v>
      </c>
      <c r="AC511" s="99">
        <f>+AF511-'Figure 8_data'!I723</f>
        <v>0</v>
      </c>
      <c r="AD511" s="79">
        <f t="shared" ref="AD511" si="5782">(B511/T511-1)*100</f>
        <v>8.3753208479893537</v>
      </c>
      <c r="AE511" s="79">
        <f t="shared" ref="AE511" si="5783">(C511/U511-1)*100</f>
        <v>17.188655980271285</v>
      </c>
      <c r="AF511" s="79">
        <f t="shared" ref="AF511" si="5784">(D511/V511-1)*100</f>
        <v>19.43665710067517</v>
      </c>
      <c r="AG511" s="79">
        <f t="shared" ref="AG511" si="5785">(E511/W511-1)*100</f>
        <v>39.852499317126465</v>
      </c>
      <c r="AH511" s="79">
        <f t="shared" ref="AH511" si="5786">(F511/X511-1)*100</f>
        <v>9.96945292974174</v>
      </c>
      <c r="AI511" s="79">
        <f t="shared" ref="AI511" si="5787">(G511/Y511-1)*100</f>
        <v>9.6193771626297497</v>
      </c>
      <c r="AJ511" s="79">
        <f t="shared" ref="AJ511" si="5788">(H511/Z511-1)*100</f>
        <v>58.480386647184446</v>
      </c>
      <c r="AK511" s="79" t="e">
        <f t="shared" ref="AK511" si="5789">(I511/AA511-1)*100</f>
        <v>#REF!</v>
      </c>
      <c r="AM511" s="99">
        <f>AP511-'Figure 8_data'!H723</f>
        <v>0</v>
      </c>
      <c r="AN511" s="79">
        <f t="shared" ref="AN511" si="5790">(B511/B459-1)*100</f>
        <v>0</v>
      </c>
      <c r="AO511" s="79">
        <f t="shared" ref="AO511" si="5791">(C511/C459-1)*100</f>
        <v>7.6086956521739024</v>
      </c>
      <c r="AP511" s="79">
        <f t="shared" ref="AP511" si="5792">(D511/D459-1)*100</f>
        <v>8.6956521739130377</v>
      </c>
      <c r="AQ511" s="79">
        <f t="shared" ref="AQ511" si="5793">(E511/E459-1)*100</f>
        <v>30.081300813008149</v>
      </c>
      <c r="AR511" s="79">
        <f t="shared" ref="AR511" si="5794">(F511/F459-1)*100</f>
        <v>2.0618556701030855</v>
      </c>
      <c r="AS511" s="79">
        <f t="shared" ref="AS511" si="5795">(G511/G459-1)*100</f>
        <v>2.0618556701030855</v>
      </c>
      <c r="AT511" s="79">
        <f t="shared" ref="AT511" si="5796">(H511/H459-1)*100</f>
        <v>51.287553648068673</v>
      </c>
      <c r="AU511" s="79" t="e">
        <f t="shared" ref="AU511" si="5797">(I511/I459-1)*100</f>
        <v>#REF!</v>
      </c>
    </row>
    <row r="512" spans="1:47" x14ac:dyDescent="0.2">
      <c r="A512" s="13">
        <f t="shared" si="475"/>
        <v>41163</v>
      </c>
      <c r="B512" s="79">
        <f>TWK!B455</f>
        <v>537.5</v>
      </c>
      <c r="C512" s="79">
        <f>TWK!C455</f>
        <v>545</v>
      </c>
      <c r="D512" s="79">
        <f>TWK!D455</f>
        <v>550</v>
      </c>
      <c r="E512" s="79">
        <f>TWK!E455</f>
        <v>600</v>
      </c>
      <c r="F512" s="79">
        <f>TWK!F455</f>
        <v>587.5</v>
      </c>
      <c r="G512" s="79">
        <f>TWK!G455</f>
        <v>587.5</v>
      </c>
      <c r="H512" s="79">
        <f>TWK!H455</f>
        <v>700</v>
      </c>
      <c r="I512" s="79" t="e">
        <f>TWK!#REF!</f>
        <v>#REF!</v>
      </c>
      <c r="K512" s="79">
        <f t="shared" si="5767"/>
        <v>459.79166666666669</v>
      </c>
      <c r="L512" s="79">
        <f t="shared" si="5767"/>
        <v>449.79166666666669</v>
      </c>
      <c r="M512" s="79">
        <f t="shared" ref="M512" si="5798">AVERAGE(D509:D512)</f>
        <v>454.375</v>
      </c>
      <c r="N512" s="79">
        <f t="shared" ref="N512" si="5799">AVERAGE(E509:E512)</f>
        <v>496.66666666666663</v>
      </c>
      <c r="O512" s="79">
        <f t="shared" ref="O512" si="5800">AVERAGE(F509:F512)</f>
        <v>465.83333333333331</v>
      </c>
      <c r="P512" s="79">
        <f t="shared" ref="P512" si="5801">AVERAGE(G509:G512)</f>
        <v>465.83333333333331</v>
      </c>
      <c r="Q512" s="79">
        <f t="shared" ref="Q512" si="5802">AVERAGE(H509:H512)</f>
        <v>548.125</v>
      </c>
      <c r="R512" s="79" t="e">
        <f t="shared" ref="R512" si="5803">AVERAGE(I509:I512)</f>
        <v>#REF!</v>
      </c>
      <c r="T512" s="79">
        <f t="shared" ref="T512" si="5804">AVERAGE(K356,K408,K460)</f>
        <v>444.04166666666669</v>
      </c>
      <c r="U512" s="79">
        <f t="shared" ref="U512" si="5805">AVERAGE(L356,L408,L460)</f>
        <v>432.7569444444444</v>
      </c>
      <c r="V512" s="79">
        <f t="shared" ref="V512" si="5806">(M356+M408+M460)/3</f>
        <v>427.98611111111109</v>
      </c>
      <c r="W512" s="79">
        <f t="shared" ref="W512" si="5807">(N356+N408+N460)/3</f>
        <v>394.15972222222223</v>
      </c>
      <c r="X512" s="79">
        <f t="shared" ref="X512" si="5808">(O356+O408+O460)/3</f>
        <v>466.3055555555556</v>
      </c>
      <c r="Y512" s="79">
        <f t="shared" ref="Y512" si="5809">(P356+P408+P460)/3</f>
        <v>467.32638888888891</v>
      </c>
      <c r="Z512" s="79">
        <f t="shared" ref="Z512" si="5810">(Q356+Q408+Q460)/3</f>
        <v>384.59722222222217</v>
      </c>
      <c r="AA512" s="79" t="e">
        <f t="shared" ref="AA512" si="5811">(R356+R408+R460)/3</f>
        <v>#REF!</v>
      </c>
      <c r="AC512" s="99">
        <f>+AF512-'Figure 8_data'!I724</f>
        <v>0</v>
      </c>
      <c r="AD512" s="79">
        <f t="shared" ref="AD512" si="5812">(B512/T512-1)*100</f>
        <v>21.047199024115603</v>
      </c>
      <c r="AE512" s="79">
        <f t="shared" ref="AE512" si="5813">(C512/U512-1)*100</f>
        <v>25.936742782868262</v>
      </c>
      <c r="AF512" s="79">
        <f t="shared" ref="AF512" si="5814">(D512/V512-1)*100</f>
        <v>28.508843095894854</v>
      </c>
      <c r="AG512" s="79">
        <f t="shared" ref="AG512" si="5815">(E512/W512-1)*100</f>
        <v>52.222555013301864</v>
      </c>
      <c r="AH512" s="79">
        <f t="shared" ref="AH512" si="5816">(F512/X512-1)*100</f>
        <v>25.990349675343992</v>
      </c>
      <c r="AI512" s="79">
        <f t="shared" ref="AI512" si="5817">(G512/Y512-1)*100</f>
        <v>25.715134854001032</v>
      </c>
      <c r="AJ512" s="79">
        <f t="shared" ref="AJ512" si="5818">(H512/Z512-1)*100</f>
        <v>82.008594850312406</v>
      </c>
      <c r="AK512" s="79" t="e">
        <f t="shared" ref="AK512" si="5819">(I512/AA512-1)*100</f>
        <v>#REF!</v>
      </c>
      <c r="AM512" s="99">
        <f>AP512-'Figure 8_data'!H724</f>
        <v>0</v>
      </c>
      <c r="AN512" s="79">
        <f t="shared" ref="AN512" si="5820">(B512/B460-1)*100</f>
        <v>10.824742268041243</v>
      </c>
      <c r="AO512" s="79">
        <f t="shared" ref="AO512" si="5821">(C512/C460-1)*100</f>
        <v>14.136125654450261</v>
      </c>
      <c r="AP512" s="79">
        <f t="shared" ref="AP512" si="5822">(D512/D460-1)*100</f>
        <v>15.789473684210531</v>
      </c>
      <c r="AQ512" s="79">
        <f t="shared" ref="AQ512" si="5823">(E512/E460-1)*100</f>
        <v>50</v>
      </c>
      <c r="AR512" s="79">
        <f t="shared" ref="AR512" si="5824">(F512/F460-1)*100</f>
        <v>23.03664921465969</v>
      </c>
      <c r="AS512" s="79">
        <f t="shared" ref="AS512" si="5825">(G512/G460-1)*100</f>
        <v>23.03664921465969</v>
      </c>
      <c r="AT512" s="79">
        <f t="shared" ref="AT512" si="5826">(H512/H460-1)*100</f>
        <v>77.215189873417714</v>
      </c>
      <c r="AU512" s="79" t="e">
        <f t="shared" ref="AU512" si="5827">(I512/I460-1)*100</f>
        <v>#REF!</v>
      </c>
    </row>
    <row r="513" spans="1:47" x14ac:dyDescent="0.2">
      <c r="A513" s="13">
        <f t="shared" si="475"/>
        <v>41170</v>
      </c>
      <c r="B513" s="79">
        <f>TWK!B456</f>
        <v>600</v>
      </c>
      <c r="C513" s="79">
        <f>TWK!C456</f>
        <v>595</v>
      </c>
      <c r="D513" s="79">
        <f>TWK!D456</f>
        <v>625</v>
      </c>
      <c r="E513" s="79">
        <f>TWK!E456</f>
        <v>612.5</v>
      </c>
      <c r="F513" s="79">
        <f>TWK!F456</f>
        <v>625</v>
      </c>
      <c r="G513" s="79">
        <f>TWK!G456</f>
        <v>625</v>
      </c>
      <c r="H513" s="79">
        <f>TWK!H456</f>
        <v>750</v>
      </c>
      <c r="I513" s="79" t="e">
        <f>TWK!#REF!</f>
        <v>#REF!</v>
      </c>
      <c r="K513" s="79">
        <f t="shared" si="5767"/>
        <v>509.375</v>
      </c>
      <c r="L513" s="79">
        <f t="shared" si="5767"/>
        <v>511.875</v>
      </c>
      <c r="M513" s="79">
        <f t="shared" ref="M513" si="5828">AVERAGE(D510:D513)</f>
        <v>528.125</v>
      </c>
      <c r="N513" s="79">
        <f t="shared" ref="N513" si="5829">AVERAGE(E510:E513)</f>
        <v>561.45833333333337</v>
      </c>
      <c r="O513" s="79">
        <f t="shared" ref="O513" si="5830">AVERAGE(F510:F513)</f>
        <v>536.25</v>
      </c>
      <c r="P513" s="79">
        <f t="shared" ref="P513" si="5831">AVERAGE(G510:G513)</f>
        <v>536.25</v>
      </c>
      <c r="Q513" s="79">
        <f t="shared" ref="Q513" si="5832">AVERAGE(H510:H513)</f>
        <v>640.625</v>
      </c>
      <c r="R513" s="79" t="e">
        <f t="shared" ref="R513" si="5833">AVERAGE(I510:I513)</f>
        <v>#REF!</v>
      </c>
      <c r="T513" s="79">
        <f t="shared" ref="T513" si="5834">AVERAGE(K357,K409,K461)</f>
        <v>461.22222222222217</v>
      </c>
      <c r="U513" s="79">
        <f t="shared" ref="U513" si="5835">AVERAGE(L357,L409,L461)</f>
        <v>455.45833333333331</v>
      </c>
      <c r="V513" s="79">
        <f t="shared" ref="V513" si="5836">(M357+M409+M461)/3</f>
        <v>446.38888888888886</v>
      </c>
      <c r="W513" s="79">
        <f t="shared" ref="W513" si="5837">(N357+N409+N461)/3</f>
        <v>406.65277777777783</v>
      </c>
      <c r="X513" s="79">
        <f t="shared" ref="X513" si="5838">(O357+O409+O461)/3</f>
        <v>475.6805555555556</v>
      </c>
      <c r="Y513" s="79">
        <f t="shared" ref="Y513" si="5839">(P357+P409+P461)/3</f>
        <v>476.70138888888891</v>
      </c>
      <c r="Z513" s="79">
        <f t="shared" ref="Z513" si="5840">(Q357+Q409+Q461)/3</f>
        <v>390.92361111111109</v>
      </c>
      <c r="AA513" s="79" t="e">
        <f t="shared" ref="AA513" si="5841">(R357+R409+R461)/3</f>
        <v>#REF!</v>
      </c>
      <c r="AC513" s="99">
        <f>+AF513-'Figure 8_data'!I725</f>
        <v>0</v>
      </c>
      <c r="AD513" s="79">
        <f t="shared" ref="AD513" si="5842">(B513/T513-1)*100</f>
        <v>30.089135148157077</v>
      </c>
      <c r="AE513" s="79">
        <f t="shared" ref="AE513" si="5843">(C513/U513-1)*100</f>
        <v>30.637636080870934</v>
      </c>
      <c r="AF513" s="79">
        <f t="shared" ref="AF513" si="5844">(D513/V513-1)*100</f>
        <v>40.01244555071564</v>
      </c>
      <c r="AG513" s="79">
        <f t="shared" ref="AG513" si="5845">(E513/W513-1)*100</f>
        <v>50.619898220567627</v>
      </c>
      <c r="AH513" s="79">
        <f t="shared" ref="AH513" si="5846">(F513/X513-1)*100</f>
        <v>31.390697538614255</v>
      </c>
      <c r="AI513" s="79">
        <f t="shared" ref="AI513" si="5847">(G513/Y513-1)*100</f>
        <v>31.109330614028696</v>
      </c>
      <c r="AJ513" s="79">
        <f t="shared" ref="AJ513" si="5848">(H513/Z513-1)*100</f>
        <v>91.853338781020739</v>
      </c>
      <c r="AK513" s="79" t="e">
        <f t="shared" ref="AK513" si="5849">(I513/AA513-1)*100</f>
        <v>#REF!</v>
      </c>
      <c r="AM513" s="99">
        <f>AP513-'Figure 8_data'!H725</f>
        <v>0</v>
      </c>
      <c r="AN513" s="79">
        <f t="shared" ref="AN513" si="5850">(B513/B461-1)*100</f>
        <v>16.129032258064523</v>
      </c>
      <c r="AO513" s="79">
        <f t="shared" ref="AO513" si="5851">(C513/C461-1)*100</f>
        <v>15.161290322580644</v>
      </c>
      <c r="AP513" s="79">
        <f t="shared" ref="AP513" si="5852">(D513/D461-1)*100</f>
        <v>20.578778135048225</v>
      </c>
      <c r="AQ513" s="79">
        <f t="shared" ref="AQ513" si="5853">(E513/E461-1)*100</f>
        <v>50.614754098360649</v>
      </c>
      <c r="AR513" s="79">
        <f t="shared" ref="AR513" si="5854">(F513/F461-1)*100</f>
        <v>27.118644067796605</v>
      </c>
      <c r="AS513" s="79">
        <f t="shared" ref="AS513" si="5855">(G513/G461-1)*100</f>
        <v>27.118644067796605</v>
      </c>
      <c r="AT513" s="79">
        <f t="shared" ref="AT513" si="5856">(H513/H461-1)*100</f>
        <v>89.873417721518976</v>
      </c>
      <c r="AU513" s="79" t="e">
        <f t="shared" ref="AU513" si="5857">(I513/I461-1)*100</f>
        <v>#REF!</v>
      </c>
    </row>
    <row r="514" spans="1:47" x14ac:dyDescent="0.2">
      <c r="A514" s="13">
        <f t="shared" si="475"/>
        <v>41177</v>
      </c>
      <c r="B514" s="79">
        <f>TWK!B457</f>
        <v>616.66666666666663</v>
      </c>
      <c r="C514" s="79">
        <f>TWK!C457</f>
        <v>605</v>
      </c>
      <c r="D514" s="79">
        <f>TWK!D457</f>
        <v>608.33333333333337</v>
      </c>
      <c r="E514" s="79">
        <f>TWK!E457</f>
        <v>600</v>
      </c>
      <c r="F514" s="79">
        <f>TWK!F457</f>
        <v>625</v>
      </c>
      <c r="G514" s="79">
        <f>TWK!G457</f>
        <v>625</v>
      </c>
      <c r="H514" s="79">
        <f>TWK!H457</f>
        <v>565</v>
      </c>
      <c r="I514" s="79" t="e">
        <f>TWK!#REF!</f>
        <v>#REF!</v>
      </c>
      <c r="K514" s="79">
        <f t="shared" ref="K514" si="5858">AVERAGE(B511:B514)</f>
        <v>557.29166666666663</v>
      </c>
      <c r="L514" s="79">
        <f t="shared" ref="L514" si="5859">AVERAGE(C511:C514)</f>
        <v>560</v>
      </c>
      <c r="M514" s="79">
        <f t="shared" ref="M514" si="5860">AVERAGE(D511:D514)</f>
        <v>570.83333333333337</v>
      </c>
      <c r="N514" s="79">
        <f t="shared" ref="N514" si="5861">AVERAGE(E511:E514)</f>
        <v>586.45833333333337</v>
      </c>
      <c r="O514" s="79">
        <f t="shared" ref="O514" si="5862">AVERAGE(F511:F514)</f>
        <v>583.125</v>
      </c>
      <c r="P514" s="79">
        <f t="shared" ref="P514" si="5863">AVERAGE(G511:G514)</f>
        <v>583.125</v>
      </c>
      <c r="Q514" s="79">
        <f t="shared" ref="Q514" si="5864">AVERAGE(H511:H514)</f>
        <v>650.625</v>
      </c>
      <c r="R514" s="79" t="e">
        <f t="shared" ref="R514" si="5865">AVERAGE(I511:I514)</f>
        <v>#REF!</v>
      </c>
      <c r="T514" s="79">
        <f t="shared" ref="T514" si="5866">AVERAGE(K358,K410,K462)</f>
        <v>483.125</v>
      </c>
      <c r="U514" s="79">
        <f t="shared" ref="U514" si="5867">AVERAGE(L358,L410,L462)</f>
        <v>481.59722222222217</v>
      </c>
      <c r="V514" s="79">
        <f t="shared" ref="V514" si="5868">(M358+M410+M462)/3</f>
        <v>467.22222222222223</v>
      </c>
      <c r="W514" s="79">
        <f t="shared" ref="W514" si="5869">(N358+N410+N462)/3</f>
        <v>418.88888888888891</v>
      </c>
      <c r="X514" s="79">
        <f t="shared" ref="X514" si="5870">(O358+O410+O462)/3</f>
        <v>488.4375</v>
      </c>
      <c r="Y514" s="79">
        <f t="shared" ref="Y514" si="5871">(P358+P410+P462)/3</f>
        <v>488.95833333333331</v>
      </c>
      <c r="Z514" s="79">
        <f t="shared" ref="Z514" si="5872">(Q358+Q410+Q462)/3</f>
        <v>397.46527777777777</v>
      </c>
      <c r="AA514" s="79" t="e">
        <f t="shared" ref="AA514" si="5873">(R358+R410+R462)/3</f>
        <v>#REF!</v>
      </c>
      <c r="AC514" s="99">
        <f>+AF514-'Figure 8_data'!I726</f>
        <v>0</v>
      </c>
      <c r="AD514" s="79">
        <f t="shared" ref="AD514" si="5874">(B514/T514-1)*100</f>
        <v>27.641224665804209</v>
      </c>
      <c r="AE514" s="79">
        <f t="shared" ref="AE514" si="5875">(C514/U514-1)*100</f>
        <v>25.623648161499645</v>
      </c>
      <c r="AF514" s="79">
        <f t="shared" ref="AF514" si="5876">(D514/V514-1)*100</f>
        <v>30.20214030915578</v>
      </c>
      <c r="AG514" s="79">
        <f t="shared" ref="AG514" si="5877">(E514/W514-1)*100</f>
        <v>43.236074270557026</v>
      </c>
      <c r="AH514" s="79">
        <f t="shared" ref="AH514" si="5878">(F514/X514-1)*100</f>
        <v>27.959053103007037</v>
      </c>
      <c r="AI514" s="79">
        <f t="shared" ref="AI514" si="5879">(G514/Y514-1)*100</f>
        <v>27.822752449936083</v>
      </c>
      <c r="AJ514" s="79">
        <f t="shared" ref="AJ514" si="5880">(H514/Z514-1)*100</f>
        <v>42.150781864243903</v>
      </c>
      <c r="AK514" s="79" t="e">
        <f t="shared" ref="AK514" si="5881">(I514/AA514-1)*100</f>
        <v>#REF!</v>
      </c>
      <c r="AM514" s="99">
        <f>AP514-'Figure 8_data'!H726</f>
        <v>0</v>
      </c>
      <c r="AN514" s="79">
        <f t="shared" ref="AN514" si="5882">(B514/B462-1)*100</f>
        <v>11.782477341389729</v>
      </c>
      <c r="AO514" s="79">
        <f t="shared" ref="AO514" si="5883">(C514/C462-1)*100</f>
        <v>7.3964497041419941</v>
      </c>
      <c r="AP514" s="79">
        <f t="shared" ref="AP514" si="5884">(D514/D462-1)*100</f>
        <v>7.9881656804733803</v>
      </c>
      <c r="AQ514" s="79">
        <f t="shared" ref="AQ514" si="5885">(E514/E462-1)*100</f>
        <v>31.386861313868607</v>
      </c>
      <c r="AR514" s="79">
        <f t="shared" ref="AR514" si="5886">(F514/F462-1)*100</f>
        <v>10.294117647058831</v>
      </c>
      <c r="AS514" s="79">
        <f t="shared" ref="AS514" si="5887">(G514/G462-1)*100</f>
        <v>10.294117647058831</v>
      </c>
      <c r="AT514" s="79">
        <f t="shared" ref="AT514" si="5888">(H514/H462-1)*100</f>
        <v>30.888030888030894</v>
      </c>
      <c r="AU514" s="79" t="e">
        <f t="shared" ref="AU514" si="5889">(I514/I462-1)*100</f>
        <v>#REF!</v>
      </c>
    </row>
    <row r="515" spans="1:47" x14ac:dyDescent="0.2">
      <c r="A515" s="13">
        <f t="shared" si="475"/>
        <v>41184</v>
      </c>
      <c r="B515" s="79">
        <f>TWK!B458</f>
        <v>696.66666666666663</v>
      </c>
      <c r="C515" s="79">
        <f>TWK!C458</f>
        <v>690</v>
      </c>
      <c r="D515" s="79">
        <f>TWK!D458</f>
        <v>633.33333333333337</v>
      </c>
      <c r="E515" s="79">
        <f>TWK!E458</f>
        <v>600</v>
      </c>
      <c r="F515" s="79">
        <f>TWK!F458</f>
        <v>623.33333333333337</v>
      </c>
      <c r="G515" s="79">
        <f>TWK!G458</f>
        <v>623.33333333333337</v>
      </c>
      <c r="H515" s="79">
        <f>TWK!H458</f>
        <v>561.66666666666663</v>
      </c>
      <c r="I515" s="79" t="e">
        <f>TWK!#REF!</f>
        <v>#REF!</v>
      </c>
      <c r="K515" s="79">
        <f t="shared" ref="K515" si="5890">AVERAGE(B512:B515)</f>
        <v>612.70833333333326</v>
      </c>
      <c r="L515" s="79">
        <f t="shared" ref="L515" si="5891">AVERAGE(C512:C515)</f>
        <v>608.75</v>
      </c>
      <c r="M515" s="79">
        <f t="shared" ref="M515" si="5892">AVERAGE(D512:D515)</f>
        <v>604.16666666666674</v>
      </c>
      <c r="N515" s="79">
        <f t="shared" ref="N515" si="5893">AVERAGE(E512:E515)</f>
        <v>603.125</v>
      </c>
      <c r="O515" s="79">
        <f t="shared" ref="O515" si="5894">AVERAGE(F512:F515)</f>
        <v>615.20833333333337</v>
      </c>
      <c r="P515" s="79">
        <f t="shared" ref="P515" si="5895">AVERAGE(G512:G515)</f>
        <v>615.20833333333337</v>
      </c>
      <c r="Q515" s="79">
        <f t="shared" ref="Q515" si="5896">AVERAGE(H512:H515)</f>
        <v>644.16666666666663</v>
      </c>
      <c r="R515" s="79" t="e">
        <f t="shared" ref="R515" si="5897">AVERAGE(I512:I515)</f>
        <v>#REF!</v>
      </c>
      <c r="T515" s="79">
        <f t="shared" ref="T515" si="5898">AVERAGE(K359,K411,K463)</f>
        <v>510</v>
      </c>
      <c r="U515" s="79">
        <f t="shared" ref="U515" si="5899">AVERAGE(L359,L411,L463)</f>
        <v>501.41666666666669</v>
      </c>
      <c r="V515" s="79">
        <f t="shared" ref="V515" si="5900">(M359+M411+M463)/3</f>
        <v>498.98611111111114</v>
      </c>
      <c r="W515" s="79">
        <f t="shared" ref="W515" si="5901">(N359+N411+N463)/3</f>
        <v>437.32638888888891</v>
      </c>
      <c r="X515" s="79">
        <f t="shared" ref="X515" si="5902">(O359+O411+O463)/3</f>
        <v>511.38888888888886</v>
      </c>
      <c r="Y515" s="79">
        <f t="shared" ref="Y515" si="5903">(P359+P411+P463)/3</f>
        <v>510.97222222222217</v>
      </c>
      <c r="Z515" s="79">
        <f t="shared" ref="Z515" si="5904">(Q359+Q411+Q463)/3</f>
        <v>414.82638888888886</v>
      </c>
      <c r="AA515" s="79" t="e">
        <f t="shared" ref="AA515" si="5905">(R359+R411+R463)/3</f>
        <v>#REF!</v>
      </c>
      <c r="AC515" s="99">
        <f>+AF515-'Figure 8_data'!I727</f>
        <v>0</v>
      </c>
      <c r="AD515" s="79">
        <f t="shared" ref="AD515" si="5906">(B515/T515-1)*100</f>
        <v>36.601307189542489</v>
      </c>
      <c r="AE515" s="79">
        <f t="shared" ref="AE515" si="5907">(C515/U515-1)*100</f>
        <v>37.610104703340518</v>
      </c>
      <c r="AF515" s="79">
        <f t="shared" ref="AF515" si="5908">(D515/V515-1)*100</f>
        <v>26.924040415286555</v>
      </c>
      <c r="AG515" s="79">
        <f t="shared" ref="AG515" si="5909">(E515/W515-1)*100</f>
        <v>37.197300516077789</v>
      </c>
      <c r="AH515" s="79">
        <f t="shared" ref="AH515" si="5910">(F515/X515-1)*100</f>
        <v>21.890277023356887</v>
      </c>
      <c r="AI515" s="79">
        <f t="shared" ref="AI515" si="5911">(G515/Y515-1)*100</f>
        <v>21.989671106278898</v>
      </c>
      <c r="AJ515" s="79">
        <f t="shared" ref="AJ515" si="5912">(H515/Z515-1)*100</f>
        <v>35.398007868084051</v>
      </c>
      <c r="AK515" s="79" t="e">
        <f t="shared" ref="AK515" si="5913">(I515/AA515-1)*100</f>
        <v>#REF!</v>
      </c>
      <c r="AM515" s="99">
        <f>AP515-'Figure 8_data'!H727</f>
        <v>0</v>
      </c>
      <c r="AN515" s="79">
        <f t="shared" ref="AN515" si="5914">(B515/B463-1)*100</f>
        <v>22.941176470588243</v>
      </c>
      <c r="AO515" s="79">
        <f t="shared" ref="AO515" si="5915">(C515/C463-1)*100</f>
        <v>23.952095808383245</v>
      </c>
      <c r="AP515" s="79">
        <f t="shared" ref="AP515" si="5916">(D515/D463-1)*100</f>
        <v>12.759643916913955</v>
      </c>
      <c r="AQ515" s="79">
        <f t="shared" ref="AQ515" si="5917">(E515/E463-1)*100</f>
        <v>26.315789473684205</v>
      </c>
      <c r="AR515" s="79">
        <f t="shared" ref="AR515" si="5918">(F515/F463-1)*100</f>
        <v>10.000000000000009</v>
      </c>
      <c r="AS515" s="79">
        <f t="shared" ref="AS515" si="5919">(G515/G463-1)*100</f>
        <v>10.000000000000009</v>
      </c>
      <c r="AT515" s="79">
        <f t="shared" ref="AT515" si="5920">(H515/H463-1)*100</f>
        <v>19.081272084805633</v>
      </c>
      <c r="AU515" s="79" t="e">
        <f t="shared" ref="AU515" si="5921">(I515/I463-1)*100</f>
        <v>#REF!</v>
      </c>
    </row>
    <row r="516" spans="1:47" x14ac:dyDescent="0.2">
      <c r="A516" s="13">
        <f t="shared" si="475"/>
        <v>41191</v>
      </c>
      <c r="B516" s="79">
        <f>TWK!B459</f>
        <v>575</v>
      </c>
      <c r="C516" s="79">
        <f>TWK!C459</f>
        <v>537.5</v>
      </c>
      <c r="D516" s="79">
        <f>TWK!D459</f>
        <v>512.5</v>
      </c>
      <c r="E516" s="79">
        <f>TWK!E459</f>
        <v>495</v>
      </c>
      <c r="F516" s="79">
        <f>TWK!F459</f>
        <v>512.5</v>
      </c>
      <c r="G516" s="79">
        <f>TWK!G459</f>
        <v>512.5</v>
      </c>
      <c r="H516" s="79">
        <f>TWK!H459</f>
        <v>475</v>
      </c>
      <c r="I516" s="79" t="e">
        <f>TWK!#REF!</f>
        <v>#REF!</v>
      </c>
      <c r="K516" s="79">
        <f t="shared" ref="K516" si="5922">AVERAGE(B513:B516)</f>
        <v>622.08333333333326</v>
      </c>
      <c r="L516" s="79">
        <f t="shared" ref="L516" si="5923">AVERAGE(C513:C516)</f>
        <v>606.875</v>
      </c>
      <c r="M516" s="79">
        <f t="shared" ref="M516" si="5924">AVERAGE(D513:D516)</f>
        <v>594.79166666666674</v>
      </c>
      <c r="N516" s="79">
        <f t="shared" ref="N516" si="5925">AVERAGE(E513:E516)</f>
        <v>576.875</v>
      </c>
      <c r="O516" s="79">
        <f t="shared" ref="O516" si="5926">AVERAGE(F513:F516)</f>
        <v>596.45833333333337</v>
      </c>
      <c r="P516" s="79">
        <f t="shared" ref="P516" si="5927">AVERAGE(G513:G516)</f>
        <v>596.45833333333337</v>
      </c>
      <c r="Q516" s="79">
        <f t="shared" ref="Q516" si="5928">AVERAGE(H513:H516)</f>
        <v>587.91666666666663</v>
      </c>
      <c r="R516" s="79" t="e">
        <f t="shared" ref="R516" si="5929">AVERAGE(I513:I516)</f>
        <v>#REF!</v>
      </c>
      <c r="T516" s="79">
        <f t="shared" ref="T516" si="5930">AVERAGE(K360,K412,K464)</f>
        <v>528.61111111111109</v>
      </c>
      <c r="U516" s="79">
        <f t="shared" ref="U516" si="5931">AVERAGE(L360,L412,L464)</f>
        <v>516.58333333333337</v>
      </c>
      <c r="V516" s="79">
        <f t="shared" ref="V516" si="5932">(M360+M412+M464)/3</f>
        <v>519.9861111111112</v>
      </c>
      <c r="W516" s="79">
        <f t="shared" ref="W516" si="5933">(N360+N412+N464)/3</f>
        <v>451.875</v>
      </c>
      <c r="X516" s="79">
        <f t="shared" ref="X516" si="5934">(O360+O412+O464)/3</f>
        <v>536.07638888888891</v>
      </c>
      <c r="Y516" s="79">
        <f t="shared" ref="Y516" si="5935">(P360+P412+P464)/3</f>
        <v>536.07638888888891</v>
      </c>
      <c r="Z516" s="79">
        <f t="shared" ref="Z516" si="5936">(Q360+Q412+Q464)/3</f>
        <v>425.69444444444451</v>
      </c>
      <c r="AA516" s="79" t="e">
        <f t="shared" ref="AA516" si="5937">(R360+R412+R464)/3</f>
        <v>#REF!</v>
      </c>
      <c r="AC516" s="99">
        <f>+AF516-'Figure 8_data'!I728</f>
        <v>0</v>
      </c>
      <c r="AD516" s="79">
        <f t="shared" ref="AD516" si="5938">(B516/T516-1)*100</f>
        <v>8.7756174461376837</v>
      </c>
      <c r="AE516" s="79">
        <f t="shared" ref="AE516" si="5939">(C516/U516-1)*100</f>
        <v>4.0490401677689913</v>
      </c>
      <c r="AF516" s="79">
        <f t="shared" ref="AF516" si="5940">(D516/V516-1)*100</f>
        <v>-1.439675205000146</v>
      </c>
      <c r="AG516" s="79">
        <f t="shared" ref="AG516" si="5941">(E516/W516-1)*100</f>
        <v>9.543568464730301</v>
      </c>
      <c r="AH516" s="79">
        <f t="shared" ref="AH516" si="5942">(F516/X516-1)*100</f>
        <v>-4.3979532353131674</v>
      </c>
      <c r="AI516" s="79">
        <f t="shared" ref="AI516" si="5943">(G516/Y516-1)*100</f>
        <v>-4.3979532353131674</v>
      </c>
      <c r="AJ516" s="79">
        <f t="shared" ref="AJ516" si="5944">(H516/Z516-1)*100</f>
        <v>11.58238172920063</v>
      </c>
      <c r="AK516" s="79" t="e">
        <f t="shared" ref="AK516" si="5945">(I516/AA516-1)*100</f>
        <v>#REF!</v>
      </c>
      <c r="AM516" s="99">
        <f>AP516-'Figure 8_data'!H728</f>
        <v>0</v>
      </c>
      <c r="AN516" s="79">
        <f t="shared" ref="AN516" si="5946">(B516/B464-1)*100</f>
        <v>6.2355658198614217</v>
      </c>
      <c r="AO516" s="79">
        <f t="shared" ref="AO516" si="5947">(C516/C464-1)*100</f>
        <v>2.3809523809523725</v>
      </c>
      <c r="AP516" s="79">
        <f t="shared" ref="AP516" si="5948">(D516/D464-1)*100</f>
        <v>-2.3809523809523836</v>
      </c>
      <c r="AQ516" s="79">
        <f t="shared" ref="AQ516" si="5949">(E516/E464-1)*100</f>
        <v>7.9019073569482234</v>
      </c>
      <c r="AR516" s="79">
        <f t="shared" ref="AR516" si="5950">(F516/F464-1)*100</f>
        <v>-2.3809523809523836</v>
      </c>
      <c r="AS516" s="79">
        <f t="shared" ref="AS516" si="5951">(G516/G464-1)*100</f>
        <v>-2.3809523809523836</v>
      </c>
      <c r="AT516" s="79">
        <f t="shared" ref="AT516" si="5952">(H516/H464-1)*100</f>
        <v>5.555555555555558</v>
      </c>
      <c r="AU516" s="79" t="e">
        <f t="shared" ref="AU516" si="5953">(I516/I464-1)*100</f>
        <v>#REF!</v>
      </c>
    </row>
    <row r="517" spans="1:47" x14ac:dyDescent="0.2">
      <c r="A517" s="13">
        <f t="shared" si="475"/>
        <v>41198</v>
      </c>
      <c r="B517" s="79">
        <f>TWK!B460</f>
        <v>525</v>
      </c>
      <c r="C517" s="79">
        <f>TWK!C460</f>
        <v>500</v>
      </c>
      <c r="D517" s="79">
        <f>TWK!D460</f>
        <v>500</v>
      </c>
      <c r="E517" s="79">
        <f>TWK!E460</f>
        <v>500</v>
      </c>
      <c r="F517" s="79">
        <f>TWK!F460</f>
        <v>550</v>
      </c>
      <c r="G517" s="79">
        <f>TWK!G460</f>
        <v>550</v>
      </c>
      <c r="H517" s="79">
        <f>TWK!H460</f>
        <v>425</v>
      </c>
      <c r="I517" s="79" t="e">
        <f>TWK!#REF!</f>
        <v>#REF!</v>
      </c>
      <c r="K517" s="79">
        <f t="shared" ref="K517" si="5954">AVERAGE(B514:B517)</f>
        <v>603.33333333333326</v>
      </c>
      <c r="L517" s="79">
        <f t="shared" ref="L517" si="5955">AVERAGE(C514:C517)</f>
        <v>583.125</v>
      </c>
      <c r="M517" s="79">
        <f t="shared" ref="M517" si="5956">AVERAGE(D514:D517)</f>
        <v>563.54166666666674</v>
      </c>
      <c r="N517" s="79">
        <f t="shared" ref="N517" si="5957">AVERAGE(E514:E517)</f>
        <v>548.75</v>
      </c>
      <c r="O517" s="79">
        <f t="shared" ref="O517" si="5958">AVERAGE(F514:F517)</f>
        <v>577.70833333333337</v>
      </c>
      <c r="P517" s="79">
        <f t="shared" ref="P517" si="5959">AVERAGE(G514:G517)</f>
        <v>577.70833333333337</v>
      </c>
      <c r="Q517" s="79">
        <f t="shared" ref="Q517" si="5960">AVERAGE(H514:H517)</f>
        <v>506.66666666666663</v>
      </c>
      <c r="R517" s="79" t="e">
        <f t="shared" ref="R517" si="5961">AVERAGE(I514:I517)</f>
        <v>#REF!</v>
      </c>
      <c r="T517" s="79">
        <f t="shared" ref="T517" si="5962">AVERAGE(K361,K413,K465)</f>
        <v>531.36111111111109</v>
      </c>
      <c r="U517" s="79">
        <f t="shared" ref="U517" si="5963">AVERAGE(L361,L413,L465)</f>
        <v>519.41666666666663</v>
      </c>
      <c r="V517" s="79">
        <f t="shared" ref="V517" si="5964">(M361+M413+M465)/3</f>
        <v>523.95833333333337</v>
      </c>
      <c r="W517" s="79">
        <f t="shared" ref="W517" si="5965">(N361+N413+N465)/3</f>
        <v>456.46527777777783</v>
      </c>
      <c r="X517" s="79">
        <f t="shared" ref="X517" si="5966">(O361+O413+O465)/3</f>
        <v>544.875</v>
      </c>
      <c r="Y517" s="79">
        <f t="shared" ref="Y517" si="5967">(P361+P413+P465)/3</f>
        <v>544.75</v>
      </c>
      <c r="Z517" s="79">
        <f t="shared" ref="Z517" si="5968">(Q361+Q413+Q465)/3</f>
        <v>428.75694444444451</v>
      </c>
      <c r="AA517" s="79" t="e">
        <f t="shared" ref="AA517" si="5969">(R361+R413+R465)/3</f>
        <v>#REF!</v>
      </c>
      <c r="AC517" s="99">
        <f>+AF517-'Figure 8_data'!I729</f>
        <v>0</v>
      </c>
      <c r="AD517" s="79">
        <f t="shared" ref="AD517" si="5970">(B517/T517-1)*100</f>
        <v>-1.1971352396884294</v>
      </c>
      <c r="AE517" s="79">
        <f t="shared" ref="AE517" si="5971">(C517/U517-1)*100</f>
        <v>-3.738167816460769</v>
      </c>
      <c r="AF517" s="79">
        <f t="shared" ref="AF517" si="5972">(D517/V517-1)*100</f>
        <v>-4.5725646123260466</v>
      </c>
      <c r="AG517" s="79">
        <f t="shared" ref="AG517" si="5973">(E517/W517-1)*100</f>
        <v>9.537356802726249</v>
      </c>
      <c r="AH517" s="79">
        <f t="shared" ref="AH517" si="5974">(F517/X517-1)*100</f>
        <v>0.94058270245469533</v>
      </c>
      <c r="AI517" s="79">
        <f t="shared" ref="AI517" si="5975">(G517/Y517-1)*100</f>
        <v>0.96374483708123737</v>
      </c>
      <c r="AJ517" s="79">
        <f t="shared" ref="AJ517" si="5976">(H517/Z517-1)*100</f>
        <v>-0.87624107157320275</v>
      </c>
      <c r="AK517" s="79" t="e">
        <f t="shared" ref="AK517" si="5977">(I517/AA517-1)*100</f>
        <v>#REF!</v>
      </c>
      <c r="AM517" s="99">
        <f>AP517-'Figure 8_data'!H729</f>
        <v>0</v>
      </c>
      <c r="AN517" s="79">
        <f t="shared" ref="AN517" si="5978">(B517/B465-1)*100</f>
        <v>8.9211618257261307</v>
      </c>
      <c r="AO517" s="79">
        <f t="shared" ref="AO517" si="5979">(C517/C465-1)*100</f>
        <v>2.8806584362139898</v>
      </c>
      <c r="AP517" s="79">
        <f t="shared" ref="AP517" si="5980">(D517/D465-1)*100</f>
        <v>0.80645161290322509</v>
      </c>
      <c r="AQ517" s="79">
        <f t="shared" ref="AQ517" si="5981">(E517/E465-1)*100</f>
        <v>16.822429906542059</v>
      </c>
      <c r="AR517" s="79">
        <f t="shared" ref="AR517" si="5982">(F517/F465-1)*100</f>
        <v>8.6956521739130377</v>
      </c>
      <c r="AS517" s="79">
        <f t="shared" ref="AS517" si="5983">(G517/G465-1)*100</f>
        <v>8.6956521739130377</v>
      </c>
      <c r="AT517" s="79">
        <f t="shared" ref="AT517" si="5984">(H517/H465-1)*100</f>
        <v>9.5360824742268147</v>
      </c>
      <c r="AU517" s="79" t="e">
        <f t="shared" ref="AU517" si="5985">(I517/I465-1)*100</f>
        <v>#REF!</v>
      </c>
    </row>
    <row r="518" spans="1:47" x14ac:dyDescent="0.2">
      <c r="A518" s="13">
        <f t="shared" si="475"/>
        <v>41205</v>
      </c>
      <c r="B518" s="79">
        <f>TWK!B461</f>
        <v>640</v>
      </c>
      <c r="C518" s="79">
        <f>TWK!C461</f>
        <v>562.5</v>
      </c>
      <c r="D518" s="79">
        <f>TWK!D461</f>
        <v>587.5</v>
      </c>
      <c r="E518" s="79">
        <f>TWK!E461</f>
        <v>612.5</v>
      </c>
      <c r="F518" s="79">
        <f>TWK!F461</f>
        <v>570</v>
      </c>
      <c r="G518" s="79">
        <f>TWK!G461</f>
        <v>570</v>
      </c>
      <c r="H518" s="79">
        <f>TWK!H461</f>
        <v>662.5</v>
      </c>
      <c r="I518" s="79" t="e">
        <f>TWK!#REF!</f>
        <v>#REF!</v>
      </c>
      <c r="K518" s="79">
        <f t="shared" ref="K518" si="5986">AVERAGE(B515:B518)</f>
        <v>609.16666666666663</v>
      </c>
      <c r="L518" s="79">
        <f t="shared" ref="L518" si="5987">AVERAGE(C515:C518)</f>
        <v>572.5</v>
      </c>
      <c r="M518" s="79">
        <f t="shared" ref="M518" si="5988">AVERAGE(D515:D518)</f>
        <v>558.33333333333337</v>
      </c>
      <c r="N518" s="79">
        <f t="shared" ref="N518" si="5989">AVERAGE(E515:E518)</f>
        <v>551.875</v>
      </c>
      <c r="O518" s="79">
        <f t="shared" ref="O518" si="5990">AVERAGE(F515:F518)</f>
        <v>563.95833333333337</v>
      </c>
      <c r="P518" s="79">
        <f t="shared" ref="P518" si="5991">AVERAGE(G515:G518)</f>
        <v>563.95833333333337</v>
      </c>
      <c r="Q518" s="79">
        <f t="shared" ref="Q518" si="5992">AVERAGE(H515:H518)</f>
        <v>531.04166666666663</v>
      </c>
      <c r="R518" s="79" t="e">
        <f t="shared" ref="R518" si="5993">AVERAGE(I515:I518)</f>
        <v>#REF!</v>
      </c>
      <c r="T518" s="79">
        <f t="shared" ref="T518" si="5994">AVERAGE(K362,K414,K466)</f>
        <v>550.69444444444446</v>
      </c>
      <c r="U518" s="79">
        <f t="shared" ref="U518" si="5995">AVERAGE(L362,L414,L466)</f>
        <v>525.61111111111109</v>
      </c>
      <c r="V518" s="79">
        <f t="shared" ref="V518" si="5996">(M362+M414+M466)/3</f>
        <v>512.9513888888888</v>
      </c>
      <c r="W518" s="79">
        <f t="shared" ref="W518" si="5997">(N362+N414+N466)/3</f>
        <v>446.08333333333331</v>
      </c>
      <c r="X518" s="79">
        <f t="shared" ref="X518" si="5998">(O362+O414+O466)/3</f>
        <v>530.74305555555554</v>
      </c>
      <c r="Y518" s="79">
        <f t="shared" ref="Y518" si="5999">(P362+P414+P466)/3</f>
        <v>530.61805555555554</v>
      </c>
      <c r="Z518" s="79">
        <f t="shared" ref="Z518" si="6000">(Q362+Q414+Q466)/3</f>
        <v>415.8055555555556</v>
      </c>
      <c r="AA518" s="79" t="e">
        <f t="shared" ref="AA518" si="6001">(R362+R414+R466)/3</f>
        <v>#REF!</v>
      </c>
      <c r="AC518" s="99">
        <f>+AF518-'Figure 8_data'!I730</f>
        <v>0</v>
      </c>
      <c r="AD518" s="79">
        <f t="shared" ref="AD518" si="6002">(B518/T518-1)*100</f>
        <v>16.21689785624212</v>
      </c>
      <c r="AE518" s="79">
        <f t="shared" ref="AE518" si="6003">(C518/U518-1)*100</f>
        <v>7.0182855934890709</v>
      </c>
      <c r="AF518" s="79">
        <f t="shared" ref="AF518" si="6004">(D518/V518-1)*100</f>
        <v>14.533270155012534</v>
      </c>
      <c r="AG518" s="79">
        <f t="shared" ref="AG518" si="6005">(E518/W518-1)*100</f>
        <v>37.306183448533538</v>
      </c>
      <c r="AH518" s="79">
        <f t="shared" ref="AH518" si="6006">(F518/X518-1)*100</f>
        <v>7.3966006777709481</v>
      </c>
      <c r="AI518" s="79">
        <f t="shared" ref="AI518" si="6007">(G518/Y518-1)*100</f>
        <v>7.4219005614521771</v>
      </c>
      <c r="AJ518" s="79">
        <f t="shared" ref="AJ518" si="6008">(H518/Z518-1)*100</f>
        <v>59.329280513060297</v>
      </c>
      <c r="AK518" s="79" t="e">
        <f t="shared" ref="AK518" si="6009">(I518/AA518-1)*100</f>
        <v>#REF!</v>
      </c>
      <c r="AM518" s="99">
        <f>AP518-'Figure 8_data'!H730</f>
        <v>0</v>
      </c>
      <c r="AN518" s="79">
        <f t="shared" ref="AN518" si="6010">(B518/B466-1)*100</f>
        <v>24.675324675324674</v>
      </c>
      <c r="AO518" s="79">
        <f t="shared" ref="AO518" si="6011">(C518/C466-1)*100</f>
        <v>12.876254180602009</v>
      </c>
      <c r="AP518" s="79">
        <f t="shared" ref="AP518" si="6012">(D518/D466-1)*100</f>
        <v>19.289340101522832</v>
      </c>
      <c r="AQ518" s="79">
        <f t="shared" ref="AQ518" si="6013">(E518/E466-1)*100</f>
        <v>58.064516129032249</v>
      </c>
      <c r="AR518" s="79">
        <f t="shared" ref="AR518" si="6014">(F518/F466-1)*100</f>
        <v>19.999999999999996</v>
      </c>
      <c r="AS518" s="79">
        <f t="shared" ref="AS518" si="6015">(G518/G466-1)*100</f>
        <v>19.999999999999996</v>
      </c>
      <c r="AT518" s="79">
        <f t="shared" ref="AT518" si="6016">(H518/H466-1)*100</f>
        <v>89.285714285714278</v>
      </c>
      <c r="AU518" s="79" t="e">
        <f t="shared" ref="AU518" si="6017">(I518/I466-1)*100</f>
        <v>#REF!</v>
      </c>
    </row>
    <row r="519" spans="1:47" x14ac:dyDescent="0.2">
      <c r="A519" s="13">
        <f t="shared" si="475"/>
        <v>41212</v>
      </c>
      <c r="B519" s="79">
        <f>TWK!B462</f>
        <v>618.33333333333337</v>
      </c>
      <c r="C519" s="79">
        <f>TWK!C462</f>
        <v>550</v>
      </c>
      <c r="D519" s="79">
        <f>TWK!D462</f>
        <v>546.66666666666663</v>
      </c>
      <c r="E519" s="79">
        <f>TWK!E462</f>
        <v>633.33333333333337</v>
      </c>
      <c r="F519" s="79">
        <f>TWK!F462</f>
        <v>566.66666666666663</v>
      </c>
      <c r="G519" s="79">
        <f>TWK!G462</f>
        <v>566.66666666666663</v>
      </c>
      <c r="H519" s="79">
        <f>TWK!H462</f>
        <v>616.66666666666663</v>
      </c>
      <c r="I519" s="79" t="e">
        <f>TWK!#REF!</f>
        <v>#REF!</v>
      </c>
      <c r="K519" s="79">
        <f t="shared" ref="K519" si="6018">AVERAGE(B516:B519)</f>
        <v>589.58333333333337</v>
      </c>
      <c r="L519" s="79">
        <f t="shared" ref="L519" si="6019">AVERAGE(C516:C519)</f>
        <v>537.5</v>
      </c>
      <c r="M519" s="79">
        <f t="shared" ref="M519" si="6020">AVERAGE(D516:D519)</f>
        <v>536.66666666666663</v>
      </c>
      <c r="N519" s="79">
        <f t="shared" ref="N519" si="6021">AVERAGE(E516:E519)</f>
        <v>560.20833333333337</v>
      </c>
      <c r="O519" s="79">
        <f t="shared" ref="O519" si="6022">AVERAGE(F516:F519)</f>
        <v>549.79166666666663</v>
      </c>
      <c r="P519" s="79">
        <f t="shared" ref="P519" si="6023">AVERAGE(G516:G519)</f>
        <v>549.79166666666663</v>
      </c>
      <c r="Q519" s="79">
        <f t="shared" ref="Q519" si="6024">AVERAGE(H516:H519)</f>
        <v>544.79166666666663</v>
      </c>
      <c r="R519" s="79" t="e">
        <f t="shared" ref="R519" si="6025">AVERAGE(I516:I519)</f>
        <v>#REF!</v>
      </c>
      <c r="T519" s="79">
        <f t="shared" ref="T519" si="6026">AVERAGE(K363,K415,K467)</f>
        <v>553.60416666666663</v>
      </c>
      <c r="U519" s="79">
        <f t="shared" ref="U519" si="6027">AVERAGE(L363,L415,L467)</f>
        <v>536.20833333333337</v>
      </c>
      <c r="V519" s="79">
        <f t="shared" ref="V519" si="6028">(M363+M415+M467)/3</f>
        <v>487.4375</v>
      </c>
      <c r="W519" s="79">
        <f t="shared" ref="W519" si="6029">(N363+N415+N467)/3</f>
        <v>423.375</v>
      </c>
      <c r="X519" s="79">
        <f t="shared" ref="X519" si="6030">(O363+O415+O467)/3</f>
        <v>499.29166666666669</v>
      </c>
      <c r="Y519" s="79">
        <f t="shared" ref="Y519" si="6031">(P363+P415+P467)/3</f>
        <v>499.16666666666669</v>
      </c>
      <c r="Z519" s="79">
        <f t="shared" ref="Z519" si="6032">(Q363+Q415+Q467)/3</f>
        <v>386.22916666666669</v>
      </c>
      <c r="AA519" s="79" t="e">
        <f t="shared" ref="AA519" si="6033">(R363+R415+R467)/3</f>
        <v>#REF!</v>
      </c>
      <c r="AC519" s="99">
        <f>+AF519-'Figure 8_data'!I731</f>
        <v>0</v>
      </c>
      <c r="AD519" s="79">
        <f t="shared" ref="AD519" si="6034">(B519/T519-1)*100</f>
        <v>11.692319271440944</v>
      </c>
      <c r="AE519" s="79">
        <f t="shared" ref="AE519" si="6035">(C519/U519-1)*100</f>
        <v>2.5720724220996027</v>
      </c>
      <c r="AF519" s="79">
        <f t="shared" ref="AF519" si="6036">(D519/V519-1)*100</f>
        <v>12.151130486814532</v>
      </c>
      <c r="AG519" s="79">
        <f t="shared" ref="AG519" si="6037">(E519/W519-1)*100</f>
        <v>49.59157563231966</v>
      </c>
      <c r="AH519" s="79">
        <f t="shared" ref="AH519" si="6038">(F519/X519-1)*100</f>
        <v>13.494116665275801</v>
      </c>
      <c r="AI519" s="79">
        <f t="shared" ref="AI519" si="6039">(G519/Y519-1)*100</f>
        <v>13.522537562604331</v>
      </c>
      <c r="AJ519" s="79">
        <f t="shared" ref="AJ519" si="6040">(H519/Z519-1)*100</f>
        <v>59.663412266033752</v>
      </c>
      <c r="AK519" s="79" t="e">
        <f t="shared" ref="AK519" si="6041">(I519/AA519-1)*100</f>
        <v>#REF!</v>
      </c>
      <c r="AM519" s="99">
        <f>AP519-'Figure 8_data'!H731</f>
        <v>0</v>
      </c>
      <c r="AN519" s="79">
        <f t="shared" ref="AN519" si="6042">(B519/B467-1)*100</f>
        <v>16.010006253908692</v>
      </c>
      <c r="AO519" s="79">
        <f t="shared" ref="AO519" si="6043">(C519/C467-1)*100</f>
        <v>0</v>
      </c>
      <c r="AP519" s="79">
        <f t="shared" ref="AP519" si="6044">(D519/D467-1)*100</f>
        <v>12.714776632302405</v>
      </c>
      <c r="AQ519" s="79">
        <f t="shared" ref="AQ519" si="6045">(E519/E467-1)*100</f>
        <v>54.471544715447173</v>
      </c>
      <c r="AR519" s="79">
        <f t="shared" ref="AR519" si="6046">(F519/F467-1)*100</f>
        <v>25.091979396615159</v>
      </c>
      <c r="AS519" s="79">
        <f t="shared" ref="AS519" si="6047">(G519/G467-1)*100</f>
        <v>25.091979396615159</v>
      </c>
      <c r="AT519" s="79">
        <f t="shared" ref="AT519" si="6048">(H519/H467-1)*100</f>
        <v>82.445759368836292</v>
      </c>
      <c r="AU519" s="79" t="e">
        <f t="shared" ref="AU519" si="6049">(I519/I467-1)*100</f>
        <v>#REF!</v>
      </c>
    </row>
    <row r="520" spans="1:47" x14ac:dyDescent="0.2">
      <c r="A520" s="13">
        <f t="shared" si="475"/>
        <v>41219</v>
      </c>
      <c r="B520" s="79">
        <f>TWK!B463</f>
        <v>587.5</v>
      </c>
      <c r="C520" s="79">
        <f>TWK!C463</f>
        <v>625</v>
      </c>
      <c r="D520" s="79">
        <f>TWK!D463</f>
        <v>595</v>
      </c>
      <c r="E520" s="79">
        <f>TWK!E463</f>
        <v>625</v>
      </c>
      <c r="F520" s="79">
        <f>TWK!F463</f>
        <v>500</v>
      </c>
      <c r="G520" s="79">
        <f>TWK!G463</f>
        <v>500</v>
      </c>
      <c r="H520" s="79">
        <f>TWK!H463</f>
        <v>425</v>
      </c>
      <c r="I520" s="79" t="e">
        <f>TWK!#REF!</f>
        <v>#REF!</v>
      </c>
      <c r="K520" s="79">
        <f t="shared" ref="K520" si="6050">AVERAGE(B517:B520)</f>
        <v>592.70833333333337</v>
      </c>
      <c r="L520" s="79">
        <f t="shared" ref="L520" si="6051">AVERAGE(C517:C520)</f>
        <v>559.375</v>
      </c>
      <c r="M520" s="79">
        <f t="shared" ref="M520" si="6052">AVERAGE(D517:D520)</f>
        <v>557.29166666666663</v>
      </c>
      <c r="N520" s="79">
        <f t="shared" ref="N520" si="6053">AVERAGE(E517:E520)</f>
        <v>592.70833333333337</v>
      </c>
      <c r="O520" s="79">
        <f t="shared" ref="O520" si="6054">AVERAGE(F517:F520)</f>
        <v>546.66666666666663</v>
      </c>
      <c r="P520" s="79">
        <f t="shared" ref="P520" si="6055">AVERAGE(G517:G520)</f>
        <v>546.66666666666663</v>
      </c>
      <c r="Q520" s="79">
        <f t="shared" ref="Q520" si="6056">AVERAGE(H517:H520)</f>
        <v>532.29166666666663</v>
      </c>
      <c r="R520" s="79" t="e">
        <f t="shared" ref="R520" si="6057">AVERAGE(I517:I520)</f>
        <v>#REF!</v>
      </c>
      <c r="T520" s="79">
        <f t="shared" ref="T520" si="6058">AVERAGE(K364,K416,K468)</f>
        <v>554.74305555555554</v>
      </c>
      <c r="U520" s="79">
        <f t="shared" ref="U520" si="6059">AVERAGE(L364,L416,L468)</f>
        <v>511.59722222222223</v>
      </c>
      <c r="V520" s="79">
        <f t="shared" ref="V520" si="6060">(M364+M416+M468)/3</f>
        <v>487.93055555555549</v>
      </c>
      <c r="W520" s="79">
        <f t="shared" ref="W520" si="6061">(N364+N416+N468)/3</f>
        <v>432.9375</v>
      </c>
      <c r="X520" s="79">
        <f t="shared" ref="X520" si="6062">(O364+O416+O468)/3</f>
        <v>486.3125</v>
      </c>
      <c r="Y520" s="79">
        <f t="shared" ref="Y520" si="6063">(P364+P416+P468)/3</f>
        <v>486.1875</v>
      </c>
      <c r="Z520" s="79">
        <f t="shared" ref="Z520" si="6064">(Q364+Q416+Q468)/3</f>
        <v>388.5</v>
      </c>
      <c r="AA520" s="79" t="e">
        <f t="shared" ref="AA520" si="6065">(R364+R416+R468)/3</f>
        <v>#REF!</v>
      </c>
      <c r="AC520" s="99">
        <f>+AF520-'Figure 8_data'!I732</f>
        <v>0</v>
      </c>
      <c r="AD520" s="79">
        <f t="shared" ref="AD520" si="6066">(B520/T520-1)*100</f>
        <v>5.9048858956223471</v>
      </c>
      <c r="AE520" s="79">
        <f t="shared" ref="AE520" si="6067">(C520/U520-1)*100</f>
        <v>22.166417809148896</v>
      </c>
      <c r="AF520" s="79">
        <f t="shared" ref="AF520" si="6068">(D520/V520-1)*100</f>
        <v>21.943582590874165</v>
      </c>
      <c r="AG520" s="79">
        <f t="shared" ref="AG520" si="6069">(E520/W520-1)*100</f>
        <v>44.362638949039976</v>
      </c>
      <c r="AH520" s="79">
        <f t="shared" ref="AH520" si="6070">(F520/X520-1)*100</f>
        <v>2.8145482585785864</v>
      </c>
      <c r="AI520" s="79">
        <f t="shared" ref="AI520" si="6071">(G520/Y520-1)*100</f>
        <v>2.8409821313793548</v>
      </c>
      <c r="AJ520" s="79">
        <f t="shared" ref="AJ520" si="6072">(H520/Z520-1)*100</f>
        <v>9.3951093951093902</v>
      </c>
      <c r="AK520" s="79" t="e">
        <f t="shared" ref="AK520" si="6073">(I520/AA520-1)*100</f>
        <v>#REF!</v>
      </c>
      <c r="AM520" s="99">
        <f>AP520-'Figure 8_data'!H732</f>
        <v>0</v>
      </c>
      <c r="AN520" s="79">
        <f t="shared" ref="AN520" si="6074">(B520/B468-1)*100</f>
        <v>16.721854304635777</v>
      </c>
      <c r="AO520" s="79">
        <f t="shared" ref="AO520" si="6075">(C520/C468-1)*100</f>
        <v>34.892086330935257</v>
      </c>
      <c r="AP520" s="79">
        <f t="shared" ref="AP520" si="6076">(D520/D468-1)*100</f>
        <v>34.210526315789465</v>
      </c>
      <c r="AQ520" s="79">
        <f t="shared" ref="AQ520" si="6077">(E520/E468-1)*100</f>
        <v>75.233644859813069</v>
      </c>
      <c r="AR520" s="79">
        <f t="shared" ref="AR520" si="6078">(F520/F468-1)*100</f>
        <v>12.359550561797761</v>
      </c>
      <c r="AS520" s="79">
        <f t="shared" ref="AS520" si="6079">(G520/G468-1)*100</f>
        <v>12.359550561797761</v>
      </c>
      <c r="AT520" s="79">
        <f t="shared" ref="AT520" si="6080">(H520/H468-1)*100</f>
        <v>41.666666666666671</v>
      </c>
      <c r="AU520" s="79" t="e">
        <f t="shared" ref="AU520" si="6081">(I520/I468-1)*100</f>
        <v>#REF!</v>
      </c>
    </row>
    <row r="521" spans="1:47" x14ac:dyDescent="0.2">
      <c r="A521" s="13">
        <f t="shared" si="475"/>
        <v>41226</v>
      </c>
      <c r="B521" s="79">
        <f>TWK!B464</f>
        <v>550</v>
      </c>
      <c r="C521" s="79">
        <f>TWK!C464</f>
        <v>558.33333333333337</v>
      </c>
      <c r="D521" s="79">
        <f>TWK!D464</f>
        <v>533.33333333333337</v>
      </c>
      <c r="E521" s="79">
        <f>TWK!E464</f>
        <v>500</v>
      </c>
      <c r="F521" s="79">
        <f>TWK!F464</f>
        <v>416.66666666666669</v>
      </c>
      <c r="G521" s="79">
        <f>TWK!G464</f>
        <v>416.66666666666669</v>
      </c>
      <c r="H521" s="79">
        <f>TWK!H464</f>
        <v>383.33333333333331</v>
      </c>
      <c r="I521" s="79" t="e">
        <f>TWK!#REF!</f>
        <v>#REF!</v>
      </c>
      <c r="K521" s="79">
        <f t="shared" ref="K521" si="6082">AVERAGE(B518:B521)</f>
        <v>598.95833333333337</v>
      </c>
      <c r="L521" s="79">
        <f t="shared" ref="L521" si="6083">AVERAGE(C518:C521)</f>
        <v>573.95833333333337</v>
      </c>
      <c r="M521" s="79">
        <f t="shared" ref="M521" si="6084">AVERAGE(D518:D521)</f>
        <v>565.625</v>
      </c>
      <c r="N521" s="79">
        <f t="shared" ref="N521" si="6085">AVERAGE(E518:E521)</f>
        <v>592.70833333333337</v>
      </c>
      <c r="O521" s="79">
        <f t="shared" ref="O521" si="6086">AVERAGE(F518:F521)</f>
        <v>513.33333333333326</v>
      </c>
      <c r="P521" s="79">
        <f t="shared" ref="P521" si="6087">AVERAGE(G518:G521)</f>
        <v>513.33333333333326</v>
      </c>
      <c r="Q521" s="79">
        <f t="shared" ref="Q521" si="6088">AVERAGE(H518:H521)</f>
        <v>521.875</v>
      </c>
      <c r="R521" s="79" t="e">
        <f t="shared" ref="R521" si="6089">AVERAGE(I518:I521)</f>
        <v>#REF!</v>
      </c>
      <c r="T521" s="79">
        <f t="shared" ref="T521" si="6090">AVERAGE(K365,K417,K469)</f>
        <v>528.45833333333337</v>
      </c>
      <c r="U521" s="79">
        <f t="shared" ref="U521" si="6091">AVERAGE(L365,L417,L469)</f>
        <v>482.25694444444451</v>
      </c>
      <c r="V521" s="79">
        <f t="shared" ref="V521" si="6092">(M365+M417+M469)/3</f>
        <v>469.58333333333331</v>
      </c>
      <c r="W521" s="79">
        <f t="shared" ref="W521" si="6093">(N365+N417+N469)/3</f>
        <v>414.70138888888886</v>
      </c>
      <c r="X521" s="79">
        <f t="shared" ref="X521" si="6094">(O365+O417+O469)/3</f>
        <v>472.58333333333331</v>
      </c>
      <c r="Y521" s="79">
        <f t="shared" ref="Y521" si="6095">(P365+P417+P469)/3</f>
        <v>472.58333333333331</v>
      </c>
      <c r="Z521" s="79">
        <f t="shared" ref="Z521" si="6096">(Q365+Q417+Q469)/3</f>
        <v>371.47916666666669</v>
      </c>
      <c r="AA521" s="79" t="e">
        <f t="shared" ref="AA521" si="6097">(R365+R417+R469)/3</f>
        <v>#REF!</v>
      </c>
      <c r="AC521" s="99">
        <f>+AF521-'Figure 8_data'!I733</f>
        <v>0</v>
      </c>
      <c r="AD521" s="79">
        <f t="shared" ref="AD521" si="6098">(B521/T521-1)*100</f>
        <v>4.0763226366001604</v>
      </c>
      <c r="AE521" s="79">
        <f t="shared" ref="AE521" si="6099">(C521/U521-1)*100</f>
        <v>15.77507379940959</v>
      </c>
      <c r="AF521" s="79">
        <f t="shared" ref="AF521" si="6100">(D521/V521-1)*100</f>
        <v>13.57586512866018</v>
      </c>
      <c r="AG521" s="79">
        <f t="shared" ref="AG521" si="6101">(E521/W521-1)*100</f>
        <v>20.568682284776528</v>
      </c>
      <c r="AH521" s="79">
        <f t="shared" ref="AH521" si="6102">(F521/X521-1)*100</f>
        <v>-11.83212837242108</v>
      </c>
      <c r="AI521" s="79">
        <f t="shared" ref="AI521" si="6103">(G521/Y521-1)*100</f>
        <v>-11.83212837242108</v>
      </c>
      <c r="AJ521" s="79">
        <f t="shared" ref="AJ521" si="6104">(H521/Z521-1)*100</f>
        <v>3.1910717290112522</v>
      </c>
      <c r="AK521" s="79" t="e">
        <f t="shared" ref="AK521" si="6105">(I521/AA521-1)*100</f>
        <v>#REF!</v>
      </c>
      <c r="AM521" s="99">
        <f>AP521-'Figure 8_data'!H733</f>
        <v>0</v>
      </c>
      <c r="AN521" s="79">
        <f t="shared" ref="AN521" si="6106">(B521/B469-1)*100</f>
        <v>15.384615384615374</v>
      </c>
      <c r="AO521" s="79">
        <f t="shared" ref="AO521" si="6107">(C521/C469-1)*100</f>
        <v>26.893939393939405</v>
      </c>
      <c r="AP521" s="79">
        <f t="shared" ref="AP521" si="6108">(D521/D469-1)*100</f>
        <v>20.300751879699263</v>
      </c>
      <c r="AQ521" s="79">
        <f t="shared" ref="AQ521" si="6109">(E521/E469-1)*100</f>
        <v>44.230769230769226</v>
      </c>
      <c r="AR521" s="79">
        <f t="shared" ref="AR521" si="6110">(F521/F469-1)*100</f>
        <v>-9.4202898550724612</v>
      </c>
      <c r="AS521" s="79">
        <f t="shared" ref="AS521" si="6111">(G521/G469-1)*100</f>
        <v>-9.4202898550724612</v>
      </c>
      <c r="AT521" s="79">
        <f t="shared" ref="AT521" si="6112">(H521/H469-1)*100</f>
        <v>27.777777777777768</v>
      </c>
      <c r="AU521" s="79" t="e">
        <f t="shared" ref="AU521" si="6113">(I521/I469-1)*100</f>
        <v>#REF!</v>
      </c>
    </row>
    <row r="522" spans="1:47" x14ac:dyDescent="0.2">
      <c r="A522" s="13">
        <f t="shared" si="475"/>
        <v>41233</v>
      </c>
      <c r="B522" s="79">
        <f>TWK!B465</f>
        <v>625</v>
      </c>
      <c r="C522" s="79">
        <f>TWK!C465</f>
        <v>600</v>
      </c>
      <c r="D522" s="79">
        <f>TWK!D465</f>
        <v>600</v>
      </c>
      <c r="E522" s="79">
        <f>TWK!E465</f>
        <v>533.33333333333337</v>
      </c>
      <c r="F522" s="79">
        <f>TWK!F465</f>
        <v>533.33333333333337</v>
      </c>
      <c r="G522" s="79">
        <f>TWK!G465</f>
        <v>533.33333333333337</v>
      </c>
      <c r="H522" s="79">
        <f>TWK!H465</f>
        <v>383.33333333333331</v>
      </c>
      <c r="I522" s="79" t="e">
        <f>TWK!#REF!</f>
        <v>#REF!</v>
      </c>
      <c r="K522" s="79">
        <f t="shared" ref="K522" si="6114">AVERAGE(B519:B522)</f>
        <v>595.20833333333337</v>
      </c>
      <c r="L522" s="79">
        <f t="shared" ref="L522" si="6115">AVERAGE(C519:C522)</f>
        <v>583.33333333333337</v>
      </c>
      <c r="M522" s="79">
        <f t="shared" ref="M522" si="6116">AVERAGE(D519:D522)</f>
        <v>568.75</v>
      </c>
      <c r="N522" s="79">
        <f t="shared" ref="N522" si="6117">AVERAGE(E519:E522)</f>
        <v>572.91666666666674</v>
      </c>
      <c r="O522" s="79">
        <f t="shared" ref="O522" si="6118">AVERAGE(F519:F522)</f>
        <v>504.16666666666663</v>
      </c>
      <c r="P522" s="79">
        <f t="shared" ref="P522" si="6119">AVERAGE(G519:G522)</f>
        <v>504.16666666666663</v>
      </c>
      <c r="Q522" s="79">
        <f t="shared" ref="Q522" si="6120">AVERAGE(H519:H522)</f>
        <v>452.08333333333326</v>
      </c>
      <c r="R522" s="79" t="e">
        <f t="shared" ref="R522" si="6121">AVERAGE(I519:I522)</f>
        <v>#REF!</v>
      </c>
      <c r="T522" s="79">
        <f t="shared" ref="T522" si="6122">AVERAGE(K366,K418,K470)</f>
        <v>473.88541666666669</v>
      </c>
      <c r="U522" s="79">
        <f t="shared" ref="U522" si="6123">AVERAGE(L366,L418,L470)</f>
        <v>463.25694444444451</v>
      </c>
      <c r="V522" s="79">
        <f t="shared" ref="V522" si="6124">(M366+M418+M470)/3</f>
        <v>457.02083333333331</v>
      </c>
      <c r="W522" s="79">
        <f t="shared" ref="W522" si="6125">(N366+N418+N470)/3</f>
        <v>394.65972222222217</v>
      </c>
      <c r="X522" s="79">
        <f t="shared" ref="X522" si="6126">(O366+O418+O470)/3</f>
        <v>453.66666666666669</v>
      </c>
      <c r="Y522" s="79">
        <f t="shared" ref="Y522" si="6127">(P366+P418+P470)/3</f>
        <v>453.66666666666669</v>
      </c>
      <c r="Z522" s="79">
        <f t="shared" ref="Z522" si="6128">(Q366+Q418+Q470)/3</f>
        <v>354.15277777777777</v>
      </c>
      <c r="AA522" s="79" t="e">
        <f t="shared" ref="AA522" si="6129">(R366+R418+R470)/3</f>
        <v>#REF!</v>
      </c>
      <c r="AC522" s="99">
        <f>+AF522-'Figure 8_data'!I734</f>
        <v>0</v>
      </c>
      <c r="AD522" s="79">
        <f t="shared" ref="AD522" si="6130">(B522/T522-1)*100</f>
        <v>31.888422394654125</v>
      </c>
      <c r="AE522" s="79">
        <f t="shared" ref="AE522" si="6131">(C522/U522-1)*100</f>
        <v>29.517756224797242</v>
      </c>
      <c r="AF522" s="79">
        <f t="shared" ref="AF522" si="6132">(D522/V522-1)*100</f>
        <v>31.285043533755761</v>
      </c>
      <c r="AG522" s="79">
        <f t="shared" ref="AG522" si="6133">(E522/W522-1)*100</f>
        <v>35.13751297707239</v>
      </c>
      <c r="AH522" s="79">
        <f t="shared" ref="AH522" si="6134">(F522/X522-1)*100</f>
        <v>17.560617193240269</v>
      </c>
      <c r="AI522" s="79">
        <f t="shared" ref="AI522" si="6135">(G522/Y522-1)*100</f>
        <v>17.560617193240269</v>
      </c>
      <c r="AJ522" s="79">
        <f t="shared" ref="AJ522" si="6136">(H522/Z522-1)*100</f>
        <v>8.2395388054433472</v>
      </c>
      <c r="AK522" s="79" t="e">
        <f t="shared" ref="AK522" si="6137">(I522/AA522-1)*100</f>
        <v>#REF!</v>
      </c>
      <c r="AM522" s="99">
        <f>AP522-'Figure 8_data'!H734</f>
        <v>0</v>
      </c>
      <c r="AN522" s="79" t="e">
        <f t="shared" ref="AN522" si="6138">(B522/B470-1)*100</f>
        <v>#DIV/0!</v>
      </c>
      <c r="AO522" s="79">
        <f t="shared" ref="AO522" si="6139">(C522/C470-1)*100</f>
        <v>41.843971631205676</v>
      </c>
      <c r="AP522" s="79">
        <f t="shared" ref="AP522" si="6140">(D522/D470-1)*100</f>
        <v>41.843971631205676</v>
      </c>
      <c r="AQ522" s="79">
        <f t="shared" ref="AQ522" si="6141">(E522/E470-1)*100</f>
        <v>70.940170940170958</v>
      </c>
      <c r="AR522" s="79">
        <f t="shared" ref="AR522" si="6142">(F522/F470-1)*100</f>
        <v>27.591706539074966</v>
      </c>
      <c r="AS522" s="79">
        <f t="shared" ref="AS522" si="6143">(G522/G470-1)*100</f>
        <v>27.591706539074966</v>
      </c>
      <c r="AT522" s="79">
        <f t="shared" ref="AT522" si="6144">(H522/H470-1)*100</f>
        <v>39.393939393939384</v>
      </c>
      <c r="AU522" s="79" t="e">
        <f t="shared" ref="AU522" si="6145">(I522/I470-1)*100</f>
        <v>#REF!</v>
      </c>
    </row>
    <row r="523" spans="1:47" x14ac:dyDescent="0.2">
      <c r="A523" s="13">
        <f t="shared" si="475"/>
        <v>41240</v>
      </c>
      <c r="B523" s="79">
        <f>TWK!B466</f>
        <v>0</v>
      </c>
      <c r="C523" s="79">
        <f>TWK!C466</f>
        <v>588</v>
      </c>
      <c r="D523" s="79">
        <f>TWK!D466</f>
        <v>613</v>
      </c>
      <c r="E523" s="79">
        <f>TWK!E466</f>
        <v>513</v>
      </c>
      <c r="F523" s="79">
        <f>TWK!F466</f>
        <v>508</v>
      </c>
      <c r="G523" s="79">
        <f>TWK!G466</f>
        <v>508</v>
      </c>
      <c r="H523" s="79">
        <f>TWK!H466</f>
        <v>350</v>
      </c>
      <c r="I523" s="79" t="e">
        <f>TWK!#REF!</f>
        <v>#REF!</v>
      </c>
      <c r="K523" s="79">
        <f t="shared" ref="K523:K528" si="6146">AVERAGE(B520:B523)</f>
        <v>440.625</v>
      </c>
      <c r="L523" s="79">
        <f t="shared" ref="L523" si="6147">AVERAGE(C520:C523)</f>
        <v>592.83333333333337</v>
      </c>
      <c r="M523" s="79">
        <f t="shared" ref="M523" si="6148">AVERAGE(D520:D523)</f>
        <v>585.33333333333337</v>
      </c>
      <c r="N523" s="79">
        <f t="shared" ref="N523" si="6149">AVERAGE(E520:E523)</f>
        <v>542.83333333333337</v>
      </c>
      <c r="O523" s="79">
        <f t="shared" ref="O523" si="6150">AVERAGE(F520:F523)</f>
        <v>489.5</v>
      </c>
      <c r="P523" s="79">
        <f t="shared" ref="P523" si="6151">AVERAGE(G520:G523)</f>
        <v>489.5</v>
      </c>
      <c r="Q523" s="79">
        <f t="shared" ref="Q523" si="6152">AVERAGE(H520:H523)</f>
        <v>385.41666666666663</v>
      </c>
      <c r="R523" s="79" t="e">
        <f t="shared" ref="R523" si="6153">AVERAGE(I520:I523)</f>
        <v>#REF!</v>
      </c>
      <c r="T523" s="79">
        <f t="shared" ref="T523" si="6154">AVERAGE(K367,K419,K471)</f>
        <v>339.04166666666669</v>
      </c>
      <c r="U523" s="79">
        <f t="shared" ref="U523" si="6155">AVERAGE(L367,L419,L471)</f>
        <v>462.44791666666669</v>
      </c>
      <c r="V523" s="79">
        <f t="shared" ref="V523" si="6156">(M367+M419+M471)/3</f>
        <v>449.10416666666669</v>
      </c>
      <c r="W523" s="79">
        <f t="shared" ref="W523" si="6157">(N367+N419+N471)/3</f>
        <v>376.04861111111109</v>
      </c>
      <c r="X523" s="79">
        <f t="shared" ref="X523" si="6158">(O367+O419+O471)/3</f>
        <v>446.6805555555556</v>
      </c>
      <c r="Y523" s="79">
        <f t="shared" ref="Y523" si="6159">(P367+P419+P471)/3</f>
        <v>444.70138888888891</v>
      </c>
      <c r="Z523" s="79">
        <f t="shared" ref="Z523" si="6160">(Q367+Q419+Q471)/3</f>
        <v>342.09722222222217</v>
      </c>
      <c r="AA523" s="79" t="e">
        <f t="shared" ref="AA523" si="6161">(R367+R419+R471)/3</f>
        <v>#REF!</v>
      </c>
      <c r="AC523" s="99">
        <f>+AF523-'Figure 8_data'!I735</f>
        <v>0</v>
      </c>
      <c r="AD523" s="79">
        <f t="shared" ref="AD523" si="6162">(B523/T523-1)*100</f>
        <v>-100</v>
      </c>
      <c r="AE523" s="79">
        <f t="shared" ref="AE523" si="6163">(C523/U523-1)*100</f>
        <v>27.149453767316125</v>
      </c>
      <c r="AF523" s="79">
        <f t="shared" ref="AF523" si="6164">(D523/V523-1)*100</f>
        <v>36.493946281950173</v>
      </c>
      <c r="AG523" s="79">
        <f t="shared" ref="AG523" si="6165">(E523/W523-1)*100</f>
        <v>36.418533360418095</v>
      </c>
      <c r="AH523" s="79">
        <f t="shared" ref="AH523" si="6166">(F523/X523-1)*100</f>
        <v>13.72780697117626</v>
      </c>
      <c r="AI523" s="79">
        <f t="shared" ref="AI523" si="6167">(G523/Y523-1)*100</f>
        <v>14.233958492746378</v>
      </c>
      <c r="AJ523" s="79">
        <f t="shared" ref="AJ523" si="6168">(H523/Z523-1)*100</f>
        <v>2.3100970321952241</v>
      </c>
      <c r="AK523" s="79" t="e">
        <f t="shared" ref="AK523" si="6169">(I523/AA523-1)*100</f>
        <v>#REF!</v>
      </c>
      <c r="AM523" s="99">
        <f>AP523-'Figure 8_data'!H735</f>
        <v>0</v>
      </c>
      <c r="AN523" s="79" t="e">
        <f t="shared" ref="AN523" si="6170">(B523/B471-1)*100</f>
        <v>#DIV/0!</v>
      </c>
      <c r="AO523" s="79" t="e">
        <f t="shared" ref="AO523" si="6171">(C523/C471-1)*100</f>
        <v>#DIV/0!</v>
      </c>
      <c r="AP523" s="79">
        <f t="shared" ref="AP523" si="6172">(D523/D471-1)*100</f>
        <v>51.358024691358018</v>
      </c>
      <c r="AQ523" s="79">
        <f t="shared" ref="AQ523" si="6173">(E523/E471-1)*100</f>
        <v>75.885714285714272</v>
      </c>
      <c r="AR523" s="79">
        <f t="shared" ref="AR523" si="6174">(F523/F471-1)*100</f>
        <v>31.379310344827573</v>
      </c>
      <c r="AS523" s="79">
        <f t="shared" ref="AS523" si="6175">(G523/G471-1)*100</f>
        <v>31.379310344827573</v>
      </c>
      <c r="AT523" s="79">
        <f t="shared" ref="AT523" si="6176">(H523/H471-1)*100</f>
        <v>30.434782608695656</v>
      </c>
      <c r="AU523" s="79" t="e">
        <f t="shared" ref="AU523" si="6177">(I523/I471-1)*100</f>
        <v>#REF!</v>
      </c>
    </row>
    <row r="524" spans="1:47" x14ac:dyDescent="0.2">
      <c r="A524" s="13">
        <f t="shared" si="475"/>
        <v>41247</v>
      </c>
      <c r="B524" s="79">
        <f>TWK!B467</f>
        <v>0</v>
      </c>
      <c r="C524" s="79">
        <f>TWK!C467</f>
        <v>0</v>
      </c>
      <c r="D524" s="79">
        <f>TWK!D467</f>
        <v>575</v>
      </c>
      <c r="E524" s="79">
        <f>TWK!E467</f>
        <v>525</v>
      </c>
      <c r="F524" s="79">
        <f>TWK!F467</f>
        <v>525</v>
      </c>
      <c r="G524" s="79">
        <f>TWK!G467</f>
        <v>525</v>
      </c>
      <c r="H524" s="79">
        <f>TWK!H467</f>
        <v>392</v>
      </c>
      <c r="I524" s="79" t="e">
        <f>TWK!#REF!</f>
        <v>#REF!</v>
      </c>
      <c r="K524" s="79">
        <f t="shared" si="6146"/>
        <v>293.75</v>
      </c>
      <c r="L524" s="79">
        <f t="shared" ref="L524" si="6178">AVERAGE(C521:C524)</f>
        <v>436.58333333333337</v>
      </c>
      <c r="M524" s="79">
        <f t="shared" ref="M524" si="6179">AVERAGE(D521:D524)</f>
        <v>580.33333333333337</v>
      </c>
      <c r="N524" s="79">
        <f t="shared" ref="N524" si="6180">AVERAGE(E521:E524)</f>
        <v>517.83333333333337</v>
      </c>
      <c r="O524" s="79">
        <f t="shared" ref="O524" si="6181">AVERAGE(F521:F524)</f>
        <v>495.75</v>
      </c>
      <c r="P524" s="79">
        <f t="shared" ref="P524" si="6182">AVERAGE(G521:G524)</f>
        <v>495.75</v>
      </c>
      <c r="Q524" s="79">
        <f t="shared" ref="Q524" si="6183">AVERAGE(H521:H524)</f>
        <v>377.16666666666663</v>
      </c>
      <c r="R524" s="79" t="e">
        <f t="shared" ref="R524" si="6184">AVERAGE(I521:I524)</f>
        <v>#REF!</v>
      </c>
      <c r="T524" s="79">
        <f t="shared" ref="T524" si="6185">AVERAGE(K368,K420,K472)</f>
        <v>178.125</v>
      </c>
      <c r="U524" s="79">
        <f t="shared" ref="U524" si="6186">AVERAGE(L368,L420,L472)</f>
        <v>363.07291666666663</v>
      </c>
      <c r="V524" s="79">
        <f t="shared" ref="V524" si="6187">(M368+M420+M472)/3</f>
        <v>433.8819444444444</v>
      </c>
      <c r="W524" s="79">
        <f t="shared" ref="W524" si="6188">(N368+N420+N472)/3</f>
        <v>338.13194444444446</v>
      </c>
      <c r="X524" s="79">
        <f t="shared" ref="X524" si="6189">(O368+O420+O472)/3</f>
        <v>421.6805555555556</v>
      </c>
      <c r="Y524" s="79">
        <f t="shared" ref="Y524" si="6190">(P368+P420+P472)/3</f>
        <v>419.5625</v>
      </c>
      <c r="Z524" s="79">
        <f t="shared" ref="Z524" si="6191">(Q368+Q420+Q472)/3</f>
        <v>311.84722222222217</v>
      </c>
      <c r="AA524" s="79" t="e">
        <f t="shared" ref="AA524" si="6192">(R368+R420+R472)/3</f>
        <v>#REF!</v>
      </c>
      <c r="AC524" s="99">
        <f>+AF524-'Figure 8_data'!I736</f>
        <v>0</v>
      </c>
      <c r="AD524" s="79">
        <f t="shared" ref="AD524" si="6193">(B524/T524-1)*100</f>
        <v>-100</v>
      </c>
      <c r="AE524" s="79">
        <f t="shared" ref="AE524" si="6194">(C524/U524-1)*100</f>
        <v>-100</v>
      </c>
      <c r="AF524" s="79">
        <f t="shared" ref="AF524" si="6195">(D524/V524-1)*100</f>
        <v>32.524528241489151</v>
      </c>
      <c r="AG524" s="79">
        <f t="shared" ref="AG524" si="6196">(E524/W524-1)*100</f>
        <v>55.264833336756269</v>
      </c>
      <c r="AH524" s="79">
        <f t="shared" ref="AH524" si="6197">(F524/X524-1)*100</f>
        <v>24.50182800303018</v>
      </c>
      <c r="AI524" s="79">
        <f t="shared" ref="AI524" si="6198">(G524/Y524-1)*100</f>
        <v>25.130344108446302</v>
      </c>
      <c r="AJ524" s="79">
        <f t="shared" ref="AJ524" si="6199">(H524/Z524-1)*100</f>
        <v>25.702578719992886</v>
      </c>
      <c r="AK524" s="79" t="e">
        <f t="shared" ref="AK524" si="6200">(I524/AA524-1)*100</f>
        <v>#REF!</v>
      </c>
      <c r="AM524" s="99">
        <f>AP524-'Figure 8_data'!H736</f>
        <v>0</v>
      </c>
      <c r="AN524" s="79" t="e">
        <f t="shared" ref="AN524" si="6201">(B524/B472-1)*100</f>
        <v>#DIV/0!</v>
      </c>
      <c r="AO524" s="79" t="e">
        <f t="shared" ref="AO524" si="6202">(C524/C472-1)*100</f>
        <v>#DIV/0!</v>
      </c>
      <c r="AP524" s="79">
        <f t="shared" ref="AP524" si="6203">(D524/D472-1)*100</f>
        <v>36.904761904761905</v>
      </c>
      <c r="AQ524" s="79">
        <f t="shared" ref="AQ524" si="6204">(E524/E472-1)*100</f>
        <v>73.267326732673268</v>
      </c>
      <c r="AR524" s="79">
        <f t="shared" ref="AR524" si="6205">(F524/F472-1)*100</f>
        <v>39.999999999999993</v>
      </c>
      <c r="AS524" s="79">
        <f t="shared" ref="AS524" si="6206">(G524/G472-1)*100</f>
        <v>39.999999999999993</v>
      </c>
      <c r="AT524" s="79">
        <f t="shared" ref="AT524" si="6207">(H524/H472-1)*100</f>
        <v>29.372937293729361</v>
      </c>
      <c r="AU524" s="79" t="e">
        <f t="shared" ref="AU524" si="6208">(I524/I472-1)*100</f>
        <v>#REF!</v>
      </c>
    </row>
    <row r="525" spans="1:47" x14ac:dyDescent="0.2">
      <c r="A525" s="13">
        <f t="shared" si="475"/>
        <v>41254</v>
      </c>
      <c r="B525" s="79">
        <f>TWK!B468</f>
        <v>0</v>
      </c>
      <c r="C525" s="79">
        <f>TWK!C468</f>
        <v>0</v>
      </c>
      <c r="D525" s="79">
        <f>TWK!D468</f>
        <v>600</v>
      </c>
      <c r="E525" s="79">
        <f>TWK!E468</f>
        <v>500</v>
      </c>
      <c r="F525" s="79">
        <f>TWK!F468</f>
        <v>520</v>
      </c>
      <c r="G525" s="79">
        <f>TWK!G468</f>
        <v>520</v>
      </c>
      <c r="H525" s="79">
        <f>TWK!H468</f>
        <v>438</v>
      </c>
      <c r="I525" s="79" t="e">
        <f>TWK!#REF!</f>
        <v>#REF!</v>
      </c>
      <c r="K525" s="79">
        <f t="shared" si="6146"/>
        <v>156.25</v>
      </c>
      <c r="L525" s="79">
        <f t="shared" ref="L525" si="6209">AVERAGE(C522:C525)</f>
        <v>297</v>
      </c>
      <c r="M525" s="79">
        <f t="shared" ref="M525" si="6210">AVERAGE(D522:D525)</f>
        <v>597</v>
      </c>
      <c r="N525" s="79">
        <f t="shared" ref="N525" si="6211">AVERAGE(E522:E525)</f>
        <v>517.83333333333337</v>
      </c>
      <c r="O525" s="79">
        <f t="shared" ref="O525" si="6212">AVERAGE(F522:F525)</f>
        <v>521.58333333333337</v>
      </c>
      <c r="P525" s="79">
        <f t="shared" ref="P525" si="6213">AVERAGE(G522:G525)</f>
        <v>521.58333333333337</v>
      </c>
      <c r="Q525" s="79">
        <f t="shared" ref="Q525" si="6214">AVERAGE(H522:H525)</f>
        <v>390.83333333333331</v>
      </c>
      <c r="R525" s="79" t="e">
        <f t="shared" ref="R525" si="6215">AVERAGE(I522:I525)</f>
        <v>#REF!</v>
      </c>
      <c r="T525" s="79">
        <f t="shared" ref="T525" si="6216">AVERAGE(K369,K421,K473)</f>
        <v>112.5</v>
      </c>
      <c r="U525" s="79">
        <f t="shared" ref="U525" si="6217">AVERAGE(L369,L421,L473)</f>
        <v>257.91666666666663</v>
      </c>
      <c r="V525" s="79">
        <f t="shared" ref="V525" si="6218">(M369+M421+M473)/3</f>
        <v>437.4930555555556</v>
      </c>
      <c r="W525" s="79">
        <f t="shared" ref="W525" si="6219">(N369+N421+N473)/3</f>
        <v>330.4305555555556</v>
      </c>
      <c r="X525" s="79">
        <f t="shared" ref="X525" si="6220">(O369+O421+O473)/3</f>
        <v>402.13888888888891</v>
      </c>
      <c r="Y525" s="79">
        <f t="shared" ref="Y525" si="6221">(P369+P421+P473)/3</f>
        <v>400.02083333333331</v>
      </c>
      <c r="Z525" s="79">
        <f t="shared" ref="Z525" si="6222">(Q369+Q421+Q473)/3</f>
        <v>303.5069444444444</v>
      </c>
      <c r="AA525" s="79" t="e">
        <f t="shared" ref="AA525" si="6223">(R369+R421+R473)/3</f>
        <v>#REF!</v>
      </c>
      <c r="AC525" s="99">
        <f>+AF525-'Figure 8_data'!I737</f>
        <v>0</v>
      </c>
      <c r="AD525" s="79">
        <f t="shared" ref="AD525" si="6224">(B525/T525-1)*100</f>
        <v>-100</v>
      </c>
      <c r="AE525" s="79">
        <f t="shared" ref="AE525" si="6225">(C525/U525-1)*100</f>
        <v>-100</v>
      </c>
      <c r="AF525" s="79">
        <f t="shared" ref="AF525" si="6226">(D525/V525-1)*100</f>
        <v>37.145034048159474</v>
      </c>
      <c r="AG525" s="79">
        <f t="shared" ref="AG525" si="6227">(E525/W525-1)*100</f>
        <v>51.317725190197947</v>
      </c>
      <c r="AH525" s="79">
        <f t="shared" ref="AH525" si="6228">(F525/X525-1)*100</f>
        <v>29.30855840298403</v>
      </c>
      <c r="AI525" s="79">
        <f t="shared" ref="AI525" si="6229">(G525/Y525-1)*100</f>
        <v>29.993229519295884</v>
      </c>
      <c r="AJ525" s="79">
        <f t="shared" ref="AJ525" si="6230">(H525/Z525-1)*100</f>
        <v>44.313007665026902</v>
      </c>
      <c r="AK525" s="79" t="e">
        <f t="shared" ref="AK525" si="6231">(I525/AA525-1)*100</f>
        <v>#REF!</v>
      </c>
      <c r="AM525" s="99">
        <f>AP525-'Figure 8_data'!H737</f>
        <v>0</v>
      </c>
      <c r="AN525" s="79" t="e">
        <f t="shared" ref="AN525" si="6232">(B525/B473-1)*100</f>
        <v>#DIV/0!</v>
      </c>
      <c r="AO525" s="79" t="e">
        <f t="shared" ref="AO525" si="6233">(C525/C473-1)*100</f>
        <v>#DIV/0!</v>
      </c>
      <c r="AP525" s="79">
        <f t="shared" ref="AP525" si="6234">(D525/D473-1)*100</f>
        <v>57.894736842105267</v>
      </c>
      <c r="AQ525" s="79">
        <f t="shared" ref="AQ525" si="6235">(E525/E473-1)*100</f>
        <v>79.856115107913666</v>
      </c>
      <c r="AR525" s="79">
        <f t="shared" ref="AR525" si="6236">(F525/F473-1)*100</f>
        <v>47.308781869688389</v>
      </c>
      <c r="AS525" s="79">
        <f t="shared" ref="AS525" si="6237">(G525/G473-1)*100</f>
        <v>47.308781869688389</v>
      </c>
      <c r="AT525" s="79">
        <f t="shared" ref="AT525" si="6238">(H525/H473-1)*100</f>
        <v>70.428015564202326</v>
      </c>
      <c r="AU525" s="79" t="e">
        <f t="shared" ref="AU525" si="6239">(I525/I473-1)*100</f>
        <v>#REF!</v>
      </c>
    </row>
    <row r="526" spans="1:47" x14ac:dyDescent="0.2">
      <c r="A526" s="13">
        <f t="shared" si="475"/>
        <v>41261</v>
      </c>
      <c r="B526" s="79">
        <f>TWK!B469</f>
        <v>0</v>
      </c>
      <c r="C526" s="79">
        <f>TWK!C469</f>
        <v>0</v>
      </c>
      <c r="D526" s="79">
        <f>TWK!D469</f>
        <v>575</v>
      </c>
      <c r="E526" s="79">
        <f>TWK!E469</f>
        <v>500</v>
      </c>
      <c r="F526" s="79">
        <f>TWK!F469</f>
        <v>445</v>
      </c>
      <c r="G526" s="79">
        <f>TWK!G469</f>
        <v>445</v>
      </c>
      <c r="H526" s="79">
        <f>TWK!H469</f>
        <v>353</v>
      </c>
      <c r="I526" s="79" t="e">
        <f>TWK!#REF!</f>
        <v>#REF!</v>
      </c>
      <c r="K526" s="79">
        <f t="shared" si="6146"/>
        <v>0</v>
      </c>
      <c r="L526" s="79">
        <f t="shared" ref="L526" si="6240">AVERAGE(C523:C526)</f>
        <v>147</v>
      </c>
      <c r="M526" s="79">
        <f t="shared" ref="M526" si="6241">AVERAGE(D523:D526)</f>
        <v>590.75</v>
      </c>
      <c r="N526" s="79">
        <f t="shared" ref="N526" si="6242">AVERAGE(E523:E526)</f>
        <v>509.5</v>
      </c>
      <c r="O526" s="79">
        <f t="shared" ref="O526" si="6243">AVERAGE(F523:F526)</f>
        <v>499.5</v>
      </c>
      <c r="P526" s="79">
        <f t="shared" ref="P526" si="6244">AVERAGE(G523:G526)</f>
        <v>499.5</v>
      </c>
      <c r="Q526" s="79">
        <f t="shared" ref="Q526" si="6245">AVERAGE(H523:H526)</f>
        <v>383.25</v>
      </c>
      <c r="R526" s="79" t="e">
        <f t="shared" ref="R526" si="6246">AVERAGE(I523:I526)</f>
        <v>#REF!</v>
      </c>
      <c r="T526" s="79" t="e">
        <f t="shared" ref="T526" si="6247">AVERAGE(K370,K422,K474)</f>
        <v>#DIV/0!</v>
      </c>
      <c r="U526" s="79">
        <f t="shared" ref="U526" si="6248">AVERAGE(L370,L422,L474)</f>
        <v>153.07291666666666</v>
      </c>
      <c r="V526" s="79">
        <f t="shared" ref="V526" si="6249">(M370+M422+M474)/3</f>
        <v>432.8055555555556</v>
      </c>
      <c r="W526" s="79">
        <f t="shared" ref="W526" si="6250">(N370+N422+N474)/3</f>
        <v>324.17361111111114</v>
      </c>
      <c r="X526" s="79">
        <f t="shared" ref="X526" si="6251">(O370+O422+O474)/3</f>
        <v>389.3680555555556</v>
      </c>
      <c r="Y526" s="79">
        <f t="shared" ref="Y526" si="6252">(P370+P422+P474)/3</f>
        <v>387.25</v>
      </c>
      <c r="Z526" s="79">
        <f t="shared" ref="Z526" si="6253">(Q370+Q422+Q474)/3</f>
        <v>298</v>
      </c>
      <c r="AA526" s="79" t="e">
        <f t="shared" ref="AA526" si="6254">(R370+R422+R474)/3</f>
        <v>#REF!</v>
      </c>
      <c r="AC526" s="99">
        <f>+AF526-'Figure 8_data'!I738</f>
        <v>0</v>
      </c>
      <c r="AD526" s="79" t="e">
        <f t="shared" ref="AD526" si="6255">(B526/T526-1)*100</f>
        <v>#DIV/0!</v>
      </c>
      <c r="AE526" s="79">
        <f t="shared" ref="AE526" si="6256">(C526/U526-1)*100</f>
        <v>-100</v>
      </c>
      <c r="AF526" s="79">
        <f t="shared" ref="AF526" si="6257">(D526/V526-1)*100</f>
        <v>32.854117194018343</v>
      </c>
      <c r="AG526" s="79">
        <f t="shared" ref="AG526" si="6258">(E526/W526-1)*100</f>
        <v>54.238341080953688</v>
      </c>
      <c r="AH526" s="79">
        <f t="shared" ref="AH526" si="6259">(F526/X526-1)*100</f>
        <v>14.287752590558057</v>
      </c>
      <c r="AI526" s="79">
        <f t="shared" ref="AI526" si="6260">(G526/Y526-1)*100</f>
        <v>14.912846998063255</v>
      </c>
      <c r="AJ526" s="79">
        <f t="shared" ref="AJ526" si="6261">(H526/Z526-1)*100</f>
        <v>18.456375838926164</v>
      </c>
      <c r="AK526" s="79" t="e">
        <f t="shared" ref="AK526" si="6262">(I526/AA526-1)*100</f>
        <v>#REF!</v>
      </c>
      <c r="AM526" s="99">
        <f>AP526-'Figure 8_data'!H738</f>
        <v>0</v>
      </c>
      <c r="AN526" s="79" t="e">
        <f t="shared" ref="AN526" si="6263">(B526/B474-1)*100</f>
        <v>#DIV/0!</v>
      </c>
      <c r="AO526" s="79" t="e">
        <f t="shared" ref="AO526" si="6264">(C526/C474-1)*100</f>
        <v>#DIV/0!</v>
      </c>
      <c r="AP526" s="79">
        <f t="shared" ref="AP526" si="6265">(D526/D474-1)*100</f>
        <v>62.889518413597735</v>
      </c>
      <c r="AQ526" s="79">
        <f t="shared" ref="AQ526" si="6266">(E526/E474-1)*100</f>
        <v>92.307692307692307</v>
      </c>
      <c r="AR526" s="79">
        <f t="shared" ref="AR526" si="6267">(F526/F474-1)*100</f>
        <v>32.835820895522396</v>
      </c>
      <c r="AS526" s="79">
        <f t="shared" ref="AS526" si="6268">(G526/G474-1)*100</f>
        <v>32.835820895522396</v>
      </c>
      <c r="AT526" s="79">
        <f t="shared" ref="AT526" si="6269">(H526/H474-1)*100</f>
        <v>48.319327731092443</v>
      </c>
      <c r="AU526" s="79" t="e">
        <f t="shared" ref="AU526" si="6270">(I526/I474-1)*100</f>
        <v>#REF!</v>
      </c>
    </row>
    <row r="527" spans="1:47" x14ac:dyDescent="0.2">
      <c r="A527" s="13">
        <f t="shared" si="475"/>
        <v>41268</v>
      </c>
      <c r="B527" s="79">
        <f>TWK!B470</f>
        <v>0</v>
      </c>
      <c r="C527" s="79">
        <f>TWK!C470</f>
        <v>0</v>
      </c>
      <c r="D527" s="79">
        <f>TWK!D470</f>
        <v>563</v>
      </c>
      <c r="E527" s="79">
        <f>TWK!E470</f>
        <v>500</v>
      </c>
      <c r="F527" s="79">
        <f>TWK!F470</f>
        <v>413</v>
      </c>
      <c r="G527" s="79">
        <f>TWK!G470</f>
        <v>413</v>
      </c>
      <c r="H527" s="79">
        <f>TWK!H470</f>
        <v>313</v>
      </c>
      <c r="I527" s="79" t="e">
        <f>TWK!#REF!</f>
        <v>#REF!</v>
      </c>
      <c r="K527" s="79">
        <f t="shared" si="6146"/>
        <v>0</v>
      </c>
      <c r="L527" s="79">
        <f t="shared" ref="L527" si="6271">AVERAGE(C524:C527)</f>
        <v>0</v>
      </c>
      <c r="M527" s="79">
        <f t="shared" ref="M527" si="6272">AVERAGE(D524:D527)</f>
        <v>578.25</v>
      </c>
      <c r="N527" s="79">
        <f t="shared" ref="N527" si="6273">AVERAGE(E524:E527)</f>
        <v>506.25</v>
      </c>
      <c r="O527" s="79">
        <f t="shared" ref="O527" si="6274">AVERAGE(F524:F527)</f>
        <v>475.75</v>
      </c>
      <c r="P527" s="79">
        <f t="shared" ref="P527" si="6275">AVERAGE(G524:G527)</f>
        <v>475.75</v>
      </c>
      <c r="Q527" s="79">
        <f t="shared" ref="Q527" si="6276">AVERAGE(H524:H527)</f>
        <v>374</v>
      </c>
      <c r="R527" s="79" t="e">
        <f t="shared" ref="R527" si="6277">AVERAGE(I524:I527)</f>
        <v>#REF!</v>
      </c>
      <c r="T527" s="79" t="e">
        <f t="shared" ref="T527" si="6278">AVERAGE(K371,K423,K475)</f>
        <v>#DIV/0!</v>
      </c>
      <c r="U527" s="79">
        <f t="shared" ref="U527" si="6279">AVERAGE(L371,L423,L475)</f>
        <v>94.583333333333329</v>
      </c>
      <c r="V527" s="79">
        <f t="shared" ref="V527" si="6280">(M371+M423+M475)/3</f>
        <v>425.6180555555556</v>
      </c>
      <c r="W527" s="79">
        <f t="shared" ref="W527" si="6281">(N371+N423+N475)/3</f>
        <v>317.34027777777783</v>
      </c>
      <c r="X527" s="79">
        <f t="shared" ref="X527" si="6282">(O371+O423+O475)/3</f>
        <v>371.96527777777777</v>
      </c>
      <c r="Y527" s="79">
        <f t="shared" ref="Y527" si="6283">(P371+P423+P475)/3</f>
        <v>371.82638888888886</v>
      </c>
      <c r="Z527" s="79">
        <f t="shared" ref="Z527" si="6284">(Q371+Q423+Q475)/3</f>
        <v>289.38194444444446</v>
      </c>
      <c r="AA527" s="79" t="e">
        <f t="shared" ref="AA527" si="6285">(R371+R423+R475)/3</f>
        <v>#REF!</v>
      </c>
      <c r="AC527" s="99">
        <f>+AF527-'Figure 8_data'!I739</f>
        <v>0</v>
      </c>
      <c r="AD527" s="79" t="e">
        <f t="shared" ref="AD527" si="6286">(B527/T527-1)*100</f>
        <v>#DIV/0!</v>
      </c>
      <c r="AE527" s="79">
        <f t="shared" ref="AE527" si="6287">(C527/U527-1)*100</f>
        <v>-100</v>
      </c>
      <c r="AF527" s="79">
        <f t="shared" ref="AF527" si="6288">(D527/V527-1)*100</f>
        <v>32.278222845861393</v>
      </c>
      <c r="AG527" s="79">
        <f t="shared" ref="AG527" si="6289">(E527/W527-1)*100</f>
        <v>57.559577215134453</v>
      </c>
      <c r="AH527" s="79">
        <f t="shared" ref="AH527" si="6290">(F527/X527-1)*100</f>
        <v>11.031869014058216</v>
      </c>
      <c r="AI527" s="79">
        <f t="shared" ref="AI527" si="6291">(G527/Y527-1)*100</f>
        <v>11.073342920643237</v>
      </c>
      <c r="AJ527" s="79">
        <f t="shared" ref="AJ527" si="6292">(H527/Z527-1)*100</f>
        <v>8.161551198675344</v>
      </c>
      <c r="AK527" s="79" t="e">
        <f t="shared" ref="AK527" si="6293">(I527/AA527-1)*100</f>
        <v>#REF!</v>
      </c>
      <c r="AM527" s="99">
        <f>AP527-'Figure 8_data'!H739</f>
        <v>0</v>
      </c>
      <c r="AN527" s="79" t="e">
        <f t="shared" ref="AN527" si="6294">(B527/B475-1)*100</f>
        <v>#DIV/0!</v>
      </c>
      <c r="AO527" s="79" t="e">
        <f t="shared" ref="AO527" si="6295">(C527/C475-1)*100</f>
        <v>#DIV/0!</v>
      </c>
      <c r="AP527" s="79">
        <f t="shared" ref="AP527" si="6296">(D527/D475-1)*100</f>
        <v>64.780487804878035</v>
      </c>
      <c r="AQ527" s="79">
        <f t="shared" ref="AQ527" si="6297">(E527/E475-1)*100</f>
        <v>106.89655172413795</v>
      </c>
      <c r="AR527" s="79">
        <f t="shared" ref="AR527" si="6298">(F527/F475-1)*100</f>
        <v>25.151515151515149</v>
      </c>
      <c r="AS527" s="79">
        <f t="shared" ref="AS527" si="6299">(G527/G475-1)*100</f>
        <v>25.151515151515149</v>
      </c>
      <c r="AT527" s="79">
        <f t="shared" ref="AT527" si="6300">(H527/H475-1)*100</f>
        <v>36.086956521739125</v>
      </c>
      <c r="AU527" s="79" t="e">
        <f t="shared" ref="AU527" si="6301">(I527/I475-1)*100</f>
        <v>#REF!</v>
      </c>
    </row>
    <row r="528" spans="1:47" x14ac:dyDescent="0.2">
      <c r="A528" s="13">
        <f t="shared" si="475"/>
        <v>41275</v>
      </c>
      <c r="B528" s="79">
        <f>TWK!B471</f>
        <v>0</v>
      </c>
      <c r="C528" s="79">
        <f>TWK!C471</f>
        <v>0</v>
      </c>
      <c r="D528" s="79">
        <f>TWK!D471</f>
        <v>500</v>
      </c>
      <c r="E528" s="79">
        <f>TWK!E471</f>
        <v>450</v>
      </c>
      <c r="F528" s="79">
        <f>TWK!F471</f>
        <v>350</v>
      </c>
      <c r="G528" s="79">
        <f>TWK!G471</f>
        <v>350</v>
      </c>
      <c r="H528" s="79">
        <f>TWK!H471</f>
        <v>250</v>
      </c>
      <c r="I528" s="79" t="e">
        <f>TWK!#REF!</f>
        <v>#REF!</v>
      </c>
      <c r="K528" s="79">
        <f t="shared" si="6146"/>
        <v>0</v>
      </c>
      <c r="L528" s="79">
        <f t="shared" ref="L528" si="6302">AVERAGE(C525:C528)</f>
        <v>0</v>
      </c>
      <c r="M528" s="79">
        <f t="shared" ref="M528" si="6303">AVERAGE(D525:D528)</f>
        <v>559.5</v>
      </c>
      <c r="N528" s="79">
        <f t="shared" ref="N528" si="6304">AVERAGE(E525:E528)</f>
        <v>487.5</v>
      </c>
      <c r="O528" s="79">
        <f t="shared" ref="O528" si="6305">AVERAGE(F525:F528)</f>
        <v>432</v>
      </c>
      <c r="P528" s="79">
        <f t="shared" ref="P528" si="6306">AVERAGE(G525:G528)</f>
        <v>432</v>
      </c>
      <c r="Q528" s="79">
        <f t="shared" ref="Q528" si="6307">AVERAGE(H525:H528)</f>
        <v>338.5</v>
      </c>
      <c r="R528" s="79" t="e">
        <f t="shared" ref="R528" si="6308">AVERAGE(I525:I528)</f>
        <v>#REF!</v>
      </c>
      <c r="T528" s="79" t="e">
        <f t="shared" ref="T528" si="6309">AVERAGE(K372,K424,K476)</f>
        <v>#DIV/0!</v>
      </c>
      <c r="U528" s="79" t="e">
        <f t="shared" ref="U528" si="6310">AVERAGE(L372,L424,L476)</f>
        <v>#DIV/0!</v>
      </c>
      <c r="V528" s="79">
        <f t="shared" ref="V528" si="6311">(M372+M424+M476)/3</f>
        <v>406.1875</v>
      </c>
      <c r="W528" s="79">
        <f t="shared" ref="W528" si="6312">(N372+N424+N476)/3</f>
        <v>301.11111111111114</v>
      </c>
      <c r="X528" s="79">
        <f t="shared" ref="X528" si="6313">(O372+O424+O476)/3</f>
        <v>356.22916666666669</v>
      </c>
      <c r="Y528" s="79">
        <f t="shared" ref="Y528" si="6314">(P372+P424+P476)/3</f>
        <v>356.22916666666669</v>
      </c>
      <c r="Z528" s="79">
        <f t="shared" ref="Z528" si="6315">(Q372+Q424+Q476)/3</f>
        <v>271.56250000000006</v>
      </c>
      <c r="AA528" s="79" t="e">
        <f t="shared" ref="AA528" si="6316">(R372+R424+R476)/3</f>
        <v>#REF!</v>
      </c>
      <c r="AC528" s="99">
        <f>+AF528-'Figure 8_data'!I740</f>
        <v>0</v>
      </c>
      <c r="AD528" s="79" t="e">
        <f t="shared" ref="AD528" si="6317">(B528/T528-1)*100</f>
        <v>#DIV/0!</v>
      </c>
      <c r="AE528" s="79" t="e">
        <f t="shared" ref="AE528" si="6318">(C528/U528-1)*100</f>
        <v>#DIV/0!</v>
      </c>
      <c r="AF528" s="79">
        <f t="shared" ref="AF528" si="6319">(D528/V528-1)*100</f>
        <v>23.095860901677192</v>
      </c>
      <c r="AG528" s="79">
        <f t="shared" ref="AG528" si="6320">(E528/W528-1)*100</f>
        <v>49.446494464944621</v>
      </c>
      <c r="AH528" s="79">
        <f t="shared" ref="AH528" si="6321">(F528/X528-1)*100</f>
        <v>-1.7486402713609017</v>
      </c>
      <c r="AI528" s="79">
        <f t="shared" ref="AI528" si="6322">(G528/Y528-1)*100</f>
        <v>-1.7486402713609017</v>
      </c>
      <c r="AJ528" s="79">
        <f t="shared" ref="AJ528" si="6323">(H528/Z528-1)*100</f>
        <v>-7.9401611047180909</v>
      </c>
      <c r="AK528" s="79" t="e">
        <f t="shared" ref="AK528" si="6324">(I528/AA528-1)*100</f>
        <v>#REF!</v>
      </c>
      <c r="AM528" s="99">
        <f>AP528-'Figure 8_data'!H740</f>
        <v>0</v>
      </c>
      <c r="AN528" s="79" t="e">
        <f t="shared" ref="AN528" si="6325">(B528/B476-1)*100</f>
        <v>#DIV/0!</v>
      </c>
      <c r="AO528" s="79" t="e">
        <f t="shared" ref="AO528" si="6326">(C528/C476-1)*100</f>
        <v>#DIV/0!</v>
      </c>
      <c r="AP528" s="79">
        <f t="shared" ref="AP528" si="6327">(D528/D476-1)*100</f>
        <v>45.631067961165051</v>
      </c>
      <c r="AQ528" s="79">
        <f t="shared" ref="AQ528" si="6328">(E528/E476-1)*100</f>
        <v>81.208053691275154</v>
      </c>
      <c r="AR528" s="79">
        <f t="shared" ref="AR528" si="6329">(F528/F476-1)*100</f>
        <v>3.9603960396039639</v>
      </c>
      <c r="AS528" s="79">
        <f t="shared" ref="AS528" si="6330">(G528/G476-1)*100</f>
        <v>3.9603960396039639</v>
      </c>
      <c r="AT528" s="79">
        <f t="shared" ref="AT528" si="6331">(H528/H476-1)*100</f>
        <v>9.4890510948905096</v>
      </c>
      <c r="AU528" s="79" t="e">
        <f t="shared" ref="AU528" si="6332">(I528/I476-1)*100</f>
        <v>#REF!</v>
      </c>
    </row>
    <row r="529" spans="1:47" x14ac:dyDescent="0.2">
      <c r="A529" s="13">
        <f t="shared" si="475"/>
        <v>41282</v>
      </c>
      <c r="B529" s="79">
        <f>TWK!B472</f>
        <v>0</v>
      </c>
      <c r="C529" s="79">
        <f>TWK!C472</f>
        <v>0</v>
      </c>
      <c r="D529" s="79">
        <f>TWK!D472</f>
        <v>372.5</v>
      </c>
      <c r="E529" s="79">
        <f>TWK!E472</f>
        <v>340</v>
      </c>
      <c r="F529" s="79">
        <f>TWK!F472</f>
        <v>275</v>
      </c>
      <c r="G529" s="79">
        <f>TWK!G472</f>
        <v>275</v>
      </c>
      <c r="H529" s="79">
        <f>TWK!H472</f>
        <v>192.5</v>
      </c>
      <c r="I529" s="79" t="e">
        <f>TWK!#REF!</f>
        <v>#REF!</v>
      </c>
      <c r="K529" s="79">
        <f t="shared" ref="K529" si="6333">AVERAGE(B526:B529)</f>
        <v>0</v>
      </c>
      <c r="L529" s="79">
        <f t="shared" ref="L529" si="6334">AVERAGE(C526:C529)</f>
        <v>0</v>
      </c>
      <c r="M529" s="79">
        <f t="shared" ref="M529" si="6335">AVERAGE(D526:D529)</f>
        <v>502.625</v>
      </c>
      <c r="N529" s="79">
        <f t="shared" ref="N529" si="6336">AVERAGE(E526:E529)</f>
        <v>447.5</v>
      </c>
      <c r="O529" s="79">
        <f t="shared" ref="O529" si="6337">AVERAGE(F526:F529)</f>
        <v>370.75</v>
      </c>
      <c r="P529" s="79">
        <f t="shared" ref="P529" si="6338">AVERAGE(G526:G529)</f>
        <v>370.75</v>
      </c>
      <c r="Q529" s="79">
        <f t="shared" ref="Q529" si="6339">AVERAGE(H526:H529)</f>
        <v>277.125</v>
      </c>
      <c r="R529" s="79" t="e">
        <f t="shared" ref="R529" si="6340">AVERAGE(I526:I529)</f>
        <v>#REF!</v>
      </c>
      <c r="T529" s="79" t="e">
        <f t="shared" ref="T529" si="6341">AVERAGE(K373,K425,K477)</f>
        <v>#DIV/0!</v>
      </c>
      <c r="U529" s="79" t="e">
        <f t="shared" ref="U529" si="6342">AVERAGE(L373,L425,L477)</f>
        <v>#DIV/0!</v>
      </c>
      <c r="V529" s="79">
        <f t="shared" ref="V529" si="6343">(M373+M425+M477)/3</f>
        <v>395.90972222222217</v>
      </c>
      <c r="W529" s="79">
        <f t="shared" ref="W529" si="6344">(N373+N425+N477)/3</f>
        <v>292.875</v>
      </c>
      <c r="X529" s="79">
        <f t="shared" ref="X529" si="6345">(O373+O425+O477)/3</f>
        <v>350.21527777777777</v>
      </c>
      <c r="Y529" s="79">
        <f t="shared" ref="Y529" si="6346">(P373+P425+P477)/3</f>
        <v>350.21527777777777</v>
      </c>
      <c r="Z529" s="79">
        <f t="shared" ref="Z529" si="6347">(Q373+Q425+Q477)/3</f>
        <v>264.03472222222223</v>
      </c>
      <c r="AA529" s="79" t="e">
        <f t="shared" ref="AA529" si="6348">(R373+R425+R477)/3</f>
        <v>#REF!</v>
      </c>
      <c r="AC529" s="99">
        <f>+AF529-'Figure 8_data'!I741</f>
        <v>0</v>
      </c>
      <c r="AD529" s="79" t="e">
        <f t="shared" ref="AD529" si="6349">(B529/T529-1)*100</f>
        <v>#DIV/0!</v>
      </c>
      <c r="AE529" s="79" t="e">
        <f t="shared" ref="AE529" si="6350">(C529/U529-1)*100</f>
        <v>#DIV/0!</v>
      </c>
      <c r="AF529" s="79">
        <f t="shared" ref="AF529" si="6351">(D529/V529-1)*100</f>
        <v>-5.9128940029117061</v>
      </c>
      <c r="AG529" s="79">
        <f t="shared" ref="AG529" si="6352">(E529/W529-1)*100</f>
        <v>16.090482287665388</v>
      </c>
      <c r="AH529" s="79">
        <f t="shared" ref="AH529" si="6353">(F529/X529-1)*100</f>
        <v>-21.476869385893593</v>
      </c>
      <c r="AI529" s="79">
        <f t="shared" ref="AI529" si="6354">(G529/Y529-1)*100</f>
        <v>-21.476869385893593</v>
      </c>
      <c r="AJ529" s="79">
        <f t="shared" ref="AJ529" si="6355">(H529/Z529-1)*100</f>
        <v>-27.092922332395254</v>
      </c>
      <c r="AK529" s="79" t="e">
        <f t="shared" ref="AK529" si="6356">(I529/AA529-1)*100</f>
        <v>#REF!</v>
      </c>
      <c r="AM529" s="99">
        <f>AP529-'Figure 8_data'!H741</f>
        <v>0</v>
      </c>
      <c r="AN529" s="79" t="e">
        <f t="shared" ref="AN529" si="6357">(B529/B477-1)*100</f>
        <v>#DIV/0!</v>
      </c>
      <c r="AO529" s="79" t="e">
        <f t="shared" ref="AO529" si="6358">(C529/C477-1)*100</f>
        <v>#DIV/0!</v>
      </c>
      <c r="AP529" s="79">
        <f t="shared" ref="AP529" si="6359">(D529/D477-1)*100</f>
        <v>2.5229357798165264</v>
      </c>
      <c r="AQ529" s="79">
        <f t="shared" ref="AQ529" si="6360">(E529/E477-1)*100</f>
        <v>27.499999999999993</v>
      </c>
      <c r="AR529" s="79">
        <f t="shared" ref="AR529" si="6361">(F529/F477-1)*100</f>
        <v>-19.902912621359214</v>
      </c>
      <c r="AS529" s="79">
        <f t="shared" ref="AS529" si="6362">(G529/G477-1)*100</f>
        <v>-19.902912621359214</v>
      </c>
      <c r="AT529" s="79">
        <f t="shared" ref="AT529" si="6363">(H529/H477-1)*100</f>
        <v>-17.500000000000004</v>
      </c>
      <c r="AU529" s="79" t="e">
        <f t="shared" ref="AU529" si="6364">(I529/I477-1)*100</f>
        <v>#REF!</v>
      </c>
    </row>
    <row r="530" spans="1:47" x14ac:dyDescent="0.2">
      <c r="A530" s="13">
        <f t="shared" si="475"/>
        <v>41289</v>
      </c>
      <c r="B530" s="79">
        <f>TWK!B473</f>
        <v>0</v>
      </c>
      <c r="C530" s="79">
        <f>TWK!C473</f>
        <v>0</v>
      </c>
      <c r="D530" s="79">
        <f>TWK!D473</f>
        <v>347.5</v>
      </c>
      <c r="E530" s="79">
        <f>TWK!E473</f>
        <v>282.5</v>
      </c>
      <c r="F530" s="79">
        <f>TWK!F473</f>
        <v>247.5</v>
      </c>
      <c r="G530" s="79">
        <f>TWK!G473</f>
        <v>247.5</v>
      </c>
      <c r="H530" s="79">
        <f>TWK!H473</f>
        <v>195</v>
      </c>
      <c r="I530" s="79" t="e">
        <f>TWK!#REF!</f>
        <v>#REF!</v>
      </c>
      <c r="K530" s="79">
        <f t="shared" ref="K530" si="6365">AVERAGE(B527:B530)</f>
        <v>0</v>
      </c>
      <c r="L530" s="79">
        <f t="shared" ref="L530" si="6366">AVERAGE(C527:C530)</f>
        <v>0</v>
      </c>
      <c r="M530" s="79">
        <f t="shared" ref="M530" si="6367">AVERAGE(D527:D530)</f>
        <v>445.75</v>
      </c>
      <c r="N530" s="79">
        <f t="shared" ref="N530" si="6368">AVERAGE(E527:E530)</f>
        <v>393.125</v>
      </c>
      <c r="O530" s="79">
        <f t="shared" ref="O530" si="6369">AVERAGE(F527:F530)</f>
        <v>321.375</v>
      </c>
      <c r="P530" s="79">
        <f t="shared" ref="P530" si="6370">AVERAGE(G527:G530)</f>
        <v>321.375</v>
      </c>
      <c r="Q530" s="79">
        <f t="shared" ref="Q530" si="6371">AVERAGE(H527:H530)</f>
        <v>237.625</v>
      </c>
      <c r="R530" s="79" t="e">
        <f t="shared" ref="R530" si="6372">AVERAGE(I527:I530)</f>
        <v>#REF!</v>
      </c>
      <c r="T530" s="79" t="e">
        <f t="shared" ref="T530" si="6373">AVERAGE(K374,K426,K478)</f>
        <v>#DIV/0!</v>
      </c>
      <c r="U530" s="79" t="e">
        <f t="shared" ref="U530" si="6374">AVERAGE(L374,L426,L478)</f>
        <v>#DIV/0!</v>
      </c>
      <c r="V530" s="79">
        <f t="shared" ref="V530" si="6375">(M374+M426+M478)/3</f>
        <v>394.23611111111109</v>
      </c>
      <c r="W530" s="79">
        <f t="shared" ref="W530" si="6376">(N374+N426+N478)/3</f>
        <v>297.64583333333337</v>
      </c>
      <c r="X530" s="79">
        <f t="shared" ref="X530" si="6377">(O374+O426+O478)/3</f>
        <v>355.1319444444444</v>
      </c>
      <c r="Y530" s="79">
        <f t="shared" ref="Y530" si="6378">(P374+P426+P478)/3</f>
        <v>355.1319444444444</v>
      </c>
      <c r="Z530" s="79">
        <f t="shared" ref="Z530" si="6379">(Q374+Q426+Q478)/3</f>
        <v>266.03472222222223</v>
      </c>
      <c r="AA530" s="79" t="e">
        <f t="shared" ref="AA530" si="6380">(R374+R426+R478)/3</f>
        <v>#REF!</v>
      </c>
      <c r="AC530" s="99">
        <f>+AF530-'Figure 8_data'!I742</f>
        <v>0</v>
      </c>
      <c r="AD530" s="79" t="e">
        <f t="shared" ref="AD530" si="6381">(B530/T530-1)*100</f>
        <v>#DIV/0!</v>
      </c>
      <c r="AE530" s="79" t="e">
        <f t="shared" ref="AE530" si="6382">(C530/U530-1)*100</f>
        <v>#DIV/0!</v>
      </c>
      <c r="AF530" s="79">
        <f t="shared" ref="AF530" si="6383">(D530/V530-1)*100</f>
        <v>-11.85485291527214</v>
      </c>
      <c r="AG530" s="79">
        <f t="shared" ref="AG530" si="6384">(E530/W530-1)*100</f>
        <v>-5.0885420312172025</v>
      </c>
      <c r="AH530" s="79">
        <f t="shared" ref="AH530" si="6385">(F530/X530-1)*100</f>
        <v>-30.307593030759293</v>
      </c>
      <c r="AI530" s="79">
        <f t="shared" ref="AI530" si="6386">(G530/Y530-1)*100</f>
        <v>-30.307593030759293</v>
      </c>
      <c r="AJ530" s="79">
        <f t="shared" ref="AJ530" si="6387">(H530/Z530-1)*100</f>
        <v>-26.701297345271346</v>
      </c>
      <c r="AK530" s="79" t="e">
        <f t="shared" ref="AK530" si="6388">(I530/AA530-1)*100</f>
        <v>#REF!</v>
      </c>
      <c r="AM530" s="99">
        <f>AP530-'Figure 8_data'!H742</f>
        <v>0</v>
      </c>
      <c r="AN530" s="79" t="e">
        <f t="shared" ref="AN530" si="6389">(B530/B478-1)*100</f>
        <v>#DIV/0!</v>
      </c>
      <c r="AO530" s="79" t="e">
        <f t="shared" ref="AO530" si="6390">(C530/C478-1)*100</f>
        <v>#DIV/0!</v>
      </c>
      <c r="AP530" s="79">
        <f t="shared" ref="AP530" si="6391">(D530/D478-1)*100</f>
        <v>-3.9170506912442393</v>
      </c>
      <c r="AQ530" s="79">
        <f t="shared" ref="AQ530" si="6392">(E530/E478-1)*100</f>
        <v>-4.7752808988764102</v>
      </c>
      <c r="AR530" s="79">
        <f t="shared" ref="AR530" si="6393">(F530/F478-1)*100</f>
        <v>-27.205882352941181</v>
      </c>
      <c r="AS530" s="79">
        <f t="shared" ref="AS530" si="6394">(G530/G478-1)*100</f>
        <v>-27.205882352941181</v>
      </c>
      <c r="AT530" s="79">
        <f t="shared" ref="AT530" si="6395">(H530/H478-1)*100</f>
        <v>-18.75</v>
      </c>
      <c r="AU530" s="79" t="e">
        <f t="shared" ref="AU530" si="6396">(I530/I478-1)*100</f>
        <v>#REF!</v>
      </c>
    </row>
    <row r="531" spans="1:47" x14ac:dyDescent="0.2">
      <c r="A531" s="13">
        <f t="shared" si="475"/>
        <v>41296</v>
      </c>
      <c r="B531" s="79">
        <f>TWK!B474</f>
        <v>0</v>
      </c>
      <c r="C531" s="79">
        <f>TWK!C474</f>
        <v>0</v>
      </c>
      <c r="D531" s="79">
        <f>TWK!D474</f>
        <v>333</v>
      </c>
      <c r="E531" s="79">
        <f>TWK!E474</f>
        <v>280</v>
      </c>
      <c r="F531" s="79">
        <f>TWK!F474</f>
        <v>232</v>
      </c>
      <c r="G531" s="79">
        <f>TWK!G474</f>
        <v>232</v>
      </c>
      <c r="H531" s="79">
        <f>TWK!H474</f>
        <v>187</v>
      </c>
      <c r="I531" s="79" t="e">
        <f>TWK!#REF!</f>
        <v>#REF!</v>
      </c>
      <c r="K531" s="79">
        <f t="shared" ref="K531" si="6397">AVERAGE(B528:B531)</f>
        <v>0</v>
      </c>
      <c r="L531" s="79">
        <f t="shared" ref="L531" si="6398">AVERAGE(C528:C531)</f>
        <v>0</v>
      </c>
      <c r="M531" s="79">
        <f t="shared" ref="M531" si="6399">AVERAGE(D528:D531)</f>
        <v>388.25</v>
      </c>
      <c r="N531" s="79">
        <f t="shared" ref="N531" si="6400">AVERAGE(E528:E531)</f>
        <v>338.125</v>
      </c>
      <c r="O531" s="79">
        <f t="shared" ref="O531" si="6401">AVERAGE(F528:F531)</f>
        <v>276.125</v>
      </c>
      <c r="P531" s="79">
        <f t="shared" ref="P531" si="6402">AVERAGE(G528:G531)</f>
        <v>276.125</v>
      </c>
      <c r="Q531" s="79">
        <f t="shared" ref="Q531" si="6403">AVERAGE(H528:H531)</f>
        <v>206.125</v>
      </c>
      <c r="R531" s="79" t="e">
        <f t="shared" ref="R531" si="6404">AVERAGE(I528:I531)</f>
        <v>#REF!</v>
      </c>
      <c r="T531" s="79" t="e">
        <f t="shared" ref="T531" si="6405">AVERAGE(K375,K427,K479)</f>
        <v>#DIV/0!</v>
      </c>
      <c r="U531" s="79" t="e">
        <f t="shared" ref="U531" si="6406">AVERAGE(L375,L427,L479)</f>
        <v>#DIV/0!</v>
      </c>
      <c r="V531" s="79">
        <f t="shared" ref="V531" si="6407">(M375+M427+M479)/3</f>
        <v>399.7569444444444</v>
      </c>
      <c r="W531" s="79">
        <f t="shared" ref="W531" si="6408">(N375+N427+N479)/3</f>
        <v>310.52083333333331</v>
      </c>
      <c r="X531" s="79">
        <f t="shared" ref="X531" si="6409">(O375+O427+O479)/3</f>
        <v>357.32638888888891</v>
      </c>
      <c r="Y531" s="79">
        <f t="shared" ref="Y531" si="6410">(P375+P427+P479)/3</f>
        <v>357.32638888888891</v>
      </c>
      <c r="Z531" s="79">
        <f t="shared" ref="Z531" si="6411">(Q375+Q427+Q479)/3</f>
        <v>270.69444444444451</v>
      </c>
      <c r="AA531" s="79" t="e">
        <f t="shared" ref="AA531" si="6412">(R375+R427+R479)/3</f>
        <v>#REF!</v>
      </c>
      <c r="AC531" s="99">
        <f>+AF531-'Figure 8_data'!I743</f>
        <v>0</v>
      </c>
      <c r="AD531" s="79" t="e">
        <f t="shared" ref="AD531" si="6413">(B531/T531-1)*100</f>
        <v>#DIV/0!</v>
      </c>
      <c r="AE531" s="79" t="e">
        <f t="shared" ref="AE531" si="6414">(C531/U531-1)*100</f>
        <v>#DIV/0!</v>
      </c>
      <c r="AF531" s="79">
        <f t="shared" ref="AF531" si="6415">(D531/V531-1)*100</f>
        <v>-16.699383305828185</v>
      </c>
      <c r="AG531" s="79">
        <f t="shared" ref="AG531" si="6416">(E531/W531-1)*100</f>
        <v>-9.8289164709828842</v>
      </c>
      <c r="AH531" s="79">
        <f t="shared" ref="AH531" si="6417">(F531/X531-1)*100</f>
        <v>-35.073365076280247</v>
      </c>
      <c r="AI531" s="79">
        <f t="shared" ref="AI531" si="6418">(G531/Y531-1)*100</f>
        <v>-35.073365076280247</v>
      </c>
      <c r="AJ531" s="79">
        <f t="shared" ref="AJ531" si="6419">(H531/Z531-1)*100</f>
        <v>-30.918419702411516</v>
      </c>
      <c r="AK531" s="79" t="e">
        <f t="shared" ref="AK531" si="6420">(I531/AA531-1)*100</f>
        <v>#REF!</v>
      </c>
      <c r="AM531" s="99">
        <f>AP531-'Figure 8_data'!H743</f>
        <v>0</v>
      </c>
      <c r="AN531" s="79" t="e">
        <f t="shared" ref="AN531" si="6421">(B531/B479-1)*100</f>
        <v>#DIV/0!</v>
      </c>
      <c r="AO531" s="79" t="e">
        <f t="shared" ref="AO531" si="6422">(C531/C479-1)*100</f>
        <v>#DIV/0!</v>
      </c>
      <c r="AP531" s="79">
        <f t="shared" ref="AP531" si="6423">(D531/D479-1)*100</f>
        <v>-13.506493506493511</v>
      </c>
      <c r="AQ531" s="79">
        <f t="shared" ref="AQ531" si="6424">(E531/E479-1)*100</f>
        <v>-9.6774193548387117</v>
      </c>
      <c r="AR531" s="79">
        <f t="shared" ref="AR531" si="6425">(F531/F479-1)*100</f>
        <v>-31.764705882352938</v>
      </c>
      <c r="AS531" s="79">
        <f t="shared" ref="AS531" si="6426">(G531/G479-1)*100</f>
        <v>-31.764705882352938</v>
      </c>
      <c r="AT531" s="79">
        <f t="shared" ref="AT531" si="6427">(H531/H479-1)*100</f>
        <v>-22.083333333333332</v>
      </c>
      <c r="AU531" s="79" t="e">
        <f t="shared" ref="AU531" si="6428">(I531/I479-1)*100</f>
        <v>#REF!</v>
      </c>
    </row>
    <row r="532" spans="1:47" x14ac:dyDescent="0.2">
      <c r="A532" s="13">
        <f t="shared" si="475"/>
        <v>41303</v>
      </c>
      <c r="B532" s="79">
        <f>TWK!B475</f>
        <v>0</v>
      </c>
      <c r="C532" s="79">
        <f>TWK!C475</f>
        <v>0</v>
      </c>
      <c r="D532" s="79">
        <f>TWK!D475</f>
        <v>330</v>
      </c>
      <c r="E532" s="79">
        <f>TWK!E475</f>
        <v>272.5</v>
      </c>
      <c r="F532" s="79">
        <f>TWK!F475</f>
        <v>225</v>
      </c>
      <c r="G532" s="79">
        <f>TWK!G475</f>
        <v>225</v>
      </c>
      <c r="H532" s="79">
        <f>TWK!H475</f>
        <v>182.5</v>
      </c>
      <c r="I532" s="79" t="e">
        <f>TWK!#REF!</f>
        <v>#REF!</v>
      </c>
      <c r="K532" s="79">
        <f t="shared" ref="K532" si="6429">AVERAGE(B529:B532)</f>
        <v>0</v>
      </c>
      <c r="L532" s="79">
        <f t="shared" ref="L532" si="6430">AVERAGE(C529:C532)</f>
        <v>0</v>
      </c>
      <c r="M532" s="79">
        <f t="shared" ref="M532" si="6431">AVERAGE(D529:D532)</f>
        <v>345.75</v>
      </c>
      <c r="N532" s="79">
        <f t="shared" ref="N532" si="6432">AVERAGE(E529:E532)</f>
        <v>293.75</v>
      </c>
      <c r="O532" s="79">
        <f t="shared" ref="O532" si="6433">AVERAGE(F529:F532)</f>
        <v>244.875</v>
      </c>
      <c r="P532" s="79">
        <f t="shared" ref="P532" si="6434">AVERAGE(G529:G532)</f>
        <v>244.875</v>
      </c>
      <c r="Q532" s="79">
        <f t="shared" ref="Q532" si="6435">AVERAGE(H529:H532)</f>
        <v>189.25</v>
      </c>
      <c r="R532" s="79" t="e">
        <f t="shared" ref="R532" si="6436">AVERAGE(I529:I532)</f>
        <v>#REF!</v>
      </c>
      <c r="T532" s="79" t="e">
        <f t="shared" ref="T532" si="6437">AVERAGE(K376,K428,K480)</f>
        <v>#DIV/0!</v>
      </c>
      <c r="U532" s="79" t="e">
        <f t="shared" ref="U532" si="6438">AVERAGE(L376,L428,L480)</f>
        <v>#DIV/0!</v>
      </c>
      <c r="V532" s="79">
        <f t="shared" ref="V532" si="6439">(M376+M428+M480)/3</f>
        <v>422.77083333333331</v>
      </c>
      <c r="W532" s="79">
        <f t="shared" ref="W532" si="6440">(N376+N428+N480)/3</f>
        <v>336.72916666666669</v>
      </c>
      <c r="X532" s="79">
        <f t="shared" ref="X532" si="6441">(O376+O428+O480)/3</f>
        <v>366.5</v>
      </c>
      <c r="Y532" s="79">
        <f t="shared" ref="Y532" si="6442">(P376+P428+P480)/3</f>
        <v>366.5</v>
      </c>
      <c r="Z532" s="79">
        <f t="shared" ref="Z532" si="6443">(Q376+Q428+Q480)/3</f>
        <v>285.27083333333331</v>
      </c>
      <c r="AA532" s="79" t="e">
        <f t="shared" ref="AA532" si="6444">(R376+R428+R480)/3</f>
        <v>#REF!</v>
      </c>
      <c r="AC532" s="99">
        <f>+AF532-'Figure 8_data'!I744</f>
        <v>0</v>
      </c>
      <c r="AD532" s="79" t="e">
        <f t="shared" ref="AD532" si="6445">(B532/T532-1)*100</f>
        <v>#DIV/0!</v>
      </c>
      <c r="AE532" s="79" t="e">
        <f t="shared" ref="AE532" si="6446">(C532/U532-1)*100</f>
        <v>#DIV/0!</v>
      </c>
      <c r="AF532" s="79">
        <f t="shared" ref="AF532" si="6447">(D532/V532-1)*100</f>
        <v>-21.943527324693235</v>
      </c>
      <c r="AG532" s="79">
        <f t="shared" ref="AG532" si="6448">(E532/W532-1)*100</f>
        <v>-19.074429251995305</v>
      </c>
      <c r="AH532" s="79">
        <f t="shared" ref="AH532" si="6449">(F532/X532-1)*100</f>
        <v>-38.608458390177361</v>
      </c>
      <c r="AI532" s="79">
        <f t="shared" ref="AI532" si="6450">(G532/Y532-1)*100</f>
        <v>-38.608458390177361</v>
      </c>
      <c r="AJ532" s="79">
        <f t="shared" ref="AJ532" si="6451">(H532/Z532-1)*100</f>
        <v>-36.025706565398373</v>
      </c>
      <c r="AK532" s="79" t="e">
        <f t="shared" ref="AK532" si="6452">(I532/AA532-1)*100</f>
        <v>#REF!</v>
      </c>
      <c r="AM532" s="99">
        <f>AP532-'Figure 8_data'!H744</f>
        <v>0</v>
      </c>
      <c r="AN532" s="79" t="e">
        <f t="shared" ref="AN532" si="6453">(B532/B480-1)*100</f>
        <v>#DIV/0!</v>
      </c>
      <c r="AO532" s="79" t="e">
        <f t="shared" ref="AO532" si="6454">(C532/C480-1)*100</f>
        <v>#DIV/0!</v>
      </c>
      <c r="AP532" s="79">
        <f t="shared" ref="AP532" si="6455">(D532/D480-1)*100</f>
        <v>-28.571428571428569</v>
      </c>
      <c r="AQ532" s="79">
        <f t="shared" ref="AQ532" si="6456">(E532/E480-1)*100</f>
        <v>-23.669467787114851</v>
      </c>
      <c r="AR532" s="79">
        <f t="shared" ref="AR532" si="6457">(F532/F480-1)*100</f>
        <v>-42.010309278350512</v>
      </c>
      <c r="AS532" s="79">
        <f t="shared" ref="AS532" si="6458">(G532/G480-1)*100</f>
        <v>-42.010309278350512</v>
      </c>
      <c r="AT532" s="79">
        <f t="shared" ref="AT532" si="6459">(H532/H480-1)*100</f>
        <v>-32.904411764705884</v>
      </c>
      <c r="AU532" s="79" t="e">
        <f t="shared" ref="AU532" si="6460">(I532/I480-1)*100</f>
        <v>#REF!</v>
      </c>
    </row>
    <row r="533" spans="1:47" x14ac:dyDescent="0.2">
      <c r="A533" s="13">
        <f t="shared" si="475"/>
        <v>41310</v>
      </c>
      <c r="B533" s="79">
        <f>TWK!B476</f>
        <v>0</v>
      </c>
      <c r="C533" s="79">
        <f>TWK!C476</f>
        <v>0</v>
      </c>
      <c r="D533" s="79">
        <f>TWK!D476</f>
        <v>323.33333333333331</v>
      </c>
      <c r="E533" s="79">
        <f>TWK!E476</f>
        <v>248.33333333333334</v>
      </c>
      <c r="F533" s="79">
        <f>TWK!F476</f>
        <v>208.33333333333334</v>
      </c>
      <c r="G533" s="79">
        <f>TWK!G476</f>
        <v>208.33333333333334</v>
      </c>
      <c r="H533" s="79">
        <f>TWK!H476</f>
        <v>191.66666666666666</v>
      </c>
      <c r="I533" s="79" t="e">
        <f>TWK!#REF!</f>
        <v>#REF!</v>
      </c>
      <c r="K533" s="79">
        <f t="shared" ref="K533" si="6461">AVERAGE(B530:B533)</f>
        <v>0</v>
      </c>
      <c r="L533" s="79">
        <f t="shared" ref="L533" si="6462">AVERAGE(C530:C533)</f>
        <v>0</v>
      </c>
      <c r="M533" s="79">
        <f t="shared" ref="M533" si="6463">AVERAGE(D530:D533)</f>
        <v>333.45833333333331</v>
      </c>
      <c r="N533" s="79">
        <f t="shared" ref="N533" si="6464">AVERAGE(E530:E533)</f>
        <v>270.83333333333331</v>
      </c>
      <c r="O533" s="79">
        <f t="shared" ref="O533" si="6465">AVERAGE(F530:F533)</f>
        <v>228.20833333333334</v>
      </c>
      <c r="P533" s="79">
        <f t="shared" ref="P533" si="6466">AVERAGE(G530:G533)</f>
        <v>228.20833333333334</v>
      </c>
      <c r="Q533" s="79">
        <f t="shared" ref="Q533" si="6467">AVERAGE(H530:H533)</f>
        <v>189.04166666666666</v>
      </c>
      <c r="R533" s="79" t="e">
        <f t="shared" ref="R533" si="6468">AVERAGE(I530:I533)</f>
        <v>#REF!</v>
      </c>
      <c r="T533" s="79" t="e">
        <f t="shared" ref="T533" si="6469">AVERAGE(K377,K429,K481)</f>
        <v>#DIV/0!</v>
      </c>
      <c r="U533" s="79" t="e">
        <f t="shared" ref="U533" si="6470">AVERAGE(L377,L429,L481)</f>
        <v>#DIV/0!</v>
      </c>
      <c r="V533" s="79">
        <f t="shared" ref="V533" si="6471">(M377+M429+M481)/3</f>
        <v>430.34722222222223</v>
      </c>
      <c r="W533" s="79">
        <f t="shared" ref="W533" si="6472">(N377+N429+N481)/3</f>
        <v>342.88194444444451</v>
      </c>
      <c r="X533" s="79">
        <f t="shared" ref="X533" si="6473">(O377+O429+O481)/3</f>
        <v>366.70138888888891</v>
      </c>
      <c r="Y533" s="79">
        <f t="shared" ref="Y533" si="6474">(P377+P429+P481)/3</f>
        <v>366.70138888888891</v>
      </c>
      <c r="Z533" s="79">
        <f t="shared" ref="Z533" si="6475">(Q377+Q429+Q481)/3</f>
        <v>289.95138888888886</v>
      </c>
      <c r="AA533" s="79" t="e">
        <f t="shared" ref="AA533" si="6476">(R377+R429+R481)/3</f>
        <v>#REF!</v>
      </c>
      <c r="AC533" s="99">
        <f>+AF533-'Figure 8_data'!I745</f>
        <v>0</v>
      </c>
      <c r="AD533" s="79" t="e">
        <f t="shared" ref="AD533" si="6477">(B533/T533-1)*100</f>
        <v>#DIV/0!</v>
      </c>
      <c r="AE533" s="79" t="e">
        <f t="shared" ref="AE533" si="6478">(C533/U533-1)*100</f>
        <v>#DIV/0!</v>
      </c>
      <c r="AF533" s="79">
        <f t="shared" ref="AF533" si="6479">(D533/V533-1)*100</f>
        <v>-24.866871066645157</v>
      </c>
      <c r="AG533" s="79">
        <f t="shared" ref="AG533" si="6480">(E533/W533-1)*100</f>
        <v>-27.574683544303813</v>
      </c>
      <c r="AH533" s="79">
        <f t="shared" ref="AH533" si="6481">(F533/X533-1)*100</f>
        <v>-43.18719818199034</v>
      </c>
      <c r="AI533" s="79">
        <f t="shared" ref="AI533" si="6482">(G533/Y533-1)*100</f>
        <v>-43.18719818199034</v>
      </c>
      <c r="AJ533" s="79">
        <f t="shared" ref="AJ533" si="6483">(H533/Z533-1)*100</f>
        <v>-33.896965487509881</v>
      </c>
      <c r="AK533" s="79" t="e">
        <f t="shared" ref="AK533" si="6484">(I533/AA533-1)*100</f>
        <v>#REF!</v>
      </c>
      <c r="AM533" s="99">
        <f>AP533-'Figure 8_data'!H745</f>
        <v>0</v>
      </c>
      <c r="AN533" s="79" t="e">
        <f t="shared" ref="AN533" si="6485">(B533/B481-1)*100</f>
        <v>#DIV/0!</v>
      </c>
      <c r="AO533" s="79" t="e">
        <f t="shared" ref="AO533" si="6486">(C533/C481-1)*100</f>
        <v>#DIV/0!</v>
      </c>
      <c r="AP533" s="79">
        <f t="shared" ref="AP533" si="6487">(D533/D481-1)*100</f>
        <v>-18.143459915611814</v>
      </c>
      <c r="AQ533" s="79">
        <f t="shared" ref="AQ533" si="6488">(E533/E481-1)*100</f>
        <v>-15.819209039548021</v>
      </c>
      <c r="AR533" s="79">
        <f t="shared" ref="AR533" si="6489">(F533/F481-1)*100</f>
        <v>-41.314553990610328</v>
      </c>
      <c r="AS533" s="79">
        <f t="shared" ref="AS533" si="6490">(G533/G481-1)*100</f>
        <v>-41.314553990610328</v>
      </c>
      <c r="AT533" s="79">
        <f t="shared" ref="AT533" si="6491">(H533/H481-1)*100</f>
        <v>-22.948073701842553</v>
      </c>
      <c r="AU533" s="79" t="e">
        <f t="shared" ref="AU533" si="6492">(I533/I481-1)*100</f>
        <v>#REF!</v>
      </c>
    </row>
    <row r="534" spans="1:47" x14ac:dyDescent="0.2">
      <c r="A534" s="13">
        <f t="shared" si="475"/>
        <v>41317</v>
      </c>
      <c r="B534" s="79">
        <f>TWK!B477</f>
        <v>0</v>
      </c>
      <c r="C534" s="79">
        <f>TWK!C477</f>
        <v>0</v>
      </c>
      <c r="D534" s="79">
        <f>TWK!D477</f>
        <v>325</v>
      </c>
      <c r="E534" s="79">
        <f>TWK!E477</f>
        <v>250</v>
      </c>
      <c r="F534" s="79">
        <f>TWK!F477</f>
        <v>215</v>
      </c>
      <c r="G534" s="79">
        <f>TWK!G477</f>
        <v>211.66666666666666</v>
      </c>
      <c r="H534" s="79">
        <f>TWK!H477</f>
        <v>183.33333333333334</v>
      </c>
      <c r="I534" s="79" t="e">
        <f>TWK!#REF!</f>
        <v>#REF!</v>
      </c>
      <c r="K534" s="79">
        <f t="shared" ref="K534" si="6493">AVERAGE(B531:B534)</f>
        <v>0</v>
      </c>
      <c r="L534" s="79">
        <f t="shared" ref="L534" si="6494">AVERAGE(C531:C534)</f>
        <v>0</v>
      </c>
      <c r="M534" s="79">
        <f t="shared" ref="M534" si="6495">AVERAGE(D531:D534)</f>
        <v>327.83333333333331</v>
      </c>
      <c r="N534" s="79">
        <f t="shared" ref="N534" si="6496">AVERAGE(E531:E534)</f>
        <v>262.70833333333337</v>
      </c>
      <c r="O534" s="79">
        <f t="shared" ref="O534" si="6497">AVERAGE(F531:F534)</f>
        <v>220.08333333333334</v>
      </c>
      <c r="P534" s="79">
        <f t="shared" ref="P534" si="6498">AVERAGE(G531:G534)</f>
        <v>219.25</v>
      </c>
      <c r="Q534" s="79">
        <f t="shared" ref="Q534" si="6499">AVERAGE(H531:H534)</f>
        <v>186.125</v>
      </c>
      <c r="R534" s="79" t="e">
        <f t="shared" ref="R534" si="6500">AVERAGE(I531:I534)</f>
        <v>#REF!</v>
      </c>
      <c r="T534" s="79" t="e">
        <f t="shared" ref="T534" si="6501">AVERAGE(K378,K430,K482)</f>
        <v>#DIV/0!</v>
      </c>
      <c r="U534" s="79" t="e">
        <f t="shared" ref="U534" si="6502">AVERAGE(L378,L430,L482)</f>
        <v>#DIV/0!</v>
      </c>
      <c r="V534" s="79">
        <f t="shared" ref="V534" si="6503">(M378+M430+M482)/3</f>
        <v>438.8194444444444</v>
      </c>
      <c r="W534" s="79">
        <f t="shared" ref="W534" si="6504">(N378+N430+N482)/3</f>
        <v>347.56944444444451</v>
      </c>
      <c r="X534" s="79">
        <f t="shared" ref="X534" si="6505">(O378+O430+O482)/3</f>
        <v>368.88194444444451</v>
      </c>
      <c r="Y534" s="79">
        <f t="shared" ref="Y534" si="6506">(P378+P430+P482)/3</f>
        <v>368.88194444444451</v>
      </c>
      <c r="Z534" s="79">
        <f t="shared" ref="Z534" si="6507">(Q378+Q430+Q482)/3</f>
        <v>293.84722222222223</v>
      </c>
      <c r="AA534" s="79" t="e">
        <f t="shared" ref="AA534" si="6508">(R378+R430+R482)/3</f>
        <v>#REF!</v>
      </c>
      <c r="AC534" s="99">
        <f>+AF534-'Figure 8_data'!I746</f>
        <v>0</v>
      </c>
      <c r="AD534" s="79" t="e">
        <f t="shared" ref="AD534" si="6509">(B534/T534-1)*100</f>
        <v>#DIV/0!</v>
      </c>
      <c r="AE534" s="79" t="e">
        <f t="shared" ref="AE534" si="6510">(C534/U534-1)*100</f>
        <v>#DIV/0!</v>
      </c>
      <c r="AF534" s="79">
        <f t="shared" ref="AF534" si="6511">(D534/V534-1)*100</f>
        <v>-25.937648362082598</v>
      </c>
      <c r="AG534" s="79">
        <f t="shared" ref="AG534" si="6512">(E534/W534-1)*100</f>
        <v>-28.071928071928088</v>
      </c>
      <c r="AH534" s="79">
        <f t="shared" ref="AH534" si="6513">(F534/X534-1)*100</f>
        <v>-41.715770251699027</v>
      </c>
      <c r="AI534" s="79">
        <f t="shared" ref="AI534" si="6514">(G534/Y534-1)*100</f>
        <v>-42.619401720664939</v>
      </c>
      <c r="AJ534" s="79">
        <f t="shared" ref="AJ534" si="6515">(H534/Z534-1)*100</f>
        <v>-37.609301885900649</v>
      </c>
      <c r="AK534" s="79" t="e">
        <f t="shared" ref="AK534" si="6516">(I534/AA534-1)*100</f>
        <v>#REF!</v>
      </c>
      <c r="AM534" s="99">
        <f>AP534-'Figure 8_data'!H746</f>
        <v>0</v>
      </c>
      <c r="AN534" s="79" t="e">
        <f t="shared" ref="AN534" si="6517">(B534/B482-1)*100</f>
        <v>#DIV/0!</v>
      </c>
      <c r="AO534" s="79" t="e">
        <f t="shared" ref="AO534" si="6518">(C534/C482-1)*100</f>
        <v>#DIV/0!</v>
      </c>
      <c r="AP534" s="79">
        <f t="shared" ref="AP534" si="6519">(D534/D482-1)*100</f>
        <v>-23.228346456692904</v>
      </c>
      <c r="AQ534" s="79">
        <f t="shared" ref="AQ534" si="6520">(E534/E482-1)*100</f>
        <v>-25.742574257425744</v>
      </c>
      <c r="AR534" s="79">
        <f t="shared" ref="AR534" si="6521">(F534/F482-1)*100</f>
        <v>-41.363636363636367</v>
      </c>
      <c r="AS534" s="79">
        <f t="shared" ref="AS534" si="6522">(G534/G482-1)*100</f>
        <v>-42.272727272727273</v>
      </c>
      <c r="AT534" s="79">
        <f t="shared" ref="AT534" si="6523">(H534/H482-1)*100</f>
        <v>-33.333333333333329</v>
      </c>
      <c r="AU534" s="79" t="e">
        <f t="shared" ref="AU534" si="6524">(I534/I482-1)*100</f>
        <v>#REF!</v>
      </c>
    </row>
    <row r="535" spans="1:47" x14ac:dyDescent="0.2">
      <c r="A535" s="13">
        <f t="shared" si="475"/>
        <v>41324</v>
      </c>
      <c r="B535" s="79">
        <f>TWK!B478</f>
        <v>0</v>
      </c>
      <c r="C535" s="79">
        <f>TWK!C478</f>
        <v>0</v>
      </c>
      <c r="D535" s="79">
        <f>TWK!D478</f>
        <v>325</v>
      </c>
      <c r="E535" s="79">
        <f>TWK!E478</f>
        <v>250</v>
      </c>
      <c r="F535" s="79">
        <f>TWK!F478</f>
        <v>220</v>
      </c>
      <c r="G535" s="79">
        <f>TWK!G478</f>
        <v>220</v>
      </c>
      <c r="H535" s="79">
        <f>TWK!H478</f>
        <v>185</v>
      </c>
      <c r="I535" s="79" t="e">
        <f>TWK!#REF!</f>
        <v>#REF!</v>
      </c>
      <c r="K535" s="79">
        <f t="shared" ref="K535" si="6525">AVERAGE(B532:B535)</f>
        <v>0</v>
      </c>
      <c r="L535" s="79">
        <f t="shared" ref="L535" si="6526">AVERAGE(C532:C535)</f>
        <v>0</v>
      </c>
      <c r="M535" s="79">
        <f t="shared" ref="M535" si="6527">AVERAGE(D532:D535)</f>
        <v>325.83333333333331</v>
      </c>
      <c r="N535" s="79">
        <f t="shared" ref="N535" si="6528">AVERAGE(E532:E535)</f>
        <v>255.20833333333334</v>
      </c>
      <c r="O535" s="79">
        <f t="shared" ref="O535" si="6529">AVERAGE(F532:F535)</f>
        <v>217.08333333333334</v>
      </c>
      <c r="P535" s="79">
        <f t="shared" ref="P535" si="6530">AVERAGE(G532:G535)</f>
        <v>216.25</v>
      </c>
      <c r="Q535" s="79">
        <f t="shared" ref="Q535" si="6531">AVERAGE(H532:H535)</f>
        <v>185.625</v>
      </c>
      <c r="R535" s="79" t="e">
        <f t="shared" ref="R535" si="6532">AVERAGE(I532:I535)</f>
        <v>#REF!</v>
      </c>
      <c r="T535" s="79" t="e">
        <f t="shared" ref="T535" si="6533">AVERAGE(K379,K431,K483)</f>
        <v>#DIV/0!</v>
      </c>
      <c r="U535" s="79" t="e">
        <f t="shared" ref="U535" si="6534">AVERAGE(L379,L431,L483)</f>
        <v>#DIV/0!</v>
      </c>
      <c r="V535" s="79">
        <f t="shared" ref="V535" si="6535">(M379+M431+M483)/3</f>
        <v>439.5069444444444</v>
      </c>
      <c r="W535" s="79">
        <f t="shared" ref="W535" si="6536">(N379+N431+N483)/3</f>
        <v>342.63888888888891</v>
      </c>
      <c r="X535" s="79">
        <f t="shared" ref="X535" si="6537">(O379+O431+O483)/3</f>
        <v>368.28472222222223</v>
      </c>
      <c r="Y535" s="79">
        <f t="shared" ref="Y535" si="6538">(P379+P431+P483)/3</f>
        <v>368.28472222222223</v>
      </c>
      <c r="Z535" s="79">
        <f t="shared" ref="Z535" si="6539">(Q379+Q431+Q483)/3</f>
        <v>295.96527777777777</v>
      </c>
      <c r="AA535" s="79" t="e">
        <f t="shared" ref="AA535" si="6540">(R379+R431+R483)/3</f>
        <v>#REF!</v>
      </c>
      <c r="AC535" s="99">
        <f>+AF535-'Figure 8_data'!I747</f>
        <v>0</v>
      </c>
      <c r="AD535" s="79" t="e">
        <f t="shared" ref="AD535" si="6541">(B535/T535-1)*100</f>
        <v>#DIV/0!</v>
      </c>
      <c r="AE535" s="79" t="e">
        <f t="shared" ref="AE535" si="6542">(C535/U535-1)*100</f>
        <v>#DIV/0!</v>
      </c>
      <c r="AF535" s="79">
        <f t="shared" ref="AF535" si="6543">(D535/V535-1)*100</f>
        <v>-26.053500608320558</v>
      </c>
      <c r="AG535" s="79">
        <f t="shared" ref="AG535" si="6544">(E535/W535-1)*100</f>
        <v>-27.036886907174708</v>
      </c>
      <c r="AH535" s="79">
        <f t="shared" ref="AH535" si="6545">(F535/X535-1)*100</f>
        <v>-40.263609450719365</v>
      </c>
      <c r="AI535" s="79">
        <f t="shared" ref="AI535" si="6546">(G535/Y535-1)*100</f>
        <v>-40.263609450719365</v>
      </c>
      <c r="AJ535" s="79">
        <f t="shared" ref="AJ535" si="6547">(H535/Z535-1)*100</f>
        <v>-37.492667589572726</v>
      </c>
      <c r="AK535" s="79" t="e">
        <f t="shared" ref="AK535" si="6548">(I535/AA535-1)*100</f>
        <v>#REF!</v>
      </c>
      <c r="AM535" s="99">
        <f>AP535-'Figure 8_data'!H747</f>
        <v>0</v>
      </c>
      <c r="AN535" s="79" t="e">
        <f t="shared" ref="AN535" si="6549">(B535/B483-1)*100</f>
        <v>#DIV/0!</v>
      </c>
      <c r="AO535" s="79" t="e">
        <f t="shared" ref="AO535" si="6550">(C535/C483-1)*100</f>
        <v>#DIV/0!</v>
      </c>
      <c r="AP535" s="79">
        <f t="shared" ref="AP535" si="6551">(D535/D483-1)*100</f>
        <v>-19.753086419753085</v>
      </c>
      <c r="AQ535" s="79">
        <f t="shared" ref="AQ535" si="6552">(E535/E483-1)*100</f>
        <v>-16.666666666666664</v>
      </c>
      <c r="AR535" s="79">
        <f t="shared" ref="AR535" si="6553">(F535/F483-1)*100</f>
        <v>-35.672514619883046</v>
      </c>
      <c r="AS535" s="79">
        <f t="shared" ref="AS535" si="6554">(G535/G483-1)*100</f>
        <v>-35.672514619883046</v>
      </c>
      <c r="AT535" s="79">
        <f t="shared" ref="AT535" si="6555">(H535/H483-1)*100</f>
        <v>-28.294573643410846</v>
      </c>
      <c r="AU535" s="79" t="e">
        <f t="shared" ref="AU535" si="6556">(I535/I483-1)*100</f>
        <v>#REF!</v>
      </c>
    </row>
    <row r="536" spans="1:47" x14ac:dyDescent="0.2">
      <c r="A536" s="13">
        <f t="shared" si="475"/>
        <v>41331</v>
      </c>
      <c r="B536" s="79">
        <f>TWK!B479</f>
        <v>0</v>
      </c>
      <c r="C536" s="79">
        <f>TWK!C479</f>
        <v>0</v>
      </c>
      <c r="D536" s="79">
        <f>TWK!D479</f>
        <v>326.66666666666669</v>
      </c>
      <c r="E536" s="79">
        <f>TWK!E479</f>
        <v>254</v>
      </c>
      <c r="F536" s="79">
        <f>TWK!F479</f>
        <v>220</v>
      </c>
      <c r="G536" s="79">
        <f>TWK!G479</f>
        <v>220</v>
      </c>
      <c r="H536" s="79">
        <f>TWK!H479</f>
        <v>185</v>
      </c>
      <c r="I536" s="79" t="e">
        <f>TWK!#REF!</f>
        <v>#REF!</v>
      </c>
      <c r="K536" s="79">
        <f t="shared" ref="K536" si="6557">AVERAGE(B533:B536)</f>
        <v>0</v>
      </c>
      <c r="L536" s="79">
        <f t="shared" ref="L536" si="6558">AVERAGE(C533:C536)</f>
        <v>0</v>
      </c>
      <c r="M536" s="79">
        <f t="shared" ref="M536" si="6559">AVERAGE(D533:D536)</f>
        <v>325</v>
      </c>
      <c r="N536" s="79">
        <f t="shared" ref="N536" si="6560">AVERAGE(E533:E536)</f>
        <v>250.58333333333334</v>
      </c>
      <c r="O536" s="79">
        <f t="shared" ref="O536" si="6561">AVERAGE(F533:F536)</f>
        <v>215.83333333333334</v>
      </c>
      <c r="P536" s="79">
        <f t="shared" ref="P536" si="6562">AVERAGE(G533:G536)</f>
        <v>215</v>
      </c>
      <c r="Q536" s="79">
        <f t="shared" ref="Q536" si="6563">AVERAGE(H533:H536)</f>
        <v>186.25</v>
      </c>
      <c r="R536" s="79" t="e">
        <f t="shared" ref="R536" si="6564">AVERAGE(I533:I536)</f>
        <v>#REF!</v>
      </c>
      <c r="T536" s="79" t="e">
        <f t="shared" ref="T536" si="6565">AVERAGE(K380,K432,K484)</f>
        <v>#DIV/0!</v>
      </c>
      <c r="U536" s="79" t="e">
        <f t="shared" ref="U536" si="6566">AVERAGE(L380,L432,L484)</f>
        <v>#DIV/0!</v>
      </c>
      <c r="V536" s="79">
        <f t="shared" ref="V536" si="6567">(M380+M432+M484)/3</f>
        <v>423.96527777777777</v>
      </c>
      <c r="W536" s="79">
        <f t="shared" ref="W536" si="6568">(N380+N432+N484)/3</f>
        <v>324.9930555555556</v>
      </c>
      <c r="X536" s="79">
        <f t="shared" ref="X536" si="6569">(O380+O432+O484)/3</f>
        <v>360.38888888888891</v>
      </c>
      <c r="Y536" s="79">
        <f t="shared" ref="Y536" si="6570">(P380+P432+P484)/3</f>
        <v>360.70138888888891</v>
      </c>
      <c r="Z536" s="79">
        <f t="shared" ref="Z536" si="6571">(Q380+Q432+Q484)/3</f>
        <v>286.65972222222223</v>
      </c>
      <c r="AA536" s="79" t="e">
        <f t="shared" ref="AA536" si="6572">(R380+R432+R484)/3</f>
        <v>#REF!</v>
      </c>
      <c r="AC536" s="99">
        <f>+AF536-'Figure 8_data'!I748</f>
        <v>0</v>
      </c>
      <c r="AD536" s="79" t="e">
        <f t="shared" ref="AD536" si="6573">(B536/T536-1)*100</f>
        <v>#DIV/0!</v>
      </c>
      <c r="AE536" s="79" t="e">
        <f t="shared" ref="AE536" si="6574">(C536/U536-1)*100</f>
        <v>#DIV/0!</v>
      </c>
      <c r="AF536" s="79">
        <f t="shared" ref="AF536" si="6575">(D536/V536-1)*100</f>
        <v>-22.949665034151767</v>
      </c>
      <c r="AG536" s="79">
        <f t="shared" ref="AG536" si="6576">(E536/W536-1)*100</f>
        <v>-21.844483856492669</v>
      </c>
      <c r="AH536" s="79">
        <f t="shared" ref="AH536" si="6577">(F536/X536-1)*100</f>
        <v>-38.954832742407895</v>
      </c>
      <c r="AI536" s="79">
        <f t="shared" ref="AI536" si="6578">(G536/Y536-1)*100</f>
        <v>-39.007720298030456</v>
      </c>
      <c r="AJ536" s="79">
        <f t="shared" ref="AJ536" si="6579">(H536/Z536-1)*100</f>
        <v>-35.463552896145742</v>
      </c>
      <c r="AK536" s="79" t="e">
        <f t="shared" ref="AK536" si="6580">(I536/AA536-1)*100</f>
        <v>#REF!</v>
      </c>
      <c r="AM536" s="99">
        <f>AP536-'Figure 8_data'!H748</f>
        <v>0</v>
      </c>
      <c r="AN536" s="79" t="e">
        <f t="shared" ref="AN536" si="6581">(B536/B484-1)*100</f>
        <v>#DIV/0!</v>
      </c>
      <c r="AO536" s="79" t="e">
        <f t="shared" ref="AO536" si="6582">(C536/C484-1)*100</f>
        <v>#DIV/0!</v>
      </c>
      <c r="AP536" s="79">
        <f t="shared" ref="AP536" si="6583">(D536/D484-1)*100</f>
        <v>-14.708442123585719</v>
      </c>
      <c r="AQ536" s="79">
        <f t="shared" ref="AQ536" si="6584">(E536/E484-1)*100</f>
        <v>-9.9290780141843999</v>
      </c>
      <c r="AR536" s="79">
        <f t="shared" ref="AR536" si="6585">(F536/F484-1)*100</f>
        <v>-35.672514619883046</v>
      </c>
      <c r="AS536" s="79">
        <f t="shared" ref="AS536" si="6586">(G536/G484-1)*100</f>
        <v>-35.672514619883046</v>
      </c>
      <c r="AT536" s="79">
        <f t="shared" ref="AT536" si="6587">(H536/H484-1)*100</f>
        <v>-23.553719008264462</v>
      </c>
      <c r="AU536" s="79" t="e">
        <f t="shared" ref="AU536" si="6588">(I536/I484-1)*100</f>
        <v>#REF!</v>
      </c>
    </row>
    <row r="537" spans="1:47" x14ac:dyDescent="0.2">
      <c r="A537" s="13">
        <f t="shared" si="475"/>
        <v>41338</v>
      </c>
      <c r="B537" s="79">
        <f>TWK!B480</f>
        <v>0</v>
      </c>
      <c r="C537" s="79">
        <f>TWK!C480</f>
        <v>345</v>
      </c>
      <c r="D537" s="79">
        <f>TWK!D480</f>
        <v>325</v>
      </c>
      <c r="E537" s="79">
        <f>TWK!E480</f>
        <v>250</v>
      </c>
      <c r="F537" s="79">
        <f>TWK!F480</f>
        <v>230</v>
      </c>
      <c r="G537" s="79">
        <f>TWK!G480</f>
        <v>230</v>
      </c>
      <c r="H537" s="79">
        <f>TWK!H480</f>
        <v>185</v>
      </c>
      <c r="I537" s="79" t="e">
        <f>TWK!#REF!</f>
        <v>#REF!</v>
      </c>
      <c r="K537" s="79">
        <f t="shared" ref="K537" si="6589">AVERAGE(B534:B537)</f>
        <v>0</v>
      </c>
      <c r="L537" s="79">
        <f t="shared" ref="L537" si="6590">AVERAGE(C534:C537)</f>
        <v>86.25</v>
      </c>
      <c r="M537" s="79">
        <f t="shared" ref="M537" si="6591">AVERAGE(D534:D537)</f>
        <v>325.41666666666669</v>
      </c>
      <c r="N537" s="79">
        <f t="shared" ref="N537" si="6592">AVERAGE(E534:E537)</f>
        <v>251</v>
      </c>
      <c r="O537" s="79">
        <f t="shared" ref="O537" si="6593">AVERAGE(F534:F537)</f>
        <v>221.25</v>
      </c>
      <c r="P537" s="79">
        <f t="shared" ref="P537" si="6594">AVERAGE(G534:G537)</f>
        <v>220.41666666666666</v>
      </c>
      <c r="Q537" s="79">
        <f t="shared" ref="Q537" si="6595">AVERAGE(H534:H537)</f>
        <v>184.58333333333334</v>
      </c>
      <c r="R537" s="79" t="e">
        <f t="shared" ref="R537" si="6596">AVERAGE(I534:I537)</f>
        <v>#REF!</v>
      </c>
      <c r="T537" s="79" t="e">
        <f t="shared" ref="T537" si="6597">AVERAGE(K381,K433,K485)</f>
        <v>#DIV/0!</v>
      </c>
      <c r="U537" s="79" t="e">
        <f t="shared" ref="U537" si="6598">AVERAGE(L381,L433,L485)</f>
        <v>#DIV/0!</v>
      </c>
      <c r="V537" s="79">
        <f t="shared" ref="V537" si="6599">(M381+M433+M485)/3</f>
        <v>424.15972222222223</v>
      </c>
      <c r="W537" s="79">
        <f t="shared" ref="W537" si="6600">(N381+N433+N485)/3</f>
        <v>326.6180555555556</v>
      </c>
      <c r="X537" s="79">
        <f t="shared" ref="X537" si="6601">(O381+O433+O485)/3</f>
        <v>356.88888888888891</v>
      </c>
      <c r="Y537" s="79">
        <f t="shared" ref="Y537" si="6602">(P381+P433+P485)/3</f>
        <v>357.20138888888891</v>
      </c>
      <c r="Z537" s="79">
        <f t="shared" ref="Z537" si="6603">(Q381+Q433+Q485)/3</f>
        <v>287.90972222222223</v>
      </c>
      <c r="AA537" s="79" t="e">
        <f t="shared" ref="AA537" si="6604">(R381+R433+R485)/3</f>
        <v>#REF!</v>
      </c>
      <c r="AC537" s="99">
        <f>+AF537-'Figure 8_data'!I749</f>
        <v>0</v>
      </c>
      <c r="AD537" s="79" t="e">
        <f t="shared" ref="AD537" si="6605">(B537/T537-1)*100</f>
        <v>#DIV/0!</v>
      </c>
      <c r="AE537" s="79" t="e">
        <f t="shared" ref="AE537" si="6606">(C537/U537-1)*100</f>
        <v>#DIV/0!</v>
      </c>
      <c r="AF537" s="79">
        <f t="shared" ref="AF537" si="6607">(D537/V537-1)*100</f>
        <v>-23.377920398172858</v>
      </c>
      <c r="AG537" s="79">
        <f t="shared" ref="AG537" si="6608">(E537/W537-1)*100</f>
        <v>-23.45799757616993</v>
      </c>
      <c r="AH537" s="79">
        <f t="shared" ref="AH537" si="6609">(F537/X537-1)*100</f>
        <v>-35.554171855541725</v>
      </c>
      <c r="AI537" s="79">
        <f t="shared" ref="AI537" si="6610">(G537/Y537-1)*100</f>
        <v>-35.610552714971725</v>
      </c>
      <c r="AJ537" s="79">
        <f t="shared" ref="AJ537" si="6611">(H537/Z537-1)*100</f>
        <v>-35.743746834221767</v>
      </c>
      <c r="AK537" s="79" t="e">
        <f t="shared" ref="AK537" si="6612">(I537/AA537-1)*100</f>
        <v>#REF!</v>
      </c>
      <c r="AM537" s="99">
        <f>AP537-'Figure 8_data'!H749</f>
        <v>0</v>
      </c>
      <c r="AN537" s="79" t="e">
        <f t="shared" ref="AN537" si="6613">(B537/B485-1)*100</f>
        <v>#DIV/0!</v>
      </c>
      <c r="AO537" s="79" t="e">
        <f t="shared" ref="AO537" si="6614">(C537/C485-1)*100</f>
        <v>#DIV/0!</v>
      </c>
      <c r="AP537" s="79">
        <f t="shared" ref="AP537" si="6615">(D537/D485-1)*100</f>
        <v>-6.3400576368876083</v>
      </c>
      <c r="AQ537" s="79">
        <f t="shared" ref="AQ537" si="6616">(E537/E485-1)*100</f>
        <v>-1.9607843137254943</v>
      </c>
      <c r="AR537" s="79">
        <f t="shared" ref="AR537" si="6617">(F537/F485-1)*100</f>
        <v>-29.230769230769226</v>
      </c>
      <c r="AS537" s="79">
        <f t="shared" ref="AS537" si="6618">(G537/G485-1)*100</f>
        <v>-29.230769230769226</v>
      </c>
      <c r="AT537" s="79">
        <f t="shared" ref="AT537" si="6619">(H537/H485-1)*100</f>
        <v>-18.502202643171806</v>
      </c>
      <c r="AU537" s="79" t="e">
        <f t="shared" ref="AU537" si="6620">(I537/I485-1)*100</f>
        <v>#REF!</v>
      </c>
    </row>
    <row r="538" spans="1:47" x14ac:dyDescent="0.2">
      <c r="A538" s="13">
        <f t="shared" si="475"/>
        <v>41345</v>
      </c>
      <c r="B538" s="79">
        <f>TWK!B481</f>
        <v>0</v>
      </c>
      <c r="C538" s="79">
        <f>TWK!C481</f>
        <v>340</v>
      </c>
      <c r="D538" s="79">
        <f>TWK!D481</f>
        <v>325</v>
      </c>
      <c r="E538" s="79">
        <f>TWK!E481</f>
        <v>250</v>
      </c>
      <c r="F538" s="79">
        <f>TWK!F481</f>
        <v>223.33333333333334</v>
      </c>
      <c r="G538" s="79">
        <f>TWK!G481</f>
        <v>223.33333333333334</v>
      </c>
      <c r="H538" s="79">
        <f>TWK!H481</f>
        <v>185</v>
      </c>
      <c r="I538" s="79" t="e">
        <f>TWK!#REF!</f>
        <v>#REF!</v>
      </c>
      <c r="K538" s="79">
        <f t="shared" ref="K538" si="6621">AVERAGE(B535:B538)</f>
        <v>0</v>
      </c>
      <c r="L538" s="79">
        <f t="shared" ref="L538" si="6622">AVERAGE(C535:C538)</f>
        <v>171.25</v>
      </c>
      <c r="M538" s="79">
        <f t="shared" ref="M538" si="6623">AVERAGE(D535:D538)</f>
        <v>325.41666666666669</v>
      </c>
      <c r="N538" s="79">
        <f t="shared" ref="N538" si="6624">AVERAGE(E535:E538)</f>
        <v>251</v>
      </c>
      <c r="O538" s="79">
        <f t="shared" ref="O538" si="6625">AVERAGE(F535:F538)</f>
        <v>223.33333333333334</v>
      </c>
      <c r="P538" s="79">
        <f t="shared" ref="P538" si="6626">AVERAGE(G535:G538)</f>
        <v>223.33333333333334</v>
      </c>
      <c r="Q538" s="79">
        <f t="shared" ref="Q538" si="6627">AVERAGE(H535:H538)</f>
        <v>185</v>
      </c>
      <c r="R538" s="79" t="e">
        <f t="shared" ref="R538" si="6628">AVERAGE(I535:I538)</f>
        <v>#REF!</v>
      </c>
      <c r="T538" s="79" t="e">
        <f t="shared" ref="T538" si="6629">AVERAGE(K382,K434,K486)</f>
        <v>#DIV/0!</v>
      </c>
      <c r="U538" s="79">
        <f t="shared" ref="U538" si="6630">AVERAGE(L382,L434,L486)</f>
        <v>380</v>
      </c>
      <c r="V538" s="79">
        <f t="shared" ref="V538" si="6631">(M382+M434+M486)/3</f>
        <v>413.46527777777783</v>
      </c>
      <c r="W538" s="79">
        <f t="shared" ref="W538" si="6632">(N382+N434+N486)/3</f>
        <v>317.27083333333331</v>
      </c>
      <c r="X538" s="79">
        <f t="shared" ref="X538" si="6633">(O382+O434+O486)/3</f>
        <v>351.9375</v>
      </c>
      <c r="Y538" s="79">
        <f t="shared" ref="Y538" si="6634">(P382+P434+P486)/3</f>
        <v>352.25</v>
      </c>
      <c r="Z538" s="79">
        <f t="shared" ref="Z538" si="6635">(Q382+Q434+Q486)/3</f>
        <v>280.1180555555556</v>
      </c>
      <c r="AA538" s="79" t="e">
        <f t="shared" ref="AA538" si="6636">(R382+R434+R486)/3</f>
        <v>#REF!</v>
      </c>
      <c r="AC538" s="99">
        <f>+AF538-'Figure 8_data'!I750</f>
        <v>0</v>
      </c>
      <c r="AD538" s="79" t="e">
        <f t="shared" ref="AD538" si="6637">(B538/T538-1)*100</f>
        <v>#DIV/0!</v>
      </c>
      <c r="AE538" s="79">
        <f t="shared" ref="AE538" si="6638">(C538/U538-1)*100</f>
        <v>-10.526315789473683</v>
      </c>
      <c r="AF538" s="79">
        <f t="shared" ref="AF538" si="6639">(D538/V538-1)*100</f>
        <v>-21.396059725558047</v>
      </c>
      <c r="AG538" s="79">
        <f t="shared" ref="AG538" si="6640">(E538/W538-1)*100</f>
        <v>-21.202968021537849</v>
      </c>
      <c r="AH538" s="79">
        <f t="shared" ref="AH538" si="6641">(F538/X538-1)*100</f>
        <v>-36.54176286035635</v>
      </c>
      <c r="AI538" s="79">
        <f t="shared" ref="AI538" si="6642">(G538/Y538-1)*100</f>
        <v>-36.598060089898269</v>
      </c>
      <c r="AJ538" s="79">
        <f t="shared" ref="AJ538" si="6643">(H538/Z538-1)*100</f>
        <v>-33.956417185214583</v>
      </c>
      <c r="AK538" s="79" t="e">
        <f t="shared" ref="AK538" si="6644">(I538/AA538-1)*100</f>
        <v>#REF!</v>
      </c>
      <c r="AM538" s="99">
        <f>AP538-'Figure 8_data'!H750</f>
        <v>0</v>
      </c>
      <c r="AN538" s="79" t="e">
        <f t="shared" ref="AN538" si="6645">(B538/B486-1)*100</f>
        <v>#DIV/0!</v>
      </c>
      <c r="AO538" s="79">
        <f t="shared" ref="AO538" si="6646">(C538/C486-1)*100</f>
        <v>-10.526315789473683</v>
      </c>
      <c r="AP538" s="79">
        <f t="shared" ref="AP538" si="6647">(D538/D486-1)*100</f>
        <v>-5.7971014492753659</v>
      </c>
      <c r="AQ538" s="79">
        <f t="shared" ref="AQ538" si="6648">(E538/E486-1)*100</f>
        <v>-0.79365079365079083</v>
      </c>
      <c r="AR538" s="79">
        <f t="shared" ref="AR538" si="6649">(F538/F486-1)*100</f>
        <v>-28.647497337593187</v>
      </c>
      <c r="AS538" s="79">
        <f t="shared" ref="AS538" si="6650">(G538/G486-1)*100</f>
        <v>-28.647497337593187</v>
      </c>
      <c r="AT538" s="79">
        <f t="shared" ref="AT538" si="6651">(H538/H486-1)*100</f>
        <v>-16.666666666666664</v>
      </c>
      <c r="AU538" s="79" t="e">
        <f t="shared" ref="AU538" si="6652">(I538/I486-1)*100</f>
        <v>#REF!</v>
      </c>
    </row>
    <row r="539" spans="1:47" x14ac:dyDescent="0.2">
      <c r="A539" s="13">
        <f t="shared" si="475"/>
        <v>41352</v>
      </c>
      <c r="B539" s="79">
        <f>TWK!B482</f>
        <v>0</v>
      </c>
      <c r="C539" s="79">
        <f>TWK!C482</f>
        <v>312</v>
      </c>
      <c r="D539" s="79">
        <f>TWK!D482</f>
        <v>307</v>
      </c>
      <c r="E539" s="79">
        <f>TWK!E482</f>
        <v>250</v>
      </c>
      <c r="F539" s="79">
        <f>TWK!F482</f>
        <v>208</v>
      </c>
      <c r="G539" s="79">
        <f>TWK!G482</f>
        <v>208</v>
      </c>
      <c r="H539" s="79">
        <f>TWK!H482</f>
        <v>185</v>
      </c>
      <c r="I539" s="79" t="e">
        <f>TWK!#REF!</f>
        <v>#REF!</v>
      </c>
      <c r="K539" s="79">
        <f t="shared" ref="K539" si="6653">AVERAGE(B536:B539)</f>
        <v>0</v>
      </c>
      <c r="L539" s="79">
        <f t="shared" ref="L539" si="6654">AVERAGE(C536:C539)</f>
        <v>249.25</v>
      </c>
      <c r="M539" s="79">
        <f t="shared" ref="M539" si="6655">AVERAGE(D536:D539)</f>
        <v>320.91666666666669</v>
      </c>
      <c r="N539" s="79">
        <f t="shared" ref="N539" si="6656">AVERAGE(E536:E539)</f>
        <v>251</v>
      </c>
      <c r="O539" s="79">
        <f t="shared" ref="O539" si="6657">AVERAGE(F536:F539)</f>
        <v>220.33333333333334</v>
      </c>
      <c r="P539" s="79">
        <f t="shared" ref="P539" si="6658">AVERAGE(G536:G539)</f>
        <v>220.33333333333334</v>
      </c>
      <c r="Q539" s="79">
        <f t="shared" ref="Q539" si="6659">AVERAGE(H536:H539)</f>
        <v>185</v>
      </c>
      <c r="R539" s="79" t="e">
        <f t="shared" ref="R539" si="6660">AVERAGE(I536:I539)</f>
        <v>#REF!</v>
      </c>
      <c r="T539" s="79">
        <f t="shared" ref="T539" si="6661">AVERAGE(K383,K435,K487)</f>
        <v>433</v>
      </c>
      <c r="U539" s="79">
        <f t="shared" ref="U539" si="6662">AVERAGE(L383,L435,L487)</f>
        <v>442.125</v>
      </c>
      <c r="V539" s="79">
        <f t="shared" ref="V539" si="6663">(M383+M435+M487)/3</f>
        <v>402.66666666666669</v>
      </c>
      <c r="W539" s="79">
        <f t="shared" ref="W539" si="6664">(N383+N435+N487)/3</f>
        <v>306.82638888888886</v>
      </c>
      <c r="X539" s="79">
        <f t="shared" ref="X539" si="6665">(O383+O435+O487)/3</f>
        <v>345.8680555555556</v>
      </c>
      <c r="Y539" s="79">
        <f t="shared" ref="Y539" si="6666">(P383+P435+P487)/3</f>
        <v>346.1805555555556</v>
      </c>
      <c r="Z539" s="79">
        <f t="shared" ref="Z539" si="6667">(Q383+Q435+Q487)/3</f>
        <v>272.17361111111114</v>
      </c>
      <c r="AA539" s="79" t="e">
        <f t="shared" ref="AA539" si="6668">(R383+R435+R487)/3</f>
        <v>#REF!</v>
      </c>
      <c r="AC539" s="99">
        <f>+AF539-'Figure 8_data'!I751</f>
        <v>0</v>
      </c>
      <c r="AD539" s="79">
        <f t="shared" ref="AD539" si="6669">(B539/T539-1)*100</f>
        <v>-100</v>
      </c>
      <c r="AE539" s="79">
        <f t="shared" ref="AE539" si="6670">(C539/U539-1)*100</f>
        <v>-29.431721798134014</v>
      </c>
      <c r="AF539" s="79">
        <f t="shared" ref="AF539" si="6671">(D539/V539-1)*100</f>
        <v>-23.758278145695368</v>
      </c>
      <c r="AG539" s="79">
        <f t="shared" ref="AG539" si="6672">(E539/W539-1)*100</f>
        <v>-18.52069800602041</v>
      </c>
      <c r="AH539" s="79">
        <f t="shared" ref="AH539" si="6673">(F539/X539-1)*100</f>
        <v>-39.861459692801937</v>
      </c>
      <c r="AI539" s="79">
        <f t="shared" ref="AI539" si="6674">(G539/Y539-1)*100</f>
        <v>-39.915747241725185</v>
      </c>
      <c r="AJ539" s="79">
        <f t="shared" ref="AJ539" si="6675">(H539/Z539-1)*100</f>
        <v>-32.028678590564652</v>
      </c>
      <c r="AK539" s="79" t="e">
        <f t="shared" ref="AK539" si="6676">(I539/AA539-1)*100</f>
        <v>#REF!</v>
      </c>
      <c r="AM539" s="99">
        <f>AP539-'Figure 8_data'!H751</f>
        <v>0</v>
      </c>
      <c r="AN539" s="79">
        <f t="shared" ref="AN539" si="6677">(B539/B487-1)*100</f>
        <v>-100</v>
      </c>
      <c r="AO539" s="79">
        <f t="shared" ref="AO539" si="6678">(C539/C487-1)*100</f>
        <v>-17.460317460317466</v>
      </c>
      <c r="AP539" s="79">
        <f t="shared" ref="AP539" si="6679">(D539/D487-1)*100</f>
        <v>-15.193370165745856</v>
      </c>
      <c r="AQ539" s="79">
        <f t="shared" ref="AQ539" si="6680">(E539/E487-1)*100</f>
        <v>-3.1007751937984551</v>
      </c>
      <c r="AR539" s="79">
        <f t="shared" ref="AR539" si="6681">(F539/F487-1)*100</f>
        <v>-32.903225806451609</v>
      </c>
      <c r="AS539" s="79">
        <f t="shared" ref="AS539" si="6682">(G539/G487-1)*100</f>
        <v>-32.903225806451609</v>
      </c>
      <c r="AT539" s="79">
        <f t="shared" ref="AT539" si="6683">(H539/H487-1)*100</f>
        <v>-17.040358744394624</v>
      </c>
      <c r="AU539" s="79" t="e">
        <f t="shared" ref="AU539" si="6684">(I539/I487-1)*100</f>
        <v>#REF!</v>
      </c>
    </row>
    <row r="540" spans="1:47" x14ac:dyDescent="0.2">
      <c r="A540" s="13">
        <f t="shared" si="475"/>
        <v>41359</v>
      </c>
      <c r="B540" s="79">
        <f>TWK!B483</f>
        <v>0</v>
      </c>
      <c r="C540" s="79">
        <f>TWK!C483</f>
        <v>298.33333333333331</v>
      </c>
      <c r="D540" s="79">
        <f>TWK!D483</f>
        <v>293.33333333333331</v>
      </c>
      <c r="E540" s="79">
        <f>TWK!E483</f>
        <v>245</v>
      </c>
      <c r="F540" s="79">
        <f>TWK!F483</f>
        <v>205</v>
      </c>
      <c r="G540" s="79">
        <f>TWK!G483</f>
        <v>205</v>
      </c>
      <c r="H540" s="79">
        <f>TWK!H483</f>
        <v>176.66666666666666</v>
      </c>
      <c r="I540" s="79" t="e">
        <f>TWK!#REF!</f>
        <v>#REF!</v>
      </c>
      <c r="K540" s="79">
        <f t="shared" ref="K540" si="6685">AVERAGE(B537:B540)</f>
        <v>0</v>
      </c>
      <c r="L540" s="79">
        <f t="shared" ref="L540" si="6686">AVERAGE(C537:C540)</f>
        <v>323.83333333333331</v>
      </c>
      <c r="M540" s="79">
        <f t="shared" ref="M540" si="6687">AVERAGE(D537:D540)</f>
        <v>312.58333333333331</v>
      </c>
      <c r="N540" s="79">
        <f t="shared" ref="N540" si="6688">AVERAGE(E537:E540)</f>
        <v>248.75</v>
      </c>
      <c r="O540" s="79">
        <f t="shared" ref="O540" si="6689">AVERAGE(F537:F540)</f>
        <v>216.58333333333334</v>
      </c>
      <c r="P540" s="79">
        <f t="shared" ref="P540" si="6690">AVERAGE(G537:G540)</f>
        <v>216.58333333333334</v>
      </c>
      <c r="Q540" s="79">
        <f t="shared" ref="Q540" si="6691">AVERAGE(H537:H540)</f>
        <v>182.91666666666666</v>
      </c>
      <c r="R540" s="79" t="e">
        <f t="shared" ref="R540" si="6692">AVERAGE(I537:I540)</f>
        <v>#REF!</v>
      </c>
      <c r="T540" s="79">
        <f t="shared" ref="T540" si="6693">AVERAGE(K384,K436,K488)</f>
        <v>425</v>
      </c>
      <c r="U540" s="79">
        <f t="shared" ref="U540" si="6694">AVERAGE(L384,L436,L488)</f>
        <v>441.33333333333337</v>
      </c>
      <c r="V540" s="79">
        <f t="shared" ref="V540" si="6695">(M384+M436+M488)/3</f>
        <v>395.20138888888891</v>
      </c>
      <c r="W540" s="79">
        <f t="shared" ref="W540" si="6696">(N384+N436+N488)/3</f>
        <v>299.25</v>
      </c>
      <c r="X540" s="79">
        <f t="shared" ref="X540" si="6697">(O384+O436+O488)/3</f>
        <v>341.84027777777783</v>
      </c>
      <c r="Y540" s="79">
        <f t="shared" ref="Y540" si="6698">(P384+P436+P488)/3</f>
        <v>341.84027777777783</v>
      </c>
      <c r="Z540" s="79">
        <f t="shared" ref="Z540" si="6699">(Q384+Q436+Q488)/3</f>
        <v>266.38194444444446</v>
      </c>
      <c r="AA540" s="79" t="e">
        <f t="shared" ref="AA540" si="6700">(R384+R436+R488)/3</f>
        <v>#REF!</v>
      </c>
      <c r="AC540" s="99">
        <f>+AF540-'Figure 8_data'!I752</f>
        <v>0</v>
      </c>
      <c r="AD540" s="79">
        <f t="shared" ref="AD540" si="6701">(B540/T540-1)*100</f>
        <v>-100</v>
      </c>
      <c r="AE540" s="79">
        <f t="shared" ref="AE540" si="6702">(C540/U540-1)*100</f>
        <v>-32.401812688821764</v>
      </c>
      <c r="AF540" s="79">
        <f t="shared" ref="AF540" si="6703">(D540/V540-1)*100</f>
        <v>-25.776239259168154</v>
      </c>
      <c r="AG540" s="79">
        <f t="shared" ref="AG540" si="6704">(E540/W540-1)*100</f>
        <v>-18.128654970760238</v>
      </c>
      <c r="AH540" s="79">
        <f t="shared" ref="AH540" si="6705">(F540/X540-1)*100</f>
        <v>-40.030472320975122</v>
      </c>
      <c r="AI540" s="79">
        <f t="shared" ref="AI540" si="6706">(G540/Y540-1)*100</f>
        <v>-40.030472320975122</v>
      </c>
      <c r="AJ540" s="79">
        <f t="shared" ref="AJ540" si="6707">(H540/Z540-1)*100</f>
        <v>-33.679188717119843</v>
      </c>
      <c r="AK540" s="79" t="e">
        <f t="shared" ref="AK540" si="6708">(I540/AA540-1)*100</f>
        <v>#REF!</v>
      </c>
      <c r="AM540" s="99">
        <f>AP540-'Figure 8_data'!H752</f>
        <v>0</v>
      </c>
      <c r="AN540" s="79">
        <f t="shared" ref="AN540" si="6709">(B540/B488-1)*100</f>
        <v>-100</v>
      </c>
      <c r="AO540" s="79">
        <f t="shared" ref="AO540" si="6710">(C540/C488-1)*100</f>
        <v>-19.586702605570537</v>
      </c>
      <c r="AP540" s="79">
        <f t="shared" ref="AP540" si="6711">(D540/D488-1)*100</f>
        <v>-16.902738432483478</v>
      </c>
      <c r="AQ540" s="79">
        <f t="shared" ref="AQ540" si="6712">(E540/E488-1)*100</f>
        <v>-2.3904382470119501</v>
      </c>
      <c r="AR540" s="79">
        <f t="shared" ref="AR540" si="6713">(F540/F488-1)*100</f>
        <v>-32.119205298013242</v>
      </c>
      <c r="AS540" s="79">
        <f t="shared" ref="AS540" si="6714">(G540/G488-1)*100</f>
        <v>-32.119205298013242</v>
      </c>
      <c r="AT540" s="79">
        <f t="shared" ref="AT540" si="6715">(H540/H488-1)*100</f>
        <v>-19.696969696969703</v>
      </c>
      <c r="AU540" s="79" t="e">
        <f t="shared" ref="AU540" si="6716">(I540/I488-1)*100</f>
        <v>#REF!</v>
      </c>
    </row>
    <row r="541" spans="1:47" x14ac:dyDescent="0.2">
      <c r="A541" s="13">
        <f t="shared" si="475"/>
        <v>41366</v>
      </c>
      <c r="B541" s="79">
        <f>TWK!B484</f>
        <v>0</v>
      </c>
      <c r="C541" s="79">
        <f>TWK!C484</f>
        <v>290</v>
      </c>
      <c r="D541" s="79">
        <f>TWK!D484</f>
        <v>262.5</v>
      </c>
      <c r="E541" s="79">
        <f>TWK!E484</f>
        <v>232.5</v>
      </c>
      <c r="F541" s="79">
        <f>TWK!F484</f>
        <v>193.5</v>
      </c>
      <c r="G541" s="79">
        <f>TWK!G484</f>
        <v>193.5</v>
      </c>
      <c r="H541" s="79">
        <f>TWK!H484</f>
        <v>180</v>
      </c>
      <c r="I541" s="79" t="e">
        <f>TWK!#REF!</f>
        <v>#REF!</v>
      </c>
      <c r="K541" s="79">
        <f t="shared" ref="K541" si="6717">AVERAGE(B538:B541)</f>
        <v>0</v>
      </c>
      <c r="L541" s="79">
        <f t="shared" ref="L541" si="6718">AVERAGE(C538:C541)</f>
        <v>310.08333333333331</v>
      </c>
      <c r="M541" s="79">
        <f t="shared" ref="M541" si="6719">AVERAGE(D538:D541)</f>
        <v>296.95833333333331</v>
      </c>
      <c r="N541" s="79">
        <f t="shared" ref="N541" si="6720">AVERAGE(E538:E541)</f>
        <v>244.375</v>
      </c>
      <c r="O541" s="79">
        <f t="shared" ref="O541" si="6721">AVERAGE(F538:F541)</f>
        <v>207.45833333333334</v>
      </c>
      <c r="P541" s="79">
        <f t="shared" ref="P541" si="6722">AVERAGE(G538:G541)</f>
        <v>207.45833333333334</v>
      </c>
      <c r="Q541" s="79">
        <f t="shared" ref="Q541" si="6723">AVERAGE(H538:H541)</f>
        <v>181.66666666666666</v>
      </c>
      <c r="R541" s="79" t="e">
        <f t="shared" ref="R541" si="6724">AVERAGE(I538:I541)</f>
        <v>#REF!</v>
      </c>
      <c r="T541" s="79">
        <f t="shared" ref="T541" si="6725">AVERAGE(K385,K437,K489)</f>
        <v>428</v>
      </c>
      <c r="U541" s="79">
        <f t="shared" ref="U541" si="6726">AVERAGE(L385,L437,L489)</f>
        <v>302.6805555555556</v>
      </c>
      <c r="V541" s="79">
        <f t="shared" ref="V541" si="6727">(M385+M437+M489)/3</f>
        <v>376.77083333333331</v>
      </c>
      <c r="W541" s="79">
        <f t="shared" ref="W541" si="6728">(N385+N437+N489)/3</f>
        <v>282.48611111111109</v>
      </c>
      <c r="X541" s="79">
        <f t="shared" ref="X541" si="6729">(O385+O437+O489)/3</f>
        <v>337.95138888888886</v>
      </c>
      <c r="Y541" s="79">
        <f t="shared" ref="Y541" si="6730">(P385+P437+P489)/3</f>
        <v>337.95138888888886</v>
      </c>
      <c r="Z541" s="79">
        <f t="shared" ref="Z541" si="6731">(Q385+Q437+Q489)/3</f>
        <v>252.49305555555554</v>
      </c>
      <c r="AA541" s="79" t="e">
        <f t="shared" ref="AA541" si="6732">(R385+R437+R489)/3</f>
        <v>#REF!</v>
      </c>
      <c r="AC541" s="99">
        <f>+AF541-'Figure 8_data'!I753</f>
        <v>0</v>
      </c>
      <c r="AD541" s="79">
        <f t="shared" ref="AD541" si="6733">(B541/T541-1)*100</f>
        <v>-100</v>
      </c>
      <c r="AE541" s="79">
        <f t="shared" ref="AE541" si="6734">(C541/U541-1)*100</f>
        <v>-4.1894186206580253</v>
      </c>
      <c r="AF541" s="79">
        <f t="shared" ref="AF541" si="6735">(D541/V541-1)*100</f>
        <v>-30.329001935305499</v>
      </c>
      <c r="AG541" s="79">
        <f t="shared" ref="AG541" si="6736">(E541/W541-1)*100</f>
        <v>-17.69506858744284</v>
      </c>
      <c r="AH541" s="79">
        <f t="shared" ref="AH541" si="6737">(F541/X541-1)*100</f>
        <v>-42.743244631665469</v>
      </c>
      <c r="AI541" s="79">
        <f t="shared" ref="AI541" si="6738">(G541/Y541-1)*100</f>
        <v>-42.743244631665469</v>
      </c>
      <c r="AJ541" s="79">
        <f t="shared" ref="AJ541" si="6739">(H541/Z541-1)*100</f>
        <v>-28.710910641106736</v>
      </c>
      <c r="AK541" s="79" t="e">
        <f t="shared" ref="AK541" si="6740">(I541/AA541-1)*100</f>
        <v>#REF!</v>
      </c>
      <c r="AM541" s="99">
        <f>AP541-'Figure 8_data'!H753</f>
        <v>0</v>
      </c>
      <c r="AN541" s="79">
        <f t="shared" ref="AN541" si="6741">(B541/B489-1)*100</f>
        <v>-100</v>
      </c>
      <c r="AO541" s="79">
        <f t="shared" ref="AO541" si="6742">(C541/C489-1)*100</f>
        <v>-20.980926430517709</v>
      </c>
      <c r="AP541" s="79">
        <f t="shared" ref="AP541" si="6743">(D541/D489-1)*100</f>
        <v>-19.23076923076923</v>
      </c>
      <c r="AQ541" s="79">
        <f t="shared" ref="AQ541" si="6744">(E541/E489-1)*100</f>
        <v>-2.3109243697479021</v>
      </c>
      <c r="AR541" s="79">
        <f t="shared" ref="AR541" si="6745">(F541/F489-1)*100</f>
        <v>-32.10526315789474</v>
      </c>
      <c r="AS541" s="79">
        <f t="shared" ref="AS541" si="6746">(G541/G489-1)*100</f>
        <v>-32.10526315789474</v>
      </c>
      <c r="AT541" s="79">
        <f t="shared" ref="AT541" si="6747">(H541/H489-1)*100</f>
        <v>-15.094339622641506</v>
      </c>
      <c r="AU541" s="79" t="e">
        <f t="shared" ref="AU541" si="6748">(I541/I489-1)*100</f>
        <v>#REF!</v>
      </c>
    </row>
    <row r="542" spans="1:47" x14ac:dyDescent="0.2">
      <c r="A542" s="13">
        <f t="shared" si="475"/>
        <v>41373</v>
      </c>
      <c r="B542" s="79">
        <f>TWK!B485</f>
        <v>355</v>
      </c>
      <c r="C542" s="79">
        <f>TWK!C485</f>
        <v>292.5</v>
      </c>
      <c r="D542" s="79">
        <f>TWK!D485</f>
        <v>285</v>
      </c>
      <c r="E542" s="79">
        <f>TWK!E485</f>
        <v>227.5</v>
      </c>
      <c r="F542" s="79">
        <f>TWK!F485</f>
        <v>197.5</v>
      </c>
      <c r="G542" s="79">
        <f>TWK!G485</f>
        <v>197.5</v>
      </c>
      <c r="H542" s="79">
        <f>TWK!H485</f>
        <v>180</v>
      </c>
      <c r="I542" s="79" t="e">
        <f>TWK!#REF!</f>
        <v>#REF!</v>
      </c>
      <c r="K542" s="79">
        <f t="shared" ref="K542" si="6749">AVERAGE(B539:B542)</f>
        <v>88.75</v>
      </c>
      <c r="L542" s="79">
        <f t="shared" ref="L542" si="6750">AVERAGE(C539:C542)</f>
        <v>298.20833333333331</v>
      </c>
      <c r="M542" s="79">
        <f t="shared" ref="M542" si="6751">AVERAGE(D539:D542)</f>
        <v>286.95833333333331</v>
      </c>
      <c r="N542" s="79">
        <f t="shared" ref="N542" si="6752">AVERAGE(E539:E542)</f>
        <v>238.75</v>
      </c>
      <c r="O542" s="79">
        <f t="shared" ref="O542" si="6753">AVERAGE(F539:F542)</f>
        <v>201</v>
      </c>
      <c r="P542" s="79">
        <f t="shared" ref="P542" si="6754">AVERAGE(G539:G542)</f>
        <v>201</v>
      </c>
      <c r="Q542" s="79">
        <f t="shared" ref="Q542" si="6755">AVERAGE(H539:H542)</f>
        <v>180.41666666666666</v>
      </c>
      <c r="R542" s="79" t="e">
        <f t="shared" ref="R542" si="6756">AVERAGE(I539:I542)</f>
        <v>#REF!</v>
      </c>
      <c r="T542" s="79">
        <f t="shared" ref="T542" si="6757">AVERAGE(K386,K438,K490)</f>
        <v>427.5</v>
      </c>
      <c r="U542" s="79">
        <f t="shared" ref="U542" si="6758">AVERAGE(L386,L438,L490)</f>
        <v>309.58333333333331</v>
      </c>
      <c r="V542" s="79">
        <f t="shared" ref="V542" si="6759">(M386+M438+M490)/3</f>
        <v>363.4375</v>
      </c>
      <c r="W542" s="79">
        <f t="shared" ref="W542" si="6760">(N386+N438+N490)/3</f>
        <v>267.6319444444444</v>
      </c>
      <c r="X542" s="79">
        <f t="shared" ref="X542" si="6761">(O386+O438+O490)/3</f>
        <v>326.97222222222223</v>
      </c>
      <c r="Y542" s="79">
        <f t="shared" ref="Y542" si="6762">(P386+P438+P490)/3</f>
        <v>326.97222222222223</v>
      </c>
      <c r="Z542" s="79">
        <f t="shared" ref="Z542" si="6763">(Q386+Q438+Q490)/3</f>
        <v>240.24305555555554</v>
      </c>
      <c r="AA542" s="79" t="e">
        <f t="shared" ref="AA542" si="6764">(R386+R438+R490)/3</f>
        <v>#REF!</v>
      </c>
      <c r="AC542" s="99">
        <f>+AF542-'Figure 8_data'!I754</f>
        <v>0</v>
      </c>
      <c r="AD542" s="79">
        <f t="shared" ref="AD542:AE542" si="6765">(B542/T542-1)*100</f>
        <v>-16.959064327485386</v>
      </c>
      <c r="AE542" s="79">
        <f t="shared" si="6765"/>
        <v>-5.5181695827725363</v>
      </c>
      <c r="AF542" s="79">
        <f t="shared" ref="AF542" si="6766">(D542/V542-1)*100</f>
        <v>-21.582115219260533</v>
      </c>
      <c r="AG542" s="79">
        <f t="shared" ref="AG542" si="6767">(E542/W542-1)*100</f>
        <v>-14.995199667868897</v>
      </c>
      <c r="AH542" s="79">
        <f t="shared" ref="AH542" si="6768">(F542/X542-1)*100</f>
        <v>-39.597315436241608</v>
      </c>
      <c r="AI542" s="79">
        <f t="shared" ref="AI542" si="6769">(G542/Y542-1)*100</f>
        <v>-39.597315436241608</v>
      </c>
      <c r="AJ542" s="79">
        <f t="shared" ref="AJ542" si="6770">(H542/Z542-1)*100</f>
        <v>-25.075878017054485</v>
      </c>
      <c r="AK542" s="79" t="e">
        <f t="shared" ref="AK542" si="6771">(I542/AA542-1)*100</f>
        <v>#REF!</v>
      </c>
      <c r="AM542" s="99">
        <f>AP542-'Figure 8_data'!H754</f>
        <v>0</v>
      </c>
      <c r="AN542" s="79">
        <f t="shared" ref="AN542" si="6772">(B542/B490-1)*100</f>
        <v>-16.959064327485386</v>
      </c>
      <c r="AO542" s="79">
        <f t="shared" ref="AO542" si="6773">(C542/C490-1)*100</f>
        <v>-19.310344827586214</v>
      </c>
      <c r="AP542" s="79">
        <f t="shared" ref="AP542" si="6774">(D542/D490-1)*100</f>
        <v>-10.9375</v>
      </c>
      <c r="AQ542" s="79">
        <f t="shared" ref="AQ542" si="6775">(E542/E490-1)*100</f>
        <v>-4.2105263157894761</v>
      </c>
      <c r="AR542" s="79">
        <f t="shared" ref="AR542" si="6776">(F542/F490-1)*100</f>
        <v>-30.088495575221241</v>
      </c>
      <c r="AS542" s="79">
        <f t="shared" ref="AS542" si="6777">(G542/G490-1)*100</f>
        <v>-30.088495575221241</v>
      </c>
      <c r="AT542" s="79">
        <f t="shared" ref="AT542" si="6778">(H542/H490-1)*100</f>
        <v>-13.253012048192769</v>
      </c>
      <c r="AU542" s="79" t="e">
        <f t="shared" ref="AU542" si="6779">(I542/I490-1)*100</f>
        <v>#REF!</v>
      </c>
    </row>
    <row r="543" spans="1:47" x14ac:dyDescent="0.2">
      <c r="A543" s="13">
        <f t="shared" si="475"/>
        <v>41380</v>
      </c>
      <c r="B543" s="79">
        <f>TWK!B486</f>
        <v>391.66666666666669</v>
      </c>
      <c r="C543" s="79">
        <f>TWK!C486</f>
        <v>311.66666666666669</v>
      </c>
      <c r="D543" s="79">
        <f>TWK!D486</f>
        <v>273.33333333333331</v>
      </c>
      <c r="E543" s="79">
        <f>TWK!E486</f>
        <v>225</v>
      </c>
      <c r="F543" s="79">
        <f>TWK!F486</f>
        <v>196.66666666666666</v>
      </c>
      <c r="G543" s="79">
        <f>TWK!G486</f>
        <v>196.66666666666666</v>
      </c>
      <c r="H543" s="79">
        <f>TWK!H486</f>
        <v>181.66666666666666</v>
      </c>
      <c r="I543" s="79" t="e">
        <f>TWK!#REF!</f>
        <v>#REF!</v>
      </c>
      <c r="K543" s="79">
        <f t="shared" ref="K543" si="6780">AVERAGE(B540:B543)</f>
        <v>186.66666666666669</v>
      </c>
      <c r="L543" s="79">
        <f t="shared" ref="L543" si="6781">AVERAGE(C540:C543)</f>
        <v>298.125</v>
      </c>
      <c r="M543" s="79">
        <f t="shared" ref="M543" si="6782">AVERAGE(D540:D543)</f>
        <v>278.54166666666663</v>
      </c>
      <c r="N543" s="79">
        <f t="shared" ref="N543" si="6783">AVERAGE(E540:E543)</f>
        <v>232.5</v>
      </c>
      <c r="O543" s="79">
        <f t="shared" ref="O543" si="6784">AVERAGE(F540:F543)</f>
        <v>198.16666666666666</v>
      </c>
      <c r="P543" s="79">
        <f t="shared" ref="P543" si="6785">AVERAGE(G540:G543)</f>
        <v>198.16666666666666</v>
      </c>
      <c r="Q543" s="79">
        <f t="shared" ref="Q543" si="6786">AVERAGE(H540:H543)</f>
        <v>179.58333333333331</v>
      </c>
      <c r="R543" s="79" t="e">
        <f t="shared" ref="R543" si="6787">AVERAGE(I540:I543)</f>
        <v>#REF!</v>
      </c>
      <c r="T543" s="79">
        <f t="shared" ref="T543" si="6788">AVERAGE(K387,K439,K491)</f>
        <v>423</v>
      </c>
      <c r="U543" s="79">
        <f t="shared" ref="U543" si="6789">AVERAGE(L387,L439,L491)</f>
        <v>283.125</v>
      </c>
      <c r="V543" s="79">
        <f t="shared" ref="V543" si="6790">(M387+M439+M491)/3</f>
        <v>353.97222222222223</v>
      </c>
      <c r="W543" s="79">
        <f t="shared" ref="W543" si="6791">(N387+N439+N491)/3</f>
        <v>259.35416666666669</v>
      </c>
      <c r="X543" s="79">
        <f t="shared" ref="X543" si="6792">(O387+O439+O491)/3</f>
        <v>321.3055555555556</v>
      </c>
      <c r="Y543" s="79">
        <f t="shared" ref="Y543" si="6793">(P387+P439+P491)/3</f>
        <v>321.72222222222223</v>
      </c>
      <c r="Z543" s="79">
        <f t="shared" ref="Z543" si="6794">(Q387+Q439+Q491)/3</f>
        <v>231.82638888888889</v>
      </c>
      <c r="AA543" s="79" t="e">
        <f t="shared" ref="AA543" si="6795">(R387+R439+R491)/3</f>
        <v>#REF!</v>
      </c>
      <c r="AC543" s="99">
        <f>+AF543-'Figure 8_data'!I755</f>
        <v>0</v>
      </c>
      <c r="AD543" s="79">
        <f t="shared" ref="AD543" si="6796">(B543/T543-1)*100</f>
        <v>-7.4074074074074066</v>
      </c>
      <c r="AE543" s="79">
        <f t="shared" ref="AE543" si="6797">(C543/U543-1)*100</f>
        <v>10.080941869021354</v>
      </c>
      <c r="AF543" s="79">
        <f t="shared" ref="AF543" si="6798">(D543/V543-1)*100</f>
        <v>-22.781134740641928</v>
      </c>
      <c r="AG543" s="79">
        <f t="shared" ref="AG543" si="6799">(E543/W543-1)*100</f>
        <v>-13.2460438589445</v>
      </c>
      <c r="AH543" s="79">
        <f t="shared" ref="AH543" si="6800">(F543/X543-1)*100</f>
        <v>-38.791389297138423</v>
      </c>
      <c r="AI543" s="79">
        <f t="shared" ref="AI543" si="6801">(G543/Y543-1)*100</f>
        <v>-38.870661371093085</v>
      </c>
      <c r="AJ543" s="79">
        <f t="shared" ref="AJ543" si="6802">(H543/Z543-1)*100</f>
        <v>-21.636761225773604</v>
      </c>
      <c r="AK543" s="79" t="e">
        <f t="shared" ref="AK543" si="6803">(I543/AA543-1)*100</f>
        <v>#REF!</v>
      </c>
      <c r="AM543" s="99">
        <f>AP543-'Figure 8_data'!H755</f>
        <v>0</v>
      </c>
      <c r="AN543" s="79">
        <f t="shared" ref="AN543" si="6804">(B543/B491-1)*100</f>
        <v>-7.4074074074074066</v>
      </c>
      <c r="AO543" s="79">
        <f t="shared" ref="AO543" si="6805">(C543/C491-1)*100</f>
        <v>-10.952380952380947</v>
      </c>
      <c r="AP543" s="79">
        <f t="shared" ref="AP543" si="6806">(D543/D491-1)*100</f>
        <v>-16.666666666666675</v>
      </c>
      <c r="AQ543" s="79">
        <f t="shared" ref="AQ543" si="6807">(E543/E491-1)*100</f>
        <v>-5.0632911392405111</v>
      </c>
      <c r="AR543" s="79">
        <f t="shared" ref="AR543" si="6808">(F543/F491-1)*100</f>
        <v>-31.475029036004653</v>
      </c>
      <c r="AS543" s="79">
        <f t="shared" ref="AS543" si="6809">(G543/G491-1)*100</f>
        <v>-31.475029036004653</v>
      </c>
      <c r="AT543" s="79">
        <f t="shared" ref="AT543" si="6810">(H543/H491-1)*100</f>
        <v>-12.238325281803553</v>
      </c>
      <c r="AU543" s="79" t="e">
        <f t="shared" ref="AU543" si="6811">(I543/I491-1)*100</f>
        <v>#REF!</v>
      </c>
    </row>
    <row r="544" spans="1:47" x14ac:dyDescent="0.2">
      <c r="A544" s="13">
        <f t="shared" si="475"/>
        <v>41387</v>
      </c>
      <c r="B544" s="120">
        <f>(+B543+B545)/2</f>
        <v>408.33333333333337</v>
      </c>
      <c r="C544" s="120">
        <f t="shared" ref="C544" si="6812">(+C543+C545)/2</f>
        <v>312.08333333333337</v>
      </c>
      <c r="D544" s="120">
        <f>(+D543+D546)/2</f>
        <v>280.41666666666663</v>
      </c>
      <c r="E544" s="79">
        <f>TWK!E487</f>
        <v>223</v>
      </c>
      <c r="F544" s="79">
        <f>TWK!F487</f>
        <v>195</v>
      </c>
      <c r="G544" s="79">
        <f>TWK!G487</f>
        <v>195</v>
      </c>
      <c r="H544" s="79">
        <f>TWK!H487</f>
        <v>180</v>
      </c>
      <c r="I544" s="79" t="e">
        <f>TWK!#REF!</f>
        <v>#REF!</v>
      </c>
      <c r="K544" s="79">
        <f t="shared" ref="K544" si="6813">AVERAGE(B541:B544)</f>
        <v>288.75</v>
      </c>
      <c r="L544" s="79">
        <f t="shared" ref="L544" si="6814">AVERAGE(C541:C544)</f>
        <v>301.5625</v>
      </c>
      <c r="M544" s="79">
        <f t="shared" ref="M544" si="6815">AVERAGE(D541:D544)</f>
        <v>275.3125</v>
      </c>
      <c r="N544" s="79">
        <f t="shared" ref="N544" si="6816">AVERAGE(E541:E544)</f>
        <v>227</v>
      </c>
      <c r="O544" s="79">
        <f t="shared" ref="O544" si="6817">AVERAGE(F541:F544)</f>
        <v>195.66666666666666</v>
      </c>
      <c r="P544" s="79">
        <f t="shared" ref="P544" si="6818">AVERAGE(G541:G544)</f>
        <v>195.66666666666666</v>
      </c>
      <c r="Q544" s="79">
        <f t="shared" ref="Q544" si="6819">AVERAGE(H541:H544)</f>
        <v>180.41666666666666</v>
      </c>
      <c r="R544" s="79" t="e">
        <f t="shared" ref="R544" si="6820">AVERAGE(I541:I544)</f>
        <v>#REF!</v>
      </c>
      <c r="T544" s="79">
        <f t="shared" ref="T544" si="6821">AVERAGE(K388,K440,K492)</f>
        <v>423.33333333333331</v>
      </c>
      <c r="U544" s="79">
        <f t="shared" ref="U544" si="6822">AVERAGE(L388,L440,L492)</f>
        <v>321.04166666666669</v>
      </c>
      <c r="V544" s="79">
        <f t="shared" ref="V544" si="6823">(M388+M440+M492)/3</f>
        <v>345.45138888888886</v>
      </c>
      <c r="W544" s="79">
        <f t="shared" ref="W544" si="6824">(N388+N440+N492)/3</f>
        <v>251.04166666666666</v>
      </c>
      <c r="X544" s="79">
        <f t="shared" ref="X544" si="6825">(O388+O440+O492)/3</f>
        <v>280.23611111111114</v>
      </c>
      <c r="Y544" s="79">
        <f t="shared" ref="Y544" si="6826">(P388+P440+P492)/3</f>
        <v>280.65277777777777</v>
      </c>
      <c r="Z544" s="79">
        <f t="shared" ref="Z544" si="6827">(Q388+Q440+Q492)/3</f>
        <v>202.83333333333334</v>
      </c>
      <c r="AA544" s="79" t="e">
        <f t="shared" ref="AA544" si="6828">(R388+R440+R492)/3</f>
        <v>#REF!</v>
      </c>
      <c r="AC544" s="99">
        <f>+AF544-'Figure 8_data'!I756</f>
        <v>0</v>
      </c>
      <c r="AD544" s="79">
        <f t="shared" ref="AD544" si="6829">(B544/T544-1)*100</f>
        <v>-3.5433070866141558</v>
      </c>
      <c r="AE544" s="79">
        <f t="shared" ref="AE544" si="6830">(C544/U544-1)*100</f>
        <v>-2.790395846852689</v>
      </c>
      <c r="AF544" s="79">
        <f t="shared" ref="AF544" si="6831">(D544/V544-1)*100</f>
        <v>-18.82601266458941</v>
      </c>
      <c r="AG544" s="79">
        <f t="shared" ref="AG544" si="6832">(E544/W544-1)*100</f>
        <v>-11.170124481327793</v>
      </c>
      <c r="AH544" s="79">
        <f t="shared" ref="AH544" si="6833">(F544/X544-1)*100</f>
        <v>-30.415819993061412</v>
      </c>
      <c r="AI544" s="79">
        <f t="shared" ref="AI544" si="6834">(G544/Y544-1)*100</f>
        <v>-30.519127035185821</v>
      </c>
      <c r="AJ544" s="79">
        <f t="shared" ref="AJ544" si="6835">(H544/Z544-1)*100</f>
        <v>-11.257189811010681</v>
      </c>
      <c r="AK544" s="79" t="e">
        <f t="shared" ref="AK544" si="6836">(I544/AA544-1)*100</f>
        <v>#REF!</v>
      </c>
      <c r="AM544" s="99">
        <f>AP544-'Figure 8_data'!H756</f>
        <v>0</v>
      </c>
      <c r="AN544" s="79">
        <f t="shared" ref="AN544" si="6837">(B544/B492-1)*100</f>
        <v>-3.5433070866141558</v>
      </c>
      <c r="AO544" s="79">
        <f t="shared" ref="AO544" si="6838">(C544/C492-1)*100</f>
        <v>-11.255924170616105</v>
      </c>
      <c r="AP544" s="79">
        <f t="shared" ref="AP544" si="6839">(D544/D492-1)*100</f>
        <v>-13.273195876288668</v>
      </c>
      <c r="AQ544" s="79">
        <f t="shared" ref="AQ544" si="6840">(E544/E492-1)*100</f>
        <v>-5.106382978723401</v>
      </c>
      <c r="AR544" s="79">
        <f t="shared" ref="AR544" si="6841">(F544/F492-1)*100</f>
        <v>-29.09090909090909</v>
      </c>
      <c r="AS544" s="79">
        <f t="shared" ref="AS544" si="6842">(G544/G492-1)*100</f>
        <v>-29.09090909090909</v>
      </c>
      <c r="AT544" s="79">
        <f t="shared" ref="AT544" si="6843">(H544/H492-1)*100</f>
        <v>-12.195121951219512</v>
      </c>
      <c r="AU544" s="79" t="e">
        <f t="shared" ref="AU544" si="6844">(I544/I492-1)*100</f>
        <v>#REF!</v>
      </c>
    </row>
    <row r="545" spans="1:47" x14ac:dyDescent="0.2">
      <c r="A545" s="13">
        <f t="shared" si="475"/>
        <v>41394</v>
      </c>
      <c r="B545" s="79">
        <f>TWK!B488</f>
        <v>425</v>
      </c>
      <c r="C545" s="79">
        <f>TWK!C488</f>
        <v>312.5</v>
      </c>
      <c r="D545" s="120">
        <f>+D544</f>
        <v>280.41666666666663</v>
      </c>
      <c r="E545" s="79">
        <f>TWK!E488</f>
        <v>220</v>
      </c>
      <c r="F545" s="79">
        <f>TWK!F488</f>
        <v>192.5</v>
      </c>
      <c r="G545" s="79">
        <f>TWK!G488</f>
        <v>192.5</v>
      </c>
      <c r="H545" s="79">
        <f>TWK!H488</f>
        <v>180</v>
      </c>
      <c r="I545" s="79" t="e">
        <f>TWK!#REF!</f>
        <v>#REF!</v>
      </c>
      <c r="K545" s="79">
        <f t="shared" ref="K545" si="6845">AVERAGE(B542:B545)</f>
        <v>395</v>
      </c>
      <c r="L545" s="79">
        <f t="shared" ref="L545" si="6846">AVERAGE(C542:C545)</f>
        <v>307.1875</v>
      </c>
      <c r="M545" s="79">
        <f t="shared" ref="M545" si="6847">AVERAGE(D542:D545)</f>
        <v>279.79166666666663</v>
      </c>
      <c r="N545" s="79">
        <f t="shared" ref="N545" si="6848">AVERAGE(E542:E545)</f>
        <v>223.875</v>
      </c>
      <c r="O545" s="79">
        <f t="shared" ref="O545" si="6849">AVERAGE(F542:F545)</f>
        <v>195.41666666666666</v>
      </c>
      <c r="P545" s="79">
        <f t="shared" ref="P545" si="6850">AVERAGE(G542:G545)</f>
        <v>195.41666666666666</v>
      </c>
      <c r="Q545" s="79">
        <f t="shared" ref="Q545" si="6851">AVERAGE(H542:H545)</f>
        <v>180.41666666666666</v>
      </c>
      <c r="R545" s="79" t="e">
        <f t="shared" ref="R545" si="6852">AVERAGE(I542:I545)</f>
        <v>#REF!</v>
      </c>
      <c r="T545" s="79">
        <f t="shared" ref="T545" si="6853">AVERAGE(K389,K441,K493)</f>
        <v>379.07291666666663</v>
      </c>
      <c r="U545" s="79">
        <f t="shared" ref="U545" si="6854">AVERAGE(L389,L441,L493)</f>
        <v>374.81944444444451</v>
      </c>
      <c r="V545" s="79">
        <f t="shared" ref="V545" si="6855">(M389+M441+M493)/3</f>
        <v>350.89583333333331</v>
      </c>
      <c r="W545" s="79">
        <f t="shared" ref="W545" si="6856">(N389+N441+N493)/3</f>
        <v>251.9652777777778</v>
      </c>
      <c r="X545" s="79">
        <f t="shared" ref="X545" si="6857">(O389+O441+O493)/3</f>
        <v>272.1805555555556</v>
      </c>
      <c r="Y545" s="79">
        <f t="shared" ref="Y545" si="6858">(P389+P441+P493)/3</f>
        <v>272.59722222222223</v>
      </c>
      <c r="Z545" s="79">
        <f t="shared" ref="Z545" si="6859">(Q389+Q441+Q493)/3</f>
        <v>177.55555555555554</v>
      </c>
      <c r="AA545" s="79" t="e">
        <f t="shared" ref="AA545" si="6860">(R389+R441+R493)/3</f>
        <v>#REF!</v>
      </c>
      <c r="AC545" s="99">
        <f>+AF545-'Figure 8_data'!I757</f>
        <v>0</v>
      </c>
      <c r="AD545" s="79">
        <f t="shared" ref="AD545" si="6861">(B545/T545-1)*100</f>
        <v>12.115632986177904</v>
      </c>
      <c r="AE545" s="79">
        <f t="shared" ref="AE545" si="6862">(C545/U545-1)*100</f>
        <v>-16.626523881869058</v>
      </c>
      <c r="AF545" s="79">
        <f t="shared" ref="AF545" si="6863">(D545/V545-1)*100</f>
        <v>-20.085495458053792</v>
      </c>
      <c r="AG545" s="79">
        <f t="shared" ref="AG545" si="6864">(E545/W545-1)*100</f>
        <v>-12.686382052200763</v>
      </c>
      <c r="AH545" s="79">
        <f t="shared" ref="AH545" si="6865">(F545/X545-1)*100</f>
        <v>-29.274889013624549</v>
      </c>
      <c r="AI545" s="79">
        <f t="shared" ref="AI545" si="6866">(G545/Y545-1)*100</f>
        <v>-29.382992816018749</v>
      </c>
      <c r="AJ545" s="79">
        <f t="shared" ref="AJ545" si="6867">(H545/Z545-1)*100</f>
        <v>1.3767209011264159</v>
      </c>
      <c r="AK545" s="79" t="e">
        <f t="shared" ref="AK545" si="6868">(I545/AA545-1)*100</f>
        <v>#REF!</v>
      </c>
      <c r="AM545" s="99">
        <f>AP545-'Figure 8_data'!H757</f>
        <v>0</v>
      </c>
      <c r="AN545" s="79">
        <f t="shared" ref="AN545" si="6869">(B545/B493-1)*100</f>
        <v>-0.46838407494145251</v>
      </c>
      <c r="AO545" s="79">
        <f t="shared" ref="AO545" si="6870">(C545/C493-1)*100</f>
        <v>-12.709497206703912</v>
      </c>
      <c r="AP545" s="79">
        <f t="shared" ref="AP545" si="6871">(D545/D493-1)*100</f>
        <v>-16.790306627101891</v>
      </c>
      <c r="AQ545" s="79">
        <f t="shared" ref="AQ545" si="6872">(E545/E493-1)*100</f>
        <v>-9.0909090909090935</v>
      </c>
      <c r="AR545" s="79">
        <f t="shared" ref="AR545" si="6873">(F545/F493-1)*100</f>
        <v>-32.456140350877192</v>
      </c>
      <c r="AS545" s="79">
        <f t="shared" ref="AS545" si="6874">(G545/G493-1)*100</f>
        <v>-32.456140350877192</v>
      </c>
      <c r="AT545" s="79">
        <f t="shared" ref="AT545" si="6875">(H545/H493-1)*100</f>
        <v>-15.094339622641506</v>
      </c>
      <c r="AU545" s="79" t="e">
        <f t="shared" ref="AU545" si="6876">(I545/I493-1)*100</f>
        <v>#REF!</v>
      </c>
    </row>
    <row r="546" spans="1:47" x14ac:dyDescent="0.2">
      <c r="A546" s="13">
        <f t="shared" si="475"/>
        <v>41401</v>
      </c>
      <c r="B546" s="79">
        <f>TWK!B489</f>
        <v>387.5</v>
      </c>
      <c r="C546" s="79">
        <f>TWK!C489</f>
        <v>305</v>
      </c>
      <c r="D546" s="79">
        <f>TWK!D489</f>
        <v>287.5</v>
      </c>
      <c r="E546" s="79">
        <f>TWK!E489</f>
        <v>220</v>
      </c>
      <c r="F546" s="79">
        <f>TWK!F489</f>
        <v>190</v>
      </c>
      <c r="G546" s="79">
        <f>TWK!G489</f>
        <v>190</v>
      </c>
      <c r="H546" s="79">
        <f>TWK!H489</f>
        <v>180</v>
      </c>
      <c r="I546" s="79" t="e">
        <f>TWK!#REF!</f>
        <v>#REF!</v>
      </c>
      <c r="K546" s="79">
        <f t="shared" ref="K546" si="6877">AVERAGE(B543:B546)</f>
        <v>403.125</v>
      </c>
      <c r="L546" s="79">
        <f t="shared" ref="L546" si="6878">AVERAGE(C543:C546)</f>
        <v>310.3125</v>
      </c>
      <c r="M546" s="79">
        <f t="shared" ref="M546" si="6879">AVERAGE(D543:D546)</f>
        <v>280.41666666666663</v>
      </c>
      <c r="N546" s="79">
        <f t="shared" ref="N546" si="6880">AVERAGE(E543:E546)</f>
        <v>222</v>
      </c>
      <c r="O546" s="79">
        <f t="shared" ref="O546" si="6881">AVERAGE(F543:F546)</f>
        <v>193.54166666666666</v>
      </c>
      <c r="P546" s="79">
        <f t="shared" ref="P546" si="6882">AVERAGE(G543:G546)</f>
        <v>193.54166666666666</v>
      </c>
      <c r="Q546" s="79">
        <f t="shared" ref="Q546" si="6883">AVERAGE(H543:H546)</f>
        <v>180.41666666666666</v>
      </c>
      <c r="R546" s="79" t="e">
        <f t="shared" ref="R546" si="6884">AVERAGE(I543:I546)</f>
        <v>#REF!</v>
      </c>
      <c r="T546" s="79">
        <f t="shared" ref="T546" si="6885">AVERAGE(K390,K442,K494)</f>
        <v>448.8819444444444</v>
      </c>
      <c r="U546" s="79">
        <f t="shared" ref="U546" si="6886">AVERAGE(L390,L442,L494)</f>
        <v>379.29861111111114</v>
      </c>
      <c r="V546" s="79">
        <f t="shared" ref="V546" si="6887">(M390+M442+M494)/3</f>
        <v>362.04166666666669</v>
      </c>
      <c r="W546" s="79">
        <f t="shared" ref="W546" si="6888">(N390+N442+N494)/3</f>
        <v>259.63194444444446</v>
      </c>
      <c r="X546" s="79">
        <f t="shared" ref="X546" si="6889">(O390+O442+O494)/3</f>
        <v>272.07638888888891</v>
      </c>
      <c r="Y546" s="79">
        <f t="shared" ref="Y546" si="6890">(P390+P442+P494)/3</f>
        <v>272.90972222222223</v>
      </c>
      <c r="Z546" s="79">
        <f t="shared" ref="Z546" si="6891">(Q390+Q442+Q494)/3</f>
        <v>183.70138888888889</v>
      </c>
      <c r="AA546" s="79" t="e">
        <f t="shared" ref="AA546" si="6892">(R390+R442+R494)/3</f>
        <v>#REF!</v>
      </c>
      <c r="AC546" s="99">
        <f>+AF546-'Figure 8_data'!I758</f>
        <v>0</v>
      </c>
      <c r="AD546" s="79">
        <f t="shared" ref="AD546" si="6893">(B546/T546-1)*100</f>
        <v>-13.674407091693864</v>
      </c>
      <c r="AE546" s="79">
        <f t="shared" ref="AE546" si="6894">(C546/U546-1)*100</f>
        <v>-19.588421611527128</v>
      </c>
      <c r="AF546" s="79">
        <f t="shared" ref="AF546" si="6895">(D546/V546-1)*100</f>
        <v>-20.589250776844292</v>
      </c>
      <c r="AG546" s="79">
        <f t="shared" ref="AG546" si="6896">(E546/W546-1)*100</f>
        <v>-15.264664188086774</v>
      </c>
      <c r="AH546" s="79">
        <f t="shared" ref="AH546" si="6897">(F546/X546-1)*100</f>
        <v>-30.166670920646265</v>
      </c>
      <c r="AI546" s="79">
        <f t="shared" ref="AI546" si="6898">(G546/Y546-1)*100</f>
        <v>-30.379907885696845</v>
      </c>
      <c r="AJ546" s="79">
        <f t="shared" ref="AJ546" si="6899">(H546/Z546-1)*100</f>
        <v>-2.0148943409065145</v>
      </c>
      <c r="AK546" s="79" t="e">
        <f t="shared" ref="AK546" si="6900">(I546/AA546-1)*100</f>
        <v>#REF!</v>
      </c>
      <c r="AM546" s="99">
        <f>AP546-'Figure 8_data'!H758</f>
        <v>0</v>
      </c>
      <c r="AN546" s="79">
        <f t="shared" ref="AN546" si="6901">(B546/B494-1)*100</f>
        <v>-11.529680365296802</v>
      </c>
      <c r="AO546" s="79">
        <f t="shared" ref="AO546" si="6902">(C546/C494-1)*100</f>
        <v>-17.119565217391308</v>
      </c>
      <c r="AP546" s="79">
        <f t="shared" ref="AP546" si="6903">(D546/D494-1)*100</f>
        <v>-17.857142857142861</v>
      </c>
      <c r="AQ546" s="79">
        <f t="shared" ref="AQ546" si="6904">(E546/E494-1)*100</f>
        <v>-9.0909090909090935</v>
      </c>
      <c r="AR546" s="79">
        <f t="shared" ref="AR546" si="6905">(F546/F494-1)*100</f>
        <v>-32.142857142857139</v>
      </c>
      <c r="AS546" s="79">
        <f t="shared" ref="AS546" si="6906">(G546/G494-1)*100</f>
        <v>-32.142857142857139</v>
      </c>
      <c r="AT546" s="79">
        <f t="shared" ref="AT546" si="6907">(H546/H494-1)*100</f>
        <v>-14.28571428571429</v>
      </c>
      <c r="AU546" s="79" t="e">
        <f t="shared" ref="AU546" si="6908">(I546/I494-1)*100</f>
        <v>#REF!</v>
      </c>
    </row>
    <row r="547" spans="1:47" x14ac:dyDescent="0.2">
      <c r="A547" s="13">
        <f t="shared" si="475"/>
        <v>41408</v>
      </c>
      <c r="B547" s="79">
        <f>TWK!B490</f>
        <v>362.5</v>
      </c>
      <c r="C547" s="79">
        <f>TWK!C490</f>
        <v>290</v>
      </c>
      <c r="D547" s="79">
        <f>TWK!D490</f>
        <v>277.5</v>
      </c>
      <c r="E547" s="79">
        <f>TWK!E490</f>
        <v>220</v>
      </c>
      <c r="F547" s="79">
        <f>TWK!F490</f>
        <v>190</v>
      </c>
      <c r="G547" s="79">
        <f>TWK!G490</f>
        <v>190</v>
      </c>
      <c r="H547" s="79">
        <f>TWK!H490</f>
        <v>177.5</v>
      </c>
      <c r="I547" s="79" t="e">
        <f>TWK!#REF!</f>
        <v>#REF!</v>
      </c>
      <c r="K547" s="79">
        <f t="shared" ref="K547" si="6909">AVERAGE(B544:B547)</f>
        <v>395.83333333333337</v>
      </c>
      <c r="L547" s="79">
        <f t="shared" ref="L547" si="6910">AVERAGE(C544:C547)</f>
        <v>304.89583333333337</v>
      </c>
      <c r="M547" s="79">
        <f t="shared" ref="M547" si="6911">AVERAGE(D544:D547)</f>
        <v>281.45833333333331</v>
      </c>
      <c r="N547" s="79">
        <f t="shared" ref="N547" si="6912">AVERAGE(E544:E547)</f>
        <v>220.75</v>
      </c>
      <c r="O547" s="79">
        <f t="shared" ref="O547" si="6913">AVERAGE(F544:F547)</f>
        <v>191.875</v>
      </c>
      <c r="P547" s="79">
        <f t="shared" ref="P547" si="6914">AVERAGE(G544:G547)</f>
        <v>191.875</v>
      </c>
      <c r="Q547" s="79">
        <f t="shared" ref="Q547" si="6915">AVERAGE(H544:H547)</f>
        <v>179.375</v>
      </c>
      <c r="R547" s="79" t="e">
        <f t="shared" ref="R547" si="6916">AVERAGE(I544:I547)</f>
        <v>#REF!</v>
      </c>
      <c r="T547" s="79">
        <f t="shared" ref="T547" si="6917">AVERAGE(K391,K443,K495)</f>
        <v>460.9375</v>
      </c>
      <c r="U547" s="79">
        <f t="shared" ref="U547" si="6918">AVERAGE(L391,L443,L495)</f>
        <v>385.9375</v>
      </c>
      <c r="V547" s="79">
        <f t="shared" ref="V547" si="6919">(M391+M443+M495)/3</f>
        <v>375.81944444444451</v>
      </c>
      <c r="W547" s="79">
        <f t="shared" ref="W547" si="6920">(N391+N443+N495)/3</f>
        <v>270.85416666666669</v>
      </c>
      <c r="X547" s="79">
        <f t="shared" ref="X547" si="6921">(O391+O443+O495)/3</f>
        <v>283.57638888888891</v>
      </c>
      <c r="Y547" s="79">
        <f t="shared" ref="Y547" si="6922">(P391+P443+P495)/3</f>
        <v>283.9930555555556</v>
      </c>
      <c r="Z547" s="79">
        <f t="shared" ref="Z547" si="6923">(Q391+Q443+Q495)/3</f>
        <v>194.8125</v>
      </c>
      <c r="AA547" s="79" t="e">
        <f t="shared" ref="AA547" si="6924">(R391+R443+R495)/3</f>
        <v>#REF!</v>
      </c>
      <c r="AC547" s="99">
        <f>+AF547-'Figure 8_data'!I759</f>
        <v>0</v>
      </c>
      <c r="AD547" s="79">
        <f t="shared" ref="AD547" si="6925">(B547/T547-1)*100</f>
        <v>-21.355932203389827</v>
      </c>
      <c r="AE547" s="79">
        <f t="shared" ref="AE547" si="6926">(C547/U547-1)*100</f>
        <v>-24.858299595141698</v>
      </c>
      <c r="AF547" s="79">
        <f t="shared" ref="AF547" si="6927">(D547/V547-1)*100</f>
        <v>-26.161351121623134</v>
      </c>
      <c r="AG547" s="79">
        <f t="shared" ref="AG547" si="6928">(E547/W547-1)*100</f>
        <v>-18.775478809322365</v>
      </c>
      <c r="AH547" s="79">
        <f t="shared" ref="AH547" si="6929">(F547/X547-1)*100</f>
        <v>-32.99865311619935</v>
      </c>
      <c r="AI547" s="79">
        <f t="shared" ref="AI547" si="6930">(G547/Y547-1)*100</f>
        <v>-33.096955618046231</v>
      </c>
      <c r="AJ547" s="79">
        <f t="shared" ref="AJ547" si="6931">(H547/Z547-1)*100</f>
        <v>-8.8867500802053296</v>
      </c>
      <c r="AK547" s="79" t="e">
        <f t="shared" ref="AK547" si="6932">(I547/AA547-1)*100</f>
        <v>#REF!</v>
      </c>
      <c r="AM547" s="99">
        <f>AP547-'Figure 8_data'!H759</f>
        <v>0</v>
      </c>
      <c r="AN547" s="79">
        <f t="shared" ref="AN547" si="6933">(B547/B495-1)*100</f>
        <v>-16.984732824427486</v>
      </c>
      <c r="AO547" s="79">
        <f t="shared" ref="AO547" si="6934">(C547/C495-1)*100</f>
        <v>-20.547945205479458</v>
      </c>
      <c r="AP547" s="79">
        <f t="shared" ref="AP547" si="6935">(D547/D495-1)*100</f>
        <v>-19.17475728155339</v>
      </c>
      <c r="AQ547" s="79">
        <f t="shared" ref="AQ547" si="6936">(E547/E495-1)*100</f>
        <v>-12</v>
      </c>
      <c r="AR547" s="79">
        <f t="shared" ref="AR547" si="6937">(F547/F495-1)*100</f>
        <v>-31.325301204819279</v>
      </c>
      <c r="AS547" s="79">
        <f t="shared" ref="AS547" si="6938">(G547/G495-1)*100</f>
        <v>-31.325301204819279</v>
      </c>
      <c r="AT547" s="79">
        <f t="shared" ref="AT547" si="6939">(H547/H495-1)*100</f>
        <v>-18.702290076335881</v>
      </c>
      <c r="AU547" s="79" t="e">
        <f t="shared" ref="AU547" si="6940">(I547/I495-1)*100</f>
        <v>#REF!</v>
      </c>
    </row>
    <row r="548" spans="1:47" x14ac:dyDescent="0.2">
      <c r="A548" s="13">
        <f t="shared" si="475"/>
        <v>41415</v>
      </c>
      <c r="B548" s="79">
        <f>TWK!B491</f>
        <v>343.33333333333331</v>
      </c>
      <c r="C548" s="79">
        <f>TWK!C491</f>
        <v>286.66666666666669</v>
      </c>
      <c r="D548" s="79">
        <f>TWK!D491</f>
        <v>273.33333333333331</v>
      </c>
      <c r="E548" s="79">
        <f>TWK!E491</f>
        <v>218.33333333333334</v>
      </c>
      <c r="F548" s="79">
        <f>TWK!F491</f>
        <v>190</v>
      </c>
      <c r="G548" s="79">
        <f>TWK!G491</f>
        <v>190</v>
      </c>
      <c r="H548" s="79">
        <f>TWK!H491</f>
        <v>180</v>
      </c>
      <c r="I548" s="79" t="e">
        <f>TWK!#REF!</f>
        <v>#REF!</v>
      </c>
      <c r="K548" s="79">
        <f t="shared" ref="K548" si="6941">AVERAGE(B545:B548)</f>
        <v>379.58333333333331</v>
      </c>
      <c r="L548" s="79">
        <f t="shared" ref="L548" si="6942">AVERAGE(C545:C548)</f>
        <v>298.54166666666669</v>
      </c>
      <c r="M548" s="79">
        <f t="shared" ref="M548" si="6943">AVERAGE(D545:D548)</f>
        <v>279.6875</v>
      </c>
      <c r="N548" s="79">
        <f t="shared" ref="N548" si="6944">AVERAGE(E545:E548)</f>
        <v>219.58333333333334</v>
      </c>
      <c r="O548" s="79">
        <f t="shared" ref="O548" si="6945">AVERAGE(F545:F548)</f>
        <v>190.625</v>
      </c>
      <c r="P548" s="79">
        <f t="shared" ref="P548" si="6946">AVERAGE(G545:G548)</f>
        <v>190.625</v>
      </c>
      <c r="Q548" s="79">
        <f t="shared" ref="Q548" si="6947">AVERAGE(H545:H548)</f>
        <v>179.375</v>
      </c>
      <c r="R548" s="79" t="e">
        <f t="shared" ref="R548" si="6948">AVERAGE(I545:I548)</f>
        <v>#REF!</v>
      </c>
      <c r="T548" s="79">
        <f t="shared" ref="T548" si="6949">AVERAGE(K392,K444,K496)</f>
        <v>456.83333333333331</v>
      </c>
      <c r="U548" s="79">
        <f t="shared" ref="U548" si="6950">AVERAGE(L392,L444,L496)</f>
        <v>391.0069444444444</v>
      </c>
      <c r="V548" s="79">
        <f t="shared" ref="V548" si="6951">(M392+M444+M496)/3</f>
        <v>382.1180555555556</v>
      </c>
      <c r="W548" s="79">
        <f t="shared" ref="W548" si="6952">(N392+N444+N496)/3</f>
        <v>276.68055555555554</v>
      </c>
      <c r="X548" s="79">
        <f t="shared" ref="X548" si="6953">(O392+O444+O496)/3</f>
        <v>327.73611111111114</v>
      </c>
      <c r="Y548" s="79">
        <f t="shared" ref="Y548" si="6954">(P392+P444+P496)/3</f>
        <v>328.15277777777783</v>
      </c>
      <c r="Z548" s="79">
        <f t="shared" ref="Z548" si="6955">(Q392+Q444+Q496)/3</f>
        <v>223.14583333333334</v>
      </c>
      <c r="AA548" s="79" t="e">
        <f t="shared" ref="AA548" si="6956">(R392+R444+R496)/3</f>
        <v>#REF!</v>
      </c>
      <c r="AC548" s="99">
        <f>+AF548-'Figure 8_data'!I760</f>
        <v>0</v>
      </c>
      <c r="AD548" s="79">
        <f t="shared" ref="AD548" si="6957">(B548/T548-1)*100</f>
        <v>-24.844947099598691</v>
      </c>
      <c r="AE548" s="79">
        <f t="shared" ref="AE548" si="6958">(C548/U548-1)*100</f>
        <v>-26.685019092442928</v>
      </c>
      <c r="AF548" s="79">
        <f t="shared" ref="AF548" si="6959">(D548/V548-1)*100</f>
        <v>-28.468877782825995</v>
      </c>
      <c r="AG548" s="79">
        <f t="shared" ref="AG548" si="6960">(E548/W548-1)*100</f>
        <v>-21.088298780181713</v>
      </c>
      <c r="AH548" s="79">
        <f t="shared" ref="AH548" si="6961">(F548/X548-1)*100</f>
        <v>-42.026528796033404</v>
      </c>
      <c r="AI548" s="79">
        <f t="shared" ref="AI548" si="6962">(G548/Y548-1)*100</f>
        <v>-42.10013967071572</v>
      </c>
      <c r="AJ548" s="79">
        <f t="shared" ref="AJ548" si="6963">(H548/Z548-1)*100</f>
        <v>-19.33526281392961</v>
      </c>
      <c r="AK548" s="79" t="e">
        <f t="shared" ref="AK548" si="6964">(I548/AA548-1)*100</f>
        <v>#REF!</v>
      </c>
      <c r="AM548" s="99">
        <f>AP548-'Figure 8_data'!H760</f>
        <v>0</v>
      </c>
      <c r="AN548" s="79">
        <f t="shared" ref="AN548" si="6965">(B548/B496-1)*100</f>
        <v>-18.833727344365649</v>
      </c>
      <c r="AO548" s="79">
        <f t="shared" ref="AO548" si="6966">(C548/C496-1)*100</f>
        <v>-18.095238095238088</v>
      </c>
      <c r="AP548" s="79">
        <f t="shared" ref="AP548" si="6967">(D548/D496-1)*100</f>
        <v>-15.376676986584116</v>
      </c>
      <c r="AQ548" s="79">
        <f t="shared" ref="AQ548" si="6968">(E548/E496-1)*100</f>
        <v>-9.779614325068863</v>
      </c>
      <c r="AR548" s="79">
        <f t="shared" ref="AR548" si="6969">(F548/F496-1)*100</f>
        <v>-31.40794223826715</v>
      </c>
      <c r="AS548" s="79">
        <f t="shared" ref="AS548" si="6970">(G548/G496-1)*100</f>
        <v>-31.40794223826715</v>
      </c>
      <c r="AT548" s="79">
        <f t="shared" ref="AT548" si="6971">(H548/H496-1)*100</f>
        <v>-14.28571428571429</v>
      </c>
      <c r="AU548" s="79" t="e">
        <f t="shared" ref="AU548" si="6972">(I548/I496-1)*100</f>
        <v>#REF!</v>
      </c>
    </row>
    <row r="549" spans="1:47" x14ac:dyDescent="0.2">
      <c r="A549" s="13">
        <f t="shared" si="475"/>
        <v>41422</v>
      </c>
      <c r="B549" s="79">
        <f>TWK!B492</f>
        <v>361.66666666666669</v>
      </c>
      <c r="C549" s="79">
        <f>TWK!C492</f>
        <v>296.66666666666669</v>
      </c>
      <c r="D549" s="79">
        <f>TWK!D492</f>
        <v>310</v>
      </c>
      <c r="E549" s="79">
        <f>TWK!E492</f>
        <v>216.66666666666666</v>
      </c>
      <c r="F549" s="79">
        <f>TWK!F492</f>
        <v>190</v>
      </c>
      <c r="G549" s="79">
        <f>TWK!G492</f>
        <v>190</v>
      </c>
      <c r="H549" s="79">
        <f>TWK!H492</f>
        <v>180</v>
      </c>
      <c r="I549" s="79" t="e">
        <f>TWK!#REF!</f>
        <v>#REF!</v>
      </c>
      <c r="K549" s="79">
        <f t="shared" ref="K549" si="6973">AVERAGE(B546:B549)</f>
        <v>363.75</v>
      </c>
      <c r="L549" s="79">
        <f t="shared" ref="L549" si="6974">AVERAGE(C546:C549)</f>
        <v>294.58333333333337</v>
      </c>
      <c r="M549" s="79">
        <f t="shared" ref="M549" si="6975">AVERAGE(D546:D549)</f>
        <v>287.08333333333331</v>
      </c>
      <c r="N549" s="79">
        <f t="shared" ref="N549" si="6976">AVERAGE(E546:E549)</f>
        <v>218.75</v>
      </c>
      <c r="O549" s="79">
        <f t="shared" ref="O549" si="6977">AVERAGE(F546:F549)</f>
        <v>190</v>
      </c>
      <c r="P549" s="79">
        <f t="shared" ref="P549" si="6978">AVERAGE(G546:G549)</f>
        <v>190</v>
      </c>
      <c r="Q549" s="79">
        <f t="shared" ref="Q549" si="6979">AVERAGE(H546:H549)</f>
        <v>179.375</v>
      </c>
      <c r="R549" s="79" t="e">
        <f t="shared" ref="R549" si="6980">AVERAGE(I546:I549)</f>
        <v>#REF!</v>
      </c>
      <c r="T549" s="79">
        <f t="shared" ref="T549" si="6981">AVERAGE(K393,K445,K497)</f>
        <v>461.13888888888891</v>
      </c>
      <c r="U549" s="79">
        <f t="shared" ref="U549" si="6982">AVERAGE(L393,L445,L497)</f>
        <v>398.2569444444444</v>
      </c>
      <c r="V549" s="79">
        <f t="shared" ref="V549" si="6983">(M393+M445+M497)/3</f>
        <v>379.6180555555556</v>
      </c>
      <c r="W549" s="79">
        <f t="shared" ref="W549" si="6984">(N393+N445+N497)/3</f>
        <v>276.25</v>
      </c>
      <c r="X549" s="79">
        <f t="shared" ref="X549" si="6985">(O393+O445+O497)/3</f>
        <v>335.63888888888891</v>
      </c>
      <c r="Y549" s="79">
        <f t="shared" ref="Y549" si="6986">(P393+P445+P497)/3</f>
        <v>336.0555555555556</v>
      </c>
      <c r="Z549" s="79">
        <f t="shared" ref="Z549" si="6987">(Q393+Q445+Q497)/3</f>
        <v>247.31250000000003</v>
      </c>
      <c r="AA549" s="79" t="e">
        <f t="shared" ref="AA549" si="6988">(R393+R445+R497)/3</f>
        <v>#REF!</v>
      </c>
      <c r="AC549" s="99">
        <f>+AF549-'Figure 8_data'!I761</f>
        <v>0</v>
      </c>
      <c r="AD549" s="79">
        <f t="shared" ref="AD549" si="6989">(B549/T549-1)*100</f>
        <v>-21.570989699415698</v>
      </c>
      <c r="AE549" s="79">
        <f t="shared" ref="AE549" si="6990">(C549/U549-1)*100</f>
        <v>-25.508727266386501</v>
      </c>
      <c r="AF549" s="79">
        <f t="shared" ref="AF549" si="6991">(D549/V549-1)*100</f>
        <v>-18.338973749199681</v>
      </c>
      <c r="AG549" s="79">
        <f t="shared" ref="AG549" si="6992">(E549/W549-1)*100</f>
        <v>-21.568627450980394</v>
      </c>
      <c r="AH549" s="79">
        <f t="shared" ref="AH549" si="6993">(F549/X549-1)*100</f>
        <v>-43.391541835636851</v>
      </c>
      <c r="AI549" s="79">
        <f t="shared" ref="AI549" si="6994">(G549/Y549-1)*100</f>
        <v>-43.461729211439916</v>
      </c>
      <c r="AJ549" s="79">
        <f t="shared" ref="AJ549" si="6995">(H549/Z549-1)*100</f>
        <v>-27.217589082638373</v>
      </c>
      <c r="AK549" s="79" t="e">
        <f t="shared" ref="AK549" si="6996">(I549/AA549-1)*100</f>
        <v>#REF!</v>
      </c>
      <c r="AM549" s="99">
        <f>AP549-'Figure 8_data'!H761</f>
        <v>0</v>
      </c>
      <c r="AN549" s="79">
        <f t="shared" ref="AN549" si="6997">(B549/B497-1)*100</f>
        <v>-14.398422090729779</v>
      </c>
      <c r="AO549" s="79">
        <f t="shared" ref="AO549" si="6998">(C549/C497-1)*100</f>
        <v>-14.62829736211031</v>
      </c>
      <c r="AP549" s="79">
        <f t="shared" ref="AP549" si="6999">(D549/D497-1)*100</f>
        <v>-6.0606060606060552</v>
      </c>
      <c r="AQ549" s="79">
        <f t="shared" ref="AQ549" si="7000">(E549/E497-1)*100</f>
        <v>-9.7222222222222214</v>
      </c>
      <c r="AR549" s="79">
        <f t="shared" ref="AR549" si="7001">(F549/F497-1)*100</f>
        <v>-30.27522935779816</v>
      </c>
      <c r="AS549" s="79">
        <f t="shared" ref="AS549" si="7002">(G549/G497-1)*100</f>
        <v>-30.27522935779816</v>
      </c>
      <c r="AT549" s="79">
        <f t="shared" ref="AT549" si="7003">(H549/H497-1)*100</f>
        <v>-12.195121951219512</v>
      </c>
      <c r="AU549" s="79" t="e">
        <f t="shared" ref="AU549" si="7004">(I549/I497-1)*100</f>
        <v>#REF!</v>
      </c>
    </row>
    <row r="550" spans="1:47" x14ac:dyDescent="0.2">
      <c r="A550" s="13">
        <f t="shared" si="475"/>
        <v>41429</v>
      </c>
      <c r="B550" s="79">
        <f>TWK!B493</f>
        <v>396.66666666666669</v>
      </c>
      <c r="C550" s="79">
        <f>TWK!C493</f>
        <v>316.66666666666669</v>
      </c>
      <c r="D550" s="79">
        <f>TWK!D493</f>
        <v>315</v>
      </c>
      <c r="E550" s="79">
        <f>TWK!E493</f>
        <v>221.66666666666666</v>
      </c>
      <c r="F550" s="79">
        <f>TWK!F493</f>
        <v>193.33333333333334</v>
      </c>
      <c r="G550" s="79">
        <f>TWK!G493</f>
        <v>193.33333333333334</v>
      </c>
      <c r="H550" s="79">
        <f>TWK!H493</f>
        <v>181.66666666666666</v>
      </c>
      <c r="I550" s="79" t="e">
        <f>TWK!#REF!</f>
        <v>#REF!</v>
      </c>
      <c r="K550" s="79">
        <f t="shared" ref="K550" si="7005">AVERAGE(B547:B550)</f>
        <v>366.04166666666669</v>
      </c>
      <c r="L550" s="79">
        <f t="shared" ref="L550" si="7006">AVERAGE(C547:C550)</f>
        <v>297.50000000000006</v>
      </c>
      <c r="M550" s="79">
        <f t="shared" ref="M550" si="7007">AVERAGE(D547:D550)</f>
        <v>293.95833333333331</v>
      </c>
      <c r="N550" s="79">
        <f t="shared" ref="N550" si="7008">AVERAGE(E547:E550)</f>
        <v>219.16666666666666</v>
      </c>
      <c r="O550" s="79">
        <f t="shared" ref="O550" si="7009">AVERAGE(F547:F550)</f>
        <v>190.83333333333334</v>
      </c>
      <c r="P550" s="79">
        <f t="shared" ref="P550" si="7010">AVERAGE(G547:G550)</f>
        <v>190.83333333333334</v>
      </c>
      <c r="Q550" s="79">
        <f t="shared" ref="Q550" si="7011">AVERAGE(H547:H550)</f>
        <v>179.79166666666666</v>
      </c>
      <c r="R550" s="79" t="e">
        <f t="shared" ref="R550" si="7012">AVERAGE(I547:I550)</f>
        <v>#REF!</v>
      </c>
      <c r="T550" s="79">
        <f t="shared" ref="T550" si="7013">AVERAGE(K394,K446,K498)</f>
        <v>447.65972222222223</v>
      </c>
      <c r="U550" s="79">
        <f t="shared" ref="U550" si="7014">AVERAGE(L394,L446,L498)</f>
        <v>377.35416666666669</v>
      </c>
      <c r="V550" s="79">
        <f t="shared" ref="V550" si="7015">(M394+M446+M498)/3</f>
        <v>368.61111111111109</v>
      </c>
      <c r="W550" s="79">
        <f t="shared" ref="W550" si="7016">(N394+N446+N498)/3</f>
        <v>269.6944444444444</v>
      </c>
      <c r="X550" s="79">
        <f t="shared" ref="X550" si="7017">(O394+O446+O498)/3</f>
        <v>335.22222222222223</v>
      </c>
      <c r="Y550" s="79">
        <f t="shared" ref="Y550" si="7018">(P394+P446+P498)/3</f>
        <v>335.22222222222223</v>
      </c>
      <c r="Z550" s="79">
        <f t="shared" ref="Z550" si="7019">(Q394+Q446+Q498)/3</f>
        <v>244.08333333333337</v>
      </c>
      <c r="AA550" s="79" t="e">
        <f t="shared" ref="AA550" si="7020">(R394+R446+R498)/3</f>
        <v>#REF!</v>
      </c>
      <c r="AC550" s="99">
        <f>+AF550-'Figure 8_data'!I762</f>
        <v>0</v>
      </c>
      <c r="AD550" s="79">
        <f t="shared" ref="AD550" si="7021">(B550/T550-1)*100</f>
        <v>-11.391030513627964</v>
      </c>
      <c r="AE550" s="79">
        <f t="shared" ref="AE550" si="7022">(C550/U550-1)*100</f>
        <v>-16.082371777176608</v>
      </c>
      <c r="AF550" s="79">
        <f t="shared" ref="AF550" si="7023">(D550/V550-1)*100</f>
        <v>-14.544084400904289</v>
      </c>
      <c r="AG550" s="79">
        <f t="shared" ref="AG550" si="7024">(E550/W550-1)*100</f>
        <v>-17.808219178082187</v>
      </c>
      <c r="AH550" s="79">
        <f t="shared" ref="AH550" si="7025">(F550/X550-1)*100</f>
        <v>-42.326814716605895</v>
      </c>
      <c r="AI550" s="79">
        <f t="shared" ref="AI550" si="7026">(G550/Y550-1)*100</f>
        <v>-42.326814716605895</v>
      </c>
      <c r="AJ550" s="79">
        <f t="shared" ref="AJ550" si="7027">(H550/Z550-1)*100</f>
        <v>-25.571867531580761</v>
      </c>
      <c r="AK550" s="79" t="e">
        <f t="shared" ref="AK550" si="7028">(I550/AA550-1)*100</f>
        <v>#REF!</v>
      </c>
      <c r="AM550" s="99">
        <f>AP550-'Figure 8_data'!H762</f>
        <v>0</v>
      </c>
      <c r="AN550" s="79">
        <f t="shared" ref="AN550" si="7029">(B550/B498-1)*100</f>
        <v>2.0364415862808238</v>
      </c>
      <c r="AO550" s="79">
        <f t="shared" ref="AO550" si="7030">(C550/C498-1)*100</f>
        <v>-1.041666666666663</v>
      </c>
      <c r="AP550" s="79">
        <f t="shared" ref="AP550" si="7031">(D550/D498-1)*100</f>
        <v>10.526315789473696</v>
      </c>
      <c r="AQ550" s="79">
        <f t="shared" ref="AQ550" si="7032">(E550/E498-1)*100</f>
        <v>0.7575757575757569</v>
      </c>
      <c r="AR550" s="79">
        <f t="shared" ref="AR550" si="7033">(F550/F498-1)*100</f>
        <v>-26.698262243285942</v>
      </c>
      <c r="AS550" s="79">
        <f t="shared" ref="AS550" si="7034">(G550/G498-1)*100</f>
        <v>-26.698262243285942</v>
      </c>
      <c r="AT550" s="79">
        <f t="shared" ref="AT550" si="7035">(H550/H498-1)*100</f>
        <v>-10.838445807770968</v>
      </c>
      <c r="AU550" s="79" t="e">
        <f t="shared" ref="AU550" si="7036">(I550/I498-1)*100</f>
        <v>#REF!</v>
      </c>
    </row>
    <row r="551" spans="1:47" x14ac:dyDescent="0.2">
      <c r="A551" s="13">
        <f t="shared" si="475"/>
        <v>41436</v>
      </c>
      <c r="B551" s="79">
        <f>TWK!B494</f>
        <v>355</v>
      </c>
      <c r="C551" s="79">
        <f>TWK!C494</f>
        <v>305</v>
      </c>
      <c r="D551" s="79">
        <f>TWK!D494</f>
        <v>292.5</v>
      </c>
      <c r="E551" s="79">
        <f>TWK!E494</f>
        <v>217.5</v>
      </c>
      <c r="F551" s="79">
        <f>TWK!F494</f>
        <v>190</v>
      </c>
      <c r="G551" s="79">
        <f>TWK!G494</f>
        <v>190</v>
      </c>
      <c r="H551" s="79">
        <f>TWK!H494</f>
        <v>187.5</v>
      </c>
      <c r="I551" s="79" t="e">
        <f>TWK!#REF!</f>
        <v>#REF!</v>
      </c>
      <c r="K551" s="79">
        <f t="shared" ref="K551" si="7037">AVERAGE(B548:B551)</f>
        <v>364.16666666666669</v>
      </c>
      <c r="L551" s="79">
        <f t="shared" ref="L551" si="7038">AVERAGE(C548:C551)</f>
        <v>301.25</v>
      </c>
      <c r="M551" s="79">
        <f t="shared" ref="M551" si="7039">AVERAGE(D548:D551)</f>
        <v>297.70833333333331</v>
      </c>
      <c r="N551" s="79">
        <f t="shared" ref="N551" si="7040">AVERAGE(E548:E551)</f>
        <v>218.54166666666666</v>
      </c>
      <c r="O551" s="79">
        <f t="shared" ref="O551" si="7041">AVERAGE(F548:F551)</f>
        <v>190.83333333333334</v>
      </c>
      <c r="P551" s="79">
        <f t="shared" ref="P551" si="7042">AVERAGE(G548:G551)</f>
        <v>190.83333333333334</v>
      </c>
      <c r="Q551" s="79">
        <f t="shared" ref="Q551" si="7043">AVERAGE(H548:H551)</f>
        <v>182.29166666666666</v>
      </c>
      <c r="R551" s="79" t="e">
        <f t="shared" ref="R551" si="7044">AVERAGE(I548:I551)</f>
        <v>#REF!</v>
      </c>
      <c r="T551" s="79">
        <f t="shared" ref="T551" si="7045">AVERAGE(K395,K447,K499)</f>
        <v>432.3125</v>
      </c>
      <c r="U551" s="79">
        <f t="shared" ref="U551" si="7046">AVERAGE(L395,L447,L499)</f>
        <v>369.22916666666669</v>
      </c>
      <c r="V551" s="79">
        <f t="shared" ref="V551" si="7047">(M395+M447+M499)/3</f>
        <v>355.8680555555556</v>
      </c>
      <c r="W551" s="79">
        <f t="shared" ref="W551" si="7048">(N395+N447+N499)/3</f>
        <v>260.6319444444444</v>
      </c>
      <c r="X551" s="79">
        <f t="shared" ref="X551" si="7049">(O395+O447+O499)/3</f>
        <v>323.72916666666669</v>
      </c>
      <c r="Y551" s="79">
        <f t="shared" ref="Y551" si="7050">(P395+P447+P499)/3</f>
        <v>323.72916666666669</v>
      </c>
      <c r="Z551" s="79">
        <f t="shared" ref="Z551" si="7051">(Q395+Q447+Q499)/3</f>
        <v>236.72916666666666</v>
      </c>
      <c r="AA551" s="79" t="e">
        <f t="shared" ref="AA551" si="7052">(R395+R447+R499)/3</f>
        <v>#REF!</v>
      </c>
      <c r="AC551" s="99">
        <f>+AF551-'Figure 8_data'!I763</f>
        <v>0</v>
      </c>
      <c r="AD551" s="79">
        <f t="shared" ref="AD551" si="7053">(B551/T551-1)*100</f>
        <v>-17.883475495156866</v>
      </c>
      <c r="AE551" s="79">
        <f t="shared" ref="AE551" si="7054">(C551/U551-1)*100</f>
        <v>-17.3954748067483</v>
      </c>
      <c r="AF551" s="79">
        <f t="shared" ref="AF551" si="7055">(D551/V551-1)*100</f>
        <v>-17.806615279539471</v>
      </c>
      <c r="AG551" s="79">
        <f t="shared" ref="AG551" si="7056">(E551/W551-1)*100</f>
        <v>-16.548986171431601</v>
      </c>
      <c r="AH551" s="79">
        <f t="shared" ref="AH551" si="7057">(F551/X551-1)*100</f>
        <v>-41.308964540832747</v>
      </c>
      <c r="AI551" s="79">
        <f t="shared" ref="AI551" si="7058">(G551/Y551-1)*100</f>
        <v>-41.308964540832747</v>
      </c>
      <c r="AJ551" s="79">
        <f t="shared" ref="AJ551" si="7059">(H551/Z551-1)*100</f>
        <v>-20.795564551614888</v>
      </c>
      <c r="AK551" s="79" t="e">
        <f t="shared" ref="AK551" si="7060">(I551/AA551-1)*100</f>
        <v>#REF!</v>
      </c>
      <c r="AM551" s="99">
        <f>AP551-'Figure 8_data'!H763</f>
        <v>0</v>
      </c>
      <c r="AN551" s="79">
        <f t="shared" ref="AN551" si="7061">(B551/B499-1)*100</f>
        <v>-8.0906148867313945</v>
      </c>
      <c r="AO551" s="79">
        <f t="shared" ref="AO551" si="7062">(C551/C499-1)*100</f>
        <v>-4.6875</v>
      </c>
      <c r="AP551" s="79">
        <f t="shared" ref="AP551" si="7063">(D551/D499-1)*100</f>
        <v>3.0837004405286361</v>
      </c>
      <c r="AQ551" s="79">
        <f t="shared" ref="AQ551" si="7064">(E551/E499-1)*100</f>
        <v>0</v>
      </c>
      <c r="AR551" s="79">
        <f t="shared" ref="AR551" si="7065">(F551/F499-1)*100</f>
        <v>-28.638497652582164</v>
      </c>
      <c r="AS551" s="79">
        <f t="shared" ref="AS551" si="7066">(G551/G499-1)*100</f>
        <v>-28.638497652582164</v>
      </c>
      <c r="AT551" s="79">
        <f t="shared" ref="AT551" si="7067">(H551/H499-1)*100</f>
        <v>-6.25</v>
      </c>
      <c r="AU551" s="79" t="e">
        <f t="shared" ref="AU551" si="7068">(I551/I499-1)*100</f>
        <v>#REF!</v>
      </c>
    </row>
    <row r="552" spans="1:47" x14ac:dyDescent="0.2">
      <c r="A552" s="13">
        <f t="shared" si="475"/>
        <v>41443</v>
      </c>
      <c r="B552" s="79">
        <f>TWK!B495</f>
        <v>360</v>
      </c>
      <c r="C552" s="79">
        <f>TWK!C495</f>
        <v>300</v>
      </c>
      <c r="D552" s="79">
        <f>TWK!D495</f>
        <v>295</v>
      </c>
      <c r="E552" s="79">
        <f>TWK!E495</f>
        <v>220</v>
      </c>
      <c r="F552" s="79">
        <f>TWK!F495</f>
        <v>190</v>
      </c>
      <c r="G552" s="79">
        <f>TWK!G495</f>
        <v>190</v>
      </c>
      <c r="H552" s="79">
        <f>TWK!H495</f>
        <v>192.5</v>
      </c>
      <c r="I552" s="79" t="e">
        <f>TWK!#REF!</f>
        <v>#REF!</v>
      </c>
      <c r="K552" s="79">
        <f t="shared" ref="K552" si="7069">AVERAGE(B549:B552)</f>
        <v>368.33333333333337</v>
      </c>
      <c r="L552" s="79">
        <f t="shared" ref="L552" si="7070">AVERAGE(C549:C552)</f>
        <v>304.58333333333337</v>
      </c>
      <c r="M552" s="79">
        <f t="shared" ref="M552" si="7071">AVERAGE(D549:D552)</f>
        <v>303.125</v>
      </c>
      <c r="N552" s="79">
        <f t="shared" ref="N552" si="7072">AVERAGE(E549:E552)</f>
        <v>218.95833333333331</v>
      </c>
      <c r="O552" s="79">
        <f t="shared" ref="O552" si="7073">AVERAGE(F549:F552)</f>
        <v>190.83333333333334</v>
      </c>
      <c r="P552" s="79">
        <f t="shared" ref="P552" si="7074">AVERAGE(G549:G552)</f>
        <v>190.83333333333334</v>
      </c>
      <c r="Q552" s="79">
        <f t="shared" ref="Q552" si="7075">AVERAGE(H549:H552)</f>
        <v>185.41666666666666</v>
      </c>
      <c r="R552" s="79" t="e">
        <f t="shared" ref="R552" si="7076">AVERAGE(I549:I552)</f>
        <v>#REF!</v>
      </c>
      <c r="T552" s="79">
        <f t="shared" ref="T552" si="7077">AVERAGE(K396,K448,K500)</f>
        <v>432.41666666666669</v>
      </c>
      <c r="U552" s="79">
        <f t="shared" ref="U552" si="7078">AVERAGE(L396,L448,L500)</f>
        <v>367.6319444444444</v>
      </c>
      <c r="V552" s="79">
        <f t="shared" ref="V552" si="7079">(M396+M448+M500)/3</f>
        <v>348.84722222222223</v>
      </c>
      <c r="W552" s="79">
        <f t="shared" ref="W552" si="7080">(N396+N448+N500)/3</f>
        <v>259.80555555555554</v>
      </c>
      <c r="X552" s="79">
        <f t="shared" ref="X552" si="7081">(O396+O448+O500)/3</f>
        <v>312.625</v>
      </c>
      <c r="Y552" s="79">
        <f t="shared" ref="Y552" si="7082">(P396+P448+P500)/3</f>
        <v>312.625</v>
      </c>
      <c r="Z552" s="79">
        <f t="shared" ref="Z552" si="7083">(Q396+Q448+Q500)/3</f>
        <v>235.54861111111109</v>
      </c>
      <c r="AA552" s="79" t="e">
        <f t="shared" ref="AA552" si="7084">(R396+R448+R500)/3</f>
        <v>#REF!</v>
      </c>
      <c r="AC552" s="99">
        <f>+AF552-'Figure 8_data'!I764</f>
        <v>0</v>
      </c>
      <c r="AD552" s="79">
        <f t="shared" ref="AD552" si="7085">(B552/T552-1)*100</f>
        <v>-16.746964733089232</v>
      </c>
      <c r="AE552" s="79">
        <f t="shared" ref="AE552" si="7086">(C552/U552-1)*100</f>
        <v>-18.396645195413576</v>
      </c>
      <c r="AF552" s="79">
        <f t="shared" ref="AF552" si="7087">(D552/V552-1)*100</f>
        <v>-15.435760640203844</v>
      </c>
      <c r="AG552" s="79">
        <f t="shared" ref="AG552" si="7088">(E552/W552-1)*100</f>
        <v>-15.321287287501328</v>
      </c>
      <c r="AH552" s="79">
        <f t="shared" ref="AH552" si="7089">(F552/X552-1)*100</f>
        <v>-39.224310275889643</v>
      </c>
      <c r="AI552" s="79">
        <f t="shared" ref="AI552" si="7090">(G552/Y552-1)*100</f>
        <v>-39.224310275889643</v>
      </c>
      <c r="AJ552" s="79">
        <f t="shared" ref="AJ552" si="7091">(H552/Z552-1)*100</f>
        <v>-18.275892567587483</v>
      </c>
      <c r="AK552" s="79" t="e">
        <f t="shared" ref="AK552" si="7092">(I552/AA552-1)*100</f>
        <v>#REF!</v>
      </c>
      <c r="AM552" s="99">
        <f>AP552-'Figure 8_data'!H764</f>
        <v>0</v>
      </c>
      <c r="AN552" s="79">
        <f t="shared" ref="AN552" si="7093">(B552/B500-1)*100</f>
        <v>-4.0000000000000036</v>
      </c>
      <c r="AO552" s="79">
        <f t="shared" ref="AO552" si="7094">(C552/C500-1)*100</f>
        <v>-4.2553191489361648</v>
      </c>
      <c r="AP552" s="79">
        <f t="shared" ref="AP552" si="7095">(D552/D500-1)*100</f>
        <v>6.6265060240963791</v>
      </c>
      <c r="AQ552" s="79">
        <f t="shared" ref="AQ552" si="7096">(E552/E500-1)*100</f>
        <v>-5.0359712230215736</v>
      </c>
      <c r="AR552" s="79">
        <f t="shared" ref="AR552" si="7097">(F552/F500-1)*100</f>
        <v>-28.301886792452834</v>
      </c>
      <c r="AS552" s="79">
        <f t="shared" ref="AS552" si="7098">(G552/G500-1)*100</f>
        <v>-28.301886792452834</v>
      </c>
      <c r="AT552" s="79">
        <f t="shared" ref="AT552" si="7099">(H552/H500-1)*100</f>
        <v>-2.5316455696202556</v>
      </c>
      <c r="AU552" s="79" t="e">
        <f t="shared" ref="AU552" si="7100">(I552/I500-1)*100</f>
        <v>#REF!</v>
      </c>
    </row>
    <row r="553" spans="1:47" x14ac:dyDescent="0.2">
      <c r="A553" s="13">
        <f t="shared" si="475"/>
        <v>41450</v>
      </c>
      <c r="B553" s="79">
        <f>TWK!B496</f>
        <v>386.66666666666669</v>
      </c>
      <c r="C553" s="79">
        <f>TWK!C496</f>
        <v>335</v>
      </c>
      <c r="D553" s="79">
        <f>TWK!D496</f>
        <v>323.33333333333331</v>
      </c>
      <c r="E553" s="79">
        <f>TWK!E496</f>
        <v>233.33333333333334</v>
      </c>
      <c r="F553" s="79">
        <f>TWK!F496</f>
        <v>211.66666666666666</v>
      </c>
      <c r="G553" s="79">
        <f>TWK!G496</f>
        <v>211.66666666666666</v>
      </c>
      <c r="H553" s="79">
        <f>TWK!H496</f>
        <v>196.66666666666666</v>
      </c>
      <c r="I553" s="79" t="e">
        <f>TWK!#REF!</f>
        <v>#REF!</v>
      </c>
      <c r="K553" s="79">
        <f t="shared" ref="K553" si="7101">AVERAGE(B550:B553)</f>
        <v>374.58333333333337</v>
      </c>
      <c r="L553" s="79">
        <f t="shared" ref="L553" si="7102">AVERAGE(C550:C553)</f>
        <v>314.16666666666669</v>
      </c>
      <c r="M553" s="79">
        <f t="shared" ref="M553" si="7103">AVERAGE(D550:D553)</f>
        <v>306.45833333333331</v>
      </c>
      <c r="N553" s="79">
        <f t="shared" ref="N553" si="7104">AVERAGE(E550:E553)</f>
        <v>223.125</v>
      </c>
      <c r="O553" s="79">
        <f t="shared" ref="O553" si="7105">AVERAGE(F550:F553)</f>
        <v>196.25</v>
      </c>
      <c r="P553" s="79">
        <f t="shared" ref="P553" si="7106">AVERAGE(G550:G553)</f>
        <v>196.25</v>
      </c>
      <c r="Q553" s="79">
        <f t="shared" ref="Q553" si="7107">AVERAGE(H550:H553)</f>
        <v>189.58333333333331</v>
      </c>
      <c r="R553" s="79" t="e">
        <f t="shared" ref="R553" si="7108">AVERAGE(I550:I553)</f>
        <v>#REF!</v>
      </c>
      <c r="T553" s="79">
        <f t="shared" ref="T553" si="7109">AVERAGE(K397,K449,K501)</f>
        <v>431.5</v>
      </c>
      <c r="U553" s="79">
        <f t="shared" ref="U553" si="7110">AVERAGE(L397,L449,L501)</f>
        <v>360.60416666666669</v>
      </c>
      <c r="V553" s="79">
        <f t="shared" ref="V553" si="7111">(M397+M449+M501)/3</f>
        <v>340.84722222222223</v>
      </c>
      <c r="W553" s="79">
        <f t="shared" ref="W553" si="7112">(N397+N449+N501)/3</f>
        <v>257.22222222222223</v>
      </c>
      <c r="X553" s="79">
        <f t="shared" ref="X553" si="7113">(O397+O449+O501)/3</f>
        <v>302.66666666666669</v>
      </c>
      <c r="Y553" s="79">
        <f t="shared" ref="Y553" si="7114">(P397+P449+P501)/3</f>
        <v>303.22222222222223</v>
      </c>
      <c r="Z553" s="79">
        <f t="shared" ref="Z553" si="7115">(Q397+Q449+Q501)/3</f>
        <v>233.71527777777774</v>
      </c>
      <c r="AA553" s="79" t="e">
        <f t="shared" ref="AA553" si="7116">(R397+R449+R501)/3</f>
        <v>#REF!</v>
      </c>
      <c r="AC553" s="99">
        <f>+AF553-'Figure 8_data'!I765</f>
        <v>0</v>
      </c>
      <c r="AD553" s="79">
        <f t="shared" ref="AD553" si="7117">(B553/T553-1)*100</f>
        <v>-10.390112012359975</v>
      </c>
      <c r="AE553" s="79">
        <f t="shared" ref="AE553" si="7118">(C553/U553-1)*100</f>
        <v>-7.1003524178173238</v>
      </c>
      <c r="AF553" s="79">
        <f t="shared" ref="AF553" si="7119">(D553/V553-1)*100</f>
        <v>-5.1383399209486207</v>
      </c>
      <c r="AG553" s="79">
        <f t="shared" ref="AG553" si="7120">(E553/W553-1)*100</f>
        <v>-9.2872570194384441</v>
      </c>
      <c r="AH553" s="79">
        <f t="shared" ref="AH553" si="7121">(F553/X553-1)*100</f>
        <v>-30.066079295154189</v>
      </c>
      <c r="AI553" s="79">
        <f t="shared" ref="AI553" si="7122">(G553/Y553-1)*100</f>
        <v>-30.194210333455484</v>
      </c>
      <c r="AJ553" s="79">
        <f t="shared" ref="AJ553" si="7123">(H553/Z553-1)*100</f>
        <v>-15.852027930470946</v>
      </c>
      <c r="AK553" s="79" t="e">
        <f t="shared" ref="AK553" si="7124">(I553/AA553-1)*100</f>
        <v>#REF!</v>
      </c>
      <c r="AM553" s="99">
        <f>AP553-'Figure 8_data'!H765</f>
        <v>0</v>
      </c>
      <c r="AN553" s="79">
        <f t="shared" ref="AN553" si="7125">(B553/B501-1)*100</f>
        <v>3.1111111111111089</v>
      </c>
      <c r="AO553" s="79">
        <f t="shared" ref="AO553" si="7126">(C553/C501-1)*100</f>
        <v>9.2391304347825951</v>
      </c>
      <c r="AP553" s="79">
        <f t="shared" ref="AP553" si="7127">(D553/D501-1)*100</f>
        <v>19.753086419753085</v>
      </c>
      <c r="AQ553" s="79">
        <f t="shared" ref="AQ553" si="7128">(E553/E501-1)*100</f>
        <v>-2.0979020979020935</v>
      </c>
      <c r="AR553" s="79">
        <f t="shared" ref="AR553" si="7129">(F553/F501-1)*100</f>
        <v>-15.333333333333332</v>
      </c>
      <c r="AS553" s="79">
        <f t="shared" ref="AS553" si="7130">(G553/G501-1)*100</f>
        <v>-17.532467532467543</v>
      </c>
      <c r="AT553" s="79">
        <f t="shared" ref="AT553" si="7131">(H553/H501-1)*100</f>
        <v>0</v>
      </c>
      <c r="AU553" s="79" t="e">
        <f t="shared" ref="AU553" si="7132">(I553/I501-1)*100</f>
        <v>#REF!</v>
      </c>
    </row>
    <row r="554" spans="1:47" x14ac:dyDescent="0.2">
      <c r="A554" s="13">
        <f t="shared" si="475"/>
        <v>41457</v>
      </c>
      <c r="B554" s="79">
        <f>TWK!B497</f>
        <v>380</v>
      </c>
      <c r="C554" s="79">
        <f>TWK!C497</f>
        <v>310</v>
      </c>
      <c r="D554" s="79">
        <f>TWK!D497</f>
        <v>306.66666666666669</v>
      </c>
      <c r="E554" s="79">
        <f>TWK!E497</f>
        <v>225</v>
      </c>
      <c r="F554" s="79">
        <f>TWK!F497</f>
        <v>210</v>
      </c>
      <c r="G554" s="79">
        <f>TWK!G497</f>
        <v>210</v>
      </c>
      <c r="H554" s="79">
        <f>TWK!H497</f>
        <v>191.66666666666666</v>
      </c>
      <c r="I554" s="79" t="e">
        <f>TWK!#REF!</f>
        <v>#REF!</v>
      </c>
      <c r="K554" s="79">
        <f t="shared" ref="K554" si="7133">AVERAGE(B551:B554)</f>
        <v>370.41666666666669</v>
      </c>
      <c r="L554" s="79">
        <f t="shared" ref="L554" si="7134">AVERAGE(C551:C554)</f>
        <v>312.5</v>
      </c>
      <c r="M554" s="79">
        <f t="shared" ref="M554" si="7135">AVERAGE(D551:D554)</f>
        <v>304.375</v>
      </c>
      <c r="N554" s="79">
        <f t="shared" ref="N554" si="7136">AVERAGE(E551:E554)</f>
        <v>223.95833333333334</v>
      </c>
      <c r="O554" s="79">
        <f t="shared" ref="O554" si="7137">AVERAGE(F551:F554)</f>
        <v>200.41666666666666</v>
      </c>
      <c r="P554" s="79">
        <f t="shared" ref="P554" si="7138">AVERAGE(G551:G554)</f>
        <v>200.41666666666666</v>
      </c>
      <c r="Q554" s="79">
        <f t="shared" ref="Q554" si="7139">AVERAGE(H551:H554)</f>
        <v>192.08333333333331</v>
      </c>
      <c r="R554" s="79" t="e">
        <f t="shared" ref="R554" si="7140">AVERAGE(I551:I554)</f>
        <v>#REF!</v>
      </c>
      <c r="T554" s="79">
        <f t="shared" ref="T554" si="7141">AVERAGE(K398,K450,K502)</f>
        <v>442.81944444444451</v>
      </c>
      <c r="U554" s="79">
        <f t="shared" ref="U554" si="7142">AVERAGE(L398,L450,L502)</f>
        <v>371.4305555555556</v>
      </c>
      <c r="V554" s="79">
        <f t="shared" ref="V554" si="7143">(M398+M450+M502)/3</f>
        <v>347.47916666666669</v>
      </c>
      <c r="W554" s="79">
        <f t="shared" ref="W554" si="7144">(N398+N450+N502)/3</f>
        <v>265.27083333333331</v>
      </c>
      <c r="X554" s="79">
        <f t="shared" ref="X554" si="7145">(O398+O450+O502)/3</f>
        <v>300.67361111111109</v>
      </c>
      <c r="Y554" s="79">
        <f t="shared" ref="Y554" si="7146">(P398+P450+P502)/3</f>
        <v>300.95138888888891</v>
      </c>
      <c r="Z554" s="79">
        <f t="shared" ref="Z554" si="7147">(Q398+Q450+Q502)/3</f>
        <v>236.4375</v>
      </c>
      <c r="AA554" s="79" t="e">
        <f t="shared" ref="AA554" si="7148">(R398+R450+R502)/3</f>
        <v>#REF!</v>
      </c>
      <c r="AC554" s="99">
        <f>+AF554-'Figure 8_data'!I766</f>
        <v>0</v>
      </c>
      <c r="AD554" s="79">
        <f t="shared" ref="AD554" si="7149">(B554/T554-1)*100</f>
        <v>-14.186243452623671</v>
      </c>
      <c r="AE554" s="79">
        <f t="shared" ref="AE554" si="7150">(C554/U554-1)*100</f>
        <v>-16.538907377631539</v>
      </c>
      <c r="AF554" s="79">
        <f t="shared" ref="AF554" si="7151">(D554/V554-1)*100</f>
        <v>-11.745308471730919</v>
      </c>
      <c r="AG554" s="79">
        <f t="shared" ref="AG554" si="7152">(E554/W554-1)*100</f>
        <v>-15.181025681300554</v>
      </c>
      <c r="AH554" s="79">
        <f t="shared" ref="AH554" si="7153">(F554/X554-1)*100</f>
        <v>-30.156823798415587</v>
      </c>
      <c r="AI554" s="79">
        <f t="shared" ref="AI554" si="7154">(G554/Y554-1)*100</f>
        <v>-30.221288967856573</v>
      </c>
      <c r="AJ554" s="79">
        <f t="shared" ref="AJ554" si="7155">(H554/Z554-1)*100</f>
        <v>-18.935589038681822</v>
      </c>
      <c r="AK554" s="79" t="e">
        <f t="shared" ref="AK554" si="7156">(I554/AA554-1)*100</f>
        <v>#REF!</v>
      </c>
      <c r="AM554" s="99">
        <f>AP554-'Figure 8_data'!H766</f>
        <v>0</v>
      </c>
      <c r="AN554" s="79">
        <f t="shared" ref="AN554" si="7157">(B554/B502-1)*100</f>
        <v>-5.0000000000000044</v>
      </c>
      <c r="AO554" s="79">
        <f t="shared" ref="AO554" si="7158">(C554/C502-1)*100</f>
        <v>-4.0247678018575872</v>
      </c>
      <c r="AP554" s="79">
        <f t="shared" ref="AP554" si="7159">(D554/D502-1)*100</f>
        <v>-4.1666666666666625</v>
      </c>
      <c r="AQ554" s="79">
        <f t="shared" ref="AQ554" si="7160">(E554/E502-1)*100</f>
        <v>-23.208191126279864</v>
      </c>
      <c r="AR554" s="79">
        <f t="shared" ref="AR554" si="7161">(F554/F502-1)*100</f>
        <v>-20.75471698113207</v>
      </c>
      <c r="AS554" s="79">
        <f t="shared" ref="AS554" si="7162">(G554/G502-1)*100</f>
        <v>-20.75471698113207</v>
      </c>
      <c r="AT554" s="79">
        <f t="shared" ref="AT554" si="7163">(H554/H502-1)*100</f>
        <v>-14.050822122571006</v>
      </c>
      <c r="AU554" s="79" t="e">
        <f t="shared" ref="AU554" si="7164">(I554/I502-1)*100</f>
        <v>#REF!</v>
      </c>
    </row>
    <row r="555" spans="1:47" x14ac:dyDescent="0.2">
      <c r="A555" s="13">
        <f t="shared" si="475"/>
        <v>41464</v>
      </c>
      <c r="B555" s="79">
        <f>TWK!B498</f>
        <v>363.33333333333331</v>
      </c>
      <c r="C555" s="79">
        <f>TWK!C498</f>
        <v>298.33333333333331</v>
      </c>
      <c r="D555" s="79">
        <f>TWK!D498</f>
        <v>288.33333333333331</v>
      </c>
      <c r="E555" s="79">
        <f>TWK!E498</f>
        <v>226.66666666666666</v>
      </c>
      <c r="F555" s="79">
        <f>TWK!F498</f>
        <v>211.66666666666666</v>
      </c>
      <c r="G555" s="79">
        <f>TWK!G498</f>
        <v>211.66666666666666</v>
      </c>
      <c r="H555" s="79">
        <f>TWK!H498</f>
        <v>191.66666666666666</v>
      </c>
      <c r="I555" s="79" t="e">
        <f>TWK!#REF!</f>
        <v>#REF!</v>
      </c>
      <c r="K555" s="79">
        <f t="shared" ref="K555" si="7165">AVERAGE(B552:B555)</f>
        <v>372.5</v>
      </c>
      <c r="L555" s="79">
        <f t="shared" ref="L555" si="7166">AVERAGE(C552:C555)</f>
        <v>310.83333333333331</v>
      </c>
      <c r="M555" s="79">
        <f t="shared" ref="M555" si="7167">AVERAGE(D552:D555)</f>
        <v>303.33333333333331</v>
      </c>
      <c r="N555" s="79">
        <f t="shared" ref="N555" si="7168">AVERAGE(E552:E555)</f>
        <v>226.25</v>
      </c>
      <c r="O555" s="79">
        <f t="shared" ref="O555" si="7169">AVERAGE(F552:F555)</f>
        <v>205.83333333333331</v>
      </c>
      <c r="P555" s="79">
        <f t="shared" ref="P555" si="7170">AVERAGE(G552:G555)</f>
        <v>205.83333333333331</v>
      </c>
      <c r="Q555" s="79">
        <f t="shared" ref="Q555" si="7171">AVERAGE(H552:H555)</f>
        <v>193.12499999999997</v>
      </c>
      <c r="R555" s="79" t="e">
        <f t="shared" ref="R555" si="7172">AVERAGE(I552:I555)</f>
        <v>#REF!</v>
      </c>
      <c r="T555" s="79">
        <f t="shared" ref="T555" si="7173">AVERAGE(K399,K451,K503)</f>
        <v>470.84027777777783</v>
      </c>
      <c r="U555" s="79">
        <f t="shared" ref="U555" si="7174">AVERAGE(L399,L451,L503)</f>
        <v>384.90972222222223</v>
      </c>
      <c r="V555" s="79">
        <f t="shared" ref="V555" si="7175">(M399+M451+M503)/3</f>
        <v>360.8819444444444</v>
      </c>
      <c r="W555" s="79">
        <f t="shared" ref="W555" si="7176">(N399+N451+N503)/3</f>
        <v>281.48611111111109</v>
      </c>
      <c r="X555" s="79">
        <f t="shared" ref="X555" si="7177">(O399+O451+O503)/3</f>
        <v>306.40277777777777</v>
      </c>
      <c r="Y555" s="79">
        <f t="shared" ref="Y555" si="7178">(P399+P451+P503)/3</f>
        <v>306.6805555555556</v>
      </c>
      <c r="Z555" s="79">
        <f t="shared" ref="Z555" si="7179">(Q399+Q451+Q503)/3</f>
        <v>247.02777777777774</v>
      </c>
      <c r="AA555" s="79" t="e">
        <f t="shared" ref="AA555" si="7180">(R399+R451+R503)/3</f>
        <v>#REF!</v>
      </c>
      <c r="AC555" s="99">
        <f>+AF555-'Figure 8_data'!I767</f>
        <v>0</v>
      </c>
      <c r="AD555" s="79">
        <f t="shared" ref="AD555" si="7181">(B555/T555-1)*100</f>
        <v>-22.83299656347253</v>
      </c>
      <c r="AE555" s="79">
        <f t="shared" ref="AE555" si="7182">(C555/U555-1)*100</f>
        <v>-22.49264798744295</v>
      </c>
      <c r="AF555" s="79">
        <f t="shared" ref="AF555" si="7183">(D555/V555-1)*100</f>
        <v>-20.103142378817317</v>
      </c>
      <c r="AG555" s="79">
        <f t="shared" ref="AG555" si="7184">(E555/W555-1)*100</f>
        <v>-19.4750086347264</v>
      </c>
      <c r="AH555" s="79">
        <f t="shared" ref="AH555" si="7185">(F555/X555-1)*100</f>
        <v>-30.91881601015367</v>
      </c>
      <c r="AI555" s="79">
        <f t="shared" ref="AI555" si="7186">(G555/Y555-1)*100</f>
        <v>-30.981386712558322</v>
      </c>
      <c r="AJ555" s="79">
        <f t="shared" ref="AJ555" si="7187">(H555/Z555-1)*100</f>
        <v>-22.41088496570336</v>
      </c>
      <c r="AK555" s="79" t="e">
        <f t="shared" ref="AK555" si="7188">(I555/AA555-1)*100</f>
        <v>#REF!</v>
      </c>
      <c r="AM555" s="99">
        <f>AP555-'Figure 8_data'!H767</f>
        <v>0</v>
      </c>
      <c r="AN555" s="79">
        <f t="shared" ref="AN555" si="7189">(B555/B503-1)*100</f>
        <v>-23.508771929824569</v>
      </c>
      <c r="AO555" s="79">
        <f t="shared" ref="AO555" si="7190">(C555/C503-1)*100</f>
        <v>-16.355140186915897</v>
      </c>
      <c r="AP555" s="79">
        <f t="shared" ref="AP555" si="7191">(D555/D503-1)*100</f>
        <v>-18.39622641509434</v>
      </c>
      <c r="AQ555" s="79">
        <f t="shared" ref="AQ555" si="7192">(E555/E503-1)*100</f>
        <v>-29.896907216494839</v>
      </c>
      <c r="AR555" s="79">
        <f t="shared" ref="AR555" si="7193">(F555/F503-1)*100</f>
        <v>-25.730994152046783</v>
      </c>
      <c r="AS555" s="79">
        <f t="shared" ref="AS555" si="7194">(G555/G503-1)*100</f>
        <v>-25.730994152046783</v>
      </c>
      <c r="AT555" s="79">
        <f t="shared" ref="AT555" si="7195">(H555/H503-1)*100</f>
        <v>-23.333333333333339</v>
      </c>
      <c r="AU555" s="79" t="e">
        <f t="shared" ref="AU555" si="7196">(I555/I503-1)*100</f>
        <v>#REF!</v>
      </c>
    </row>
    <row r="556" spans="1:47" x14ac:dyDescent="0.2">
      <c r="A556" s="13">
        <f t="shared" si="475"/>
        <v>41471</v>
      </c>
      <c r="B556" s="79">
        <f>TWK!B499</f>
        <v>356.66666666666703</v>
      </c>
      <c r="C556" s="79">
        <f>TWK!C499</f>
        <v>300</v>
      </c>
      <c r="D556" s="79">
        <f>TWK!D499</f>
        <v>281.66666666666669</v>
      </c>
      <c r="E556" s="79">
        <f>TWK!E499</f>
        <v>223.33333333333334</v>
      </c>
      <c r="F556" s="79">
        <f>TWK!F499</f>
        <v>200</v>
      </c>
      <c r="G556" s="79">
        <f>TWK!G499</f>
        <v>200</v>
      </c>
      <c r="H556" s="79">
        <f>TWK!H499</f>
        <v>185</v>
      </c>
      <c r="I556" s="79" t="e">
        <f>TWK!#REF!</f>
        <v>#REF!</v>
      </c>
      <c r="K556" s="79">
        <f t="shared" ref="K556" si="7197">AVERAGE(B553:B556)</f>
        <v>371.66666666666674</v>
      </c>
      <c r="L556" s="79">
        <f t="shared" ref="L556" si="7198">AVERAGE(C553:C556)</f>
        <v>310.83333333333331</v>
      </c>
      <c r="M556" s="79">
        <f t="shared" ref="M556" si="7199">AVERAGE(D553:D556)</f>
        <v>300</v>
      </c>
      <c r="N556" s="79">
        <f t="shared" ref="N556" si="7200">AVERAGE(E553:E556)</f>
        <v>227.08333333333334</v>
      </c>
      <c r="O556" s="79">
        <f t="shared" ref="O556" si="7201">AVERAGE(F553:F556)</f>
        <v>208.33333333333331</v>
      </c>
      <c r="P556" s="79">
        <f t="shared" ref="P556" si="7202">AVERAGE(G553:G556)</f>
        <v>208.33333333333331</v>
      </c>
      <c r="Q556" s="79">
        <f t="shared" ref="Q556" si="7203">AVERAGE(H553:H556)</f>
        <v>191.25</v>
      </c>
      <c r="R556" s="79" t="e">
        <f t="shared" ref="R556" si="7204">AVERAGE(I553:I556)</f>
        <v>#REF!</v>
      </c>
      <c r="T556" s="79">
        <f t="shared" ref="T556" si="7205">AVERAGE(K400,K452,K504)</f>
        <v>488.58333333333331</v>
      </c>
      <c r="U556" s="79">
        <f t="shared" ref="U556" si="7206">AVERAGE(L400,L452,L504)</f>
        <v>404.42361111111109</v>
      </c>
      <c r="V556" s="79">
        <f t="shared" ref="V556" si="7207">(M400+M452+M504)/3</f>
        <v>380.86111111111109</v>
      </c>
      <c r="W556" s="79">
        <f t="shared" ref="W556" si="7208">(N400+N452+N504)/3</f>
        <v>300.20833333333331</v>
      </c>
      <c r="X556" s="79">
        <f t="shared" ref="X556" si="7209">(O400+O452+O504)/3</f>
        <v>327.65277777777777</v>
      </c>
      <c r="Y556" s="79">
        <f t="shared" ref="Y556" si="7210">(P400+P452+P504)/3</f>
        <v>327.51388888888891</v>
      </c>
      <c r="Z556" s="79">
        <f t="shared" ref="Z556" si="7211">(Q400+Q452+Q504)/3</f>
        <v>264.97916666666663</v>
      </c>
      <c r="AA556" s="79" t="e">
        <f t="shared" ref="AA556" si="7212">(R400+R452+R504)/3</f>
        <v>#REF!</v>
      </c>
      <c r="AC556" s="99">
        <f>+AF556-'Figure 8_data'!I768</f>
        <v>0</v>
      </c>
      <c r="AD556" s="79">
        <f t="shared" ref="AD556" si="7213">(B556/T556-1)*100</f>
        <v>-26.999829438853752</v>
      </c>
      <c r="AE556" s="79">
        <f t="shared" ref="AE556" si="7214">(C556/U556-1)*100</f>
        <v>-25.820354757284882</v>
      </c>
      <c r="AF556" s="79">
        <f t="shared" ref="AF556" si="7215">(D556/V556-1)*100</f>
        <v>-26.044781562249277</v>
      </c>
      <c r="AG556" s="79">
        <f t="shared" ref="AG556" si="7216">(E556/W556-1)*100</f>
        <v>-25.60721721027064</v>
      </c>
      <c r="AH556" s="79">
        <f t="shared" ref="AH556" si="7217">(F556/X556-1)*100</f>
        <v>-38.959772794709849</v>
      </c>
      <c r="AI556" s="79">
        <f t="shared" ref="AI556" si="7218">(G556/Y556-1)*100</f>
        <v>-38.933887451762018</v>
      </c>
      <c r="AJ556" s="79">
        <f t="shared" ref="AJ556" si="7219">(H556/Z556-1)*100</f>
        <v>-30.18319050239797</v>
      </c>
      <c r="AK556" s="79" t="e">
        <f t="shared" ref="AK556" si="7220">(I556/AA556-1)*100</f>
        <v>#REF!</v>
      </c>
      <c r="AM556" s="99">
        <f>AP556-'Figure 8_data'!H768</f>
        <v>0</v>
      </c>
      <c r="AN556" s="79">
        <f t="shared" ref="AN556" si="7221">(B556/B504-1)*100</f>
        <v>-30.406504065040586</v>
      </c>
      <c r="AO556" s="79">
        <f t="shared" ref="AO556" si="7222">(C556/C504-1)*100</f>
        <v>-27.27272727272727</v>
      </c>
      <c r="AP556" s="79">
        <f t="shared" ref="AP556" si="7223">(D556/D504-1)*100</f>
        <v>-31.090723751274208</v>
      </c>
      <c r="AQ556" s="79">
        <f t="shared" ref="AQ556" si="7224">(E556/E504-1)*100</f>
        <v>-41.228070175438589</v>
      </c>
      <c r="AR556" s="79">
        <f t="shared" ref="AR556" si="7225">(F556/F504-1)*100</f>
        <v>-42.857142857142861</v>
      </c>
      <c r="AS556" s="79">
        <f t="shared" ref="AS556" si="7226">(G556/G504-1)*100</f>
        <v>-42.028985507246375</v>
      </c>
      <c r="AT556" s="79">
        <f t="shared" ref="AT556" si="7227">(H556/H504-1)*100</f>
        <v>-40.800000000000004</v>
      </c>
      <c r="AU556" s="79" t="e">
        <f t="shared" ref="AU556" si="7228">(I556/I504-1)*100</f>
        <v>#REF!</v>
      </c>
    </row>
    <row r="557" spans="1:47" x14ac:dyDescent="0.2">
      <c r="A557" s="13">
        <f t="shared" si="475"/>
        <v>41478</v>
      </c>
      <c r="B557" s="79">
        <f>TWK!B500</f>
        <v>340</v>
      </c>
      <c r="C557" s="79">
        <f>TWK!C500</f>
        <v>293.33333333333331</v>
      </c>
      <c r="D557" s="79">
        <f>TWK!D500</f>
        <v>265</v>
      </c>
      <c r="E557" s="79">
        <f>TWK!E500</f>
        <v>220</v>
      </c>
      <c r="F557" s="79">
        <f>TWK!F500</f>
        <v>200</v>
      </c>
      <c r="G557" s="79">
        <f>TWK!G500</f>
        <v>200</v>
      </c>
      <c r="H557" s="79">
        <f>TWK!H500</f>
        <v>185</v>
      </c>
      <c r="I557" s="79" t="e">
        <f>TWK!#REF!</f>
        <v>#REF!</v>
      </c>
      <c r="K557" s="79">
        <f t="shared" ref="K557" si="7229">AVERAGE(B554:B557)</f>
        <v>360.00000000000006</v>
      </c>
      <c r="L557" s="79">
        <f t="shared" ref="L557" si="7230">AVERAGE(C554:C557)</f>
        <v>300.41666666666663</v>
      </c>
      <c r="M557" s="79">
        <f t="shared" ref="M557" si="7231">AVERAGE(D554:D557)</f>
        <v>285.41666666666669</v>
      </c>
      <c r="N557" s="79">
        <f t="shared" ref="N557" si="7232">AVERAGE(E554:E557)</f>
        <v>223.75</v>
      </c>
      <c r="O557" s="79">
        <f t="shared" ref="O557" si="7233">AVERAGE(F554:F557)</f>
        <v>205.41666666666666</v>
      </c>
      <c r="P557" s="79">
        <f t="shared" ref="P557" si="7234">AVERAGE(G554:G557)</f>
        <v>205.41666666666666</v>
      </c>
      <c r="Q557" s="79">
        <f t="shared" ref="Q557" si="7235">AVERAGE(H554:H557)</f>
        <v>188.33333333333331</v>
      </c>
      <c r="R557" s="79" t="e">
        <f t="shared" ref="R557" si="7236">AVERAGE(I554:I557)</f>
        <v>#REF!</v>
      </c>
      <c r="T557" s="79">
        <f t="shared" ref="T557" si="7237">AVERAGE(K401,K453,K505)</f>
        <v>466.25</v>
      </c>
      <c r="U557" s="79">
        <f t="shared" ref="U557" si="7238">AVERAGE(L401,L453,L505)</f>
        <v>384.34027777777783</v>
      </c>
      <c r="V557" s="79">
        <f t="shared" ref="V557" si="7239">(M401+M453+M505)/3</f>
        <v>391.1944444444444</v>
      </c>
      <c r="W557" s="79">
        <f t="shared" ref="W557" si="7240">(N401+N453+N505)/3</f>
        <v>312.15277777777777</v>
      </c>
      <c r="X557" s="79">
        <f t="shared" ref="X557" si="7241">(O401+O453+O505)/3</f>
        <v>346.01388888888891</v>
      </c>
      <c r="Y557" s="79">
        <f t="shared" ref="Y557" si="7242">(P401+P453+P505)/3</f>
        <v>345.31944444444451</v>
      </c>
      <c r="Z557" s="79">
        <f t="shared" ref="Z557" si="7243">(Q401+Q453+Q505)/3</f>
        <v>279.28472222222223</v>
      </c>
      <c r="AA557" s="79" t="e">
        <f t="shared" ref="AA557" si="7244">(R401+R453+R505)/3</f>
        <v>#REF!</v>
      </c>
      <c r="AC557" s="99">
        <f>+AF557-'Figure 8_data'!I769</f>
        <v>0</v>
      </c>
      <c r="AD557" s="79">
        <f t="shared" ref="AD557" si="7245">(B557/T557-1)*100</f>
        <v>-27.077747989276133</v>
      </c>
      <c r="AE557" s="79">
        <f t="shared" ref="AE557" si="7246">(C557/U557-1)*100</f>
        <v>-23.678742433824208</v>
      </c>
      <c r="AF557" s="79">
        <f t="shared" ref="AF557" si="7247">(D557/V557-1)*100</f>
        <v>-32.258751686430443</v>
      </c>
      <c r="AG557" s="79">
        <f t="shared" ref="AG557" si="7248">(E557/W557-1)*100</f>
        <v>-29.521690767519459</v>
      </c>
      <c r="AH557" s="79">
        <f t="shared" ref="AH557" si="7249">(F557/X557-1)*100</f>
        <v>-42.198852004977326</v>
      </c>
      <c r="AI557" s="79">
        <f t="shared" ref="AI557" si="7250">(G557/Y557-1)*100</f>
        <v>-42.082612717692967</v>
      </c>
      <c r="AJ557" s="79">
        <f t="shared" ref="AJ557" si="7251">(H557/Z557-1)*100</f>
        <v>-33.759355496431851</v>
      </c>
      <c r="AK557" s="79" t="e">
        <f t="shared" ref="AK557" si="7252">(I557/AA557-1)*100</f>
        <v>#REF!</v>
      </c>
      <c r="AM557" s="99">
        <f>AP557-'Figure 8_data'!H769</f>
        <v>0</v>
      </c>
      <c r="AN557" s="79">
        <f t="shared" ref="AN557" si="7253">(B557/B505-1)*100</f>
        <v>-28.919860627177695</v>
      </c>
      <c r="AO557" s="79">
        <f t="shared" ref="AO557" si="7254">(C557/C505-1)*100</f>
        <v>-20.720720720720731</v>
      </c>
      <c r="AP557" s="79">
        <f t="shared" ref="AP557" si="7255">(D557/D505-1)*100</f>
        <v>-25.700934579439259</v>
      </c>
      <c r="AQ557" s="79">
        <f t="shared" ref="AQ557" si="7256">(E557/E505-1)*100</f>
        <v>-34.975369458128078</v>
      </c>
      <c r="AR557" s="79">
        <f t="shared" ref="AR557" si="7257">(F557/F505-1)*100</f>
        <v>-39.516129032258064</v>
      </c>
      <c r="AS557" s="79">
        <f t="shared" ref="AS557" si="7258">(G557/G505-1)*100</f>
        <v>-39.516129032258064</v>
      </c>
      <c r="AT557" s="79">
        <f t="shared" ref="AT557" si="7259">(H557/H505-1)*100</f>
        <v>-38.674033149171272</v>
      </c>
      <c r="AU557" s="79" t="e">
        <f t="shared" ref="AU557" si="7260">(I557/I505-1)*100</f>
        <v>#REF!</v>
      </c>
    </row>
    <row r="558" spans="1:47" x14ac:dyDescent="0.2">
      <c r="A558" s="13">
        <f t="shared" si="475"/>
        <v>41485</v>
      </c>
      <c r="B558" s="79">
        <f>TWK!B501</f>
        <v>328.33333333333331</v>
      </c>
      <c r="C558" s="79">
        <f>TWK!C501</f>
        <v>278.33333333333331</v>
      </c>
      <c r="D558" s="79">
        <f>TWK!D501</f>
        <v>258.33333333333331</v>
      </c>
      <c r="E558" s="79">
        <f>TWK!E501</f>
        <v>216.66666666666666</v>
      </c>
      <c r="F558" s="79">
        <f>TWK!F501</f>
        <v>206.66666666666666</v>
      </c>
      <c r="G558" s="79">
        <f>TWK!G501</f>
        <v>206.66666666666666</v>
      </c>
      <c r="H558" s="79">
        <f>TWK!H501</f>
        <v>188.33333333333334</v>
      </c>
      <c r="I558" s="79" t="e">
        <f>TWK!#REF!</f>
        <v>#REF!</v>
      </c>
      <c r="K558" s="79">
        <f t="shared" ref="K558" si="7261">AVERAGE(B555:B558)</f>
        <v>347.08333333333343</v>
      </c>
      <c r="L558" s="79">
        <f t="shared" ref="L558" si="7262">AVERAGE(C555:C558)</f>
        <v>292.49999999999994</v>
      </c>
      <c r="M558" s="79">
        <f t="shared" ref="M558" si="7263">AVERAGE(D555:D558)</f>
        <v>273.33333333333331</v>
      </c>
      <c r="N558" s="79">
        <f t="shared" ref="N558" si="7264">AVERAGE(E555:E558)</f>
        <v>221.66666666666666</v>
      </c>
      <c r="O558" s="79">
        <f t="shared" ref="O558" si="7265">AVERAGE(F555:F558)</f>
        <v>204.58333333333331</v>
      </c>
      <c r="P558" s="79">
        <f t="shared" ref="P558" si="7266">AVERAGE(G555:G558)</f>
        <v>204.58333333333331</v>
      </c>
      <c r="Q558" s="79">
        <f t="shared" ref="Q558" si="7267">AVERAGE(H555:H558)</f>
        <v>187.5</v>
      </c>
      <c r="R558" s="79" t="e">
        <f t="shared" ref="R558" si="7268">AVERAGE(I555:I558)</f>
        <v>#REF!</v>
      </c>
      <c r="T558" s="79">
        <f t="shared" ref="T558" si="7269">AVERAGE(K402,K454,K506)</f>
        <v>452.4305555555556</v>
      </c>
      <c r="U558" s="79">
        <f t="shared" ref="U558" si="7270">AVERAGE(L402,L454,L506)</f>
        <v>376.25</v>
      </c>
      <c r="V558" s="79">
        <f t="shared" ref="V558" si="7271">(M402+M454+M506)/3</f>
        <v>389.77083333333331</v>
      </c>
      <c r="W558" s="79">
        <f t="shared" ref="W558" si="7272">(N402+N454+N506)/3</f>
        <v>314.31249999999994</v>
      </c>
      <c r="X558" s="79">
        <f t="shared" ref="X558" si="7273">(O402+O454+O506)/3</f>
        <v>360.29861111111114</v>
      </c>
      <c r="Y558" s="79">
        <f t="shared" ref="Y558" si="7274">(P402+P454+P506)/3</f>
        <v>359.88194444444451</v>
      </c>
      <c r="Z558" s="79">
        <f t="shared" ref="Z558" si="7275">(Q402+Q454+Q506)/3</f>
        <v>288.68055555555554</v>
      </c>
      <c r="AA558" s="79" t="e">
        <f t="shared" ref="AA558" si="7276">(R402+R454+R506)/3</f>
        <v>#REF!</v>
      </c>
      <c r="AC558" s="99">
        <f>+AF558-'Figure 8_data'!I770</f>
        <v>0</v>
      </c>
      <c r="AD558" s="79">
        <f t="shared" ref="AD558" si="7277">(B558/T558-1)*100</f>
        <v>-27.429009976976214</v>
      </c>
      <c r="AE558" s="79">
        <f t="shared" ref="AE558" si="7278">(C558/U558-1)*100</f>
        <v>-26.024363233665561</v>
      </c>
      <c r="AF558" s="79">
        <f t="shared" ref="AF558" si="7279">(D558/V558-1)*100</f>
        <v>-33.721738200865893</v>
      </c>
      <c r="AG558" s="79">
        <f t="shared" ref="AG558" si="7280">(E558/W558-1)*100</f>
        <v>-31.066481076423401</v>
      </c>
      <c r="AH558" s="79">
        <f t="shared" ref="AH558" si="7281">(F558/X558-1)*100</f>
        <v>-42.640171154328009</v>
      </c>
      <c r="AI558" s="79">
        <f t="shared" ref="AI558" si="7282">(G558/Y558-1)*100</f>
        <v>-42.573760685409965</v>
      </c>
      <c r="AJ558" s="79">
        <f t="shared" ref="AJ558" si="7283">(H558/Z558-1)*100</f>
        <v>-34.760644695693998</v>
      </c>
      <c r="AK558" s="79" t="e">
        <f t="shared" ref="AK558" si="7284">(I558/AA558-1)*100</f>
        <v>#REF!</v>
      </c>
      <c r="AM558" s="99">
        <f>AP558-'Figure 8_data'!H770</f>
        <v>0</v>
      </c>
      <c r="AN558" s="79">
        <f t="shared" ref="AN558" si="7285">(B558/B506-1)*100</f>
        <v>-26.217228464419485</v>
      </c>
      <c r="AO558" s="79">
        <f t="shared" ref="AO558" si="7286">(C558/C506-1)*100</f>
        <v>-21.962616822429915</v>
      </c>
      <c r="AP558" s="79">
        <f t="shared" ref="AP558" si="7287">(D558/D506-1)*100</f>
        <v>-27.230046948356811</v>
      </c>
      <c r="AQ558" s="79">
        <f t="shared" ref="AQ558" si="7288">(E558/E506-1)*100</f>
        <v>-34.343434343434339</v>
      </c>
      <c r="AR558" s="79">
        <f t="shared" ref="AR558" si="7289">(F558/F506-1)*100</f>
        <v>-38</v>
      </c>
      <c r="AS558" s="79">
        <f t="shared" ref="AS558" si="7290">(G558/G506-1)*100</f>
        <v>-38</v>
      </c>
      <c r="AT558" s="79">
        <f t="shared" ref="AT558" si="7291">(H558/H506-1)*100</f>
        <v>-39.572192513368989</v>
      </c>
      <c r="AU558" s="79" t="e">
        <f t="shared" ref="AU558" si="7292">(I558/I506-1)*100</f>
        <v>#REF!</v>
      </c>
    </row>
    <row r="559" spans="1:47" x14ac:dyDescent="0.2">
      <c r="A559" s="13">
        <f t="shared" si="475"/>
        <v>41492</v>
      </c>
      <c r="B559" s="79">
        <f>TWK!B502</f>
        <v>336.66666666666669</v>
      </c>
      <c r="C559" s="79">
        <f>TWK!C502</f>
        <v>296.66666666666669</v>
      </c>
      <c r="D559" s="79">
        <f>TWK!D502</f>
        <v>285</v>
      </c>
      <c r="E559" s="79">
        <f>TWK!E502</f>
        <v>230</v>
      </c>
      <c r="F559" s="79">
        <f>TWK!F502</f>
        <v>276.66666666666669</v>
      </c>
      <c r="G559" s="79">
        <f>TWK!G502</f>
        <v>276.66666666666669</v>
      </c>
      <c r="H559" s="79">
        <f>TWK!H502</f>
        <v>203.33333333333334</v>
      </c>
      <c r="I559" s="79" t="e">
        <f>TWK!#REF!</f>
        <v>#REF!</v>
      </c>
      <c r="K559" s="79">
        <f t="shared" ref="K559" si="7293">AVERAGE(B556:B559)</f>
        <v>340.41666666666674</v>
      </c>
      <c r="L559" s="79">
        <f t="shared" ref="L559" si="7294">AVERAGE(C556:C559)</f>
        <v>292.08333333333331</v>
      </c>
      <c r="M559" s="79">
        <f t="shared" ref="M559" si="7295">AVERAGE(D556:D559)</f>
        <v>272.5</v>
      </c>
      <c r="N559" s="79">
        <f t="shared" ref="N559" si="7296">AVERAGE(E556:E559)</f>
        <v>222.5</v>
      </c>
      <c r="O559" s="79">
        <f t="shared" ref="O559" si="7297">AVERAGE(F556:F559)</f>
        <v>220.83333333333331</v>
      </c>
      <c r="P559" s="79">
        <f t="shared" ref="P559" si="7298">AVERAGE(G556:G559)</f>
        <v>220.83333333333331</v>
      </c>
      <c r="Q559" s="79">
        <f t="shared" ref="Q559" si="7299">AVERAGE(H556:H559)</f>
        <v>190.41666666666669</v>
      </c>
      <c r="R559" s="79" t="e">
        <f t="shared" ref="R559" si="7300">AVERAGE(I556:I559)</f>
        <v>#REF!</v>
      </c>
      <c r="T559" s="79">
        <f t="shared" ref="T559" si="7301">AVERAGE(K403,K455,K507)</f>
        <v>438.72916666666669</v>
      </c>
      <c r="U559" s="79">
        <f t="shared" ref="U559" si="7302">AVERAGE(L403,L455,L507)</f>
        <v>375.8125</v>
      </c>
      <c r="V559" s="79">
        <f t="shared" ref="V559" si="7303">(M403+M455+M507)/3</f>
        <v>383.52777777777783</v>
      </c>
      <c r="W559" s="79">
        <f t="shared" ref="W559" si="7304">(N403+N455+N507)/3</f>
        <v>316.74305555555549</v>
      </c>
      <c r="X559" s="79">
        <f t="shared" ref="X559" si="7305">(O403+O455+O507)/3</f>
        <v>372.45138888888891</v>
      </c>
      <c r="Y559" s="79">
        <f t="shared" ref="Y559" si="7306">(P403+P455+P507)/3</f>
        <v>372.03472222222223</v>
      </c>
      <c r="Z559" s="79">
        <f t="shared" ref="Z559" si="7307">(Q403+Q455+Q507)/3</f>
        <v>301.11111111111114</v>
      </c>
      <c r="AA559" s="79" t="e">
        <f t="shared" ref="AA559" si="7308">(R403+R455+R507)/3</f>
        <v>#REF!</v>
      </c>
      <c r="AC559" s="99">
        <f>+AF559-'Figure 8_data'!I771</f>
        <v>0</v>
      </c>
      <c r="AD559" s="79">
        <f t="shared" ref="AD559" si="7309">(B559/T559-1)*100</f>
        <v>-23.263212878104376</v>
      </c>
      <c r="AE559" s="79">
        <f t="shared" ref="AE559" si="7310">(C559/U559-1)*100</f>
        <v>-21.059925716503123</v>
      </c>
      <c r="AF559" s="79">
        <f t="shared" ref="AF559" si="7311">(D559/V559-1)*100</f>
        <v>-25.689867458535531</v>
      </c>
      <c r="AG559" s="79">
        <f t="shared" ref="AG559" si="7312">(E559/W559-1)*100</f>
        <v>-27.38593760277125</v>
      </c>
      <c r="AH559" s="79">
        <f t="shared" ref="AH559" si="7313">(F559/X559-1)*100</f>
        <v>-25.71737549642944</v>
      </c>
      <c r="AI559" s="79">
        <f t="shared" ref="AI559" si="7314">(G559/Y559-1)*100</f>
        <v>-25.634181397345678</v>
      </c>
      <c r="AJ559" s="79">
        <f t="shared" ref="AJ559" si="7315">(H559/Z559-1)*100</f>
        <v>-32.47232472324724</v>
      </c>
      <c r="AK559" s="79" t="e">
        <f t="shared" ref="AK559" si="7316">(I559/AA559-1)*100</f>
        <v>#REF!</v>
      </c>
      <c r="AM559" s="99">
        <f>AP559-'Figure 8_data'!H771</f>
        <v>0</v>
      </c>
      <c r="AN559" s="79">
        <f t="shared" ref="AN559" si="7317">(B559/B507-1)*100</f>
        <v>-14.767932489451475</v>
      </c>
      <c r="AO559" s="79">
        <f t="shared" ref="AO559" si="7318">(C559/C507-1)*100</f>
        <v>-7.8674948240165516</v>
      </c>
      <c r="AP559" s="79">
        <f t="shared" ref="AP559" si="7319">(D559/D507-1)*100</f>
        <v>-6.5573770491803245</v>
      </c>
      <c r="AQ559" s="79">
        <f t="shared" ref="AQ559" si="7320">(E559/E507-1)*100</f>
        <v>-26.517571884984026</v>
      </c>
      <c r="AR559" s="79">
        <f t="shared" ref="AR559" si="7321">(F559/F507-1)*100</f>
        <v>-15.650406504065039</v>
      </c>
      <c r="AS559" s="79">
        <f t="shared" ref="AS559" si="7322">(G559/G507-1)*100</f>
        <v>-15.650406504065039</v>
      </c>
      <c r="AT559" s="79">
        <f t="shared" ref="AT559" si="7323">(H559/H507-1)*100</f>
        <v>-37.435897435897438</v>
      </c>
      <c r="AU559" s="79" t="e">
        <f t="shared" ref="AU559" si="7324">(I559/I507-1)*100</f>
        <v>#REF!</v>
      </c>
    </row>
    <row r="560" spans="1:47" x14ac:dyDescent="0.2">
      <c r="A560" s="13">
        <f t="shared" si="475"/>
        <v>41499</v>
      </c>
      <c r="B560" s="79">
        <f>TWK!B503</f>
        <v>370</v>
      </c>
      <c r="C560" s="79">
        <f>TWK!C503</f>
        <v>353.33333333333331</v>
      </c>
      <c r="D560" s="79">
        <f>TWK!D503</f>
        <v>351.66666666666669</v>
      </c>
      <c r="E560" s="79">
        <f>TWK!E503</f>
        <v>308.33333333333331</v>
      </c>
      <c r="F560" s="79">
        <f>TWK!F503</f>
        <v>360</v>
      </c>
      <c r="G560" s="79">
        <f>TWK!G503</f>
        <v>360</v>
      </c>
      <c r="H560" s="79">
        <f>TWK!H503</f>
        <v>278.33333333333331</v>
      </c>
      <c r="I560" s="79" t="e">
        <f>TWK!#REF!</f>
        <v>#REF!</v>
      </c>
      <c r="K560" s="79">
        <f t="shared" ref="K560" si="7325">AVERAGE(B557:B560)</f>
        <v>343.75</v>
      </c>
      <c r="L560" s="79">
        <f t="shared" ref="L560" si="7326">AVERAGE(C557:C560)</f>
        <v>305.41666666666663</v>
      </c>
      <c r="M560" s="79">
        <f t="shared" ref="M560" si="7327">AVERAGE(D557:D560)</f>
        <v>290</v>
      </c>
      <c r="N560" s="79">
        <f t="shared" ref="N560" si="7328">AVERAGE(E557:E560)</f>
        <v>243.75</v>
      </c>
      <c r="O560" s="79">
        <f t="shared" ref="O560" si="7329">AVERAGE(F557:F560)</f>
        <v>260.83333333333331</v>
      </c>
      <c r="P560" s="79">
        <f t="shared" ref="P560" si="7330">AVERAGE(G557:G560)</f>
        <v>260.83333333333331</v>
      </c>
      <c r="Q560" s="79">
        <f t="shared" ref="Q560" si="7331">AVERAGE(H557:H560)</f>
        <v>213.75</v>
      </c>
      <c r="R560" s="79" t="e">
        <f t="shared" ref="R560" si="7332">AVERAGE(I557:I560)</f>
        <v>#REF!</v>
      </c>
      <c r="T560" s="79">
        <f t="shared" ref="T560" si="7333">AVERAGE(K404,K456,K508)</f>
        <v>452.59722222222223</v>
      </c>
      <c r="U560" s="79">
        <f t="shared" ref="U560" si="7334">AVERAGE(L404,L456,L508)</f>
        <v>404.52083333333331</v>
      </c>
      <c r="V560" s="79">
        <f t="shared" ref="V560" si="7335">(M404+M456+M508)/3</f>
        <v>380.17361111111114</v>
      </c>
      <c r="W560" s="79">
        <f t="shared" ref="W560" si="7336">(N404+N456+N508)/3</f>
        <v>324.02083333333331</v>
      </c>
      <c r="X560" s="79">
        <f t="shared" ref="X560" si="7337">(O404+O456+O508)/3</f>
        <v>377.67361111111109</v>
      </c>
      <c r="Y560" s="79">
        <f t="shared" ref="Y560" si="7338">(P404+P456+P508)/3</f>
        <v>377.67361111111109</v>
      </c>
      <c r="Z560" s="79">
        <f t="shared" ref="Z560" si="7339">(Q404+Q456+Q508)/3</f>
        <v>316.8680555555556</v>
      </c>
      <c r="AA560" s="79" t="e">
        <f t="shared" ref="AA560" si="7340">(R404+R456+R508)/3</f>
        <v>#REF!</v>
      </c>
      <c r="AC560" s="99">
        <f>+AF560-'Figure 8_data'!I772</f>
        <v>0</v>
      </c>
      <c r="AD560" s="79">
        <f t="shared" ref="AD560" si="7341">(B560/T560-1)*100</f>
        <v>-18.249608739681467</v>
      </c>
      <c r="AE560" s="79">
        <f t="shared" ref="AE560" si="7342">(C560/U560-1)*100</f>
        <v>-12.653860019570484</v>
      </c>
      <c r="AF560" s="79">
        <f t="shared" ref="AF560" si="7343">(D560/V560-1)*100</f>
        <v>-7.4984016805187732</v>
      </c>
      <c r="AG560" s="79">
        <f t="shared" ref="AG560" si="7344">(E560/W560-1)*100</f>
        <v>-4.8415096765897285</v>
      </c>
      <c r="AH560" s="79">
        <f t="shared" ref="AH560" si="7345">(F560/X560-1)*100</f>
        <v>-4.679599154178538</v>
      </c>
      <c r="AI560" s="79">
        <f t="shared" ref="AI560" si="7346">(G560/Y560-1)*100</f>
        <v>-4.679599154178538</v>
      </c>
      <c r="AJ560" s="79">
        <f t="shared" ref="AJ560" si="7347">(H560/Z560-1)*100</f>
        <v>-12.16112559994742</v>
      </c>
      <c r="AK560" s="79" t="e">
        <f t="shared" ref="AK560" si="7348">(I560/AA560-1)*100</f>
        <v>#REF!</v>
      </c>
      <c r="AM560" s="99">
        <f>AP560-'Figure 8_data'!H772</f>
        <v>0</v>
      </c>
      <c r="AN560" s="79">
        <f t="shared" ref="AN560" si="7349">(B560/B508-1)*100</f>
        <v>-7.4999999999999956</v>
      </c>
      <c r="AO560" s="79">
        <f t="shared" ref="AO560" si="7350">(C560/C508-1)*100</f>
        <v>-4.0723981900452451</v>
      </c>
      <c r="AP560" s="79">
        <f t="shared" ref="AP560" si="7351">(D560/D508-1)*100</f>
        <v>-3.6529680365296802</v>
      </c>
      <c r="AQ560" s="79">
        <f t="shared" ref="AQ560" si="7352">(E560/E508-1)*100</f>
        <v>-11.483253588516751</v>
      </c>
      <c r="AR560" s="79">
        <f t="shared" ref="AR560" si="7353">(F560/F508-1)*100</f>
        <v>3.3492822966507241</v>
      </c>
      <c r="AS560" s="79">
        <f t="shared" ref="AS560" si="7354">(G560/G508-1)*100</f>
        <v>3.3492822966507241</v>
      </c>
      <c r="AT560" s="79">
        <f t="shared" ref="AT560" si="7355">(H560/H508-1)*100</f>
        <v>-28.017241379310352</v>
      </c>
      <c r="AU560" s="79" t="e">
        <f t="shared" ref="AU560" si="7356">(I560/I508-1)*100</f>
        <v>#REF!</v>
      </c>
    </row>
    <row r="561" spans="1:47" x14ac:dyDescent="0.2">
      <c r="A561" s="13">
        <f t="shared" si="475"/>
        <v>41506</v>
      </c>
      <c r="B561" s="79">
        <f>TWK!B504</f>
        <v>368.33333333333331</v>
      </c>
      <c r="C561" s="79">
        <f>TWK!C504</f>
        <v>358.33333333333331</v>
      </c>
      <c r="D561" s="79">
        <f>TWK!D504</f>
        <v>355</v>
      </c>
      <c r="E561" s="79">
        <f>TWK!E504</f>
        <v>308.33333333333331</v>
      </c>
      <c r="F561" s="79">
        <f>TWK!F504</f>
        <v>363.33333333333331</v>
      </c>
      <c r="G561" s="79">
        <f>TWK!G504</f>
        <v>363.33333333333331</v>
      </c>
      <c r="H561" s="79">
        <f>TWK!H504</f>
        <v>290</v>
      </c>
      <c r="I561" s="79" t="e">
        <f>TWK!#REF!</f>
        <v>#REF!</v>
      </c>
      <c r="K561" s="79">
        <f t="shared" ref="K561" si="7357">AVERAGE(B558:B561)</f>
        <v>350.83333333333331</v>
      </c>
      <c r="L561" s="79">
        <f t="shared" ref="L561" si="7358">AVERAGE(C558:C561)</f>
        <v>321.66666666666663</v>
      </c>
      <c r="M561" s="79">
        <f t="shared" ref="M561" si="7359">AVERAGE(D558:D561)</f>
        <v>312.5</v>
      </c>
      <c r="N561" s="79">
        <f t="shared" ref="N561" si="7360">AVERAGE(E558:E561)</f>
        <v>265.83333333333331</v>
      </c>
      <c r="O561" s="79">
        <f t="shared" ref="O561" si="7361">AVERAGE(F558:F561)</f>
        <v>301.66666666666669</v>
      </c>
      <c r="P561" s="79">
        <f t="shared" ref="P561" si="7362">AVERAGE(G558:G561)</f>
        <v>301.66666666666669</v>
      </c>
      <c r="Q561" s="79">
        <f t="shared" ref="Q561" si="7363">AVERAGE(H558:H561)</f>
        <v>240</v>
      </c>
      <c r="R561" s="79" t="e">
        <f t="shared" ref="R561" si="7364">AVERAGE(I558:I561)</f>
        <v>#REF!</v>
      </c>
      <c r="T561" s="79">
        <f t="shared" ref="T561" si="7365">AVERAGE(K405,K457,K509)</f>
        <v>446.45138888888891</v>
      </c>
      <c r="U561" s="79">
        <f t="shared" ref="U561" si="7366">AVERAGE(L405,L457,L509)</f>
        <v>403.51388888888891</v>
      </c>
      <c r="V561" s="79">
        <f t="shared" ref="V561" si="7367">(M405+M457+M509)/3</f>
        <v>387.36111111111114</v>
      </c>
      <c r="W561" s="79">
        <f t="shared" ref="W561" si="7368">(N405+N457+N509)/3</f>
        <v>346.10416666666669</v>
      </c>
      <c r="X561" s="79">
        <f t="shared" ref="X561" si="7369">(O405+O457+O509)/3</f>
        <v>396.33333333333331</v>
      </c>
      <c r="Y561" s="79">
        <f t="shared" ref="Y561" si="7370">(P405+P457+P509)/3</f>
        <v>396.33333333333331</v>
      </c>
      <c r="Z561" s="79">
        <f t="shared" ref="Z561" si="7371">(Q405+Q457+Q509)/3</f>
        <v>342.63194444444451</v>
      </c>
      <c r="AA561" s="79" t="e">
        <f t="shared" ref="AA561" si="7372">(R405+R457+R509)/3</f>
        <v>#REF!</v>
      </c>
      <c r="AC561" s="99">
        <f>+AF561-'Figure 8_data'!I773</f>
        <v>0</v>
      </c>
      <c r="AD561" s="79">
        <f t="shared" ref="AD561" si="7373">(B561/T561-1)*100</f>
        <v>-17.497550125215831</v>
      </c>
      <c r="AE561" s="79">
        <f t="shared" ref="AE561" si="7374">(C561/U561-1)*100</f>
        <v>-11.196778301724441</v>
      </c>
      <c r="AF561" s="79">
        <f t="shared" ref="AF561" si="7375">(D561/V561-1)*100</f>
        <v>-8.3542488347077892</v>
      </c>
      <c r="AG561" s="79">
        <f t="shared" ref="AG561" si="7376">(E561/W561-1)*100</f>
        <v>-10.913140311804014</v>
      </c>
      <c r="AH561" s="79">
        <f t="shared" ref="AH561" si="7377">(F561/X561-1)*100</f>
        <v>-8.3263246425567701</v>
      </c>
      <c r="AI561" s="79">
        <f t="shared" ref="AI561" si="7378">(G561/Y561-1)*100</f>
        <v>-8.3263246425567701</v>
      </c>
      <c r="AJ561" s="79">
        <f t="shared" ref="AJ561" si="7379">(H561/Z561-1)*100</f>
        <v>-15.361073390218705</v>
      </c>
      <c r="AK561" s="79" t="e">
        <f t="shared" ref="AK561" si="7380">(I561/AA561-1)*100</f>
        <v>#REF!</v>
      </c>
      <c r="AM561" s="99">
        <f>AP561-'Figure 8_data'!H773</f>
        <v>0</v>
      </c>
      <c r="AN561" s="79">
        <f t="shared" ref="AN561" si="7381">(B561/B509-1)*100</f>
        <v>-8.298755186721996</v>
      </c>
      <c r="AO561" s="79">
        <f t="shared" ref="AO561" si="7382">(C561/C509-1)*100</f>
        <v>3.3653846153846034</v>
      </c>
      <c r="AP561" s="79">
        <f t="shared" ref="AP561" si="7383">(D561/D509-1)*100</f>
        <v>7.575757575757569</v>
      </c>
      <c r="AQ561" s="79">
        <f t="shared" ref="AQ561" si="7384">(E561/E509-1)*100</f>
        <v>-12.735849056603776</v>
      </c>
      <c r="AR561" s="79">
        <f t="shared" ref="AR561" si="7385">(F561/F509-1)*100</f>
        <v>5.8252427184465994</v>
      </c>
      <c r="AS561" s="79">
        <f t="shared" ref="AS561" si="7386">(G561/G509-1)*100</f>
        <v>5.8252427184465994</v>
      </c>
      <c r="AT561" s="79">
        <f t="shared" ref="AT561" si="7387">(H561/H509-1)*100</f>
        <v>-23.684210526315784</v>
      </c>
      <c r="AU561" s="79" t="e">
        <f t="shared" ref="AU561" si="7388">(I561/I509-1)*100</f>
        <v>#REF!</v>
      </c>
    </row>
    <row r="562" spans="1:47" x14ac:dyDescent="0.2">
      <c r="A562" s="13">
        <f t="shared" si="475"/>
        <v>41513</v>
      </c>
      <c r="B562" s="79">
        <f>TWK!B505</f>
        <v>383.33333333333331</v>
      </c>
      <c r="C562" s="79">
        <f>TWK!C505</f>
        <v>383.33333333333331</v>
      </c>
      <c r="D562" s="79">
        <f>TWK!D505</f>
        <v>391.66666666666669</v>
      </c>
      <c r="E562" s="79">
        <f>TWK!E505</f>
        <v>355</v>
      </c>
      <c r="F562" s="79">
        <f>TWK!F505</f>
        <v>391.66666666666669</v>
      </c>
      <c r="G562" s="79">
        <f>TWK!G505</f>
        <v>391.66666666666669</v>
      </c>
      <c r="H562" s="79">
        <f>TWK!H505</f>
        <v>325</v>
      </c>
      <c r="I562" s="79" t="e">
        <f>TWK!#REF!</f>
        <v>#REF!</v>
      </c>
      <c r="K562" s="79">
        <f t="shared" ref="K562" si="7389">AVERAGE(B559:B562)</f>
        <v>364.58333333333331</v>
      </c>
      <c r="L562" s="79">
        <f t="shared" ref="L562" si="7390">AVERAGE(C559:C562)</f>
        <v>347.91666666666663</v>
      </c>
      <c r="M562" s="79">
        <f t="shared" ref="M562" si="7391">AVERAGE(D559:D562)</f>
        <v>345.83333333333337</v>
      </c>
      <c r="N562" s="79">
        <f t="shared" ref="N562" si="7392">AVERAGE(E559:E562)</f>
        <v>300.41666666666663</v>
      </c>
      <c r="O562" s="79">
        <f t="shared" ref="O562" si="7393">AVERAGE(F559:F562)</f>
        <v>347.91666666666669</v>
      </c>
      <c r="P562" s="79">
        <f t="shared" ref="P562" si="7394">AVERAGE(G559:G562)</f>
        <v>347.91666666666669</v>
      </c>
      <c r="Q562" s="79">
        <f t="shared" ref="Q562" si="7395">AVERAGE(H559:H562)</f>
        <v>274.16666666666663</v>
      </c>
      <c r="R562" s="79" t="e">
        <f t="shared" ref="R562" si="7396">AVERAGE(I559:I562)</f>
        <v>#REF!</v>
      </c>
      <c r="T562" s="79">
        <f t="shared" ref="T562" si="7397">AVERAGE(K406,K458,K510)</f>
        <v>457.59722222222223</v>
      </c>
      <c r="U562" s="79">
        <f t="shared" ref="U562" si="7398">AVERAGE(L406,L458,L510)</f>
        <v>435.52777777777777</v>
      </c>
      <c r="V562" s="79">
        <f t="shared" ref="V562" si="7399">(M406+M458+M510)/3</f>
        <v>413.54166666666669</v>
      </c>
      <c r="W562" s="79">
        <f t="shared" ref="W562" si="7400">(N406+N458+N510)/3</f>
        <v>388.63888888888886</v>
      </c>
      <c r="X562" s="79">
        <f t="shared" ref="X562" si="7401">(O406+O458+O510)/3</f>
        <v>431.75</v>
      </c>
      <c r="Y562" s="79">
        <f t="shared" ref="Y562" si="7402">(P406+P458+P510)/3</f>
        <v>431.75</v>
      </c>
      <c r="Z562" s="79">
        <f t="shared" ref="Z562" si="7403">(Q406+Q458+Q510)/3</f>
        <v>387.73611111111114</v>
      </c>
      <c r="AA562" s="79" t="e">
        <f t="shared" ref="AA562" si="7404">(R406+R458+R510)/3</f>
        <v>#REF!</v>
      </c>
      <c r="AC562" s="99">
        <f>+AF562-'Figure 8_data'!I774</f>
        <v>0</v>
      </c>
      <c r="AD562" s="79">
        <f t="shared" ref="AD562" si="7405">(B562/T562-1)*100</f>
        <v>-16.229095213524758</v>
      </c>
      <c r="AE562" s="79">
        <f t="shared" ref="AE562" si="7406">(C562/U562-1)*100</f>
        <v>-11.984182664710763</v>
      </c>
      <c r="AF562" s="79">
        <f t="shared" ref="AF562" si="7407">(D562/V562-1)*100</f>
        <v>-5.2896725440806041</v>
      </c>
      <c r="AG562" s="79">
        <f t="shared" ref="AG562" si="7408">(E562/W562-1)*100</f>
        <v>-8.6555642913301316</v>
      </c>
      <c r="AH562" s="79">
        <f t="shared" ref="AH562" si="7409">(F562/X562-1)*100</f>
        <v>-9.2839220227755259</v>
      </c>
      <c r="AI562" s="79">
        <f t="shared" ref="AI562" si="7410">(G562/Y562-1)*100</f>
        <v>-9.2839220227755259</v>
      </c>
      <c r="AJ562" s="79">
        <f t="shared" ref="AJ562" si="7411">(H562/Z562-1)*100</f>
        <v>-16.180105312175385</v>
      </c>
      <c r="AK562" s="79" t="e">
        <f t="shared" ref="AK562" si="7412">(I562/AA562-1)*100</f>
        <v>#REF!</v>
      </c>
      <c r="AM562" s="99">
        <f>AP562-'Figure 8_data'!H774</f>
        <v>0</v>
      </c>
      <c r="AN562" s="79">
        <f t="shared" ref="AN562" si="7413">(B562/B510-1)*100</f>
        <v>-9.8039215686274606</v>
      </c>
      <c r="AO562" s="79">
        <f t="shared" ref="AO562" si="7414">(C562/C510-1)*100</f>
        <v>-7.0707070707070718</v>
      </c>
      <c r="AP562" s="79">
        <f t="shared" ref="AP562" si="7415">(D562/D510-1)*100</f>
        <v>-10.476190476190473</v>
      </c>
      <c r="AQ562" s="79">
        <f t="shared" ref="AQ562" si="7416">(E562/E510-1)*100</f>
        <v>-29.000000000000004</v>
      </c>
      <c r="AR562" s="79">
        <f t="shared" ref="AR562" si="7417">(F562/F510-1)*100</f>
        <v>-10.476190476190473</v>
      </c>
      <c r="AS562" s="79">
        <f t="shared" ref="AS562" si="7418">(G562/G510-1)*100</f>
        <v>-10.476190476190473</v>
      </c>
      <c r="AT562" s="79">
        <f t="shared" ref="AT562" si="7419">(H562/H510-1)*100</f>
        <v>-38.095238095238095</v>
      </c>
      <c r="AU562" s="79" t="e">
        <f t="shared" ref="AU562" si="7420">(I562/I510-1)*100</f>
        <v>#REF!</v>
      </c>
    </row>
    <row r="563" spans="1:47" x14ac:dyDescent="0.2">
      <c r="A563" s="13">
        <f t="shared" si="475"/>
        <v>41520</v>
      </c>
      <c r="B563" s="79">
        <f>TWK!B506</f>
        <v>418.75</v>
      </c>
      <c r="C563" s="79">
        <f>TWK!C506</f>
        <v>421.25</v>
      </c>
      <c r="D563" s="79">
        <f>TWK!D506</f>
        <v>425</v>
      </c>
      <c r="E563" s="79">
        <f>TWK!E506</f>
        <v>387.5</v>
      </c>
      <c r="F563" s="79">
        <f>TWK!F506</f>
        <v>431.25</v>
      </c>
      <c r="G563" s="79">
        <f>TWK!G506</f>
        <v>431.25</v>
      </c>
      <c r="H563" s="79">
        <f>TWK!H506</f>
        <v>387.5</v>
      </c>
      <c r="I563" s="79" t="e">
        <f>TWK!#REF!</f>
        <v>#REF!</v>
      </c>
      <c r="K563" s="79">
        <f t="shared" ref="K563" si="7421">AVERAGE(B560:B563)</f>
        <v>385.10416666666663</v>
      </c>
      <c r="L563" s="79">
        <f t="shared" ref="L563" si="7422">AVERAGE(C560:C563)</f>
        <v>379.0625</v>
      </c>
      <c r="M563" s="79">
        <f t="shared" ref="M563" si="7423">AVERAGE(D560:D563)</f>
        <v>380.83333333333337</v>
      </c>
      <c r="N563" s="79">
        <f t="shared" ref="N563" si="7424">AVERAGE(E560:E563)</f>
        <v>339.79166666666663</v>
      </c>
      <c r="O563" s="79">
        <f t="shared" ref="O563" si="7425">AVERAGE(F560:F563)</f>
        <v>386.5625</v>
      </c>
      <c r="P563" s="79">
        <f t="shared" ref="P563" si="7426">AVERAGE(G560:G563)</f>
        <v>386.5625</v>
      </c>
      <c r="Q563" s="79">
        <f t="shared" ref="Q563" si="7427">AVERAGE(H560:H563)</f>
        <v>320.20833333333331</v>
      </c>
      <c r="R563" s="79" t="e">
        <f t="shared" ref="R563" si="7428">AVERAGE(I560:I563)</f>
        <v>#REF!</v>
      </c>
      <c r="T563" s="79">
        <f t="shared" ref="T563" si="7429">AVERAGE(K407,K459,K511)</f>
        <v>462.6180555555556</v>
      </c>
      <c r="U563" s="79">
        <f t="shared" ref="U563" si="7430">AVERAGE(L407,L459,L511)</f>
        <v>445.625</v>
      </c>
      <c r="V563" s="79">
        <f t="shared" ref="V563" si="7431">(M407+M459+M511)/3</f>
        <v>441.90277777777777</v>
      </c>
      <c r="W563" s="79">
        <f t="shared" ref="W563" si="7432">(N407+N459+N511)/3</f>
        <v>427.77083333333331</v>
      </c>
      <c r="X563" s="79">
        <f t="shared" ref="X563" si="7433">(O407+O459+O511)/3</f>
        <v>469.18055555555549</v>
      </c>
      <c r="Y563" s="79">
        <f t="shared" ref="Y563" si="7434">(P407+P459+P511)/3</f>
        <v>469.18055555555549</v>
      </c>
      <c r="Z563" s="79">
        <f t="shared" ref="Z563" si="7435">(Q407+Q459+Q511)/3</f>
        <v>428.4305555555556</v>
      </c>
      <c r="AA563" s="79" t="e">
        <f t="shared" ref="AA563" si="7436">(R407+R459+R511)/3</f>
        <v>#REF!</v>
      </c>
      <c r="AC563" s="99">
        <f>+AF563-'Figure 8_data'!I775</f>
        <v>0</v>
      </c>
      <c r="AD563" s="79">
        <f t="shared" ref="AD563" si="7437">(B563/T563-1)*100</f>
        <v>-9.4825645105603762</v>
      </c>
      <c r="AE563" s="79">
        <f t="shared" ref="AE563" si="7438">(C563/U563-1)*100</f>
        <v>-5.4698457223001373</v>
      </c>
      <c r="AF563" s="79">
        <f t="shared" ref="AF563" si="7439">(D563/V563-1)*100</f>
        <v>-3.8249992142565303</v>
      </c>
      <c r="AG563" s="79">
        <f t="shared" ref="AG563" si="7440">(E563/W563-1)*100</f>
        <v>-9.4141138654848291</v>
      </c>
      <c r="AH563" s="79">
        <f t="shared" ref="AH563" si="7441">(F563/X563-1)*100</f>
        <v>-8.0844261567152955</v>
      </c>
      <c r="AI563" s="79">
        <f t="shared" ref="AI563" si="7442">(G563/Y563-1)*100</f>
        <v>-8.0844261567152955</v>
      </c>
      <c r="AJ563" s="79">
        <f t="shared" ref="AJ563" si="7443">(H563/Z563-1)*100</f>
        <v>-9.5536032677407956</v>
      </c>
      <c r="AK563" s="79" t="e">
        <f t="shared" ref="AK563" si="7444">(I563/AA563-1)*100</f>
        <v>#REF!</v>
      </c>
      <c r="AM563" s="99">
        <f>AP563-'Figure 8_data'!H775</f>
        <v>0</v>
      </c>
      <c r="AN563" s="79">
        <f t="shared" ref="AN563" si="7445">(B563/B511-1)*100</f>
        <v>-11.842105263157897</v>
      </c>
      <c r="AO563" s="79">
        <f t="shared" ref="AO563" si="7446">(C563/C511-1)*100</f>
        <v>-14.8989898989899</v>
      </c>
      <c r="AP563" s="79">
        <f t="shared" ref="AP563" si="7447">(D563/D511-1)*100</f>
        <v>-15.000000000000002</v>
      </c>
      <c r="AQ563" s="79">
        <f t="shared" ref="AQ563" si="7448">(E563/E511-1)*100</f>
        <v>-27.34375</v>
      </c>
      <c r="AR563" s="79">
        <f t="shared" ref="AR563" si="7449">(F563/F511-1)*100</f>
        <v>-12.878787878787879</v>
      </c>
      <c r="AS563" s="79">
        <f t="shared" ref="AS563" si="7450">(G563/G511-1)*100</f>
        <v>-12.878787878787879</v>
      </c>
      <c r="AT563" s="79">
        <f t="shared" ref="AT563" si="7451">(H563/H511-1)*100</f>
        <v>-34.042553191489368</v>
      </c>
      <c r="AU563" s="79" t="e">
        <f t="shared" ref="AU563" si="7452">(I563/I511-1)*100</f>
        <v>#REF!</v>
      </c>
    </row>
    <row r="564" spans="1:47" x14ac:dyDescent="0.2">
      <c r="A564" s="13">
        <f t="shared" si="475"/>
        <v>41527</v>
      </c>
      <c r="B564" s="79">
        <f>TWK!B507</f>
        <v>446.66666666666669</v>
      </c>
      <c r="C564" s="79">
        <f>TWK!C507</f>
        <v>446.66666666666669</v>
      </c>
      <c r="D564" s="79">
        <f>TWK!D507</f>
        <v>453.33333333333331</v>
      </c>
      <c r="E564" s="79">
        <f>TWK!E507</f>
        <v>441.66666666666669</v>
      </c>
      <c r="F564" s="79">
        <f>TWK!F507</f>
        <v>458.33333333333331</v>
      </c>
      <c r="G564" s="79">
        <f>TWK!G507</f>
        <v>458.33333333333331</v>
      </c>
      <c r="H564" s="79">
        <f>TWK!H507</f>
        <v>425</v>
      </c>
      <c r="I564" s="79" t="e">
        <f>TWK!#REF!</f>
        <v>#REF!</v>
      </c>
      <c r="K564" s="79">
        <f t="shared" ref="K564" si="7453">AVERAGE(B561:B564)</f>
        <v>404.27083333333331</v>
      </c>
      <c r="L564" s="79">
        <f t="shared" ref="L564" si="7454">AVERAGE(C561:C564)</f>
        <v>402.39583333333331</v>
      </c>
      <c r="M564" s="79">
        <f t="shared" ref="M564" si="7455">AVERAGE(D561:D564)</f>
        <v>406.25</v>
      </c>
      <c r="N564" s="79">
        <f t="shared" ref="N564" si="7456">AVERAGE(E561:E564)</f>
        <v>373.125</v>
      </c>
      <c r="O564" s="79">
        <f t="shared" ref="O564" si="7457">AVERAGE(F561:F564)</f>
        <v>411.14583333333331</v>
      </c>
      <c r="P564" s="79">
        <f t="shared" ref="P564" si="7458">AVERAGE(G561:G564)</f>
        <v>411.14583333333331</v>
      </c>
      <c r="Q564" s="79">
        <f t="shared" ref="Q564" si="7459">AVERAGE(H561:H564)</f>
        <v>356.875</v>
      </c>
      <c r="R564" s="79" t="e">
        <f t="shared" ref="R564" si="7460">AVERAGE(I561:I564)</f>
        <v>#REF!</v>
      </c>
      <c r="T564" s="79">
        <f t="shared" ref="T564" si="7461">AVERAGE(K408,K460,K512)</f>
        <v>479.6875</v>
      </c>
      <c r="U564" s="79">
        <f t="shared" ref="U564" si="7462">AVERAGE(L408,L460,L512)</f>
        <v>469.9305555555556</v>
      </c>
      <c r="V564" s="79">
        <f t="shared" ref="V564" si="7463">(M408+M460+M512)/3</f>
        <v>465.59027777777777</v>
      </c>
      <c r="W564" s="79">
        <f t="shared" ref="W564" si="7464">(N408+N460+N512)/3</f>
        <v>458.57638888888886</v>
      </c>
      <c r="X564" s="79">
        <f t="shared" ref="X564" si="7465">(O408+O460+O512)/3</f>
        <v>502.43055555555549</v>
      </c>
      <c r="Y564" s="79">
        <f t="shared" ref="Y564" si="7466">(P408+P460+P512)/3</f>
        <v>502.43055555555549</v>
      </c>
      <c r="Z564" s="79">
        <f t="shared" ref="Z564" si="7467">(Q408+Q460+Q512)/3</f>
        <v>465.34722222222217</v>
      </c>
      <c r="AA564" s="79" t="e">
        <f t="shared" ref="AA564" si="7468">(R408+R460+R512)/3</f>
        <v>#REF!</v>
      </c>
      <c r="AC564" s="99">
        <f>+AF564-'Figure 8_data'!I776</f>
        <v>0</v>
      </c>
      <c r="AD564" s="79">
        <f t="shared" ref="AD564" si="7469">(B564/T564-1)*100</f>
        <v>-6.8838219326818662</v>
      </c>
      <c r="AE564" s="79">
        <f t="shared" ref="AE564" si="7470">(C564/U564-1)*100</f>
        <v>-4.9504950495049549</v>
      </c>
      <c r="AF564" s="79">
        <f t="shared" ref="AF564" si="7471">(D564/V564-1)*100</f>
        <v>-2.6325602207472598</v>
      </c>
      <c r="AG564" s="79">
        <f t="shared" ref="AG564" si="7472">(E564/W564-1)*100</f>
        <v>-3.6874384795941406</v>
      </c>
      <c r="AH564" s="79">
        <f t="shared" ref="AH564" si="7473">(F564/X564-1)*100</f>
        <v>-8.7767795438838832</v>
      </c>
      <c r="AI564" s="79">
        <f t="shared" ref="AI564" si="7474">(G564/Y564-1)*100</f>
        <v>-8.7767795438838832</v>
      </c>
      <c r="AJ564" s="79">
        <f t="shared" ref="AJ564" si="7475">(H564/Z564-1)*100</f>
        <v>-8.6703477092971113</v>
      </c>
      <c r="AK564" s="79" t="e">
        <f t="shared" ref="AK564" si="7476">(I564/AA564-1)*100</f>
        <v>#REF!</v>
      </c>
      <c r="AM564" s="99">
        <f>AP564-'Figure 8_data'!H776</f>
        <v>0</v>
      </c>
      <c r="AN564" s="79">
        <f t="shared" ref="AN564" si="7477">(B564/B512-1)*100</f>
        <v>-16.899224806201552</v>
      </c>
      <c r="AO564" s="79">
        <f t="shared" ref="AO564" si="7478">(C564/C512-1)*100</f>
        <v>-18.042813455657491</v>
      </c>
      <c r="AP564" s="79">
        <f t="shared" ref="AP564" si="7479">(D564/D512-1)*100</f>
        <v>-17.575757575757578</v>
      </c>
      <c r="AQ564" s="79">
        <f t="shared" ref="AQ564" si="7480">(E564/E512-1)*100</f>
        <v>-26.388888888888886</v>
      </c>
      <c r="AR564" s="79">
        <f t="shared" ref="AR564" si="7481">(F564/F512-1)*100</f>
        <v>-21.98581560283688</v>
      </c>
      <c r="AS564" s="79">
        <f t="shared" ref="AS564" si="7482">(G564/G512-1)*100</f>
        <v>-21.98581560283688</v>
      </c>
      <c r="AT564" s="79">
        <f t="shared" ref="AT564" si="7483">(H564/H512-1)*100</f>
        <v>-39.285714285714292</v>
      </c>
      <c r="AU564" s="79" t="e">
        <f t="shared" ref="AU564" si="7484">(I564/I512-1)*100</f>
        <v>#REF!</v>
      </c>
    </row>
    <row r="565" spans="1:47" x14ac:dyDescent="0.2">
      <c r="A565" s="13">
        <f t="shared" si="475"/>
        <v>41534</v>
      </c>
      <c r="B565" s="79">
        <f>TWK!B508</f>
        <v>550</v>
      </c>
      <c r="C565" s="79">
        <f>TWK!C508</f>
        <v>555</v>
      </c>
      <c r="D565" s="79">
        <f>TWK!D508</f>
        <v>550</v>
      </c>
      <c r="E565" s="79">
        <f>TWK!E508</f>
        <v>538.33333333333337</v>
      </c>
      <c r="F565" s="79">
        <f>TWK!F508</f>
        <v>630</v>
      </c>
      <c r="G565" s="79">
        <f>TWK!G508</f>
        <v>630</v>
      </c>
      <c r="H565" s="79">
        <f>TWK!H508</f>
        <v>558.33333333333337</v>
      </c>
      <c r="I565" s="79" t="e">
        <f>TWK!#REF!</f>
        <v>#REF!</v>
      </c>
      <c r="K565" s="79">
        <f t="shared" ref="K565" si="7485">AVERAGE(B562:B565)</f>
        <v>449.6875</v>
      </c>
      <c r="L565" s="79">
        <f t="shared" ref="L565" si="7486">AVERAGE(C562:C565)</f>
        <v>451.5625</v>
      </c>
      <c r="M565" s="79">
        <f t="shared" ref="M565" si="7487">AVERAGE(D562:D565)</f>
        <v>455</v>
      </c>
      <c r="N565" s="79">
        <f t="shared" ref="N565" si="7488">AVERAGE(E562:E565)</f>
        <v>430.625</v>
      </c>
      <c r="O565" s="79">
        <f t="shared" ref="O565" si="7489">AVERAGE(F562:F565)</f>
        <v>477.8125</v>
      </c>
      <c r="P565" s="79">
        <f t="shared" ref="P565" si="7490">AVERAGE(G562:G565)</f>
        <v>477.8125</v>
      </c>
      <c r="Q565" s="79">
        <f t="shared" ref="Q565" si="7491">AVERAGE(H562:H565)</f>
        <v>423.95833333333337</v>
      </c>
      <c r="R565" s="79" t="e">
        <f t="shared" ref="R565" si="7492">AVERAGE(I562:I565)</f>
        <v>#REF!</v>
      </c>
      <c r="T565" s="79">
        <f t="shared" ref="T565" si="7493">AVERAGE(K409,K461,K513)</f>
        <v>510.9375</v>
      </c>
      <c r="U565" s="79">
        <f t="shared" ref="U565" si="7494">AVERAGE(L409,L461,L513)</f>
        <v>509.20138888888886</v>
      </c>
      <c r="V565" s="79">
        <f t="shared" ref="V565" si="7495">(M409+M461+M513)/3</f>
        <v>504.51388888888886</v>
      </c>
      <c r="W565" s="79">
        <f t="shared" ref="W565" si="7496">(N409+N461+N513)/3</f>
        <v>486.5625</v>
      </c>
      <c r="X565" s="79">
        <f t="shared" ref="X565" si="7497">(O409+O461+O513)/3</f>
        <v>533.92361111111109</v>
      </c>
      <c r="Y565" s="79">
        <f t="shared" ref="Y565" si="7498">(P409+P461+P513)/3</f>
        <v>533.92361111111109</v>
      </c>
      <c r="Z565" s="79">
        <f t="shared" ref="Z565" si="7499">(Q409+Q461+Q513)/3</f>
        <v>502.04861111111109</v>
      </c>
      <c r="AA565" s="79" t="e">
        <f t="shared" ref="AA565" si="7500">(R409+R461+R513)/3</f>
        <v>#REF!</v>
      </c>
      <c r="AC565" s="99">
        <f>+AF565-'Figure 8_data'!I777</f>
        <v>0</v>
      </c>
      <c r="AD565" s="79">
        <f t="shared" ref="AD565" si="7501">(B565/T565-1)*100</f>
        <v>7.6452599388379117</v>
      </c>
      <c r="AE565" s="79">
        <f t="shared" ref="AE565" si="7502">(C565/U565-1)*100</f>
        <v>8.9942038868053196</v>
      </c>
      <c r="AF565" s="79">
        <f t="shared" ref="AF565" si="7503">(D565/V565-1)*100</f>
        <v>9.0158293186510807</v>
      </c>
      <c r="AG565" s="79">
        <f t="shared" ref="AG565" si="7504">(E565/W565-1)*100</f>
        <v>10.640119888674814</v>
      </c>
      <c r="AH565" s="79">
        <f t="shared" ref="AH565" si="7505">(F565/X565-1)*100</f>
        <v>17.994407231579636</v>
      </c>
      <c r="AI565" s="79">
        <f t="shared" ref="AI565" si="7506">(G565/Y565-1)*100</f>
        <v>17.994407231579636</v>
      </c>
      <c r="AJ565" s="79">
        <f t="shared" ref="AJ565" si="7507">(H565/Z565-1)*100</f>
        <v>11.211010443322511</v>
      </c>
      <c r="AK565" s="79" t="e">
        <f t="shared" ref="AK565" si="7508">(I565/AA565-1)*100</f>
        <v>#REF!</v>
      </c>
      <c r="AM565" s="99">
        <f>AP565-'Figure 8_data'!H777</f>
        <v>0</v>
      </c>
      <c r="AN565" s="79">
        <f t="shared" ref="AN565" si="7509">(B565/B513-1)*100</f>
        <v>-8.3333333333333375</v>
      </c>
      <c r="AO565" s="79">
        <f t="shared" ref="AO565" si="7510">(C565/C513-1)*100</f>
        <v>-6.7226890756302504</v>
      </c>
      <c r="AP565" s="79">
        <f t="shared" ref="AP565" si="7511">(D565/D513-1)*100</f>
        <v>-12</v>
      </c>
      <c r="AQ565" s="79">
        <f t="shared" ref="AQ565" si="7512">(E565/E513-1)*100</f>
        <v>-12.108843537414959</v>
      </c>
      <c r="AR565" s="79">
        <f t="shared" ref="AR565" si="7513">(F565/F513-1)*100</f>
        <v>0.80000000000000071</v>
      </c>
      <c r="AS565" s="79">
        <f t="shared" ref="AS565" si="7514">(G565/G513-1)*100</f>
        <v>0.80000000000000071</v>
      </c>
      <c r="AT565" s="79">
        <f t="shared" ref="AT565" si="7515">(H565/H513-1)*100</f>
        <v>-25.555555555555554</v>
      </c>
      <c r="AU565" s="79" t="e">
        <f t="shared" ref="AU565" si="7516">(I565/I513-1)*100</f>
        <v>#REF!</v>
      </c>
    </row>
    <row r="566" spans="1:47" x14ac:dyDescent="0.2">
      <c r="A566" s="13">
        <f t="shared" si="475"/>
        <v>41541</v>
      </c>
      <c r="B566" s="79">
        <f>TWK!B509</f>
        <v>555</v>
      </c>
      <c r="C566" s="79">
        <f>TWK!C509</f>
        <v>570</v>
      </c>
      <c r="D566" s="79">
        <f>TWK!D509</f>
        <v>558.33333333333337</v>
      </c>
      <c r="E566" s="79">
        <f>TWK!E509</f>
        <v>591.66666666666663</v>
      </c>
      <c r="F566" s="79">
        <f>TWK!F509</f>
        <v>675</v>
      </c>
      <c r="G566" s="79">
        <f>TWK!G509</f>
        <v>675</v>
      </c>
      <c r="H566" s="79">
        <f>TWK!H509</f>
        <v>616.66666666666663</v>
      </c>
      <c r="I566" s="79" t="e">
        <f>TWK!#REF!</f>
        <v>#REF!</v>
      </c>
      <c r="K566" s="79">
        <f t="shared" ref="K566" si="7517">AVERAGE(B563:B566)</f>
        <v>492.60416666666669</v>
      </c>
      <c r="L566" s="79">
        <f t="shared" ref="L566" si="7518">AVERAGE(C563:C566)</f>
        <v>498.22916666666669</v>
      </c>
      <c r="M566" s="79">
        <f t="shared" ref="M566" si="7519">AVERAGE(D563:D566)</f>
        <v>496.66666666666663</v>
      </c>
      <c r="N566" s="79">
        <f t="shared" ref="N566" si="7520">AVERAGE(E563:E566)</f>
        <v>489.79166666666663</v>
      </c>
      <c r="O566" s="79">
        <f t="shared" ref="O566" si="7521">AVERAGE(F563:F566)</f>
        <v>548.64583333333326</v>
      </c>
      <c r="P566" s="79">
        <f t="shared" ref="P566" si="7522">AVERAGE(G563:G566)</f>
        <v>548.64583333333326</v>
      </c>
      <c r="Q566" s="79">
        <f t="shared" ref="Q566" si="7523">AVERAGE(H563:H566)</f>
        <v>496.875</v>
      </c>
      <c r="R566" s="79" t="e">
        <f t="shared" ref="R566" si="7524">AVERAGE(I563:I566)</f>
        <v>#REF!</v>
      </c>
      <c r="T566" s="79">
        <f t="shared" ref="T566" si="7525">AVERAGE(K410,K462,K514)</f>
        <v>542.53472222222217</v>
      </c>
      <c r="U566" s="79">
        <f t="shared" ref="U566" si="7526">AVERAGE(L410,L462,L514)</f>
        <v>544.34027777777783</v>
      </c>
      <c r="V566" s="79">
        <f t="shared" ref="V566" si="7527">(M410+M462+M514)/3</f>
        <v>531.875</v>
      </c>
      <c r="W566" s="79">
        <f t="shared" ref="W566" si="7528">(N410+N462+N514)/3</f>
        <v>499.82638888888891</v>
      </c>
      <c r="X566" s="79">
        <f t="shared" ref="X566" si="7529">(O410+O462+O514)/3</f>
        <v>556.25</v>
      </c>
      <c r="Y566" s="79">
        <f t="shared" ref="Y566" si="7530">(P410+P462+P514)/3</f>
        <v>556.25</v>
      </c>
      <c r="Z566" s="79">
        <f t="shared" ref="Z566" si="7531">(Q410+Q462+Q514)/3</f>
        <v>507.67361111111109</v>
      </c>
      <c r="AA566" s="79" t="e">
        <f t="shared" ref="AA566" si="7532">(R410+R462+R514)/3</f>
        <v>#REF!</v>
      </c>
      <c r="AC566" s="99">
        <f>+AF566-'Figure 8_data'!I778</f>
        <v>0</v>
      </c>
      <c r="AD566" s="79">
        <f t="shared" ref="AD566" si="7533">(B566/T566-1)*100</f>
        <v>2.2976000000000107</v>
      </c>
      <c r="AE566" s="79">
        <f t="shared" ref="AE566" si="7534">(C566/U566-1)*100</f>
        <v>4.7139121005294271</v>
      </c>
      <c r="AF566" s="79">
        <f t="shared" ref="AF566" si="7535">(D566/V566-1)*100</f>
        <v>4.9745397571484551</v>
      </c>
      <c r="AG566" s="79">
        <f t="shared" ref="AG566" si="7536">(E566/W566-1)*100</f>
        <v>18.3744355679055</v>
      </c>
      <c r="AH566" s="79">
        <f t="shared" ref="AH566" si="7537">(F566/X566-1)*100</f>
        <v>21.348314606741582</v>
      </c>
      <c r="AI566" s="79">
        <f t="shared" ref="AI566" si="7538">(G566/Y566-1)*100</f>
        <v>21.348314606741582</v>
      </c>
      <c r="AJ566" s="79">
        <f t="shared" ref="AJ566" si="7539">(H566/Z566-1)*100</f>
        <v>21.46911975925039</v>
      </c>
      <c r="AK566" s="79" t="e">
        <f t="shared" ref="AK566" si="7540">(I566/AA566-1)*100</f>
        <v>#REF!</v>
      </c>
      <c r="AM566" s="99">
        <f>AP566-'Figure 8_data'!H778</f>
        <v>0</v>
      </c>
      <c r="AN566" s="79">
        <f t="shared" ref="AN566" si="7541">(B566/B514-1)*100</f>
        <v>-9.9999999999999982</v>
      </c>
      <c r="AO566" s="79">
        <f t="shared" ref="AO566" si="7542">(C566/C514-1)*100</f>
        <v>-5.7851239669421517</v>
      </c>
      <c r="AP566" s="79">
        <f t="shared" ref="AP566" si="7543">(D566/D514-1)*100</f>
        <v>-8.2191780821917799</v>
      </c>
      <c r="AQ566" s="79">
        <f t="shared" ref="AQ566" si="7544">(E566/E514-1)*100</f>
        <v>-1.3888888888888951</v>
      </c>
      <c r="AR566" s="79">
        <f t="shared" ref="AR566" si="7545">(F566/F514-1)*100</f>
        <v>8.0000000000000071</v>
      </c>
      <c r="AS566" s="79">
        <f t="shared" ref="AS566" si="7546">(G566/G514-1)*100</f>
        <v>8.0000000000000071</v>
      </c>
      <c r="AT566" s="79">
        <f t="shared" ref="AT566" si="7547">(H566/H514-1)*100</f>
        <v>9.1445427728613424</v>
      </c>
      <c r="AU566" s="79" t="e">
        <f t="shared" ref="AU566" si="7548">(I566/I514-1)*100</f>
        <v>#REF!</v>
      </c>
    </row>
    <row r="567" spans="1:47" x14ac:dyDescent="0.2">
      <c r="A567" s="13">
        <f t="shared" si="475"/>
        <v>41548</v>
      </c>
      <c r="B567" s="79">
        <f>TWK!B510</f>
        <v>610</v>
      </c>
      <c r="C567" s="79">
        <f>TWK!C510</f>
        <v>610</v>
      </c>
      <c r="D567" s="79">
        <f>TWK!D510</f>
        <v>595</v>
      </c>
      <c r="E567" s="79">
        <f>TWK!E510</f>
        <v>590</v>
      </c>
      <c r="F567" s="79">
        <f>TWK!F510</f>
        <v>660</v>
      </c>
      <c r="G567" s="79">
        <f>TWK!G510</f>
        <v>660</v>
      </c>
      <c r="H567" s="79">
        <f>TWK!H510</f>
        <v>575</v>
      </c>
      <c r="I567" s="79" t="e">
        <f>TWK!#REF!</f>
        <v>#REF!</v>
      </c>
      <c r="K567" s="79">
        <f t="shared" ref="K567:K570" si="7549">AVERAGE(B564:B567)</f>
        <v>540.41666666666674</v>
      </c>
      <c r="L567" s="79">
        <f t="shared" ref="L567:L570" si="7550">AVERAGE(C564:C567)</f>
        <v>545.41666666666674</v>
      </c>
      <c r="M567" s="79">
        <f t="shared" ref="M567:M570" si="7551">AVERAGE(D564:D567)</f>
        <v>539.16666666666663</v>
      </c>
      <c r="N567" s="79">
        <f t="shared" ref="N567:N570" si="7552">AVERAGE(E564:E567)</f>
        <v>540.41666666666663</v>
      </c>
      <c r="O567" s="79">
        <f t="shared" ref="O567:O570" si="7553">AVERAGE(F564:F567)</f>
        <v>605.83333333333326</v>
      </c>
      <c r="P567" s="79">
        <f t="shared" ref="P567:P570" si="7554">AVERAGE(G564:G567)</f>
        <v>605.83333333333326</v>
      </c>
      <c r="Q567" s="79">
        <f t="shared" ref="Q567:Q570" si="7555">AVERAGE(H564:H567)</f>
        <v>543.75</v>
      </c>
      <c r="R567" s="79" t="e">
        <f t="shared" ref="R567:R570" si="7556">AVERAGE(I564:I567)</f>
        <v>#REF!</v>
      </c>
      <c r="T567" s="79">
        <f t="shared" ref="T567:T570" si="7557">AVERAGE(K411,K463,K515)</f>
        <v>578.50694444444446</v>
      </c>
      <c r="U567" s="79">
        <f t="shared" ref="U567:U570" si="7558">AVERAGE(L411,L463,L515)</f>
        <v>568.8888888888888</v>
      </c>
      <c r="V567" s="79">
        <f t="shared" ref="V567:V570" si="7559">(M411+M463+M515)/3</f>
        <v>563.85416666666674</v>
      </c>
      <c r="W567" s="79">
        <f t="shared" ref="W567:W570" si="7560">(N411+N463+N515)/3</f>
        <v>513.50694444444446</v>
      </c>
      <c r="X567" s="79">
        <f t="shared" ref="X567:X570" si="7561">(O411+O463+O515)/3</f>
        <v>577.70833333333337</v>
      </c>
      <c r="Y567" s="79">
        <f t="shared" ref="Y567:Y570" si="7562">(P411+P463+P515)/3</f>
        <v>577.70833333333337</v>
      </c>
      <c r="Z567" s="79">
        <f t="shared" ref="Z567:Z570" si="7563">(Q411+Q463+Q515)/3</f>
        <v>514.65277777777783</v>
      </c>
      <c r="AA567" s="79" t="e">
        <f t="shared" ref="AA567:AA570" si="7564">(R411+R463+R515)/3</f>
        <v>#REF!</v>
      </c>
      <c r="AC567" s="99">
        <f>+AF567-'Figure 8_data'!I779</f>
        <v>0</v>
      </c>
      <c r="AD567" s="79">
        <f t="shared" ref="AD567:AD570" si="7565">(B567/T567-1)*100</f>
        <v>5.4438509093091669</v>
      </c>
      <c r="AE567" s="79">
        <f t="shared" ref="AE567:AE570" si="7566">(C567/U567-1)*100</f>
        <v>7.2265625000000222</v>
      </c>
      <c r="AF567" s="79">
        <f t="shared" ref="AF567:AF570" si="7567">(D567/V567-1)*100</f>
        <v>5.5237391464991514</v>
      </c>
      <c r="AG567" s="79">
        <f t="shared" ref="AG567:AG570" si="7568">(E567/W567-1)*100</f>
        <v>14.89620664007032</v>
      </c>
      <c r="AH567" s="79">
        <f t="shared" ref="AH567:AH570" si="7569">(F567/X567-1)*100</f>
        <v>14.244500540930382</v>
      </c>
      <c r="AI567" s="79">
        <f t="shared" ref="AI567:AI570" si="7570">(G567/Y567-1)*100</f>
        <v>14.244500540930382</v>
      </c>
      <c r="AJ567" s="79">
        <f t="shared" ref="AJ567:AJ570" si="7571">(H567/Z567-1)*100</f>
        <v>11.725812980704342</v>
      </c>
      <c r="AK567" s="79" t="e">
        <f t="shared" ref="AK567:AK570" si="7572">(I567/AA567-1)*100</f>
        <v>#REF!</v>
      </c>
      <c r="AM567" s="99">
        <f>AP567-'Figure 8_data'!H779</f>
        <v>0</v>
      </c>
      <c r="AN567" s="79">
        <f t="shared" ref="AN567:AN570" si="7573">(B567/B515-1)*100</f>
        <v>-12.440191387559807</v>
      </c>
      <c r="AO567" s="79">
        <f t="shared" ref="AO567:AO570" si="7574">(C567/C515-1)*100</f>
        <v>-11.594202898550721</v>
      </c>
      <c r="AP567" s="79">
        <f t="shared" ref="AP567:AP570" si="7575">(D567/D515-1)*100</f>
        <v>-6.0526315789473761</v>
      </c>
      <c r="AQ567" s="79">
        <f t="shared" ref="AQ567:AQ570" si="7576">(E567/E515-1)*100</f>
        <v>-1.6666666666666718</v>
      </c>
      <c r="AR567" s="79">
        <f t="shared" ref="AR567:AR570" si="7577">(F567/F515-1)*100</f>
        <v>5.8823529411764719</v>
      </c>
      <c r="AS567" s="79">
        <f t="shared" ref="AS567:AS570" si="7578">(G567/G515-1)*100</f>
        <v>5.8823529411764719</v>
      </c>
      <c r="AT567" s="79">
        <f t="shared" ref="AT567:AT570" si="7579">(H567/H515-1)*100</f>
        <v>2.3738872403560984</v>
      </c>
      <c r="AU567" s="79" t="e">
        <f t="shared" ref="AU567:AU570" si="7580">(I567/I515-1)*100</f>
        <v>#REF!</v>
      </c>
    </row>
    <row r="568" spans="1:47" x14ac:dyDescent="0.2">
      <c r="A568" s="13">
        <f t="shared" ref="A568:A822" si="7581">7+A567</f>
        <v>41555</v>
      </c>
      <c r="B568" s="79">
        <f>TWK!B511</f>
        <v>575</v>
      </c>
      <c r="C568" s="79">
        <f>TWK!C511</f>
        <v>570</v>
      </c>
      <c r="D568" s="79">
        <f>TWK!D511</f>
        <v>550</v>
      </c>
      <c r="E568" s="79">
        <f>TWK!E511</f>
        <v>525</v>
      </c>
      <c r="F568" s="79">
        <f>TWK!F511</f>
        <v>590</v>
      </c>
      <c r="G568" s="79">
        <f>TWK!G511</f>
        <v>590</v>
      </c>
      <c r="H568" s="79">
        <f>TWK!H511</f>
        <v>475</v>
      </c>
      <c r="I568" s="79" t="e">
        <f>TWK!#REF!</f>
        <v>#REF!</v>
      </c>
      <c r="K568" s="79">
        <f t="shared" si="7549"/>
        <v>572.5</v>
      </c>
      <c r="L568" s="79">
        <f t="shared" si="7550"/>
        <v>576.25</v>
      </c>
      <c r="M568" s="79">
        <f t="shared" si="7551"/>
        <v>563.33333333333337</v>
      </c>
      <c r="N568" s="79">
        <f t="shared" si="7552"/>
        <v>561.25</v>
      </c>
      <c r="O568" s="79">
        <f t="shared" si="7553"/>
        <v>638.75</v>
      </c>
      <c r="P568" s="79">
        <f t="shared" si="7554"/>
        <v>638.75</v>
      </c>
      <c r="Q568" s="79">
        <f t="shared" si="7555"/>
        <v>556.25</v>
      </c>
      <c r="R568" s="79" t="e">
        <f t="shared" si="7556"/>
        <v>#REF!</v>
      </c>
      <c r="T568" s="79">
        <f t="shared" si="7557"/>
        <v>592.77777777777771</v>
      </c>
      <c r="U568" s="79">
        <f t="shared" si="7558"/>
        <v>576.04166666666663</v>
      </c>
      <c r="V568" s="79">
        <f t="shared" si="7559"/>
        <v>574.06250000000011</v>
      </c>
      <c r="W568" s="79">
        <f t="shared" si="7560"/>
        <v>514.8611111111112</v>
      </c>
      <c r="X568" s="79">
        <f t="shared" si="7561"/>
        <v>588.19444444444446</v>
      </c>
      <c r="Y568" s="79">
        <f t="shared" si="7562"/>
        <v>588.19444444444446</v>
      </c>
      <c r="Z568" s="79">
        <f t="shared" si="7563"/>
        <v>503.54166666666669</v>
      </c>
      <c r="AA568" s="79" t="e">
        <f t="shared" si="7564"/>
        <v>#REF!</v>
      </c>
      <c r="AC568" s="99">
        <f>+AF568-'Figure 8_data'!I780</f>
        <v>0</v>
      </c>
      <c r="AD568" s="79">
        <f t="shared" si="7565"/>
        <v>-2.9990627928772162</v>
      </c>
      <c r="AE568" s="79">
        <f t="shared" si="7566"/>
        <v>-1.0488245931283835</v>
      </c>
      <c r="AF568" s="79">
        <f t="shared" si="7567"/>
        <v>-4.1916167664670878</v>
      </c>
      <c r="AG568" s="79">
        <f t="shared" si="7568"/>
        <v>1.9692473698408319</v>
      </c>
      <c r="AH568" s="79">
        <f t="shared" si="7569"/>
        <v>0.30696576151121313</v>
      </c>
      <c r="AI568" s="79">
        <f t="shared" si="7570"/>
        <v>0.30696576151121313</v>
      </c>
      <c r="AJ568" s="79">
        <f t="shared" si="7571"/>
        <v>-5.668183698800167</v>
      </c>
      <c r="AK568" s="79" t="e">
        <f t="shared" si="7572"/>
        <v>#REF!</v>
      </c>
      <c r="AM568" s="99">
        <f>AP568-'Figure 8_data'!H780</f>
        <v>0</v>
      </c>
      <c r="AN568" s="79">
        <f t="shared" si="7573"/>
        <v>0</v>
      </c>
      <c r="AO568" s="79">
        <f t="shared" si="7574"/>
        <v>6.0465116279069697</v>
      </c>
      <c r="AP568" s="79">
        <f t="shared" si="7575"/>
        <v>7.3170731707317138</v>
      </c>
      <c r="AQ568" s="79">
        <f t="shared" si="7576"/>
        <v>6.0606060606060552</v>
      </c>
      <c r="AR568" s="79">
        <f t="shared" si="7577"/>
        <v>15.121951219512187</v>
      </c>
      <c r="AS568" s="79">
        <f t="shared" si="7578"/>
        <v>15.121951219512187</v>
      </c>
      <c r="AT568" s="79">
        <f t="shared" si="7579"/>
        <v>0</v>
      </c>
      <c r="AU568" s="79" t="e">
        <f t="shared" si="7580"/>
        <v>#REF!</v>
      </c>
    </row>
    <row r="569" spans="1:47" x14ac:dyDescent="0.2">
      <c r="A569" s="13">
        <f t="shared" si="7581"/>
        <v>41562</v>
      </c>
      <c r="B569" s="79">
        <f>TWK!B512</f>
        <v>615</v>
      </c>
      <c r="C569" s="79">
        <f>TWK!C512</f>
        <v>625</v>
      </c>
      <c r="D569" s="79">
        <f>TWK!D512</f>
        <v>625</v>
      </c>
      <c r="E569" s="79">
        <f>TWK!E512</f>
        <v>545</v>
      </c>
      <c r="F569" s="79">
        <f>TWK!F512</f>
        <v>630</v>
      </c>
      <c r="G569" s="79">
        <f>TWK!G512</f>
        <v>630</v>
      </c>
      <c r="H569" s="79">
        <f>TWK!H512</f>
        <v>480</v>
      </c>
      <c r="I569" s="79" t="e">
        <f>TWK!#REF!</f>
        <v>#REF!</v>
      </c>
      <c r="K569" s="79">
        <f t="shared" si="7549"/>
        <v>588.75</v>
      </c>
      <c r="L569" s="79">
        <f t="shared" si="7550"/>
        <v>593.75</v>
      </c>
      <c r="M569" s="79">
        <f t="shared" si="7551"/>
        <v>582.08333333333337</v>
      </c>
      <c r="N569" s="79">
        <f t="shared" si="7552"/>
        <v>562.91666666666663</v>
      </c>
      <c r="O569" s="79">
        <f t="shared" si="7553"/>
        <v>638.75</v>
      </c>
      <c r="P569" s="79">
        <f t="shared" si="7554"/>
        <v>638.75</v>
      </c>
      <c r="Q569" s="79">
        <f t="shared" si="7555"/>
        <v>536.66666666666663</v>
      </c>
      <c r="R569" s="79" t="e">
        <f t="shared" si="7556"/>
        <v>#REF!</v>
      </c>
      <c r="T569" s="79">
        <f t="shared" si="7557"/>
        <v>583.44444444444446</v>
      </c>
      <c r="U569" s="79">
        <f t="shared" si="7558"/>
        <v>565.75</v>
      </c>
      <c r="V569" s="79">
        <f t="shared" si="7559"/>
        <v>562.40972222222229</v>
      </c>
      <c r="W569" s="79">
        <f t="shared" si="7560"/>
        <v>508.82638888888891</v>
      </c>
      <c r="X569" s="79">
        <f t="shared" si="7561"/>
        <v>583.86805555555554</v>
      </c>
      <c r="Y569" s="79">
        <f t="shared" si="7562"/>
        <v>583.84722222222217</v>
      </c>
      <c r="Z569" s="79">
        <f t="shared" si="7563"/>
        <v>477.95833333333331</v>
      </c>
      <c r="AA569" s="79" t="e">
        <f t="shared" si="7564"/>
        <v>#REF!</v>
      </c>
      <c r="AC569" s="99">
        <f>+AF569-'Figure 8_data'!I781</f>
        <v>0</v>
      </c>
      <c r="AD569" s="79">
        <f t="shared" si="7565"/>
        <v>5.4084936202628109</v>
      </c>
      <c r="AE569" s="79">
        <f t="shared" si="7566"/>
        <v>10.472823685373388</v>
      </c>
      <c r="AF569" s="79">
        <f t="shared" si="7567"/>
        <v>11.12894662106263</v>
      </c>
      <c r="AG569" s="79">
        <f t="shared" si="7568"/>
        <v>7.1092246591420771</v>
      </c>
      <c r="AH569" s="79">
        <f t="shared" si="7569"/>
        <v>7.9010906668886882</v>
      </c>
      <c r="AI569" s="79">
        <f t="shared" si="7570"/>
        <v>7.9049408854104719</v>
      </c>
      <c r="AJ569" s="79">
        <f t="shared" si="7571"/>
        <v>0.42716415308168276</v>
      </c>
      <c r="AK569" s="79" t="e">
        <f t="shared" si="7572"/>
        <v>#REF!</v>
      </c>
      <c r="AM569" s="99">
        <f>AP569-'Figure 8_data'!H781</f>
        <v>0</v>
      </c>
      <c r="AN569" s="79">
        <f t="shared" si="7573"/>
        <v>17.142857142857149</v>
      </c>
      <c r="AO569" s="79">
        <f t="shared" si="7574"/>
        <v>25</v>
      </c>
      <c r="AP569" s="79">
        <f t="shared" si="7575"/>
        <v>25</v>
      </c>
      <c r="AQ569" s="79">
        <f t="shared" si="7576"/>
        <v>9.0000000000000071</v>
      </c>
      <c r="AR569" s="79">
        <f t="shared" si="7577"/>
        <v>14.54545454545455</v>
      </c>
      <c r="AS569" s="79">
        <f t="shared" si="7578"/>
        <v>14.54545454545455</v>
      </c>
      <c r="AT569" s="79">
        <f t="shared" si="7579"/>
        <v>12.941176470588234</v>
      </c>
      <c r="AU569" s="79" t="e">
        <f t="shared" si="7580"/>
        <v>#REF!</v>
      </c>
    </row>
    <row r="570" spans="1:47" x14ac:dyDescent="0.2">
      <c r="A570" s="13">
        <f t="shared" si="7581"/>
        <v>41569</v>
      </c>
      <c r="B570" s="79">
        <f>TWK!B513</f>
        <v>616.66666666666663</v>
      </c>
      <c r="C570" s="79">
        <f>TWK!C513</f>
        <v>630.66666666666663</v>
      </c>
      <c r="D570" s="79">
        <f>TWK!D513</f>
        <v>640.66666666666663</v>
      </c>
      <c r="E570" s="79">
        <f>TWK!E513</f>
        <v>568.33333333333337</v>
      </c>
      <c r="F570" s="79">
        <f>TWK!F513</f>
        <v>694</v>
      </c>
      <c r="G570" s="79">
        <f>TWK!G513</f>
        <v>694</v>
      </c>
      <c r="H570" s="79">
        <f>TWK!H513</f>
        <v>511.66666666666669</v>
      </c>
      <c r="I570" s="79" t="e">
        <f>TWK!#REF!</f>
        <v>#REF!</v>
      </c>
      <c r="K570" s="79">
        <f t="shared" si="7549"/>
        <v>604.16666666666663</v>
      </c>
      <c r="L570" s="79">
        <f t="shared" si="7550"/>
        <v>608.91666666666663</v>
      </c>
      <c r="M570" s="79">
        <f t="shared" si="7551"/>
        <v>602.66666666666663</v>
      </c>
      <c r="N570" s="79">
        <f t="shared" si="7552"/>
        <v>557.08333333333337</v>
      </c>
      <c r="O570" s="79">
        <f t="shared" si="7553"/>
        <v>643.5</v>
      </c>
      <c r="P570" s="79">
        <f t="shared" si="7554"/>
        <v>643.5</v>
      </c>
      <c r="Q570" s="79">
        <f t="shared" si="7555"/>
        <v>510.41666666666669</v>
      </c>
      <c r="R570" s="79" t="e">
        <f t="shared" si="7556"/>
        <v>#REF!</v>
      </c>
      <c r="T570" s="79">
        <f t="shared" si="7557"/>
        <v>602.39583333333337</v>
      </c>
      <c r="U570" s="79">
        <f t="shared" si="7558"/>
        <v>566.73611111111109</v>
      </c>
      <c r="V570" s="79">
        <f t="shared" si="7559"/>
        <v>549.14583333333337</v>
      </c>
      <c r="W570" s="79">
        <f t="shared" si="7560"/>
        <v>502.22916666666669</v>
      </c>
      <c r="X570" s="79">
        <f t="shared" si="7561"/>
        <v>562.47916666666663</v>
      </c>
      <c r="Y570" s="79">
        <f t="shared" si="7562"/>
        <v>562.45833333333337</v>
      </c>
      <c r="Z570" s="79">
        <f t="shared" si="7563"/>
        <v>475.63194444444451</v>
      </c>
      <c r="AA570" s="79" t="e">
        <f t="shared" si="7564"/>
        <v>#REF!</v>
      </c>
      <c r="AC570" s="99">
        <f>+AF570-'Figure 8_data'!I782</f>
        <v>0</v>
      </c>
      <c r="AD570" s="79">
        <f t="shared" si="7565"/>
        <v>2.3690126232059461</v>
      </c>
      <c r="AE570" s="79">
        <f t="shared" si="7566"/>
        <v>11.280480333292498</v>
      </c>
      <c r="AF570" s="79">
        <f t="shared" si="7567"/>
        <v>16.666034371561889</v>
      </c>
      <c r="AG570" s="79">
        <f t="shared" si="7568"/>
        <v>13.16215207201228</v>
      </c>
      <c r="AH570" s="79">
        <f t="shared" si="7569"/>
        <v>23.382347494351642</v>
      </c>
      <c r="AI570" s="79">
        <f t="shared" si="7570"/>
        <v>23.386917549448107</v>
      </c>
      <c r="AJ570" s="79">
        <f t="shared" si="7571"/>
        <v>7.5761778919857914</v>
      </c>
      <c r="AK570" s="79" t="e">
        <f t="shared" si="7572"/>
        <v>#REF!</v>
      </c>
      <c r="AM570" s="99">
        <f>AP570-'Figure 8_data'!H782</f>
        <v>0</v>
      </c>
      <c r="AN570" s="79">
        <f t="shared" si="7573"/>
        <v>-3.645833333333337</v>
      </c>
      <c r="AO570" s="79">
        <f t="shared" si="7574"/>
        <v>12.118518518518506</v>
      </c>
      <c r="AP570" s="79">
        <f t="shared" si="7575"/>
        <v>9.0496453900709142</v>
      </c>
      <c r="AQ570" s="79">
        <f t="shared" si="7576"/>
        <v>-7.2108843537414868</v>
      </c>
      <c r="AR570" s="79">
        <f t="shared" si="7577"/>
        <v>21.754385964912281</v>
      </c>
      <c r="AS570" s="79">
        <f t="shared" si="7578"/>
        <v>21.754385964912281</v>
      </c>
      <c r="AT570" s="79">
        <f t="shared" si="7579"/>
        <v>-22.767295597484271</v>
      </c>
      <c r="AU570" s="79" t="e">
        <f t="shared" si="7580"/>
        <v>#REF!</v>
      </c>
    </row>
    <row r="571" spans="1:47" x14ac:dyDescent="0.2">
      <c r="A571" s="13">
        <f t="shared" si="7581"/>
        <v>41576</v>
      </c>
      <c r="B571" s="79">
        <f>TWK!B514</f>
        <v>563.33333333333337</v>
      </c>
      <c r="C571" s="79">
        <f>TWK!C514</f>
        <v>591.66666666666663</v>
      </c>
      <c r="D571" s="79">
        <f>TWK!D514</f>
        <v>618.33333333333337</v>
      </c>
      <c r="E571" s="79">
        <f>TWK!E514</f>
        <v>560</v>
      </c>
      <c r="F571" s="79">
        <f>TWK!F514</f>
        <v>725</v>
      </c>
      <c r="G571" s="79">
        <f>TWK!G514</f>
        <v>725</v>
      </c>
      <c r="H571" s="79">
        <f>TWK!H514</f>
        <v>600</v>
      </c>
      <c r="I571" s="79" t="e">
        <f>TWK!#REF!</f>
        <v>#REF!</v>
      </c>
      <c r="K571" s="79">
        <f t="shared" ref="K571" si="7582">AVERAGE(B568:B571)</f>
        <v>592.5</v>
      </c>
      <c r="L571" s="79">
        <f t="shared" ref="L571" si="7583">AVERAGE(C568:C571)</f>
        <v>604.33333333333326</v>
      </c>
      <c r="M571" s="79">
        <f t="shared" ref="M571" si="7584">AVERAGE(D568:D571)</f>
        <v>608.5</v>
      </c>
      <c r="N571" s="79">
        <f t="shared" ref="N571" si="7585">AVERAGE(E568:E571)</f>
        <v>549.58333333333337</v>
      </c>
      <c r="O571" s="79">
        <f t="shared" ref="O571" si="7586">AVERAGE(F568:F571)</f>
        <v>659.75</v>
      </c>
      <c r="P571" s="79">
        <f t="shared" ref="P571" si="7587">AVERAGE(G568:G571)</f>
        <v>659.75</v>
      </c>
      <c r="Q571" s="79">
        <f t="shared" ref="Q571" si="7588">AVERAGE(H568:H571)</f>
        <v>516.66666666666674</v>
      </c>
      <c r="R571" s="79" t="e">
        <f t="shared" ref="R571" si="7589">AVERAGE(I568:I571)</f>
        <v>#REF!</v>
      </c>
      <c r="T571" s="79">
        <f t="shared" ref="T571" si="7590">AVERAGE(K415,K467,K519)</f>
        <v>599.2986111111112</v>
      </c>
      <c r="U571" s="79">
        <f t="shared" ref="U571" si="7591">AVERAGE(L415,L467,L519)</f>
        <v>565.625</v>
      </c>
      <c r="V571" s="79">
        <f t="shared" ref="V571" si="7592">(M415+M467+M519)/3</f>
        <v>518.86805555555554</v>
      </c>
      <c r="W571" s="79">
        <f t="shared" ref="W571" si="7593">(N415+N467+N519)/3</f>
        <v>486.56944444444451</v>
      </c>
      <c r="X571" s="79">
        <f t="shared" ref="X571" si="7594">(O415+O467+O519)/3</f>
        <v>527.24305555555554</v>
      </c>
      <c r="Y571" s="79">
        <f t="shared" ref="Y571" si="7595">(P415+P467+P519)/3</f>
        <v>527.22222222222217</v>
      </c>
      <c r="Z571" s="79">
        <f t="shared" ref="Z571" si="7596">(Q415+Q467+Q519)/3</f>
        <v>453.34722222222217</v>
      </c>
      <c r="AA571" s="79" t="e">
        <f t="shared" ref="AA571" si="7597">(R415+R467+R519)/3</f>
        <v>#REF!</v>
      </c>
      <c r="AC571" s="99">
        <f>+AF571-'Figure 8_data'!I783</f>
        <v>0</v>
      </c>
      <c r="AD571" s="79">
        <f t="shared" ref="AD571" si="7598">(B571/T571-1)*100</f>
        <v>-6.001228287697435</v>
      </c>
      <c r="AE571" s="79">
        <f t="shared" ref="AE571" si="7599">(C571/U571-1)*100</f>
        <v>4.6040515653775316</v>
      </c>
      <c r="AF571" s="79">
        <f t="shared" ref="AF571" si="7600">(D571/V571-1)*100</f>
        <v>19.16966687634676</v>
      </c>
      <c r="AG571" s="79">
        <f t="shared" ref="AG571" si="7601">(E571/W571-1)*100</f>
        <v>15.091485171124353</v>
      </c>
      <c r="AH571" s="79">
        <f t="shared" ref="AH571" si="7602">(F571/X571-1)*100</f>
        <v>37.507738103078125</v>
      </c>
      <c r="AI571" s="79">
        <f t="shared" ref="AI571" si="7603">(G571/Y571-1)*100</f>
        <v>37.513171759747109</v>
      </c>
      <c r="AJ571" s="79">
        <f t="shared" ref="AJ571" si="7604">(H571/Z571-1)*100</f>
        <v>32.3488863699029</v>
      </c>
      <c r="AK571" s="79" t="e">
        <f t="shared" ref="AK571" si="7605">(I571/AA571-1)*100</f>
        <v>#REF!</v>
      </c>
      <c r="AM571" s="99">
        <f>AP571-'Figure 8_data'!H783</f>
        <v>0</v>
      </c>
      <c r="AN571" s="79">
        <f t="shared" ref="AN571" si="7606">(B571/B519-1)*100</f>
        <v>-8.8948787061994601</v>
      </c>
      <c r="AO571" s="79">
        <f t="shared" ref="AO571" si="7607">(C571/C519-1)*100</f>
        <v>7.575757575757569</v>
      </c>
      <c r="AP571" s="79">
        <f t="shared" ref="AP571" si="7608">(D571/D519-1)*100</f>
        <v>13.109756097560998</v>
      </c>
      <c r="AQ571" s="79">
        <f t="shared" ref="AQ571" si="7609">(E571/E519-1)*100</f>
        <v>-11.578947368421055</v>
      </c>
      <c r="AR571" s="79">
        <f t="shared" ref="AR571" si="7610">(F571/F519-1)*100</f>
        <v>27.941176470588246</v>
      </c>
      <c r="AS571" s="79">
        <f t="shared" ref="AS571" si="7611">(G571/G519-1)*100</f>
        <v>27.941176470588246</v>
      </c>
      <c r="AT571" s="79">
        <f t="shared" ref="AT571" si="7612">(H571/H519-1)*100</f>
        <v>-2.7027027027026973</v>
      </c>
      <c r="AU571" s="79" t="e">
        <f t="shared" ref="AU571" si="7613">(I571/I519-1)*100</f>
        <v>#REF!</v>
      </c>
    </row>
    <row r="572" spans="1:47" x14ac:dyDescent="0.2">
      <c r="A572" s="13">
        <f t="shared" si="7581"/>
        <v>41583</v>
      </c>
      <c r="B572" s="79">
        <f>TWK!B515</f>
        <v>503.33333333333331</v>
      </c>
      <c r="C572" s="79">
        <f>TWK!C515</f>
        <v>546.66666666666663</v>
      </c>
      <c r="D572" s="79">
        <f>TWK!D515</f>
        <v>583.33333333333337</v>
      </c>
      <c r="E572" s="79">
        <f>TWK!E515</f>
        <v>540</v>
      </c>
      <c r="F572" s="79">
        <f>TWK!F515</f>
        <v>575</v>
      </c>
      <c r="G572" s="79">
        <f>TWK!G515</f>
        <v>575</v>
      </c>
      <c r="H572" s="79">
        <f>TWK!H515</f>
        <v>456.66666666666669</v>
      </c>
      <c r="I572" s="79" t="e">
        <f>TWK!#REF!</f>
        <v>#REF!</v>
      </c>
      <c r="K572" s="79">
        <f t="shared" ref="K572" si="7614">AVERAGE(B569:B572)</f>
        <v>574.58333333333337</v>
      </c>
      <c r="L572" s="79">
        <f t="shared" ref="L572" si="7615">AVERAGE(C569:C572)</f>
        <v>598.49999999999989</v>
      </c>
      <c r="M572" s="79">
        <f t="shared" ref="M572" si="7616">AVERAGE(D569:D572)</f>
        <v>616.83333333333337</v>
      </c>
      <c r="N572" s="79">
        <f t="shared" ref="N572" si="7617">AVERAGE(E569:E572)</f>
        <v>553.33333333333337</v>
      </c>
      <c r="O572" s="79">
        <f t="shared" ref="O572" si="7618">AVERAGE(F569:F572)</f>
        <v>656</v>
      </c>
      <c r="P572" s="79">
        <f t="shared" ref="P572" si="7619">AVERAGE(G569:G572)</f>
        <v>656</v>
      </c>
      <c r="Q572" s="79">
        <f t="shared" ref="Q572" si="7620">AVERAGE(H569:H572)</f>
        <v>512.08333333333337</v>
      </c>
      <c r="R572" s="79" t="e">
        <f t="shared" ref="R572" si="7621">AVERAGE(I569:I572)</f>
        <v>#REF!</v>
      </c>
      <c r="T572" s="79">
        <f t="shared" ref="T572" si="7622">AVERAGE(K416,K468,K520)</f>
        <v>582.08333333333337</v>
      </c>
      <c r="U572" s="79">
        <f t="shared" ref="U572" si="7623">AVERAGE(L416,L468,L520)</f>
        <v>529.30555555555554</v>
      </c>
      <c r="V572" s="79">
        <f t="shared" ref="V572" si="7624">(M416+M468+M520)/3</f>
        <v>507.65277777777777</v>
      </c>
      <c r="W572" s="79">
        <f t="shared" ref="W572" si="7625">(N416+N468+N520)/3</f>
        <v>478.13194444444451</v>
      </c>
      <c r="X572" s="79">
        <f t="shared" ref="X572" si="7626">(O416+O468+O520)/3</f>
        <v>494.95138888888886</v>
      </c>
      <c r="Y572" s="79">
        <f t="shared" ref="Y572" si="7627">(P416+P468+P520)/3</f>
        <v>494.93055555555549</v>
      </c>
      <c r="Z572" s="79">
        <f t="shared" ref="Z572" si="7628">(Q416+Q468+Q520)/3</f>
        <v>422.93055555555549</v>
      </c>
      <c r="AA572" s="79" t="e">
        <f t="shared" ref="AA572" si="7629">(R416+R468+R520)/3</f>
        <v>#REF!</v>
      </c>
      <c r="AC572" s="99">
        <f>+AF572-'Figure 8_data'!I784</f>
        <v>0</v>
      </c>
      <c r="AD572" s="79">
        <f t="shared" ref="AD572" si="7630">(B572/T572-1)*100</f>
        <v>-13.528990694345033</v>
      </c>
      <c r="AE572" s="79">
        <f t="shared" ref="AE572" si="7631">(C572/U572-1)*100</f>
        <v>3.2799790081343483</v>
      </c>
      <c r="AF572" s="79">
        <f t="shared" ref="AF572" si="7632">(D572/V572-1)*100</f>
        <v>14.90793685535281</v>
      </c>
      <c r="AG572" s="79">
        <f t="shared" ref="AG572" si="7633">(E572/W572-1)*100</f>
        <v>12.939536099693516</v>
      </c>
      <c r="AH572" s="79">
        <f t="shared" ref="AH572" si="7634">(F572/X572-1)*100</f>
        <v>16.173024848119223</v>
      </c>
      <c r="AI572" s="79">
        <f t="shared" ref="AI572" si="7635">(G572/Y572-1)*100</f>
        <v>16.177914971236152</v>
      </c>
      <c r="AJ572" s="79">
        <f t="shared" ref="AJ572" si="7636">(H572/Z572-1)*100</f>
        <v>7.9767495320350879</v>
      </c>
      <c r="AK572" s="79" t="e">
        <f t="shared" ref="AK572" si="7637">(I572/AA572-1)*100</f>
        <v>#REF!</v>
      </c>
      <c r="AM572" s="99">
        <f>AP572-'Figure 8_data'!H784</f>
        <v>0</v>
      </c>
      <c r="AN572" s="79">
        <f t="shared" ref="AN572" si="7638">(B572/B520-1)*100</f>
        <v>-14.326241134751772</v>
      </c>
      <c r="AO572" s="79">
        <f t="shared" ref="AO572" si="7639">(C572/C520-1)*100</f>
        <v>-12.53333333333334</v>
      </c>
      <c r="AP572" s="79">
        <f t="shared" ref="AP572" si="7640">(D572/D520-1)*100</f>
        <v>-1.9607843137254832</v>
      </c>
      <c r="AQ572" s="79">
        <f t="shared" ref="AQ572" si="7641">(E572/E520-1)*100</f>
        <v>-13.600000000000001</v>
      </c>
      <c r="AR572" s="79">
        <f t="shared" ref="AR572" si="7642">(F572/F520-1)*100</f>
        <v>14.999999999999991</v>
      </c>
      <c r="AS572" s="79">
        <f t="shared" ref="AS572" si="7643">(G572/G520-1)*100</f>
        <v>14.999999999999991</v>
      </c>
      <c r="AT572" s="79">
        <f t="shared" ref="AT572" si="7644">(H572/H520-1)*100</f>
        <v>7.4509803921568585</v>
      </c>
      <c r="AU572" s="79" t="e">
        <f t="shared" ref="AU572" si="7645">(I572/I520-1)*100</f>
        <v>#REF!</v>
      </c>
    </row>
    <row r="573" spans="1:47" x14ac:dyDescent="0.2">
      <c r="A573" s="13">
        <f t="shared" si="7581"/>
        <v>41590</v>
      </c>
      <c r="B573" s="79">
        <f>TWK!B516</f>
        <v>475</v>
      </c>
      <c r="C573" s="79">
        <f>TWK!C516</f>
        <v>536.66666666666663</v>
      </c>
      <c r="D573" s="79">
        <f>TWK!D516</f>
        <v>691.66666666666663</v>
      </c>
      <c r="E573" s="79">
        <f>TWK!E516</f>
        <v>600</v>
      </c>
      <c r="F573" s="79">
        <f>TWK!F516</f>
        <v>750</v>
      </c>
      <c r="G573" s="79">
        <f>TWK!G516</f>
        <v>750</v>
      </c>
      <c r="H573" s="79">
        <f>TWK!H516</f>
        <v>566.66666666666663</v>
      </c>
      <c r="I573" s="79" t="e">
        <f>TWK!#REF!</f>
        <v>#REF!</v>
      </c>
      <c r="K573" s="79">
        <f t="shared" ref="K573" si="7646">AVERAGE(B570:B573)</f>
        <v>539.58333333333326</v>
      </c>
      <c r="L573" s="79">
        <f t="shared" ref="L573" si="7647">AVERAGE(C570:C573)</f>
        <v>576.41666666666663</v>
      </c>
      <c r="M573" s="79">
        <f t="shared" ref="M573" si="7648">AVERAGE(D570:D573)</f>
        <v>633.5</v>
      </c>
      <c r="N573" s="79">
        <f t="shared" ref="N573" si="7649">AVERAGE(E570:E573)</f>
        <v>567.08333333333337</v>
      </c>
      <c r="O573" s="79">
        <f t="shared" ref="O573" si="7650">AVERAGE(F570:F573)</f>
        <v>686</v>
      </c>
      <c r="P573" s="79">
        <f t="shared" ref="P573" si="7651">AVERAGE(G570:G573)</f>
        <v>686</v>
      </c>
      <c r="Q573" s="79">
        <f t="shared" ref="Q573" si="7652">AVERAGE(H570:H573)</f>
        <v>533.75</v>
      </c>
      <c r="R573" s="79" t="e">
        <f t="shared" ref="R573" si="7653">AVERAGE(I570:I573)</f>
        <v>#REF!</v>
      </c>
      <c r="T573" s="79">
        <f t="shared" ref="T573" si="7654">AVERAGE(K417,K469,K521)</f>
        <v>554.44444444444446</v>
      </c>
      <c r="U573" s="79">
        <f t="shared" ref="U573" si="7655">AVERAGE(L417,L469,L521)</f>
        <v>506.28472222222223</v>
      </c>
      <c r="V573" s="79">
        <f t="shared" ref="V573" si="7656">(M417+M469+M521)/3</f>
        <v>494.16666666666669</v>
      </c>
      <c r="W573" s="79">
        <f t="shared" ref="W573" si="7657">(N417+N469+N521)/3</f>
        <v>454.89583333333331</v>
      </c>
      <c r="X573" s="79">
        <f t="shared" ref="X573" si="7658">(O417+O469+O521)/3</f>
        <v>463.1319444444444</v>
      </c>
      <c r="Y573" s="79">
        <f t="shared" ref="Y573" si="7659">(P417+P469+P521)/3</f>
        <v>463.1319444444444</v>
      </c>
      <c r="Z573" s="79">
        <f t="shared" ref="Z573" si="7660">(Q417+Q469+Q521)/3</f>
        <v>396.08333333333331</v>
      </c>
      <c r="AA573" s="79" t="e">
        <f t="shared" ref="AA573" si="7661">(R417+R469+R521)/3</f>
        <v>#REF!</v>
      </c>
      <c r="AC573" s="99">
        <f>+AF573-'Figure 8_data'!I785</f>
        <v>0</v>
      </c>
      <c r="AD573" s="79">
        <f t="shared" ref="AD573" si="7662">(B573/T573-1)*100</f>
        <v>-14.328657314629256</v>
      </c>
      <c r="AE573" s="79">
        <f t="shared" ref="AE573" si="7663">(C573/U573-1)*100</f>
        <v>6.0009601536245682</v>
      </c>
      <c r="AF573" s="79">
        <f t="shared" ref="AF573" si="7664">(D573/V573-1)*100</f>
        <v>39.966273187183802</v>
      </c>
      <c r="AG573" s="79">
        <f t="shared" ref="AG573" si="7665">(E573/W573-1)*100</f>
        <v>31.898328371880027</v>
      </c>
      <c r="AH573" s="79">
        <f t="shared" ref="AH573" si="7666">(F573/X573-1)*100</f>
        <v>61.940891574575296</v>
      </c>
      <c r="AI573" s="79">
        <f t="shared" ref="AI573" si="7667">(G573/Y573-1)*100</f>
        <v>61.940891574575296</v>
      </c>
      <c r="AJ573" s="79">
        <f t="shared" ref="AJ573" si="7668">(H573/Z573-1)*100</f>
        <v>43.067536292867658</v>
      </c>
      <c r="AK573" s="79" t="e">
        <f t="shared" ref="AK573" si="7669">(I573/AA573-1)*100</f>
        <v>#REF!</v>
      </c>
      <c r="AM573" s="99">
        <f>AP573-'Figure 8_data'!H785</f>
        <v>0</v>
      </c>
      <c r="AN573" s="79">
        <f t="shared" ref="AN573" si="7670">(B573/B521-1)*100</f>
        <v>-13.636363636363635</v>
      </c>
      <c r="AO573" s="79">
        <f t="shared" ref="AO573" si="7671">(C573/C521-1)*100</f>
        <v>-3.880597014925391</v>
      </c>
      <c r="AP573" s="79">
        <f t="shared" ref="AP573" si="7672">(D573/D521-1)*100</f>
        <v>29.687499999999979</v>
      </c>
      <c r="AQ573" s="79">
        <f t="shared" ref="AQ573" si="7673">(E573/E521-1)*100</f>
        <v>19.999999999999996</v>
      </c>
      <c r="AR573" s="79">
        <f t="shared" ref="AR573" si="7674">(F573/F521-1)*100</f>
        <v>79.999999999999986</v>
      </c>
      <c r="AS573" s="79">
        <f t="shared" ref="AS573" si="7675">(G573/G521-1)*100</f>
        <v>79.999999999999986</v>
      </c>
      <c r="AT573" s="79">
        <f t="shared" ref="AT573" si="7676">(H573/H521-1)*100</f>
        <v>47.826086956521728</v>
      </c>
      <c r="AU573" s="79" t="e">
        <f t="shared" ref="AU573" si="7677">(I573/I521-1)*100</f>
        <v>#REF!</v>
      </c>
    </row>
    <row r="574" spans="1:47" x14ac:dyDescent="0.2">
      <c r="A574" s="13">
        <f t="shared" si="7581"/>
        <v>41597</v>
      </c>
      <c r="B574" s="79">
        <f>TWK!B517</f>
        <v>520</v>
      </c>
      <c r="C574" s="79">
        <f>TWK!C517</f>
        <v>545</v>
      </c>
      <c r="D574" s="79">
        <f>TWK!D517</f>
        <v>650</v>
      </c>
      <c r="E574" s="79">
        <f>TWK!E517</f>
        <v>616.66666666666663</v>
      </c>
      <c r="F574" s="79">
        <f>TWK!F517</f>
        <v>700</v>
      </c>
      <c r="G574" s="79">
        <f>TWK!G517</f>
        <v>700</v>
      </c>
      <c r="H574" s="79">
        <f>TWK!H517</f>
        <v>558.33333333333337</v>
      </c>
      <c r="I574" s="79" t="e">
        <f>TWK!#REF!</f>
        <v>#REF!</v>
      </c>
      <c r="K574" s="79">
        <f t="shared" ref="K574" si="7678">AVERAGE(B571:B574)</f>
        <v>515.41666666666674</v>
      </c>
      <c r="L574" s="79">
        <f t="shared" ref="L574" si="7679">AVERAGE(C571:C574)</f>
        <v>555</v>
      </c>
      <c r="M574" s="79">
        <f t="shared" ref="M574" si="7680">AVERAGE(D571:D574)</f>
        <v>635.83333333333337</v>
      </c>
      <c r="N574" s="79">
        <f t="shared" ref="N574" si="7681">AVERAGE(E571:E574)</f>
        <v>579.16666666666663</v>
      </c>
      <c r="O574" s="79">
        <f t="shared" ref="O574" si="7682">AVERAGE(F571:F574)</f>
        <v>687.5</v>
      </c>
      <c r="P574" s="79">
        <f t="shared" ref="P574" si="7683">AVERAGE(G571:G574)</f>
        <v>687.5</v>
      </c>
      <c r="Q574" s="79">
        <f t="shared" ref="Q574" si="7684">AVERAGE(H571:H574)</f>
        <v>545.41666666666674</v>
      </c>
      <c r="R574" s="79" t="e">
        <f t="shared" ref="R574" si="7685">AVERAGE(I571:I574)</f>
        <v>#REF!</v>
      </c>
      <c r="T574" s="79">
        <f t="shared" ref="T574" si="7686">AVERAGE(K418,K470,K522)</f>
        <v>568.64583333333337</v>
      </c>
      <c r="U574" s="79">
        <f t="shared" ref="U574" si="7687">AVERAGE(L418,L470,L522)</f>
        <v>495.20138888888891</v>
      </c>
      <c r="V574" s="79">
        <f t="shared" ref="V574" si="7688">(M418+M470+M522)/3</f>
        <v>486.8125</v>
      </c>
      <c r="W574" s="79">
        <f t="shared" ref="W574" si="7689">(N418+N470+N522)/3</f>
        <v>433.36111111111114</v>
      </c>
      <c r="X574" s="79">
        <f t="shared" ref="X574" si="7690">(O418+O470+O522)/3</f>
        <v>449.49305555555549</v>
      </c>
      <c r="Y574" s="79">
        <f t="shared" ref="Y574" si="7691">(P418+P470+P522)/3</f>
        <v>449.49305555555549</v>
      </c>
      <c r="Z574" s="79">
        <f t="shared" ref="Z574" si="7692">(Q418+Q470+Q522)/3</f>
        <v>359.86805555555549</v>
      </c>
      <c r="AA574" s="79" t="e">
        <f t="shared" ref="AA574" si="7693">(R418+R470+R522)/3</f>
        <v>#REF!</v>
      </c>
      <c r="AC574" s="99">
        <f>+AF574-'Figure 8_data'!I786</f>
        <v>0</v>
      </c>
      <c r="AD574" s="79">
        <f t="shared" ref="AD574" si="7694">(B574/T574-1)*100</f>
        <v>-8.5546803443854245</v>
      </c>
      <c r="AE574" s="79">
        <f t="shared" ref="AE574" si="7695">(C574/U574-1)*100</f>
        <v>10.056234135943566</v>
      </c>
      <c r="AF574" s="79">
        <f t="shared" ref="AF574" si="7696">(D574/V574-1)*100</f>
        <v>33.521633072281418</v>
      </c>
      <c r="AG574" s="79">
        <f t="shared" ref="AG574" si="7697">(E574/W574-1)*100</f>
        <v>42.298570604448415</v>
      </c>
      <c r="AH574" s="79">
        <f t="shared" ref="AH574" si="7698">(F574/X574-1)*100</f>
        <v>55.730993248567074</v>
      </c>
      <c r="AI574" s="79">
        <f t="shared" ref="AI574" si="7699">(G574/Y574-1)*100</f>
        <v>55.730993248567074</v>
      </c>
      <c r="AJ574" s="79">
        <f t="shared" ref="AJ574" si="7700">(H574/Z574-1)*100</f>
        <v>55.149456783929331</v>
      </c>
      <c r="AK574" s="79" t="e">
        <f t="shared" ref="AK574" si="7701">(I574/AA574-1)*100</f>
        <v>#REF!</v>
      </c>
      <c r="AM574" s="99">
        <f>AP574-'Figure 8_data'!H786</f>
        <v>0</v>
      </c>
      <c r="AN574" s="79">
        <f t="shared" ref="AN574" si="7702">(B574/B522-1)*100</f>
        <v>-16.800000000000004</v>
      </c>
      <c r="AO574" s="79">
        <f t="shared" ref="AO574" si="7703">(C574/C522-1)*100</f>
        <v>-9.1666666666666679</v>
      </c>
      <c r="AP574" s="79">
        <f t="shared" ref="AP574" si="7704">(D574/D522-1)*100</f>
        <v>8.333333333333325</v>
      </c>
      <c r="AQ574" s="79">
        <f t="shared" ref="AQ574" si="7705">(E574/E522-1)*100</f>
        <v>15.624999999999979</v>
      </c>
      <c r="AR574" s="79">
        <f t="shared" ref="AR574" si="7706">(F574/F522-1)*100</f>
        <v>31.25</v>
      </c>
      <c r="AS574" s="79">
        <f t="shared" ref="AS574" si="7707">(G574/G522-1)*100</f>
        <v>31.25</v>
      </c>
      <c r="AT574" s="79">
        <f t="shared" ref="AT574" si="7708">(H574/H522-1)*100</f>
        <v>45.652173913043505</v>
      </c>
      <c r="AU574" s="79" t="e">
        <f t="shared" ref="AU574" si="7709">(I574/I522-1)*100</f>
        <v>#REF!</v>
      </c>
    </row>
    <row r="575" spans="1:47" x14ac:dyDescent="0.2">
      <c r="A575" s="13">
        <f t="shared" si="7581"/>
        <v>41604</v>
      </c>
      <c r="B575" s="79">
        <f>TWK!B518</f>
        <v>500</v>
      </c>
      <c r="C575" s="79">
        <f>TWK!C518</f>
        <v>542.5</v>
      </c>
      <c r="D575" s="79">
        <f>TWK!D518</f>
        <v>530</v>
      </c>
      <c r="E575" s="79">
        <f>TWK!E518</f>
        <v>460</v>
      </c>
      <c r="F575" s="79">
        <f>TWK!F518</f>
        <v>537.5</v>
      </c>
      <c r="G575" s="79">
        <f>TWK!G518</f>
        <v>537.5</v>
      </c>
      <c r="H575" s="79">
        <f>TWK!H518</f>
        <v>362.5</v>
      </c>
      <c r="I575" s="79" t="e">
        <f>TWK!#REF!</f>
        <v>#REF!</v>
      </c>
      <c r="K575" s="79">
        <f t="shared" ref="K575" si="7710">AVERAGE(B572:B575)</f>
        <v>499.58333333333331</v>
      </c>
      <c r="L575" s="79">
        <f t="shared" ref="L575" si="7711">AVERAGE(C572:C575)</f>
        <v>542.70833333333326</v>
      </c>
      <c r="M575" s="79">
        <f t="shared" ref="M575" si="7712">AVERAGE(D572:D575)</f>
        <v>613.75</v>
      </c>
      <c r="N575" s="79">
        <f t="shared" ref="N575" si="7713">AVERAGE(E572:E575)</f>
        <v>554.16666666666663</v>
      </c>
      <c r="O575" s="79">
        <f t="shared" ref="O575" si="7714">AVERAGE(F572:F575)</f>
        <v>640.625</v>
      </c>
      <c r="P575" s="79">
        <f t="shared" ref="P575" si="7715">AVERAGE(G572:G575)</f>
        <v>640.625</v>
      </c>
      <c r="Q575" s="79">
        <f t="shared" ref="Q575" si="7716">AVERAGE(H572:H575)</f>
        <v>486.04166666666663</v>
      </c>
      <c r="R575" s="79" t="e">
        <f t="shared" ref="R575" si="7717">AVERAGE(I572:I575)</f>
        <v>#REF!</v>
      </c>
      <c r="T575" s="79">
        <f t="shared" ref="T575" si="7718">AVERAGE(K419,K471,K523)</f>
        <v>414.01041666666669</v>
      </c>
      <c r="U575" s="79">
        <f t="shared" ref="U575" si="7719">AVERAGE(L419,L471,L523)</f>
        <v>524.48958333333337</v>
      </c>
      <c r="V575" s="79">
        <f t="shared" ref="V575" si="7720">(M419+M471+M523)/3</f>
        <v>487.54861111111114</v>
      </c>
      <c r="W575" s="79">
        <f t="shared" ref="W575" si="7721">(N419+N471+N523)/3</f>
        <v>412.01388888888886</v>
      </c>
      <c r="X575" s="79">
        <f t="shared" ref="X575" si="7722">(O419+O471+O523)/3</f>
        <v>445.22222222222223</v>
      </c>
      <c r="Y575" s="79">
        <f t="shared" ref="Y575" si="7723">(P419+P471+P523)/3</f>
        <v>445.22222222222223</v>
      </c>
      <c r="Z575" s="79">
        <f t="shared" ref="Z575" si="7724">(Q419+Q471+Q523)/3</f>
        <v>333.09027777777777</v>
      </c>
      <c r="AA575" s="79" t="e">
        <f t="shared" ref="AA575" si="7725">(R419+R471+R523)/3</f>
        <v>#REF!</v>
      </c>
      <c r="AC575" s="99">
        <f>+AF575-'Figure 8_data'!I787</f>
        <v>0</v>
      </c>
      <c r="AD575" s="79">
        <f t="shared" ref="AD575" si="7726">(B575/T575-1)*100</f>
        <v>20.769908164549001</v>
      </c>
      <c r="AE575" s="79">
        <f t="shared" ref="AE575" si="7727">(C575/U575-1)*100</f>
        <v>3.4338940636730042</v>
      </c>
      <c r="AF575" s="79">
        <f t="shared" ref="AF575" si="7728">(D575/V575-1)*100</f>
        <v>8.7071089777372546</v>
      </c>
      <c r="AG575" s="79">
        <f t="shared" ref="AG575" si="7729">(E575/W575-1)*100</f>
        <v>11.646721725939656</v>
      </c>
      <c r="AH575" s="79">
        <f t="shared" ref="AH575" si="7730">(F575/X575-1)*100</f>
        <v>20.726229099076619</v>
      </c>
      <c r="AI575" s="79">
        <f t="shared" ref="AI575" si="7731">(G575/Y575-1)*100</f>
        <v>20.726229099076619</v>
      </c>
      <c r="AJ575" s="79">
        <f t="shared" ref="AJ575" si="7732">(H575/Z575-1)*100</f>
        <v>8.8293547378296644</v>
      </c>
      <c r="AK575" s="79" t="e">
        <f t="shared" ref="AK575" si="7733">(I575/AA575-1)*100</f>
        <v>#REF!</v>
      </c>
      <c r="AM575" s="99">
        <f>AP575-'Figure 8_data'!H787</f>
        <v>0</v>
      </c>
      <c r="AN575" s="79" t="e">
        <f t="shared" ref="AN575" si="7734">(B575/B523-1)*100</f>
        <v>#DIV/0!</v>
      </c>
      <c r="AO575" s="79">
        <f t="shared" ref="AO575" si="7735">(C575/C523-1)*100</f>
        <v>-7.7380952380952328</v>
      </c>
      <c r="AP575" s="79">
        <f t="shared" ref="AP575" si="7736">(D575/D523-1)*100</f>
        <v>-13.539967373572592</v>
      </c>
      <c r="AQ575" s="79">
        <f t="shared" ref="AQ575" si="7737">(E575/E523-1)*100</f>
        <v>-10.331384015594548</v>
      </c>
      <c r="AR575" s="79">
        <f t="shared" ref="AR575" si="7738">(F575/F523-1)*100</f>
        <v>5.807086614173218</v>
      </c>
      <c r="AS575" s="79">
        <f t="shared" ref="AS575" si="7739">(G575/G523-1)*100</f>
        <v>5.807086614173218</v>
      </c>
      <c r="AT575" s="79">
        <f t="shared" ref="AT575" si="7740">(H575/H523-1)*100</f>
        <v>3.5714285714285809</v>
      </c>
      <c r="AU575" s="79" t="e">
        <f t="shared" ref="AU575" si="7741">(I575/I523-1)*100</f>
        <v>#REF!</v>
      </c>
    </row>
    <row r="576" spans="1:47" x14ac:dyDescent="0.2">
      <c r="A576" s="13">
        <f t="shared" si="7581"/>
        <v>41611</v>
      </c>
      <c r="B576" s="79">
        <f>TWK!B519</f>
        <v>0</v>
      </c>
      <c r="C576" s="79">
        <f>TWK!C519</f>
        <v>0</v>
      </c>
      <c r="D576" s="79">
        <f>TWK!D519</f>
        <v>541.66666666666663</v>
      </c>
      <c r="E576" s="79">
        <f>TWK!E519</f>
        <v>461.66666666666669</v>
      </c>
      <c r="F576" s="79">
        <f>TWK!F519</f>
        <v>541.66666666666663</v>
      </c>
      <c r="G576" s="79">
        <f>TWK!G519</f>
        <v>541.66666666666663</v>
      </c>
      <c r="H576" s="79">
        <f>TWK!H519</f>
        <v>336.66666666666669</v>
      </c>
      <c r="I576" s="79" t="e">
        <f>TWK!#REF!</f>
        <v>#REF!</v>
      </c>
      <c r="K576" s="79">
        <f t="shared" ref="K576" si="7742">AVERAGE(B573:B576)</f>
        <v>373.75</v>
      </c>
      <c r="L576" s="79">
        <f t="shared" ref="L576" si="7743">AVERAGE(C573:C576)</f>
        <v>406.04166666666663</v>
      </c>
      <c r="M576" s="79">
        <f t="shared" ref="M576" si="7744">AVERAGE(D573:D576)</f>
        <v>603.33333333333326</v>
      </c>
      <c r="N576" s="79">
        <f t="shared" ref="N576" si="7745">AVERAGE(E573:E576)</f>
        <v>534.58333333333326</v>
      </c>
      <c r="O576" s="79">
        <f t="shared" ref="O576" si="7746">AVERAGE(F573:F576)</f>
        <v>632.29166666666663</v>
      </c>
      <c r="P576" s="79">
        <f t="shared" ref="P576" si="7747">AVERAGE(G573:G576)</f>
        <v>632.29166666666663</v>
      </c>
      <c r="Q576" s="79">
        <f t="shared" ref="Q576" si="7748">AVERAGE(H573:H576)</f>
        <v>456.04166666666669</v>
      </c>
      <c r="R576" s="79" t="e">
        <f t="shared" ref="R576" si="7749">AVERAGE(I573:I576)</f>
        <v>#REF!</v>
      </c>
      <c r="T576" s="79">
        <f t="shared" ref="T576" si="7750">AVERAGE(K420,K472,K524)</f>
        <v>263.28125</v>
      </c>
      <c r="U576" s="79">
        <f t="shared" ref="U576" si="7751">AVERAGE(L420,L472,L524)</f>
        <v>380.94791666666669</v>
      </c>
      <c r="V576" s="79">
        <f t="shared" ref="V576" si="7752">(M420+M472+M524)/3</f>
        <v>492.32638888888886</v>
      </c>
      <c r="W576" s="79">
        <f t="shared" ref="W576" si="7753">(N420+N472+N524)/3</f>
        <v>401.6805555555556</v>
      </c>
      <c r="X576" s="79">
        <f t="shared" ref="X576" si="7754">(O420+O472+O524)/3</f>
        <v>449.22222222222223</v>
      </c>
      <c r="Y576" s="79">
        <f t="shared" ref="Y576" si="7755">(P420+P472+P524)/3</f>
        <v>449.22222222222223</v>
      </c>
      <c r="Z576" s="79">
        <f t="shared" ref="Z576" si="7756">(Q420+Q472+Q524)/3</f>
        <v>336.0069444444444</v>
      </c>
      <c r="AA576" s="79" t="e">
        <f t="shared" ref="AA576" si="7757">(R420+R472+R524)/3</f>
        <v>#REF!</v>
      </c>
      <c r="AC576" s="99">
        <f>+AF576-'Figure 8_data'!I788</f>
        <v>0</v>
      </c>
      <c r="AD576" s="79">
        <f t="shared" ref="AD576" si="7758">(B576/T576-1)*100</f>
        <v>-100</v>
      </c>
      <c r="AE576" s="79">
        <f t="shared" ref="AE576" si="7759">(C576/U576-1)*100</f>
        <v>-100</v>
      </c>
      <c r="AF576" s="79">
        <f t="shared" ref="AF576" si="7760">(D576/V576-1)*100</f>
        <v>10.021863318992885</v>
      </c>
      <c r="AG576" s="79">
        <f t="shared" ref="AG576" si="7761">(E576/W576-1)*100</f>
        <v>14.933785138826462</v>
      </c>
      <c r="AH576" s="79">
        <f t="shared" ref="AH576" si="7762">(F576/X576-1)*100</f>
        <v>20.578778135048225</v>
      </c>
      <c r="AI576" s="79">
        <f t="shared" ref="AI576" si="7763">(G576/Y576-1)*100</f>
        <v>20.578778135048225</v>
      </c>
      <c r="AJ576" s="79">
        <f t="shared" ref="AJ576" si="7764">(H576/Z576-1)*100</f>
        <v>0.19634184147980793</v>
      </c>
      <c r="AK576" s="79" t="e">
        <f t="shared" ref="AK576" si="7765">(I576/AA576-1)*100</f>
        <v>#REF!</v>
      </c>
      <c r="AM576" s="99">
        <f>AP576-'Figure 8_data'!H788</f>
        <v>0</v>
      </c>
      <c r="AN576" s="79" t="e">
        <f t="shared" ref="AN576" si="7766">(B576/B524-1)*100</f>
        <v>#DIV/0!</v>
      </c>
      <c r="AO576" s="79" t="e">
        <f t="shared" ref="AO576" si="7767">(C576/C524-1)*100</f>
        <v>#DIV/0!</v>
      </c>
      <c r="AP576" s="79">
        <f t="shared" ref="AP576" si="7768">(D576/D524-1)*100</f>
        <v>-5.7971014492753659</v>
      </c>
      <c r="AQ576" s="79">
        <f t="shared" ref="AQ576" si="7769">(E576/E524-1)*100</f>
        <v>-12.063492063492065</v>
      </c>
      <c r="AR576" s="79">
        <f t="shared" ref="AR576" si="7770">(F576/F524-1)*100</f>
        <v>3.1746031746031633</v>
      </c>
      <c r="AS576" s="79">
        <f t="shared" ref="AS576" si="7771">(G576/G524-1)*100</f>
        <v>3.1746031746031633</v>
      </c>
      <c r="AT576" s="79">
        <f t="shared" ref="AT576" si="7772">(H576/H524-1)*100</f>
        <v>-14.1156462585034</v>
      </c>
      <c r="AU576" s="79" t="e">
        <f t="shared" ref="AU576" si="7773">(I576/I524-1)*100</f>
        <v>#REF!</v>
      </c>
    </row>
    <row r="577" spans="1:47" x14ac:dyDescent="0.2">
      <c r="A577" s="13">
        <f t="shared" si="7581"/>
        <v>41618</v>
      </c>
      <c r="B577" s="79">
        <f>TWK!B520</f>
        <v>0</v>
      </c>
      <c r="C577" s="79">
        <f>TWK!C520</f>
        <v>0</v>
      </c>
      <c r="D577" s="79">
        <f>TWK!D520</f>
        <v>538.33333333333337</v>
      </c>
      <c r="E577" s="79">
        <f>TWK!E520</f>
        <v>430</v>
      </c>
      <c r="F577" s="79">
        <f>TWK!F520</f>
        <v>510</v>
      </c>
      <c r="G577" s="79">
        <f>TWK!G520</f>
        <v>510</v>
      </c>
      <c r="H577" s="79">
        <f>TWK!H520</f>
        <v>315</v>
      </c>
      <c r="I577" s="79" t="e">
        <f>TWK!#REF!</f>
        <v>#REF!</v>
      </c>
      <c r="K577" s="79">
        <f t="shared" ref="K577" si="7774">AVERAGE(B574:B577)</f>
        <v>255</v>
      </c>
      <c r="L577" s="79">
        <f t="shared" ref="L577" si="7775">AVERAGE(C574:C577)</f>
        <v>271.875</v>
      </c>
      <c r="M577" s="79">
        <f t="shared" ref="M577" si="7776">AVERAGE(D574:D577)</f>
        <v>565</v>
      </c>
      <c r="N577" s="79">
        <f t="shared" ref="N577" si="7777">AVERAGE(E574:E577)</f>
        <v>492.08333333333331</v>
      </c>
      <c r="O577" s="79">
        <f t="shared" ref="O577" si="7778">AVERAGE(F574:F577)</f>
        <v>572.29166666666663</v>
      </c>
      <c r="P577" s="79">
        <f t="shared" ref="P577" si="7779">AVERAGE(G574:G577)</f>
        <v>572.29166666666663</v>
      </c>
      <c r="Q577" s="79">
        <f t="shared" ref="Q577" si="7780">AVERAGE(H574:H577)</f>
        <v>393.125</v>
      </c>
      <c r="R577" s="79" t="e">
        <f t="shared" ref="R577" si="7781">AVERAGE(I574:I577)</f>
        <v>#REF!</v>
      </c>
      <c r="T577" s="79">
        <f t="shared" ref="T577" si="7782">AVERAGE(K421,K473,K525)</f>
        <v>134.375</v>
      </c>
      <c r="U577" s="79">
        <f t="shared" ref="U577" si="7783">AVERAGE(L421,L473,L525)</f>
        <v>260.0625</v>
      </c>
      <c r="V577" s="79">
        <f t="shared" ref="V577" si="7784">(M421+M473+M525)/3</f>
        <v>506.875</v>
      </c>
      <c r="W577" s="79">
        <f t="shared" ref="W577" si="7785">(N421+N473+N525)/3</f>
        <v>408.66666666666669</v>
      </c>
      <c r="X577" s="79">
        <f t="shared" ref="X577" si="7786">(O421+O473+O525)/3</f>
        <v>457.25</v>
      </c>
      <c r="Y577" s="79">
        <f t="shared" ref="Y577" si="7787">(P421+P473+P525)/3</f>
        <v>457.25</v>
      </c>
      <c r="Z577" s="79">
        <f t="shared" ref="Z577" si="7788">(Q421+Q473+Q525)/3</f>
        <v>346.875</v>
      </c>
      <c r="AA577" s="79" t="e">
        <f t="shared" ref="AA577" si="7789">(R421+R473+R525)/3</f>
        <v>#REF!</v>
      </c>
      <c r="AC577" s="99">
        <f>+AF577-'Figure 8_data'!I789</f>
        <v>0</v>
      </c>
      <c r="AD577" s="79">
        <f t="shared" ref="AD577" si="7790">(B577/T577-1)*100</f>
        <v>-100</v>
      </c>
      <c r="AE577" s="79">
        <f t="shared" ref="AE577" si="7791">(C577/U577-1)*100</f>
        <v>-100</v>
      </c>
      <c r="AF577" s="79">
        <f t="shared" ref="AF577" si="7792">(D577/V577-1)*100</f>
        <v>6.2063296341964724</v>
      </c>
      <c r="AG577" s="79">
        <f t="shared" ref="AG577" si="7793">(E577/W577-1)*100</f>
        <v>5.2202283849918318</v>
      </c>
      <c r="AH577" s="79">
        <f t="shared" ref="AH577" si="7794">(F577/X577-1)*100</f>
        <v>11.536358665937673</v>
      </c>
      <c r="AI577" s="79">
        <f t="shared" ref="AI577" si="7795">(G577/Y577-1)*100</f>
        <v>11.536358665937673</v>
      </c>
      <c r="AJ577" s="79">
        <f t="shared" ref="AJ577" si="7796">(H577/Z577-1)*100</f>
        <v>-9.1891891891891841</v>
      </c>
      <c r="AK577" s="79" t="e">
        <f t="shared" ref="AK577" si="7797">(I577/AA577-1)*100</f>
        <v>#REF!</v>
      </c>
      <c r="AM577" s="99">
        <f>AP577-'Figure 8_data'!H789</f>
        <v>0</v>
      </c>
      <c r="AN577" s="79" t="e">
        <f t="shared" ref="AN577" si="7798">(B577/B525-1)*100</f>
        <v>#DIV/0!</v>
      </c>
      <c r="AO577" s="79" t="e">
        <f t="shared" ref="AO577" si="7799">(C577/C525-1)*100</f>
        <v>#DIV/0!</v>
      </c>
      <c r="AP577" s="79">
        <f t="shared" ref="AP577" si="7800">(D577/D525-1)*100</f>
        <v>-10.277777777777775</v>
      </c>
      <c r="AQ577" s="79">
        <f t="shared" ref="AQ577" si="7801">(E577/E525-1)*100</f>
        <v>-14.000000000000002</v>
      </c>
      <c r="AR577" s="79">
        <f t="shared" ref="AR577" si="7802">(F577/F525-1)*100</f>
        <v>-1.9230769230769273</v>
      </c>
      <c r="AS577" s="79">
        <f t="shared" ref="AS577" si="7803">(G577/G525-1)*100</f>
        <v>-1.9230769230769273</v>
      </c>
      <c r="AT577" s="79">
        <f t="shared" ref="AT577" si="7804">(H577/H525-1)*100</f>
        <v>-28.082191780821919</v>
      </c>
      <c r="AU577" s="79" t="e">
        <f t="shared" ref="AU577" si="7805">(I577/I525-1)*100</f>
        <v>#REF!</v>
      </c>
    </row>
    <row r="578" spans="1:47" x14ac:dyDescent="0.2">
      <c r="A578" s="13">
        <f t="shared" si="7581"/>
        <v>41625</v>
      </c>
      <c r="B578" s="79">
        <f>TWK!B521</f>
        <v>0</v>
      </c>
      <c r="C578" s="79">
        <f>TWK!C521</f>
        <v>0</v>
      </c>
      <c r="D578" s="79">
        <f>TWK!D521</f>
        <v>576.66666666666663</v>
      </c>
      <c r="E578" s="79">
        <f>TWK!E521</f>
        <v>475</v>
      </c>
      <c r="F578" s="79">
        <f>TWK!F521</f>
        <v>430</v>
      </c>
      <c r="G578" s="79">
        <f>TWK!G521</f>
        <v>430</v>
      </c>
      <c r="H578" s="79">
        <f>TWK!H521</f>
        <v>298.33333333333331</v>
      </c>
      <c r="I578" s="79" t="e">
        <f>TWK!#REF!</f>
        <v>#REF!</v>
      </c>
      <c r="K578" s="79">
        <f t="shared" ref="K578" si="7806">AVERAGE(B575:B578)</f>
        <v>125</v>
      </c>
      <c r="L578" s="79">
        <f t="shared" ref="L578" si="7807">AVERAGE(C575:C578)</f>
        <v>135.625</v>
      </c>
      <c r="M578" s="79">
        <f t="shared" ref="M578" si="7808">AVERAGE(D575:D578)</f>
        <v>546.66666666666663</v>
      </c>
      <c r="N578" s="79">
        <f t="shared" ref="N578" si="7809">AVERAGE(E575:E578)</f>
        <v>456.66666666666669</v>
      </c>
      <c r="O578" s="79">
        <f t="shared" ref="O578" si="7810">AVERAGE(F575:F578)</f>
        <v>504.79166666666663</v>
      </c>
      <c r="P578" s="79">
        <f t="shared" ref="P578" si="7811">AVERAGE(G575:G578)</f>
        <v>504.79166666666663</v>
      </c>
      <c r="Q578" s="79">
        <f t="shared" ref="Q578" si="7812">AVERAGE(H575:H578)</f>
        <v>328.125</v>
      </c>
      <c r="R578" s="79" t="e">
        <f t="shared" ref="R578" si="7813">AVERAGE(I575:I578)</f>
        <v>#REF!</v>
      </c>
      <c r="T578" s="79">
        <f t="shared" ref="T578" si="7814">AVERAGE(K422,K474,K526)</f>
        <v>0</v>
      </c>
      <c r="U578" s="79">
        <f t="shared" ref="U578" si="7815">AVERAGE(L422,L474,L526)</f>
        <v>130.21875</v>
      </c>
      <c r="V578" s="79">
        <f t="shared" ref="V578" si="7816">(M422+M474+M526)/3</f>
        <v>503.75</v>
      </c>
      <c r="W578" s="79">
        <f t="shared" ref="W578" si="7817">(N422+N474+N526)/3</f>
        <v>402.42361111111114</v>
      </c>
      <c r="X578" s="79">
        <f t="shared" ref="X578" si="7818">(O422+O474+O526)/3</f>
        <v>443.1805555555556</v>
      </c>
      <c r="Y578" s="79">
        <f t="shared" ref="Y578" si="7819">(P422+P474+P526)/3</f>
        <v>443.1805555555556</v>
      </c>
      <c r="Z578" s="79">
        <f t="shared" ref="Z578" si="7820">(Q422+Q474+Q526)/3</f>
        <v>342.96527777777777</v>
      </c>
      <c r="AA578" s="79" t="e">
        <f t="shared" ref="AA578" si="7821">(R422+R474+R526)/3</f>
        <v>#REF!</v>
      </c>
      <c r="AC578" s="99">
        <f>+AF578-'Figure 8_data'!I790</f>
        <v>0</v>
      </c>
      <c r="AD578" s="79" t="e">
        <f t="shared" ref="AD578" si="7822">(B578/T578-1)*100</f>
        <v>#DIV/0!</v>
      </c>
      <c r="AE578" s="79">
        <f t="shared" ref="AE578" si="7823">(C578/U578-1)*100</f>
        <v>-100</v>
      </c>
      <c r="AF578" s="79">
        <f t="shared" ref="AF578" si="7824">(D578/V578-1)*100</f>
        <v>14.474772539288661</v>
      </c>
      <c r="AG578" s="79">
        <f t="shared" ref="AG578" si="7825">(E578/W578-1)*100</f>
        <v>18.034823724309291</v>
      </c>
      <c r="AH578" s="79">
        <f t="shared" ref="AH578" si="7826">(F578/X578-1)*100</f>
        <v>-2.9740825472437393</v>
      </c>
      <c r="AI578" s="79">
        <f t="shared" ref="AI578" si="7827">(G578/Y578-1)*100</f>
        <v>-2.9740825472437393</v>
      </c>
      <c r="AJ578" s="79">
        <f t="shared" ref="AJ578" si="7828">(H578/Z578-1)*100</f>
        <v>-13.013546074878013</v>
      </c>
      <c r="AK578" s="79" t="e">
        <f t="shared" ref="AK578" si="7829">(I578/AA578-1)*100</f>
        <v>#REF!</v>
      </c>
      <c r="AM578" s="99">
        <f>AP578-'Figure 8_data'!H790</f>
        <v>0</v>
      </c>
      <c r="AN578" s="79" t="e">
        <f t="shared" ref="AN578" si="7830">(B578/B526-1)*100</f>
        <v>#DIV/0!</v>
      </c>
      <c r="AO578" s="79" t="e">
        <f t="shared" ref="AO578" si="7831">(C578/C526-1)*100</f>
        <v>#DIV/0!</v>
      </c>
      <c r="AP578" s="79">
        <f t="shared" ref="AP578" si="7832">(D578/D526-1)*100</f>
        <v>0.28985507246375164</v>
      </c>
      <c r="AQ578" s="79">
        <f t="shared" ref="AQ578" si="7833">(E578/E526-1)*100</f>
        <v>-5.0000000000000044</v>
      </c>
      <c r="AR578" s="79">
        <f t="shared" ref="AR578" si="7834">(F578/F526-1)*100</f>
        <v>-3.3707865168539297</v>
      </c>
      <c r="AS578" s="79">
        <f t="shared" ref="AS578" si="7835">(G578/G526-1)*100</f>
        <v>-3.3707865168539297</v>
      </c>
      <c r="AT578" s="79">
        <f t="shared" ref="AT578" si="7836">(H578/H526-1)*100</f>
        <v>-15.486307837582636</v>
      </c>
      <c r="AU578" s="79" t="e">
        <f t="shared" ref="AU578" si="7837">(I578/I526-1)*100</f>
        <v>#REF!</v>
      </c>
    </row>
    <row r="579" spans="1:47" x14ac:dyDescent="0.2">
      <c r="A579" s="13">
        <f t="shared" si="7581"/>
        <v>41632</v>
      </c>
      <c r="B579" s="79">
        <f>TWK!B522</f>
        <v>0</v>
      </c>
      <c r="C579" s="79">
        <f>TWK!C522</f>
        <v>0</v>
      </c>
      <c r="D579" s="79">
        <f>TWK!D522</f>
        <v>590</v>
      </c>
      <c r="E579" s="79">
        <f>TWK!E522</f>
        <v>490</v>
      </c>
      <c r="F579" s="79">
        <f>TWK!F522</f>
        <v>428.33333333333331</v>
      </c>
      <c r="G579" s="79">
        <f>TWK!G522</f>
        <v>428.33333333333331</v>
      </c>
      <c r="H579" s="79">
        <f>TWK!H522</f>
        <v>308.33333333333331</v>
      </c>
      <c r="I579" s="79" t="e">
        <f>TWK!#REF!</f>
        <v>#REF!</v>
      </c>
      <c r="K579" s="79">
        <f t="shared" ref="K579" si="7838">AVERAGE(B576:B579)</f>
        <v>0</v>
      </c>
      <c r="L579" s="79">
        <f t="shared" ref="L579" si="7839">AVERAGE(C576:C579)</f>
        <v>0</v>
      </c>
      <c r="M579" s="79">
        <f t="shared" ref="M579" si="7840">AVERAGE(D576:D579)</f>
        <v>561.66666666666663</v>
      </c>
      <c r="N579" s="79">
        <f t="shared" ref="N579" si="7841">AVERAGE(E576:E579)</f>
        <v>464.16666666666669</v>
      </c>
      <c r="O579" s="79">
        <f t="shared" ref="O579" si="7842">AVERAGE(F576:F579)</f>
        <v>477.49999999999994</v>
      </c>
      <c r="P579" s="79">
        <f t="shared" ref="P579" si="7843">AVERAGE(G576:G579)</f>
        <v>477.49999999999994</v>
      </c>
      <c r="Q579" s="79">
        <f t="shared" ref="Q579" si="7844">AVERAGE(H576:H579)</f>
        <v>314.58333333333331</v>
      </c>
      <c r="R579" s="79" t="e">
        <f t="shared" ref="R579" si="7845">AVERAGE(I576:I579)</f>
        <v>#REF!</v>
      </c>
      <c r="T579" s="79">
        <f t="shared" ref="T579" si="7846">AVERAGE(K423,K475,K527)</f>
        <v>0</v>
      </c>
      <c r="U579" s="79">
        <f t="shared" ref="U579" si="7847">AVERAGE(L423,L475,L527)</f>
        <v>0</v>
      </c>
      <c r="V579" s="79">
        <f t="shared" ref="V579" si="7848">(M423+M475+M527)/3</f>
        <v>495.72916666666669</v>
      </c>
      <c r="W579" s="79">
        <f t="shared" ref="W579" si="7849">(N423+N475+N527)/3</f>
        <v>395.09027777777783</v>
      </c>
      <c r="X579" s="79">
        <f t="shared" ref="X579" si="7850">(O423+O475+O527)/3</f>
        <v>425.29861111111109</v>
      </c>
      <c r="Y579" s="79">
        <f t="shared" ref="Y579" si="7851">(P423+P475+P527)/3</f>
        <v>425.29861111111109</v>
      </c>
      <c r="Z579" s="79">
        <f t="shared" ref="Z579" si="7852">(Q423+Q475+Q527)/3</f>
        <v>333.07638888888891</v>
      </c>
      <c r="AA579" s="79" t="e">
        <f t="shared" ref="AA579" si="7853">(R423+R475+R527)/3</f>
        <v>#REF!</v>
      </c>
      <c r="AC579" s="99">
        <f>+AF579-'Figure 8_data'!I791</f>
        <v>0</v>
      </c>
      <c r="AD579" s="79" t="e">
        <f t="shared" ref="AD579" si="7854">(B579/T579-1)*100</f>
        <v>#DIV/0!</v>
      </c>
      <c r="AE579" s="79" t="e">
        <f t="shared" ref="AE579" si="7855">(C579/U579-1)*100</f>
        <v>#DIV/0!</v>
      </c>
      <c r="AF579" s="79">
        <f t="shared" ref="AF579" si="7856">(D579/V579-1)*100</f>
        <v>19.016600126076909</v>
      </c>
      <c r="AG579" s="79">
        <f t="shared" ref="AG579" si="7857">(E579/W579-1)*100</f>
        <v>24.022287451883351</v>
      </c>
      <c r="AH579" s="79">
        <f t="shared" ref="AH579" si="7858">(F579/X579-1)*100</f>
        <v>0.71355093643354905</v>
      </c>
      <c r="AI579" s="79">
        <f t="shared" ref="AI579" si="7859">(G579/Y579-1)*100</f>
        <v>0.71355093643354905</v>
      </c>
      <c r="AJ579" s="79">
        <f t="shared" ref="AJ579" si="7860">(H579/Z579-1)*100</f>
        <v>-7.4286429122448645</v>
      </c>
      <c r="AK579" s="79" t="e">
        <f t="shared" ref="AK579" si="7861">(I579/AA579-1)*100</f>
        <v>#REF!</v>
      </c>
      <c r="AM579" s="99">
        <f>AP579-'Figure 8_data'!H791</f>
        <v>0</v>
      </c>
      <c r="AN579" s="79" t="e">
        <f t="shared" ref="AN579" si="7862">(B579/B527-1)*100</f>
        <v>#DIV/0!</v>
      </c>
      <c r="AO579" s="79" t="e">
        <f t="shared" ref="AO579" si="7863">(C579/C527-1)*100</f>
        <v>#DIV/0!</v>
      </c>
      <c r="AP579" s="79">
        <f t="shared" ref="AP579" si="7864">(D579/D527-1)*100</f>
        <v>4.7957371225577194</v>
      </c>
      <c r="AQ579" s="79">
        <f t="shared" ref="AQ579" si="7865">(E579/E527-1)*100</f>
        <v>-2.0000000000000018</v>
      </c>
      <c r="AR579" s="79">
        <f t="shared" ref="AR579" si="7866">(F579/F527-1)*100</f>
        <v>3.7126715092816731</v>
      </c>
      <c r="AS579" s="79">
        <f t="shared" ref="AS579" si="7867">(G579/G527-1)*100</f>
        <v>3.7126715092816731</v>
      </c>
      <c r="AT579" s="79">
        <f t="shared" ref="AT579" si="7868">(H579/H527-1)*100</f>
        <v>-1.4909478168264156</v>
      </c>
      <c r="AU579" s="79" t="e">
        <f t="shared" ref="AU579" si="7869">(I579/I527-1)*100</f>
        <v>#REF!</v>
      </c>
    </row>
    <row r="580" spans="1:47" x14ac:dyDescent="0.2">
      <c r="A580" s="13">
        <f t="shared" si="7581"/>
        <v>41639</v>
      </c>
      <c r="B580" s="79">
        <f>TWK!B523</f>
        <v>0</v>
      </c>
      <c r="C580" s="79">
        <f>TWK!C523</f>
        <v>0</v>
      </c>
      <c r="D580" s="79">
        <f>TWK!D523</f>
        <v>586.66666666666663</v>
      </c>
      <c r="E580" s="79">
        <f>TWK!E523</f>
        <v>450</v>
      </c>
      <c r="F580" s="79">
        <f>TWK!F523</f>
        <v>433.33333333333331</v>
      </c>
      <c r="G580" s="79">
        <f>TWK!G523</f>
        <v>433.33333333333331</v>
      </c>
      <c r="H580" s="79">
        <f>TWK!H523</f>
        <v>298.33333333333331</v>
      </c>
      <c r="I580" s="79" t="e">
        <f>TWK!#REF!</f>
        <v>#REF!</v>
      </c>
      <c r="K580" s="79">
        <f t="shared" ref="K580" si="7870">AVERAGE(B577:B580)</f>
        <v>0</v>
      </c>
      <c r="L580" s="79">
        <f t="shared" ref="L580" si="7871">AVERAGE(C577:C580)</f>
        <v>0</v>
      </c>
      <c r="M580" s="79">
        <f t="shared" ref="M580" si="7872">AVERAGE(D577:D580)</f>
        <v>572.91666666666663</v>
      </c>
      <c r="N580" s="79">
        <f t="shared" ref="N580" si="7873">AVERAGE(E577:E580)</f>
        <v>461.25</v>
      </c>
      <c r="O580" s="79">
        <f t="shared" ref="O580" si="7874">AVERAGE(F577:F580)</f>
        <v>450.41666666666663</v>
      </c>
      <c r="P580" s="79">
        <f t="shared" ref="P580" si="7875">AVERAGE(G577:G580)</f>
        <v>450.41666666666663</v>
      </c>
      <c r="Q580" s="79">
        <f t="shared" ref="Q580" si="7876">AVERAGE(H577:H580)</f>
        <v>304.99999999999994</v>
      </c>
      <c r="R580" s="79" t="e">
        <f t="shared" ref="R580" si="7877">AVERAGE(I577:I580)</f>
        <v>#REF!</v>
      </c>
      <c r="T580" s="79">
        <f t="shared" ref="T580" si="7878">AVERAGE(K424,K476,K528)</f>
        <v>0</v>
      </c>
      <c r="U580" s="79">
        <f t="shared" ref="U580" si="7879">AVERAGE(L424,L476,L528)</f>
        <v>0</v>
      </c>
      <c r="V580" s="79">
        <f t="shared" ref="V580" si="7880">(M424+M476+M528)/3</f>
        <v>470.8819444444444</v>
      </c>
      <c r="W580" s="79">
        <f t="shared" ref="W580" si="7881">(N424+N476+N528)/3</f>
        <v>372.88888888888891</v>
      </c>
      <c r="X580" s="79">
        <f t="shared" ref="X580" si="7882">(O424+O476+O528)/3</f>
        <v>397.47916666666669</v>
      </c>
      <c r="Y580" s="79">
        <f t="shared" ref="Y580" si="7883">(P424+P476+P528)/3</f>
        <v>397.47916666666669</v>
      </c>
      <c r="Z580" s="79">
        <f t="shared" ref="Z580" si="7884">(Q424+Q476+Q528)/3</f>
        <v>304.8125</v>
      </c>
      <c r="AA580" s="79" t="e">
        <f t="shared" ref="AA580" si="7885">(R424+R476+R528)/3</f>
        <v>#REF!</v>
      </c>
      <c r="AC580" s="99">
        <f>+AF580-'Figure 8_data'!I792</f>
        <v>0</v>
      </c>
      <c r="AD580" s="79" t="e">
        <f t="shared" ref="AD580" si="7886">(B580/T580-1)*100</f>
        <v>#DIV/0!</v>
      </c>
      <c r="AE580" s="79" t="e">
        <f t="shared" ref="AE580" si="7887">(C580/U580-1)*100</f>
        <v>#DIV/0!</v>
      </c>
      <c r="AF580" s="79">
        <f t="shared" ref="AF580" si="7888">(D580/V580-1)*100</f>
        <v>24.58890675004055</v>
      </c>
      <c r="AG580" s="79">
        <f t="shared" ref="AG580" si="7889">(E580/W580-1)*100</f>
        <v>20.679380214541119</v>
      </c>
      <c r="AH580" s="79">
        <f t="shared" ref="AH580" si="7890">(F580/X580-1)*100</f>
        <v>9.0203889092719702</v>
      </c>
      <c r="AI580" s="79">
        <f t="shared" ref="AI580" si="7891">(G580/Y580-1)*100</f>
        <v>9.0203889092719702</v>
      </c>
      <c r="AJ580" s="79">
        <f t="shared" ref="AJ580" si="7892">(H580/Z580-1)*100</f>
        <v>-2.1256236757569602</v>
      </c>
      <c r="AK580" s="79" t="e">
        <f t="shared" ref="AK580" si="7893">(I580/AA580-1)*100</f>
        <v>#REF!</v>
      </c>
      <c r="AM580" s="99">
        <f>AP580-'Figure 8_data'!H792</f>
        <v>0</v>
      </c>
      <c r="AN580" s="79" t="e">
        <f t="shared" ref="AN580" si="7894">(B580/B528-1)*100</f>
        <v>#DIV/0!</v>
      </c>
      <c r="AO580" s="79" t="e">
        <f t="shared" ref="AO580" si="7895">(C580/C528-1)*100</f>
        <v>#DIV/0!</v>
      </c>
      <c r="AP580" s="79">
        <f t="shared" ref="AP580" si="7896">(D580/D528-1)*100</f>
        <v>17.333333333333336</v>
      </c>
      <c r="AQ580" s="79">
        <f t="shared" ref="AQ580" si="7897">(E580/E528-1)*100</f>
        <v>0</v>
      </c>
      <c r="AR580" s="79">
        <f t="shared" ref="AR580" si="7898">(F580/F528-1)*100</f>
        <v>23.809523809523814</v>
      </c>
      <c r="AS580" s="79">
        <f t="shared" ref="AS580" si="7899">(G580/G528-1)*100</f>
        <v>23.809523809523814</v>
      </c>
      <c r="AT580" s="79">
        <f t="shared" ref="AT580" si="7900">(H580/H528-1)*100</f>
        <v>19.333333333333336</v>
      </c>
      <c r="AU580" s="79" t="e">
        <f t="shared" ref="AU580" si="7901">(I580/I528-1)*100</f>
        <v>#REF!</v>
      </c>
    </row>
    <row r="581" spans="1:47" x14ac:dyDescent="0.2">
      <c r="A581" s="13">
        <f t="shared" si="7581"/>
        <v>41646</v>
      </c>
      <c r="B581" s="79">
        <f>TWK!B524</f>
        <v>0</v>
      </c>
      <c r="C581" s="79">
        <f>TWK!C524</f>
        <v>0</v>
      </c>
      <c r="D581" s="79">
        <f>TWK!D524</f>
        <v>567.5</v>
      </c>
      <c r="E581" s="79">
        <f>TWK!E524</f>
        <v>425</v>
      </c>
      <c r="F581" s="79">
        <f>TWK!F524</f>
        <v>411.66666666666669</v>
      </c>
      <c r="G581" s="79">
        <f>TWK!G524</f>
        <v>411.66666666666669</v>
      </c>
      <c r="H581" s="79">
        <f>TWK!H524</f>
        <v>270</v>
      </c>
      <c r="I581" s="79" t="e">
        <f>TWK!#REF!</f>
        <v>#REF!</v>
      </c>
      <c r="K581" s="79">
        <f t="shared" ref="K581" si="7902">AVERAGE(B578:B581)</f>
        <v>0</v>
      </c>
      <c r="L581" s="79">
        <f t="shared" ref="L581" si="7903">AVERAGE(C578:C581)</f>
        <v>0</v>
      </c>
      <c r="M581" s="79">
        <f t="shared" ref="M581" si="7904">AVERAGE(D578:D581)</f>
        <v>580.20833333333326</v>
      </c>
      <c r="N581" s="79">
        <f t="shared" ref="N581" si="7905">AVERAGE(E578:E581)</f>
        <v>460</v>
      </c>
      <c r="O581" s="79">
        <f t="shared" ref="O581" si="7906">AVERAGE(F578:F581)</f>
        <v>425.83333333333331</v>
      </c>
      <c r="P581" s="79">
        <f t="shared" ref="P581" si="7907">AVERAGE(G578:G581)</f>
        <v>425.83333333333331</v>
      </c>
      <c r="Q581" s="79">
        <f t="shared" ref="Q581" si="7908">AVERAGE(H578:H581)</f>
        <v>293.75</v>
      </c>
      <c r="R581" s="79" t="e">
        <f t="shared" ref="R581" si="7909">AVERAGE(I578:I581)</f>
        <v>#REF!</v>
      </c>
      <c r="T581" s="79">
        <f t="shared" ref="T581" si="7910">AVERAGE(K425,K477,K529)</f>
        <v>0</v>
      </c>
      <c r="U581" s="79">
        <f t="shared" ref="U581" si="7911">AVERAGE(L425,L477,L529)</f>
        <v>0</v>
      </c>
      <c r="V581" s="79">
        <f t="shared" ref="V581" si="7912">(M425+M477+M529)/3</f>
        <v>439.59722222222217</v>
      </c>
      <c r="W581" s="79">
        <f t="shared" ref="W581" si="7913">(N425+N477+N529)/3</f>
        <v>350.79861111111114</v>
      </c>
      <c r="X581" s="79">
        <f t="shared" ref="X581" si="7914">(O425+O477+O529)/3</f>
        <v>371.46527777777777</v>
      </c>
      <c r="Y581" s="79">
        <f t="shared" ref="Y581" si="7915">(P425+P477+P529)/3</f>
        <v>371.46527777777777</v>
      </c>
      <c r="Z581" s="79">
        <f t="shared" ref="Z581" si="7916">(Q425+Q477+Q529)/3</f>
        <v>277.59027777777777</v>
      </c>
      <c r="AA581" s="79" t="e">
        <f t="shared" ref="AA581" si="7917">(R425+R477+R529)/3</f>
        <v>#REF!</v>
      </c>
      <c r="AC581" s="99">
        <f>+AF581-'Figure 8_data'!I793</f>
        <v>0</v>
      </c>
      <c r="AD581" s="79" t="e">
        <f t="shared" ref="AD581" si="7918">(B581/T581-1)*100</f>
        <v>#DIV/0!</v>
      </c>
      <c r="AE581" s="79" t="e">
        <f t="shared" ref="AE581" si="7919">(C581/U581-1)*100</f>
        <v>#DIV/0!</v>
      </c>
      <c r="AF581" s="79">
        <f t="shared" ref="AF581" si="7920">(D581/V581-1)*100</f>
        <v>29.095447221256855</v>
      </c>
      <c r="AG581" s="79">
        <f t="shared" ref="AG581" si="7921">(E581/W581-1)*100</f>
        <v>21.152133029793131</v>
      </c>
      <c r="AH581" s="79">
        <f t="shared" ref="AH581" si="7922">(F581/X581-1)*100</f>
        <v>10.822381335177877</v>
      </c>
      <c r="AI581" s="79">
        <f t="shared" ref="AI581" si="7923">(G581/Y581-1)*100</f>
        <v>10.822381335177877</v>
      </c>
      <c r="AJ581" s="79">
        <f t="shared" ref="AJ581" si="7924">(H581/Z581-1)*100</f>
        <v>-2.7343456833362478</v>
      </c>
      <c r="AK581" s="79" t="e">
        <f t="shared" ref="AK581" si="7925">(I581/AA581-1)*100</f>
        <v>#REF!</v>
      </c>
      <c r="AM581" s="99">
        <f>AP581-'Figure 8_data'!H793</f>
        <v>0</v>
      </c>
      <c r="AN581" s="79" t="e">
        <f t="shared" ref="AN581" si="7926">(B581/B529-1)*100</f>
        <v>#DIV/0!</v>
      </c>
      <c r="AO581" s="79" t="e">
        <f t="shared" ref="AO581" si="7927">(C581/C529-1)*100</f>
        <v>#DIV/0!</v>
      </c>
      <c r="AP581" s="79">
        <f t="shared" ref="AP581" si="7928">(D581/D529-1)*100</f>
        <v>52.348993288590592</v>
      </c>
      <c r="AQ581" s="79">
        <f t="shared" ref="AQ581" si="7929">(E581/E529-1)*100</f>
        <v>25</v>
      </c>
      <c r="AR581" s="79">
        <f t="shared" ref="AR581" si="7930">(F581/F529-1)*100</f>
        <v>49.696969696969703</v>
      </c>
      <c r="AS581" s="79">
        <f t="shared" ref="AS581" si="7931">(G581/G529-1)*100</f>
        <v>49.696969696969703</v>
      </c>
      <c r="AT581" s="79">
        <f t="shared" ref="AT581" si="7932">(H581/H529-1)*100</f>
        <v>40.259740259740262</v>
      </c>
      <c r="AU581" s="79" t="e">
        <f t="shared" ref="AU581" si="7933">(I581/I529-1)*100</f>
        <v>#REF!</v>
      </c>
    </row>
    <row r="582" spans="1:47" x14ac:dyDescent="0.2">
      <c r="A582" s="13">
        <f t="shared" si="7581"/>
        <v>41653</v>
      </c>
      <c r="B582" s="79">
        <f>TWK!B525</f>
        <v>0</v>
      </c>
      <c r="C582" s="79">
        <f>TWK!C525</f>
        <v>0</v>
      </c>
      <c r="D582" s="79">
        <f>TWK!D525</f>
        <v>560</v>
      </c>
      <c r="E582" s="79">
        <f>TWK!E525</f>
        <v>385</v>
      </c>
      <c r="F582" s="79">
        <f>TWK!F525</f>
        <v>395</v>
      </c>
      <c r="G582" s="79">
        <f>TWK!G525</f>
        <v>395</v>
      </c>
      <c r="H582" s="79">
        <f>TWK!H525</f>
        <v>260</v>
      </c>
      <c r="I582" s="79" t="e">
        <f>TWK!#REF!</f>
        <v>#REF!</v>
      </c>
      <c r="K582" s="79">
        <f t="shared" ref="K582" si="7934">AVERAGE(B579:B582)</f>
        <v>0</v>
      </c>
      <c r="L582" s="79">
        <f t="shared" ref="L582" si="7935">AVERAGE(C579:C582)</f>
        <v>0</v>
      </c>
      <c r="M582" s="79">
        <f t="shared" ref="M582" si="7936">AVERAGE(D579:D582)</f>
        <v>576.04166666666663</v>
      </c>
      <c r="N582" s="79">
        <f t="shared" ref="N582" si="7937">AVERAGE(E579:E582)</f>
        <v>437.5</v>
      </c>
      <c r="O582" s="79">
        <f t="shared" ref="O582" si="7938">AVERAGE(F579:F582)</f>
        <v>417.08333333333331</v>
      </c>
      <c r="P582" s="79">
        <f t="shared" ref="P582" si="7939">AVERAGE(G579:G582)</f>
        <v>417.08333333333331</v>
      </c>
      <c r="Q582" s="79">
        <f t="shared" ref="Q582" si="7940">AVERAGE(H579:H582)</f>
        <v>284.16666666666663</v>
      </c>
      <c r="R582" s="79" t="e">
        <f t="shared" ref="R582" si="7941">AVERAGE(I579:I582)</f>
        <v>#REF!</v>
      </c>
      <c r="T582" s="79">
        <f t="shared" ref="T582" si="7942">AVERAGE(K426,K478,K530)</f>
        <v>0</v>
      </c>
      <c r="U582" s="79">
        <f t="shared" ref="U582" si="7943">AVERAGE(L426,L478,L530)</f>
        <v>0</v>
      </c>
      <c r="V582" s="79">
        <f t="shared" ref="V582" si="7944">(M426+M478+M530)/3</f>
        <v>416.36111111111109</v>
      </c>
      <c r="W582" s="79">
        <f t="shared" ref="W582" si="7945">(N426+N478+N530)/3</f>
        <v>336.94444444444446</v>
      </c>
      <c r="X582" s="79">
        <f t="shared" ref="X582" si="7946">(O426+O478+O530)/3</f>
        <v>358.02777777777777</v>
      </c>
      <c r="Y582" s="79">
        <f t="shared" ref="Y582" si="7947">(P426+P478+P530)/3</f>
        <v>358.02777777777777</v>
      </c>
      <c r="Z582" s="79">
        <f t="shared" ref="Z582" si="7948">(Q426+Q478+Q530)/3</f>
        <v>265.73611111111114</v>
      </c>
      <c r="AA582" s="79" t="e">
        <f t="shared" ref="AA582" si="7949">(R426+R478+R530)/3</f>
        <v>#REF!</v>
      </c>
      <c r="AC582" s="99">
        <f>+AF582-'Figure 8_data'!I794</f>
        <v>0</v>
      </c>
      <c r="AD582" s="79" t="e">
        <f t="shared" ref="AD582" si="7950">(B582/T582-1)*100</f>
        <v>#DIV/0!</v>
      </c>
      <c r="AE582" s="79" t="e">
        <f t="shared" ref="AE582" si="7951">(C582/U582-1)*100</f>
        <v>#DIV/0!</v>
      </c>
      <c r="AF582" s="79">
        <f t="shared" ref="AF582" si="7952">(D582/V582-1)*100</f>
        <v>34.498632330375621</v>
      </c>
      <c r="AG582" s="79">
        <f t="shared" ref="AG582" si="7953">(E582/W582-1)*100</f>
        <v>14.262159934047801</v>
      </c>
      <c r="AH582" s="79">
        <f t="shared" ref="AH582" si="7954">(F582/X582-1)*100</f>
        <v>10.326635115214522</v>
      </c>
      <c r="AI582" s="79">
        <f t="shared" ref="AI582" si="7955">(G582/Y582-1)*100</f>
        <v>10.326635115214522</v>
      </c>
      <c r="AJ582" s="79">
        <f t="shared" ref="AJ582" si="7956">(H582/Z582-1)*100</f>
        <v>-2.1585741911880119</v>
      </c>
      <c r="AK582" s="79" t="e">
        <f t="shared" ref="AK582" si="7957">(I582/AA582-1)*100</f>
        <v>#REF!</v>
      </c>
      <c r="AM582" s="99">
        <f>AP582-'Figure 8_data'!H794</f>
        <v>0</v>
      </c>
      <c r="AN582" s="79" t="e">
        <f t="shared" ref="AN582" si="7958">(B582/B530-1)*100</f>
        <v>#DIV/0!</v>
      </c>
      <c r="AO582" s="79" t="e">
        <f t="shared" ref="AO582" si="7959">(C582/C530-1)*100</f>
        <v>#DIV/0!</v>
      </c>
      <c r="AP582" s="79">
        <f t="shared" ref="AP582" si="7960">(D582/D530-1)*100</f>
        <v>61.151079136690647</v>
      </c>
      <c r="AQ582" s="79">
        <f t="shared" ref="AQ582" si="7961">(E582/E530-1)*100</f>
        <v>36.283185840707958</v>
      </c>
      <c r="AR582" s="79">
        <f t="shared" ref="AR582" si="7962">(F582/F530-1)*100</f>
        <v>59.595959595959599</v>
      </c>
      <c r="AS582" s="79">
        <f t="shared" ref="AS582" si="7963">(G582/G530-1)*100</f>
        <v>59.595959595959599</v>
      </c>
      <c r="AT582" s="79">
        <f t="shared" ref="AT582" si="7964">(H582/H530-1)*100</f>
        <v>33.333333333333329</v>
      </c>
      <c r="AU582" s="79" t="e">
        <f t="shared" ref="AU582" si="7965">(I582/I530-1)*100</f>
        <v>#REF!</v>
      </c>
    </row>
    <row r="583" spans="1:47" x14ac:dyDescent="0.2">
      <c r="A583" s="13">
        <f t="shared" si="7581"/>
        <v>41660</v>
      </c>
      <c r="B583" s="79">
        <f>TWK!B526</f>
        <v>0</v>
      </c>
      <c r="C583" s="79">
        <f>TWK!C526</f>
        <v>0</v>
      </c>
      <c r="D583" s="79">
        <f>TWK!D526</f>
        <v>555</v>
      </c>
      <c r="E583" s="79">
        <f>TWK!E526</f>
        <v>443.33333333333331</v>
      </c>
      <c r="F583" s="79">
        <f>TWK!F526</f>
        <v>443.33333333333331</v>
      </c>
      <c r="G583" s="79">
        <f>TWK!G526</f>
        <v>443.33333333333331</v>
      </c>
      <c r="H583" s="79">
        <f>TWK!H526</f>
        <v>308.33333333333331</v>
      </c>
      <c r="I583" s="79" t="e">
        <f>TWK!#REF!</f>
        <v>#REF!</v>
      </c>
      <c r="K583" s="79">
        <f t="shared" ref="K583" si="7966">AVERAGE(B580:B583)</f>
        <v>0</v>
      </c>
      <c r="L583" s="79">
        <f t="shared" ref="L583" si="7967">AVERAGE(C580:C583)</f>
        <v>0</v>
      </c>
      <c r="M583" s="79">
        <f t="shared" ref="M583" si="7968">AVERAGE(D580:D583)</f>
        <v>567.29166666666663</v>
      </c>
      <c r="N583" s="79">
        <f t="shared" ref="N583" si="7969">AVERAGE(E580:E583)</f>
        <v>425.83333333333331</v>
      </c>
      <c r="O583" s="79">
        <f t="shared" ref="O583" si="7970">AVERAGE(F580:F583)</f>
        <v>420.83333333333331</v>
      </c>
      <c r="P583" s="79">
        <f t="shared" ref="P583" si="7971">AVERAGE(G580:G583)</f>
        <v>420.83333333333331</v>
      </c>
      <c r="Q583" s="79">
        <f t="shared" ref="Q583" si="7972">AVERAGE(H580:H583)</f>
        <v>284.16666666666663</v>
      </c>
      <c r="R583" s="79" t="e">
        <f t="shared" ref="R583" si="7973">AVERAGE(I580:I583)</f>
        <v>#REF!</v>
      </c>
      <c r="T583" s="79">
        <f t="shared" ref="T583" si="7974">AVERAGE(K427,K479,K531)</f>
        <v>0</v>
      </c>
      <c r="U583" s="79">
        <f t="shared" ref="U583" si="7975">AVERAGE(L427,L479,L531)</f>
        <v>0</v>
      </c>
      <c r="V583" s="79">
        <f t="shared" ref="V583" si="7976">(M427+M479+M531)/3</f>
        <v>398.54861111111109</v>
      </c>
      <c r="W583" s="79">
        <f t="shared" ref="W583" si="7977">(N427+N479+N531)/3</f>
        <v>329.09722222222223</v>
      </c>
      <c r="X583" s="79">
        <f t="shared" ref="X583" si="7978">(O427+O479+O531)/3</f>
        <v>343.08333333333331</v>
      </c>
      <c r="Y583" s="79">
        <f t="shared" ref="Y583" si="7979">(P427+P479+P531)/3</f>
        <v>343.08333333333331</v>
      </c>
      <c r="Z583" s="79">
        <f t="shared" ref="Z583" si="7980">(Q427+Q479+Q531)/3</f>
        <v>258.95138888888891</v>
      </c>
      <c r="AA583" s="79" t="e">
        <f t="shared" ref="AA583" si="7981">(R427+R479+R531)/3</f>
        <v>#REF!</v>
      </c>
      <c r="AC583" s="99">
        <f>+AF583-'Figure 8_data'!I795</f>
        <v>0</v>
      </c>
      <c r="AD583" s="79" t="e">
        <f t="shared" ref="AD583" si="7982">(B583/T583-1)*100</f>
        <v>#DIV/0!</v>
      </c>
      <c r="AE583" s="79" t="e">
        <f t="shared" ref="AE583" si="7983">(C583/U583-1)*100</f>
        <v>#DIV/0!</v>
      </c>
      <c r="AF583" s="79">
        <f t="shared" ref="AF583" si="7984">(D583/V583-1)*100</f>
        <v>39.255283929535992</v>
      </c>
      <c r="AG583" s="79">
        <f t="shared" ref="AG583" si="7985">(E583/W583-1)*100</f>
        <v>34.711964549483</v>
      </c>
      <c r="AH583" s="79">
        <f t="shared" ref="AH583" si="7986">(F583/X583-1)*100</f>
        <v>29.220306048093271</v>
      </c>
      <c r="AI583" s="79">
        <f t="shared" ref="AI583" si="7987">(G583/Y583-1)*100</f>
        <v>29.220306048093271</v>
      </c>
      <c r="AJ583" s="79">
        <f t="shared" ref="AJ583" si="7988">(H583/Z583-1)*100</f>
        <v>19.069967014401001</v>
      </c>
      <c r="AK583" s="79" t="e">
        <f t="shared" ref="AK583" si="7989">(I583/AA583-1)*100</f>
        <v>#REF!</v>
      </c>
      <c r="AM583" s="99">
        <f>AP583-'Figure 8_data'!H795</f>
        <v>0</v>
      </c>
      <c r="AN583" s="79" t="e">
        <f t="shared" ref="AN583" si="7990">(B583/B531-1)*100</f>
        <v>#DIV/0!</v>
      </c>
      <c r="AO583" s="79" t="e">
        <f t="shared" ref="AO583" si="7991">(C583/C531-1)*100</f>
        <v>#DIV/0!</v>
      </c>
      <c r="AP583" s="79">
        <f t="shared" ref="AP583" si="7992">(D583/D531-1)*100</f>
        <v>66.666666666666671</v>
      </c>
      <c r="AQ583" s="79">
        <f t="shared" ref="AQ583" si="7993">(E583/E531-1)*100</f>
        <v>58.333333333333329</v>
      </c>
      <c r="AR583" s="79">
        <f t="shared" ref="AR583" si="7994">(F583/F531-1)*100</f>
        <v>91.091954022988503</v>
      </c>
      <c r="AS583" s="79">
        <f t="shared" ref="AS583" si="7995">(G583/G531-1)*100</f>
        <v>91.091954022988503</v>
      </c>
      <c r="AT583" s="79">
        <f t="shared" ref="AT583" si="7996">(H583/H531-1)*100</f>
        <v>64.884135472370758</v>
      </c>
      <c r="AU583" s="79" t="e">
        <f t="shared" ref="AU583" si="7997">(I583/I531-1)*100</f>
        <v>#REF!</v>
      </c>
    </row>
    <row r="584" spans="1:47" x14ac:dyDescent="0.2">
      <c r="A584" s="13">
        <f t="shared" si="7581"/>
        <v>41667</v>
      </c>
      <c r="B584" s="79">
        <f>TWK!B527</f>
        <v>0</v>
      </c>
      <c r="C584" s="79">
        <f>TWK!C527</f>
        <v>0</v>
      </c>
      <c r="D584" s="79">
        <f>TWK!D527</f>
        <v>590</v>
      </c>
      <c r="E584" s="79">
        <f>TWK!E527</f>
        <v>491.66666666666669</v>
      </c>
      <c r="F584" s="79">
        <f>TWK!F527</f>
        <v>475</v>
      </c>
      <c r="G584" s="79">
        <f>TWK!G527</f>
        <v>475</v>
      </c>
      <c r="H584" s="79">
        <f>TWK!H527</f>
        <v>325</v>
      </c>
      <c r="I584" s="79" t="e">
        <f>TWK!#REF!</f>
        <v>#REF!</v>
      </c>
      <c r="K584" s="79">
        <f t="shared" ref="K584" si="7998">AVERAGE(B581:B584)</f>
        <v>0</v>
      </c>
      <c r="L584" s="79">
        <f t="shared" ref="L584" si="7999">AVERAGE(C581:C584)</f>
        <v>0</v>
      </c>
      <c r="M584" s="79">
        <f t="shared" ref="M584" si="8000">AVERAGE(D581:D584)</f>
        <v>568.125</v>
      </c>
      <c r="N584" s="79">
        <f t="shared" ref="N584" si="8001">AVERAGE(E581:E584)</f>
        <v>436.25</v>
      </c>
      <c r="O584" s="79">
        <f t="shared" ref="O584" si="8002">AVERAGE(F581:F584)</f>
        <v>431.25</v>
      </c>
      <c r="P584" s="79">
        <f t="shared" ref="P584" si="8003">AVERAGE(G581:G584)</f>
        <v>431.25</v>
      </c>
      <c r="Q584" s="79">
        <f t="shared" ref="Q584" si="8004">AVERAGE(H581:H584)</f>
        <v>290.83333333333331</v>
      </c>
      <c r="R584" s="79" t="e">
        <f t="shared" ref="R584" si="8005">AVERAGE(I581:I584)</f>
        <v>#REF!</v>
      </c>
      <c r="T584" s="79">
        <f t="shared" ref="T584" si="8006">AVERAGE(K428,K480,K532)</f>
        <v>0</v>
      </c>
      <c r="U584" s="79">
        <f t="shared" ref="U584" si="8007">AVERAGE(L428,L480,L532)</f>
        <v>0</v>
      </c>
      <c r="V584" s="79">
        <f t="shared" ref="V584" si="8008">(M428+M480+M532)/3</f>
        <v>405.72916666666669</v>
      </c>
      <c r="W584" s="79">
        <f t="shared" ref="W584" si="8009">(N428+N480+N532)/3</f>
        <v>337.73611111111114</v>
      </c>
      <c r="X584" s="79">
        <f t="shared" ref="X584" si="8010">(O428+O480+O532)/3</f>
        <v>340.6944444444444</v>
      </c>
      <c r="Y584" s="79">
        <f t="shared" ref="Y584" si="8011">(P428+P480+P532)/3</f>
        <v>340.6944444444444</v>
      </c>
      <c r="Z584" s="79">
        <f t="shared" ref="Z584" si="8012">(Q428+Q480+Q532)/3</f>
        <v>265.78472222222223</v>
      </c>
      <c r="AA584" s="79" t="e">
        <f t="shared" ref="AA584" si="8013">(R428+R480+R532)/3</f>
        <v>#REF!</v>
      </c>
      <c r="AC584" s="99">
        <f>+AF584-'Figure 8_data'!I796</f>
        <v>0</v>
      </c>
      <c r="AD584" s="79" t="e">
        <f t="shared" ref="AD584" si="8014">(B584/T584-1)*100</f>
        <v>#DIV/0!</v>
      </c>
      <c r="AE584" s="79" t="e">
        <f t="shared" ref="AE584" si="8015">(C584/U584-1)*100</f>
        <v>#DIV/0!</v>
      </c>
      <c r="AF584" s="79">
        <f t="shared" ref="AF584" si="8016">(D584/V584-1)*100</f>
        <v>45.417201540436444</v>
      </c>
      <c r="AG584" s="79">
        <f t="shared" ref="AG584" si="8017">(E584/W584-1)*100</f>
        <v>45.577168236213339</v>
      </c>
      <c r="AH584" s="79">
        <f t="shared" ref="AH584" si="8018">(F584/X584-1)*100</f>
        <v>39.421116999592364</v>
      </c>
      <c r="AI584" s="79">
        <f t="shared" ref="AI584" si="8019">(G584/Y584-1)*100</f>
        <v>39.421116999592364</v>
      </c>
      <c r="AJ584" s="79">
        <f t="shared" ref="AJ584" si="8020">(H584/Z584-1)*100</f>
        <v>22.279413685888215</v>
      </c>
      <c r="AK584" s="79" t="e">
        <f t="shared" ref="AK584" si="8021">(I584/AA584-1)*100</f>
        <v>#REF!</v>
      </c>
      <c r="AM584" s="99">
        <f>AP584-'Figure 8_data'!H796</f>
        <v>0</v>
      </c>
      <c r="AN584" s="79" t="e">
        <f t="shared" ref="AN584" si="8022">(B584/B532-1)*100</f>
        <v>#DIV/0!</v>
      </c>
      <c r="AO584" s="79" t="e">
        <f t="shared" ref="AO584" si="8023">(C584/C532-1)*100</f>
        <v>#DIV/0!</v>
      </c>
      <c r="AP584" s="79">
        <f t="shared" ref="AP584" si="8024">(D584/D532-1)*100</f>
        <v>78.787878787878782</v>
      </c>
      <c r="AQ584" s="79">
        <f t="shared" ref="AQ584" si="8025">(E584/E532-1)*100</f>
        <v>80.428134556574932</v>
      </c>
      <c r="AR584" s="79">
        <f t="shared" ref="AR584" si="8026">(F584/F532-1)*100</f>
        <v>111.11111111111111</v>
      </c>
      <c r="AS584" s="79">
        <f t="shared" ref="AS584" si="8027">(G584/G532-1)*100</f>
        <v>111.11111111111111</v>
      </c>
      <c r="AT584" s="79">
        <f t="shared" ref="AT584" si="8028">(H584/H532-1)*100</f>
        <v>78.082191780821915</v>
      </c>
      <c r="AU584" s="79" t="e">
        <f t="shared" ref="AU584" si="8029">(I584/I532-1)*100</f>
        <v>#REF!</v>
      </c>
    </row>
    <row r="585" spans="1:47" x14ac:dyDescent="0.2">
      <c r="A585" s="13">
        <f t="shared" si="7581"/>
        <v>41674</v>
      </c>
      <c r="B585" s="79">
        <f>TWK!B528</f>
        <v>0</v>
      </c>
      <c r="C585" s="79">
        <f>TWK!C528</f>
        <v>0</v>
      </c>
      <c r="D585" s="79">
        <f>TWK!D528</f>
        <v>0</v>
      </c>
      <c r="E585" s="79">
        <f>TWK!E528</f>
        <v>491.66666666666669</v>
      </c>
      <c r="F585" s="79">
        <f>TWK!F528</f>
        <v>491.66666666666669</v>
      </c>
      <c r="G585" s="79">
        <f>TWK!G528</f>
        <v>491.66666666666669</v>
      </c>
      <c r="H585" s="79">
        <f>TWK!H528</f>
        <v>341.66666666666669</v>
      </c>
      <c r="I585" s="79" t="e">
        <f>TWK!#REF!</f>
        <v>#REF!</v>
      </c>
      <c r="K585" s="79">
        <f t="shared" ref="K585" si="8030">AVERAGE(B582:B585)</f>
        <v>0</v>
      </c>
      <c r="L585" s="79">
        <f t="shared" ref="L585" si="8031">AVERAGE(C582:C585)</f>
        <v>0</v>
      </c>
      <c r="M585" s="79">
        <f t="shared" ref="M585" si="8032">AVERAGE(D582:D585)</f>
        <v>426.25</v>
      </c>
      <c r="N585" s="79">
        <f t="shared" ref="N585" si="8033">AVERAGE(E582:E585)</f>
        <v>452.91666666666669</v>
      </c>
      <c r="O585" s="79">
        <f t="shared" ref="O585" si="8034">AVERAGE(F582:F585)</f>
        <v>451.25</v>
      </c>
      <c r="P585" s="79">
        <f t="shared" ref="P585" si="8035">AVERAGE(G582:G585)</f>
        <v>451.25</v>
      </c>
      <c r="Q585" s="79">
        <f t="shared" ref="Q585" si="8036">AVERAGE(H582:H585)</f>
        <v>308.75</v>
      </c>
      <c r="R585" s="79" t="e">
        <f t="shared" ref="R585" si="8037">AVERAGE(I582:I585)</f>
        <v>#REF!</v>
      </c>
      <c r="T585" s="79">
        <f t="shared" ref="T585" si="8038">AVERAGE(K429,K481,K533)</f>
        <v>0</v>
      </c>
      <c r="U585" s="79">
        <f t="shared" ref="U585" si="8039">AVERAGE(L429,L481,L533)</f>
        <v>0</v>
      </c>
      <c r="V585" s="79">
        <f t="shared" ref="V585" si="8040">(M429+M481+M533)/3</f>
        <v>411.5625</v>
      </c>
      <c r="W585" s="79">
        <f t="shared" ref="W585" si="8041">(N429+N481+N533)/3</f>
        <v>336.52083333333331</v>
      </c>
      <c r="X585" s="79">
        <f t="shared" ref="X585" si="8042">(O429+O481+O533)/3</f>
        <v>336.00694444444446</v>
      </c>
      <c r="Y585" s="79">
        <f t="shared" ref="Y585" si="8043">(P429+P481+P533)/3</f>
        <v>336.00694444444446</v>
      </c>
      <c r="Z585" s="79">
        <f t="shared" ref="Z585" si="8044">(Q429+Q481+Q533)/3</f>
        <v>269.60416666666663</v>
      </c>
      <c r="AA585" s="79" t="e">
        <f t="shared" ref="AA585" si="8045">(R429+R481+R533)/3</f>
        <v>#REF!</v>
      </c>
      <c r="AC585" s="99">
        <f>+AF585-'Figure 8_data'!I797</f>
        <v>0</v>
      </c>
      <c r="AD585" s="79" t="e">
        <f t="shared" ref="AD585" si="8046">(B585/T585-1)*100</f>
        <v>#DIV/0!</v>
      </c>
      <c r="AE585" s="79" t="e">
        <f t="shared" ref="AE585" si="8047">(C585/U585-1)*100</f>
        <v>#DIV/0!</v>
      </c>
      <c r="AF585" s="79">
        <f t="shared" ref="AF585" si="8048">(D585/V585-1)*100</f>
        <v>-100</v>
      </c>
      <c r="AG585" s="79">
        <f t="shared" ref="AG585" si="8049">(E585/W585-1)*100</f>
        <v>46.102891103819729</v>
      </c>
      <c r="AH585" s="79">
        <f t="shared" ref="AH585" si="8050">(F585/X585-1)*100</f>
        <v>46.326340808101676</v>
      </c>
      <c r="AI585" s="79">
        <f t="shared" ref="AI585" si="8051">(G585/Y585-1)*100</f>
        <v>46.326340808101676</v>
      </c>
      <c r="AJ585" s="79">
        <f t="shared" ref="AJ585" si="8052">(H585/Z585-1)*100</f>
        <v>26.729000850011619</v>
      </c>
      <c r="AK585" s="79" t="e">
        <f t="shared" ref="AK585" si="8053">(I585/AA585-1)*100</f>
        <v>#REF!</v>
      </c>
      <c r="AM585" s="99">
        <f>AP585-'Figure 8_data'!H797</f>
        <v>0</v>
      </c>
      <c r="AN585" s="79" t="e">
        <f t="shared" ref="AN585" si="8054">(B585/B533-1)*100</f>
        <v>#DIV/0!</v>
      </c>
      <c r="AO585" s="79" t="e">
        <f t="shared" ref="AO585" si="8055">(C585/C533-1)*100</f>
        <v>#DIV/0!</v>
      </c>
      <c r="AP585" s="79">
        <f t="shared" ref="AP585" si="8056">(D585/D533-1)*100</f>
        <v>-100</v>
      </c>
      <c r="AQ585" s="79">
        <f t="shared" ref="AQ585" si="8057">(E585/E533-1)*100</f>
        <v>97.986577181208048</v>
      </c>
      <c r="AR585" s="79">
        <f t="shared" ref="AR585" si="8058">(F585/F533-1)*100</f>
        <v>136</v>
      </c>
      <c r="AS585" s="79">
        <f t="shared" ref="AS585" si="8059">(G585/G533-1)*100</f>
        <v>136</v>
      </c>
      <c r="AT585" s="79">
        <f t="shared" ref="AT585" si="8060">(H585/H533-1)*100</f>
        <v>78.260869565217405</v>
      </c>
      <c r="AU585" s="79" t="e">
        <f t="shared" ref="AU585" si="8061">(I585/I533-1)*100</f>
        <v>#REF!</v>
      </c>
    </row>
    <row r="586" spans="1:47" x14ac:dyDescent="0.2">
      <c r="A586" s="13">
        <f t="shared" si="7581"/>
        <v>41681</v>
      </c>
      <c r="B586" s="79">
        <f>TWK!B529</f>
        <v>0</v>
      </c>
      <c r="C586" s="79">
        <f>TWK!C529</f>
        <v>0</v>
      </c>
      <c r="D586" s="79">
        <f>TWK!D529</f>
        <v>597</v>
      </c>
      <c r="E586" s="79">
        <f>TWK!E529</f>
        <v>457</v>
      </c>
      <c r="F586" s="79">
        <f>TWK!F529</f>
        <v>472</v>
      </c>
      <c r="G586" s="79">
        <f>TWK!G529</f>
        <v>472</v>
      </c>
      <c r="H586" s="79">
        <f>TWK!H529</f>
        <v>315</v>
      </c>
      <c r="I586" s="79" t="e">
        <f>TWK!#REF!</f>
        <v>#REF!</v>
      </c>
      <c r="K586" s="79">
        <f t="shared" ref="K586" si="8062">AVERAGE(B583:B586)</f>
        <v>0</v>
      </c>
      <c r="L586" s="79">
        <f t="shared" ref="L586" si="8063">AVERAGE(C583:C586)</f>
        <v>0</v>
      </c>
      <c r="M586" s="79">
        <f t="shared" ref="M586" si="8064">AVERAGE(D583:D586)</f>
        <v>435.5</v>
      </c>
      <c r="N586" s="79">
        <f t="shared" ref="N586" si="8065">AVERAGE(E583:E586)</f>
        <v>470.91666666666669</v>
      </c>
      <c r="O586" s="79">
        <f t="shared" ref="O586" si="8066">AVERAGE(F583:F586)</f>
        <v>470.5</v>
      </c>
      <c r="P586" s="79">
        <f t="shared" ref="P586" si="8067">AVERAGE(G583:G586)</f>
        <v>470.5</v>
      </c>
      <c r="Q586" s="79">
        <f t="shared" ref="Q586" si="8068">AVERAGE(H583:H586)</f>
        <v>322.5</v>
      </c>
      <c r="R586" s="79" t="e">
        <f t="shared" ref="R586" si="8069">AVERAGE(I583:I586)</f>
        <v>#REF!</v>
      </c>
      <c r="T586" s="79">
        <f t="shared" ref="T586" si="8070">AVERAGE(K430,K482,K534)</f>
        <v>0</v>
      </c>
      <c r="U586" s="79">
        <f t="shared" ref="U586" si="8071">AVERAGE(L430,L482,L534)</f>
        <v>0</v>
      </c>
      <c r="V586" s="79">
        <f t="shared" ref="V586" si="8072">(M430+M482+M534)/3</f>
        <v>425.34722222222217</v>
      </c>
      <c r="W586" s="79">
        <f t="shared" ref="W586" si="8073">(N430+N482+N534)/3</f>
        <v>344.75</v>
      </c>
      <c r="X586" s="79">
        <f t="shared" ref="X586" si="8074">(O430+O482+O534)/3</f>
        <v>340.62500000000006</v>
      </c>
      <c r="Y586" s="79">
        <f t="shared" ref="Y586" si="8075">(P430+P482+P534)/3</f>
        <v>340.34722222222223</v>
      </c>
      <c r="Z586" s="79">
        <f t="shared" ref="Z586" si="8076">(Q430+Q482+Q534)/3</f>
        <v>276.96527777777777</v>
      </c>
      <c r="AA586" s="79" t="e">
        <f t="shared" ref="AA586" si="8077">(R430+R482+R534)/3</f>
        <v>#REF!</v>
      </c>
      <c r="AC586" s="99">
        <f>+AF586-'Figure 8_data'!I798</f>
        <v>0</v>
      </c>
      <c r="AD586" s="79" t="e">
        <f t="shared" ref="AD586" si="8078">(B586/T586-1)*100</f>
        <v>#DIV/0!</v>
      </c>
      <c r="AE586" s="79" t="e">
        <f t="shared" ref="AE586" si="8079">(C586/U586-1)*100</f>
        <v>#DIV/0!</v>
      </c>
      <c r="AF586" s="79">
        <f t="shared" ref="AF586" si="8080">(D586/V586-1)*100</f>
        <v>40.355918367346952</v>
      </c>
      <c r="AG586" s="79">
        <f t="shared" ref="AG586" si="8081">(E586/W586-1)*100</f>
        <v>32.559825960841195</v>
      </c>
      <c r="AH586" s="79">
        <f t="shared" ref="AH586" si="8082">(F586/X586-1)*100</f>
        <v>38.568807339449521</v>
      </c>
      <c r="AI586" s="79">
        <f t="shared" ref="AI586" si="8083">(G586/Y586-1)*100</f>
        <v>38.681901652723937</v>
      </c>
      <c r="AJ586" s="79">
        <f t="shared" ref="AJ586" si="8084">(H586/Z586-1)*100</f>
        <v>13.732668054058127</v>
      </c>
      <c r="AK586" s="79" t="e">
        <f t="shared" ref="AK586" si="8085">(I586/AA586-1)*100</f>
        <v>#REF!</v>
      </c>
      <c r="AM586" s="99">
        <f>AP586-'Figure 8_data'!H798</f>
        <v>0</v>
      </c>
      <c r="AN586" s="79" t="e">
        <f t="shared" ref="AN586" si="8086">(B586/B534-1)*100</f>
        <v>#DIV/0!</v>
      </c>
      <c r="AO586" s="79" t="e">
        <f t="shared" ref="AO586" si="8087">(C586/C534-1)*100</f>
        <v>#DIV/0!</v>
      </c>
      <c r="AP586" s="79">
        <f t="shared" ref="AP586" si="8088">(D586/D534-1)*100</f>
        <v>83.692307692307693</v>
      </c>
      <c r="AQ586" s="79">
        <f t="shared" ref="AQ586" si="8089">(E586/E534-1)*100</f>
        <v>82.800000000000011</v>
      </c>
      <c r="AR586" s="79">
        <f t="shared" ref="AR586" si="8090">(F586/F534-1)*100</f>
        <v>119.53488372093024</v>
      </c>
      <c r="AS586" s="79">
        <f t="shared" ref="AS586" si="8091">(G586/G534-1)*100</f>
        <v>122.992125984252</v>
      </c>
      <c r="AT586" s="79">
        <f t="shared" ref="AT586" si="8092">(H586/H534-1)*100</f>
        <v>71.818181818181799</v>
      </c>
      <c r="AU586" s="79" t="e">
        <f t="shared" ref="AU586" si="8093">(I586/I534-1)*100</f>
        <v>#REF!</v>
      </c>
    </row>
    <row r="587" spans="1:47" x14ac:dyDescent="0.2">
      <c r="A587" s="13">
        <f t="shared" si="7581"/>
        <v>41688</v>
      </c>
      <c r="B587" s="79">
        <f>TWK!B530</f>
        <v>0</v>
      </c>
      <c r="C587" s="79">
        <f>TWK!C530</f>
        <v>0</v>
      </c>
      <c r="D587" s="79">
        <f>TWK!D530</f>
        <v>600</v>
      </c>
      <c r="E587" s="79">
        <f>TWK!E530</f>
        <v>463.33333333333331</v>
      </c>
      <c r="F587" s="79">
        <f>TWK!F530</f>
        <v>456.66666666666669</v>
      </c>
      <c r="G587" s="79">
        <f>TWK!G530</f>
        <v>456.66666666666669</v>
      </c>
      <c r="H587" s="79">
        <f>TWK!H530</f>
        <v>308.33333333333331</v>
      </c>
      <c r="I587" s="79" t="e">
        <f>TWK!#REF!</f>
        <v>#REF!</v>
      </c>
      <c r="K587" s="79">
        <f t="shared" ref="K587" si="8094">AVERAGE(B584:B587)</f>
        <v>0</v>
      </c>
      <c r="L587" s="79">
        <f t="shared" ref="L587" si="8095">AVERAGE(C584:C587)</f>
        <v>0</v>
      </c>
      <c r="M587" s="79">
        <f t="shared" ref="M587" si="8096">AVERAGE(D584:D587)</f>
        <v>446.75</v>
      </c>
      <c r="N587" s="79">
        <f t="shared" ref="N587" si="8097">AVERAGE(E584:E587)</f>
        <v>475.91666666666669</v>
      </c>
      <c r="O587" s="79">
        <f t="shared" ref="O587" si="8098">AVERAGE(F584:F587)</f>
        <v>473.83333333333337</v>
      </c>
      <c r="P587" s="79">
        <f t="shared" ref="P587" si="8099">AVERAGE(G584:G587)</f>
        <v>473.83333333333337</v>
      </c>
      <c r="Q587" s="79">
        <f t="shared" ref="Q587" si="8100">AVERAGE(H584:H587)</f>
        <v>322.5</v>
      </c>
      <c r="R587" s="79" t="e">
        <f t="shared" ref="R587" si="8101">AVERAGE(I584:I587)</f>
        <v>#REF!</v>
      </c>
      <c r="T587" s="79">
        <f t="shared" ref="T587" si="8102">AVERAGE(K431,K483,K535)</f>
        <v>0</v>
      </c>
      <c r="U587" s="79">
        <f t="shared" ref="U587" si="8103">AVERAGE(L431,L483,L535)</f>
        <v>0</v>
      </c>
      <c r="V587" s="79">
        <f t="shared" ref="V587" si="8104">(M431+M483+M535)/3</f>
        <v>433.11805555555549</v>
      </c>
      <c r="W587" s="79">
        <f t="shared" ref="W587" si="8105">(N431+N483+N535)/3</f>
        <v>344.95833333333331</v>
      </c>
      <c r="X587" s="79">
        <f t="shared" ref="X587" si="8106">(O431+O483+O535)/3</f>
        <v>345</v>
      </c>
      <c r="Y587" s="79">
        <f t="shared" ref="Y587" si="8107">(P431+P483+P535)/3</f>
        <v>344.72222222222223</v>
      </c>
      <c r="Z587" s="79">
        <f t="shared" ref="Z587" si="8108">(Q431+Q483+Q535)/3</f>
        <v>284.02777777777777</v>
      </c>
      <c r="AA587" s="79" t="e">
        <f t="shared" ref="AA587" si="8109">(R431+R483+R535)/3</f>
        <v>#REF!</v>
      </c>
      <c r="AC587" s="99">
        <f>+AF587-'Figure 8_data'!I799</f>
        <v>0</v>
      </c>
      <c r="AD587" s="79" t="e">
        <f t="shared" ref="AD587" si="8110">(B587/T587-1)*100</f>
        <v>#DIV/0!</v>
      </c>
      <c r="AE587" s="79" t="e">
        <f t="shared" ref="AE587" si="8111">(C587/U587-1)*100</f>
        <v>#DIV/0!</v>
      </c>
      <c r="AF587" s="79">
        <f t="shared" ref="AF587" si="8112">(D587/V587-1)*100</f>
        <v>38.530359633792457</v>
      </c>
      <c r="AG587" s="79">
        <f t="shared" ref="AG587" si="8113">(E587/W587-1)*100</f>
        <v>34.315738615774862</v>
      </c>
      <c r="AH587" s="79">
        <f t="shared" ref="AH587" si="8114">(F587/X587-1)*100</f>
        <v>32.367149758454119</v>
      </c>
      <c r="AI587" s="79">
        <f t="shared" ref="AI587" si="8115">(G587/Y587-1)*100</f>
        <v>32.47381144238517</v>
      </c>
      <c r="AJ587" s="79">
        <f t="shared" ref="AJ587" si="8116">(H587/Z587-1)*100</f>
        <v>8.5574572127139259</v>
      </c>
      <c r="AK587" s="79" t="e">
        <f t="shared" ref="AK587" si="8117">(I587/AA587-1)*100</f>
        <v>#REF!</v>
      </c>
      <c r="AM587" s="99">
        <f>AP587-'Figure 8_data'!H799</f>
        <v>0</v>
      </c>
      <c r="AN587" s="79" t="e">
        <f t="shared" ref="AN587" si="8118">(B587/B535-1)*100</f>
        <v>#DIV/0!</v>
      </c>
      <c r="AO587" s="79" t="e">
        <f t="shared" ref="AO587" si="8119">(C587/C535-1)*100</f>
        <v>#DIV/0!</v>
      </c>
      <c r="AP587" s="79">
        <f t="shared" ref="AP587" si="8120">(D587/D535-1)*100</f>
        <v>84.615384615384627</v>
      </c>
      <c r="AQ587" s="79">
        <f t="shared" ref="AQ587" si="8121">(E587/E535-1)*100</f>
        <v>85.333333333333329</v>
      </c>
      <c r="AR587" s="79">
        <f t="shared" ref="AR587" si="8122">(F587/F535-1)*100</f>
        <v>107.57575757575756</v>
      </c>
      <c r="AS587" s="79">
        <f t="shared" ref="AS587" si="8123">(G587/G535-1)*100</f>
        <v>107.57575757575756</v>
      </c>
      <c r="AT587" s="79">
        <f t="shared" ref="AT587" si="8124">(H587/H535-1)*100</f>
        <v>66.666666666666657</v>
      </c>
      <c r="AU587" s="79" t="e">
        <f t="shared" ref="AU587" si="8125">(I587/I535-1)*100</f>
        <v>#REF!</v>
      </c>
    </row>
    <row r="588" spans="1:47" x14ac:dyDescent="0.2">
      <c r="A588" s="13">
        <f t="shared" si="7581"/>
        <v>41695</v>
      </c>
      <c r="B588" s="79">
        <f>TWK!B531</f>
        <v>0</v>
      </c>
      <c r="C588" s="79">
        <f>TWK!C531</f>
        <v>0</v>
      </c>
      <c r="D588" s="79">
        <f>TWK!D531</f>
        <v>591.66666666666663</v>
      </c>
      <c r="E588" s="79">
        <f>TWK!E531</f>
        <v>485</v>
      </c>
      <c r="F588" s="79">
        <f>TWK!F531</f>
        <v>483.33333333333331</v>
      </c>
      <c r="G588" s="79">
        <f>TWK!G531</f>
        <v>483.33333333333331</v>
      </c>
      <c r="H588" s="79">
        <f>TWK!H531</f>
        <v>363.33333333333331</v>
      </c>
      <c r="I588" s="79" t="e">
        <f>TWK!#REF!</f>
        <v>#REF!</v>
      </c>
      <c r="K588" s="79">
        <f t="shared" ref="K588" si="8126">AVERAGE(B585:B588)</f>
        <v>0</v>
      </c>
      <c r="L588" s="79">
        <f t="shared" ref="L588" si="8127">AVERAGE(C585:C588)</f>
        <v>0</v>
      </c>
      <c r="M588" s="79">
        <f t="shared" ref="M588" si="8128">AVERAGE(D585:D588)</f>
        <v>447.16666666666663</v>
      </c>
      <c r="N588" s="79">
        <f t="shared" ref="N588" si="8129">AVERAGE(E585:E588)</f>
        <v>474.25</v>
      </c>
      <c r="O588" s="79">
        <f t="shared" ref="O588" si="8130">AVERAGE(F585:F588)</f>
        <v>475.91666666666669</v>
      </c>
      <c r="P588" s="79">
        <f t="shared" ref="P588" si="8131">AVERAGE(G585:G588)</f>
        <v>475.91666666666669</v>
      </c>
      <c r="Q588" s="79">
        <f t="shared" ref="Q588" si="8132">AVERAGE(H585:H588)</f>
        <v>332.08333333333331</v>
      </c>
      <c r="R588" s="79" t="e">
        <f t="shared" ref="R588" si="8133">AVERAGE(I585:I588)</f>
        <v>#REF!</v>
      </c>
      <c r="T588" s="79">
        <f t="shared" ref="T588" si="8134">AVERAGE(K432,K484,K536)</f>
        <v>0</v>
      </c>
      <c r="U588" s="79">
        <f t="shared" ref="U588" si="8135">AVERAGE(L432,L484,L536)</f>
        <v>0</v>
      </c>
      <c r="V588" s="79">
        <f t="shared" ref="V588" si="8136">(M432+M484+M536)/3</f>
        <v>421.8819444444444</v>
      </c>
      <c r="W588" s="79">
        <f t="shared" ref="W588" si="8137">(N432+N484+N536)/3</f>
        <v>329.35416666666669</v>
      </c>
      <c r="X588" s="79">
        <f t="shared" ref="X588" si="8138">(O432+O484+O536)/3</f>
        <v>340.85416666666669</v>
      </c>
      <c r="Y588" s="79">
        <f t="shared" ref="Y588" si="8139">(P432+P484+P536)/3</f>
        <v>340.88888888888891</v>
      </c>
      <c r="Z588" s="79">
        <f t="shared" ref="Z588" si="8140">(Q432+Q484+Q536)/3</f>
        <v>277.4305555555556</v>
      </c>
      <c r="AA588" s="79" t="e">
        <f t="shared" ref="AA588" si="8141">(R432+R484+R536)/3</f>
        <v>#REF!</v>
      </c>
      <c r="AC588" s="99">
        <f>+AF588-'Figure 8_data'!I800</f>
        <v>0</v>
      </c>
      <c r="AD588" s="79" t="e">
        <f t="shared" ref="AD588" si="8142">(B588/T588-1)*100</f>
        <v>#DIV/0!</v>
      </c>
      <c r="AE588" s="79" t="e">
        <f t="shared" ref="AE588" si="8143">(C588/U588-1)*100</f>
        <v>#DIV/0!</v>
      </c>
      <c r="AF588" s="79">
        <f t="shared" ref="AF588" si="8144">(D588/V588-1)*100</f>
        <v>40.244605027077739</v>
      </c>
      <c r="AG588" s="79">
        <f t="shared" ref="AG588" si="8145">(E588/W588-1)*100</f>
        <v>47.257891074704283</v>
      </c>
      <c r="AH588" s="79">
        <f t="shared" ref="AH588" si="8146">(F588/X588-1)*100</f>
        <v>41.800623433775421</v>
      </c>
      <c r="AI588" s="79">
        <f t="shared" ref="AI588" si="8147">(G588/Y588-1)*100</f>
        <v>41.78617992177314</v>
      </c>
      <c r="AJ588" s="79">
        <f t="shared" ref="AJ588" si="8148">(H588/Z588-1)*100</f>
        <v>30.963704630788456</v>
      </c>
      <c r="AK588" s="79" t="e">
        <f t="shared" ref="AK588" si="8149">(I588/AA588-1)*100</f>
        <v>#REF!</v>
      </c>
      <c r="AM588" s="99">
        <f>AP588-'Figure 8_data'!H800</f>
        <v>0</v>
      </c>
      <c r="AN588" s="79" t="e">
        <f t="shared" ref="AN588" si="8150">(B588/B536-1)*100</f>
        <v>#DIV/0!</v>
      </c>
      <c r="AO588" s="79" t="e">
        <f t="shared" ref="AO588" si="8151">(C588/C536-1)*100</f>
        <v>#DIV/0!</v>
      </c>
      <c r="AP588" s="79">
        <f t="shared" ref="AP588" si="8152">(D588/D536-1)*100</f>
        <v>81.122448979591823</v>
      </c>
      <c r="AQ588" s="79">
        <f t="shared" ref="AQ588" si="8153">(E588/E536-1)*100</f>
        <v>90.944881889763778</v>
      </c>
      <c r="AR588" s="79">
        <f t="shared" ref="AR588" si="8154">(F588/F536-1)*100</f>
        <v>119.69696969696967</v>
      </c>
      <c r="AS588" s="79">
        <f t="shared" ref="AS588" si="8155">(G588/G536-1)*100</f>
        <v>119.69696969696967</v>
      </c>
      <c r="AT588" s="79">
        <f t="shared" ref="AT588" si="8156">(H588/H536-1)*100</f>
        <v>96.396396396396383</v>
      </c>
      <c r="AU588" s="79" t="e">
        <f t="shared" ref="AU588" si="8157">(I588/I536-1)*100</f>
        <v>#REF!</v>
      </c>
    </row>
    <row r="589" spans="1:47" x14ac:dyDescent="0.2">
      <c r="A589" s="13">
        <f t="shared" si="7581"/>
        <v>41702</v>
      </c>
      <c r="B589" s="79">
        <f>TWK!B532</f>
        <v>0</v>
      </c>
      <c r="C589" s="79">
        <f>TWK!C532</f>
        <v>0</v>
      </c>
      <c r="D589" s="79">
        <f>TWK!D532</f>
        <v>620</v>
      </c>
      <c r="E589" s="79">
        <f>TWK!E532</f>
        <v>595</v>
      </c>
      <c r="F589" s="79">
        <f>TWK!F532</f>
        <v>591.66666666666663</v>
      </c>
      <c r="G589" s="79">
        <f>TWK!G532</f>
        <v>591.66666666666663</v>
      </c>
      <c r="H589" s="79">
        <f>TWK!H532</f>
        <v>500</v>
      </c>
      <c r="I589" s="79" t="e">
        <f>TWK!#REF!</f>
        <v>#REF!</v>
      </c>
      <c r="K589" s="79">
        <f t="shared" ref="K589" si="8158">AVERAGE(B586:B589)</f>
        <v>0</v>
      </c>
      <c r="L589" s="79">
        <f t="shared" ref="L589" si="8159">AVERAGE(C586:C589)</f>
        <v>0</v>
      </c>
      <c r="M589" s="79">
        <f t="shared" ref="M589" si="8160">AVERAGE(D586:D589)</f>
        <v>602.16666666666663</v>
      </c>
      <c r="N589" s="79">
        <f t="shared" ref="N589" si="8161">AVERAGE(E586:E589)</f>
        <v>500.08333333333331</v>
      </c>
      <c r="O589" s="79">
        <f t="shared" ref="O589" si="8162">AVERAGE(F586:F589)</f>
        <v>500.91666666666663</v>
      </c>
      <c r="P589" s="79">
        <f t="shared" ref="P589" si="8163">AVERAGE(G586:G589)</f>
        <v>500.91666666666663</v>
      </c>
      <c r="Q589" s="79">
        <f t="shared" ref="Q589" si="8164">AVERAGE(H586:H589)</f>
        <v>371.66666666666663</v>
      </c>
      <c r="R589" s="79" t="e">
        <f t="shared" ref="R589" si="8165">AVERAGE(I586:I589)</f>
        <v>#REF!</v>
      </c>
      <c r="T589" s="79">
        <f t="shared" ref="T589" si="8166">AVERAGE(K433,K485,K537)</f>
        <v>0</v>
      </c>
      <c r="U589" s="79">
        <f t="shared" ref="U589" si="8167">AVERAGE(L433,L485,L537)</f>
        <v>86.25</v>
      </c>
      <c r="V589" s="79">
        <f t="shared" ref="V589" si="8168">(M433+M485+M537)/3</f>
        <v>426.00694444444451</v>
      </c>
      <c r="W589" s="79">
        <f t="shared" ref="W589" si="8169">(N433+N485+N537)/3</f>
        <v>333.65972222222223</v>
      </c>
      <c r="X589" s="79">
        <f t="shared" ref="X589" si="8170">(O433+O485+O537)/3</f>
        <v>341.82638888888891</v>
      </c>
      <c r="Y589" s="79">
        <f t="shared" ref="Y589" si="8171">(P433+P485+P537)/3</f>
        <v>341.86111111111114</v>
      </c>
      <c r="Z589" s="79">
        <f t="shared" ref="Z589" si="8172">(Q433+Q485+Q537)/3</f>
        <v>281.00000000000006</v>
      </c>
      <c r="AA589" s="79" t="e">
        <f t="shared" ref="AA589" si="8173">(R433+R485+R537)/3</f>
        <v>#REF!</v>
      </c>
      <c r="AC589" s="99">
        <f>+AF589-'Figure 8_data'!I801</f>
        <v>0</v>
      </c>
      <c r="AD589" s="79" t="e">
        <f t="shared" ref="AD589" si="8174">(B589/T589-1)*100</f>
        <v>#DIV/0!</v>
      </c>
      <c r="AE589" s="79">
        <f t="shared" ref="AE589" si="8175">(C589/U589-1)*100</f>
        <v>-100</v>
      </c>
      <c r="AF589" s="79">
        <f t="shared" ref="AF589" si="8176">(D589/V589-1)*100</f>
        <v>45.537533621321998</v>
      </c>
      <c r="AG589" s="79">
        <f t="shared" ref="AG589" si="8177">(E589/W589-1)*100</f>
        <v>78.325389722563315</v>
      </c>
      <c r="AH589" s="79">
        <f t="shared" ref="AH589" si="8178">(F589/X589-1)*100</f>
        <v>73.089815736545887</v>
      </c>
      <c r="AI589" s="79">
        <f t="shared" ref="AI589" si="8179">(G589/Y589-1)*100</f>
        <v>73.072235313236348</v>
      </c>
      <c r="AJ589" s="79">
        <f t="shared" ref="AJ589" si="8180">(H589/Z589-1)*100</f>
        <v>77.935943060498175</v>
      </c>
      <c r="AK589" s="79" t="e">
        <f t="shared" ref="AK589" si="8181">(I589/AA589-1)*100</f>
        <v>#REF!</v>
      </c>
      <c r="AM589" s="99">
        <f>AP589-'Figure 8_data'!H801</f>
        <v>0</v>
      </c>
      <c r="AN589" s="79" t="e">
        <f t="shared" ref="AN589" si="8182">(B589/B537-1)*100</f>
        <v>#DIV/0!</v>
      </c>
      <c r="AO589" s="79">
        <f t="shared" ref="AO589" si="8183">(C589/C537-1)*100</f>
        <v>-100</v>
      </c>
      <c r="AP589" s="79">
        <f t="shared" ref="AP589" si="8184">(D589/D537-1)*100</f>
        <v>90.769230769230774</v>
      </c>
      <c r="AQ589" s="79">
        <f t="shared" ref="AQ589" si="8185">(E589/E537-1)*100</f>
        <v>138</v>
      </c>
      <c r="AR589" s="79">
        <f t="shared" ref="AR589" si="8186">(F589/F537-1)*100</f>
        <v>157.24637681159419</v>
      </c>
      <c r="AS589" s="79">
        <f t="shared" ref="AS589" si="8187">(G589/G537-1)*100</f>
        <v>157.24637681159419</v>
      </c>
      <c r="AT589" s="79">
        <f t="shared" ref="AT589" si="8188">(H589/H537-1)*100</f>
        <v>170.27027027027026</v>
      </c>
      <c r="AU589" s="79" t="e">
        <f t="shared" ref="AU589" si="8189">(I589/I537-1)*100</f>
        <v>#REF!</v>
      </c>
    </row>
    <row r="590" spans="1:47" x14ac:dyDescent="0.2">
      <c r="A590" s="13">
        <f t="shared" si="7581"/>
        <v>41709</v>
      </c>
      <c r="B590" s="79">
        <f>TWK!B533</f>
        <v>0</v>
      </c>
      <c r="C590" s="79">
        <f>TWK!C533</f>
        <v>0</v>
      </c>
      <c r="D590" s="79">
        <f>TWK!D533</f>
        <v>625</v>
      </c>
      <c r="E590" s="79">
        <f>TWK!E533</f>
        <v>595</v>
      </c>
      <c r="F590" s="79">
        <f>TWK!F533</f>
        <v>612.5</v>
      </c>
      <c r="G590" s="79">
        <f>TWK!G533</f>
        <v>612.5</v>
      </c>
      <c r="H590" s="79">
        <f>TWK!H533</f>
        <v>500</v>
      </c>
      <c r="I590" s="79" t="e">
        <f>TWK!#REF!</f>
        <v>#REF!</v>
      </c>
      <c r="K590" s="79">
        <f t="shared" ref="K590" si="8190">AVERAGE(B587:B590)</f>
        <v>0</v>
      </c>
      <c r="L590" s="79">
        <f t="shared" ref="L590" si="8191">AVERAGE(C587:C590)</f>
        <v>0</v>
      </c>
      <c r="M590" s="79">
        <f t="shared" ref="M590" si="8192">AVERAGE(D587:D590)</f>
        <v>609.16666666666663</v>
      </c>
      <c r="N590" s="79">
        <f t="shared" ref="N590" si="8193">AVERAGE(E587:E590)</f>
        <v>534.58333333333326</v>
      </c>
      <c r="O590" s="79">
        <f t="shared" ref="O590" si="8194">AVERAGE(F587:F590)</f>
        <v>536.04166666666663</v>
      </c>
      <c r="P590" s="79">
        <f t="shared" ref="P590" si="8195">AVERAGE(G587:G590)</f>
        <v>536.04166666666663</v>
      </c>
      <c r="Q590" s="79">
        <f t="shared" ref="Q590" si="8196">AVERAGE(H587:H590)</f>
        <v>417.91666666666663</v>
      </c>
      <c r="R590" s="79" t="e">
        <f t="shared" ref="R590" si="8197">AVERAGE(I587:I590)</f>
        <v>#REF!</v>
      </c>
      <c r="T590" s="79">
        <f t="shared" ref="T590" si="8198">AVERAGE(K434,K486,K538)</f>
        <v>0</v>
      </c>
      <c r="U590" s="79">
        <f t="shared" ref="U590" si="8199">AVERAGE(L434,L486,L538)</f>
        <v>275.625</v>
      </c>
      <c r="V590" s="79">
        <f t="shared" ref="V590" si="8200">(M434+M486+M538)/3</f>
        <v>417.1875</v>
      </c>
      <c r="W590" s="79">
        <f t="shared" ref="W590" si="8201">(N434+N486+N538)/3</f>
        <v>325.5625</v>
      </c>
      <c r="X590" s="79">
        <f t="shared" ref="X590" si="8202">(O434+O486+O538)/3</f>
        <v>339.09027777777777</v>
      </c>
      <c r="Y590" s="79">
        <f t="shared" ref="Y590" si="8203">(P434+P486+P538)/3</f>
        <v>339.40277777777777</v>
      </c>
      <c r="Z590" s="79">
        <f t="shared" ref="Z590" si="8204">(Q434+Q486+Q538)/3</f>
        <v>274.32638888888891</v>
      </c>
      <c r="AA590" s="79" t="e">
        <f t="shared" ref="AA590" si="8205">(R434+R486+R538)/3</f>
        <v>#REF!</v>
      </c>
      <c r="AC590" s="99">
        <f>+AF590-'Figure 8_data'!I802</f>
        <v>0</v>
      </c>
      <c r="AD590" s="79" t="e">
        <f t="shared" ref="AD590" si="8206">(B590/T590-1)*100</f>
        <v>#DIV/0!</v>
      </c>
      <c r="AE590" s="79">
        <f t="shared" ref="AE590" si="8207">(C590/U590-1)*100</f>
        <v>-100</v>
      </c>
      <c r="AF590" s="79">
        <f t="shared" ref="AF590" si="8208">(D590/V590-1)*100</f>
        <v>49.812734082397014</v>
      </c>
      <c r="AG590" s="79">
        <f t="shared" ref="AG590" si="8209">(E590/W590-1)*100</f>
        <v>82.760606642349785</v>
      </c>
      <c r="AH590" s="79">
        <f t="shared" ref="AH590" si="8210">(F590/X590-1)*100</f>
        <v>80.630363103893174</v>
      </c>
      <c r="AI590" s="79">
        <f t="shared" ref="AI590" si="8211">(G590/Y590-1)*100</f>
        <v>80.464050415353768</v>
      </c>
      <c r="AJ590" s="79">
        <f t="shared" ref="AJ590" si="8212">(H590/Z590-1)*100</f>
        <v>82.264638128749695</v>
      </c>
      <c r="AK590" s="79" t="e">
        <f t="shared" ref="AK590" si="8213">(I590/AA590-1)*100</f>
        <v>#REF!</v>
      </c>
      <c r="AM590" s="99">
        <f>AP590-'Figure 8_data'!H802</f>
        <v>0</v>
      </c>
      <c r="AN590" s="79" t="e">
        <f t="shared" ref="AN590" si="8214">(B590/B538-1)*100</f>
        <v>#DIV/0!</v>
      </c>
      <c r="AO590" s="79">
        <f t="shared" ref="AO590" si="8215">(C590/C538-1)*100</f>
        <v>-100</v>
      </c>
      <c r="AP590" s="79">
        <f t="shared" ref="AP590" si="8216">(D590/D538-1)*100</f>
        <v>92.307692307692307</v>
      </c>
      <c r="AQ590" s="79">
        <f t="shared" ref="AQ590" si="8217">(E590/E538-1)*100</f>
        <v>138</v>
      </c>
      <c r="AR590" s="79">
        <f t="shared" ref="AR590" si="8218">(F590/F538-1)*100</f>
        <v>174.25373134328356</v>
      </c>
      <c r="AS590" s="79">
        <f t="shared" ref="AS590" si="8219">(G590/G538-1)*100</f>
        <v>174.25373134328356</v>
      </c>
      <c r="AT590" s="79">
        <f t="shared" ref="AT590" si="8220">(H590/H538-1)*100</f>
        <v>170.27027027027026</v>
      </c>
      <c r="AU590" s="79" t="e">
        <f t="shared" ref="AU590" si="8221">(I590/I538-1)*100</f>
        <v>#REF!</v>
      </c>
    </row>
    <row r="591" spans="1:47" x14ac:dyDescent="0.2">
      <c r="A591" s="13">
        <f t="shared" si="7581"/>
        <v>41716</v>
      </c>
      <c r="B591" s="79">
        <f>TWK!B534</f>
        <v>0</v>
      </c>
      <c r="C591" s="79">
        <f>TWK!C534</f>
        <v>0</v>
      </c>
      <c r="D591" s="79">
        <f>TWK!D534</f>
        <v>578.33333333333337</v>
      </c>
      <c r="E591" s="79">
        <f>TWK!E534</f>
        <v>463.33333333333331</v>
      </c>
      <c r="F591" s="79">
        <f>TWK!F534</f>
        <v>483.33333333333331</v>
      </c>
      <c r="G591" s="79">
        <f>TWK!G534</f>
        <v>483.33333333333331</v>
      </c>
      <c r="H591" s="79">
        <f>TWK!H534</f>
        <v>376.66666666666669</v>
      </c>
      <c r="I591" s="79" t="e">
        <f>TWK!#REF!</f>
        <v>#REF!</v>
      </c>
      <c r="K591" s="79">
        <f t="shared" ref="K591" si="8222">AVERAGE(B588:B591)</f>
        <v>0</v>
      </c>
      <c r="L591" s="79">
        <f t="shared" ref="L591" si="8223">AVERAGE(C588:C591)</f>
        <v>0</v>
      </c>
      <c r="M591" s="79">
        <f t="shared" ref="M591" si="8224">AVERAGE(D588:D591)</f>
        <v>603.75</v>
      </c>
      <c r="N591" s="79">
        <f t="shared" ref="N591" si="8225">AVERAGE(E588:E591)</f>
        <v>534.58333333333337</v>
      </c>
      <c r="O591" s="79">
        <f t="shared" ref="O591" si="8226">AVERAGE(F588:F591)</f>
        <v>542.70833333333337</v>
      </c>
      <c r="P591" s="79">
        <f t="shared" ref="P591" si="8227">AVERAGE(G588:G591)</f>
        <v>542.70833333333337</v>
      </c>
      <c r="Q591" s="79">
        <f t="shared" ref="Q591" si="8228">AVERAGE(H588:H591)</f>
        <v>435</v>
      </c>
      <c r="R591" s="79" t="e">
        <f t="shared" ref="R591" si="8229">AVERAGE(I588:I591)</f>
        <v>#REF!</v>
      </c>
      <c r="T591" s="79">
        <f t="shared" ref="T591" si="8230">AVERAGE(K435,K487,K539)</f>
        <v>216.5</v>
      </c>
      <c r="U591" s="79">
        <f t="shared" ref="U591" si="8231">AVERAGE(L435,L487,L539)</f>
        <v>377.83333333333331</v>
      </c>
      <c r="V591" s="79">
        <f t="shared" ref="V591" si="8232">(M435+M487+M539)/3</f>
        <v>408.25</v>
      </c>
      <c r="W591" s="79">
        <f t="shared" ref="W591" si="8233">(N435+N487+N539)/3</f>
        <v>316.64583333333331</v>
      </c>
      <c r="X591" s="79">
        <f t="shared" ref="X591" si="8234">(O435+O487+O539)/3</f>
        <v>333.54861111111114</v>
      </c>
      <c r="Y591" s="79">
        <f t="shared" ref="Y591" si="8235">(P435+P487+P539)/3</f>
        <v>333.86111111111114</v>
      </c>
      <c r="Z591" s="79">
        <f t="shared" ref="Z591" si="8236">(Q435+Q487+Q539)/3</f>
        <v>267.2430555555556</v>
      </c>
      <c r="AA591" s="79" t="e">
        <f t="shared" ref="AA591" si="8237">(R435+R487+R539)/3</f>
        <v>#REF!</v>
      </c>
      <c r="AC591" s="99">
        <f>+AF591-'Figure 8_data'!I803</f>
        <v>0</v>
      </c>
      <c r="AD591" s="79">
        <f t="shared" ref="AD591" si="8238">(B591/T591-1)*100</f>
        <v>-100</v>
      </c>
      <c r="AE591" s="79">
        <f t="shared" ref="AE591" si="8239">(C591/U591-1)*100</f>
        <v>-100</v>
      </c>
      <c r="AF591" s="79">
        <f t="shared" ref="AF591" si="8240">(D591/V591-1)*100</f>
        <v>41.661563584404981</v>
      </c>
      <c r="AG591" s="79">
        <f t="shared" ref="AG591" si="8241">(E591/W591-1)*100</f>
        <v>46.325416145799061</v>
      </c>
      <c r="AH591" s="79">
        <f t="shared" ref="AH591" si="8242">(F591/X591-1)*100</f>
        <v>44.906414607232811</v>
      </c>
      <c r="AI591" s="79">
        <f t="shared" ref="AI591" si="8243">(G591/Y591-1)*100</f>
        <v>44.770779598968289</v>
      </c>
      <c r="AJ591" s="79">
        <f t="shared" ref="AJ591" si="8244">(H591/Z591-1)*100</f>
        <v>40.945352493308704</v>
      </c>
      <c r="AK591" s="79" t="e">
        <f t="shared" ref="AK591" si="8245">(I591/AA591-1)*100</f>
        <v>#REF!</v>
      </c>
      <c r="AM591" s="99">
        <f>AP591-'Figure 8_data'!H803</f>
        <v>0</v>
      </c>
      <c r="AN591" s="79" t="e">
        <f t="shared" ref="AN591" si="8246">(B591/B539-1)*100</f>
        <v>#DIV/0!</v>
      </c>
      <c r="AO591" s="79">
        <f t="shared" ref="AO591" si="8247">(C591/C539-1)*100</f>
        <v>-100</v>
      </c>
      <c r="AP591" s="79">
        <f t="shared" ref="AP591" si="8248">(D591/D539-1)*100</f>
        <v>88.382193268186768</v>
      </c>
      <c r="AQ591" s="79">
        <f t="shared" ref="AQ591" si="8249">(E591/E539-1)*100</f>
        <v>85.333333333333329</v>
      </c>
      <c r="AR591" s="79">
        <f t="shared" ref="AR591" si="8250">(F591/F539-1)*100</f>
        <v>132.37179487179483</v>
      </c>
      <c r="AS591" s="79">
        <f t="shared" ref="AS591" si="8251">(G591/G539-1)*100</f>
        <v>132.37179487179483</v>
      </c>
      <c r="AT591" s="79">
        <f t="shared" ref="AT591" si="8252">(H591/H539-1)*100</f>
        <v>103.60360360360362</v>
      </c>
      <c r="AU591" s="79" t="e">
        <f t="shared" ref="AU591" si="8253">(I591/I539-1)*100</f>
        <v>#REF!</v>
      </c>
    </row>
    <row r="592" spans="1:47" x14ac:dyDescent="0.2">
      <c r="A592" s="13">
        <f t="shared" si="7581"/>
        <v>41723</v>
      </c>
      <c r="B592" s="79">
        <f>TWK!B535</f>
        <v>0</v>
      </c>
      <c r="C592" s="79">
        <f>TWK!C535</f>
        <v>467.5</v>
      </c>
      <c r="D592" s="79">
        <f>TWK!D535</f>
        <v>468.75</v>
      </c>
      <c r="E592" s="79">
        <f>TWK!E535</f>
        <v>350</v>
      </c>
      <c r="F592" s="79">
        <f>TWK!F535</f>
        <v>381.25</v>
      </c>
      <c r="G592" s="79">
        <f>TWK!G535</f>
        <v>381.25</v>
      </c>
      <c r="H592" s="79">
        <f>TWK!H535</f>
        <v>281.25</v>
      </c>
      <c r="I592" s="79" t="e">
        <f>TWK!#REF!</f>
        <v>#REF!</v>
      </c>
      <c r="K592" s="79">
        <f t="shared" ref="K592" si="8254">AVERAGE(B589:B592)</f>
        <v>0</v>
      </c>
      <c r="L592" s="79">
        <f t="shared" ref="L592" si="8255">AVERAGE(C589:C592)</f>
        <v>116.875</v>
      </c>
      <c r="M592" s="79">
        <f t="shared" ref="M592" si="8256">AVERAGE(D589:D592)</f>
        <v>573.02083333333337</v>
      </c>
      <c r="N592" s="79">
        <f t="shared" ref="N592" si="8257">AVERAGE(E589:E592)</f>
        <v>500.83333333333331</v>
      </c>
      <c r="O592" s="79">
        <f t="shared" ref="O592" si="8258">AVERAGE(F589:F592)</f>
        <v>517.1875</v>
      </c>
      <c r="P592" s="79">
        <f t="shared" ref="P592" si="8259">AVERAGE(G589:G592)</f>
        <v>517.1875</v>
      </c>
      <c r="Q592" s="79">
        <f t="shared" ref="Q592" si="8260">AVERAGE(H589:H592)</f>
        <v>414.47916666666669</v>
      </c>
      <c r="R592" s="79" t="e">
        <f t="shared" ref="R592" si="8261">AVERAGE(I589:I592)</f>
        <v>#REF!</v>
      </c>
      <c r="T592" s="79">
        <f t="shared" ref="T592" si="8262">AVERAGE(K436,K488,K540)</f>
        <v>212.5</v>
      </c>
      <c r="U592" s="79">
        <f t="shared" ref="U592" si="8263">AVERAGE(L436,L488,L540)</f>
        <v>402.16666666666669</v>
      </c>
      <c r="V592" s="79">
        <f t="shared" ref="V592" si="8264">(M436+M488+M540)/3</f>
        <v>403.73611111111109</v>
      </c>
      <c r="W592" s="79">
        <f t="shared" ref="W592" si="8265">(N436+N488+N540)/3</f>
        <v>313.59027777777777</v>
      </c>
      <c r="X592" s="79">
        <f t="shared" ref="X592" si="8266">(O436+O488+O540)/3</f>
        <v>331.70833333333337</v>
      </c>
      <c r="Y592" s="79">
        <f t="shared" ref="Y592" si="8267">(P436+P488+P540)/3</f>
        <v>331.70833333333337</v>
      </c>
      <c r="Z592" s="79">
        <f t="shared" ref="Z592" si="8268">(Q436+Q488+Q540)/3</f>
        <v>264.71527777777777</v>
      </c>
      <c r="AA592" s="79" t="e">
        <f t="shared" ref="AA592" si="8269">(R436+R488+R540)/3</f>
        <v>#REF!</v>
      </c>
      <c r="AC592" s="99">
        <f>+AF592-'Figure 8_data'!I804</f>
        <v>0</v>
      </c>
      <c r="AD592" s="79">
        <f t="shared" ref="AD592" si="8270">(B592/T592-1)*100</f>
        <v>-100</v>
      </c>
      <c r="AE592" s="79">
        <f t="shared" ref="AE592" si="8271">(C592/U592-1)*100</f>
        <v>16.24533775383339</v>
      </c>
      <c r="AF592" s="79">
        <f t="shared" ref="AF592" si="8272">(D592/V592-1)*100</f>
        <v>16.10306512091919</v>
      </c>
      <c r="AG592" s="79">
        <f t="shared" ref="AG592" si="8273">(E592/W592-1)*100</f>
        <v>11.610603007285691</v>
      </c>
      <c r="AH592" s="79">
        <f t="shared" ref="AH592" si="8274">(F592/X592-1)*100</f>
        <v>14.935309634468009</v>
      </c>
      <c r="AI592" s="79">
        <f t="shared" ref="AI592" si="8275">(G592/Y592-1)*100</f>
        <v>14.935309634468009</v>
      </c>
      <c r="AJ592" s="79">
        <f t="shared" ref="AJ592" si="8276">(H592/Z592-1)*100</f>
        <v>6.2462289147144467</v>
      </c>
      <c r="AK592" s="79" t="e">
        <f t="shared" ref="AK592" si="8277">(I592/AA592-1)*100</f>
        <v>#REF!</v>
      </c>
      <c r="AM592" s="99">
        <f>AP592-'Figure 8_data'!H804</f>
        <v>0</v>
      </c>
      <c r="AN592" s="79" t="e">
        <f t="shared" ref="AN592" si="8278">(B592/B540-1)*100</f>
        <v>#DIV/0!</v>
      </c>
      <c r="AO592" s="79">
        <f t="shared" ref="AO592" si="8279">(C592/C540-1)*100</f>
        <v>56.703910614525157</v>
      </c>
      <c r="AP592" s="79">
        <f t="shared" ref="AP592" si="8280">(D592/D540-1)*100</f>
        <v>59.801136363636374</v>
      </c>
      <c r="AQ592" s="79">
        <f t="shared" ref="AQ592" si="8281">(E592/E540-1)*100</f>
        <v>42.857142857142861</v>
      </c>
      <c r="AR592" s="79">
        <f t="shared" ref="AR592" si="8282">(F592/F540-1)*100</f>
        <v>85.975609756097569</v>
      </c>
      <c r="AS592" s="79">
        <f t="shared" ref="AS592" si="8283">(G592/G540-1)*100</f>
        <v>85.975609756097569</v>
      </c>
      <c r="AT592" s="79">
        <f t="shared" ref="AT592" si="8284">(H592/H540-1)*100</f>
        <v>59.198113207547173</v>
      </c>
      <c r="AU592" s="79" t="e">
        <f t="shared" ref="AU592" si="8285">(I592/I540-1)*100</f>
        <v>#REF!</v>
      </c>
    </row>
    <row r="593" spans="1:47" x14ac:dyDescent="0.2">
      <c r="A593" s="13">
        <f t="shared" si="7581"/>
        <v>41730</v>
      </c>
      <c r="B593" s="79">
        <f>TWK!B536</f>
        <v>0</v>
      </c>
      <c r="C593" s="79">
        <f>TWK!C536</f>
        <v>421.25</v>
      </c>
      <c r="D593" s="79">
        <f>TWK!D536</f>
        <v>416.25</v>
      </c>
      <c r="E593" s="79">
        <f>TWK!E536</f>
        <v>300</v>
      </c>
      <c r="F593" s="79">
        <f>TWK!F536</f>
        <v>336.25</v>
      </c>
      <c r="G593" s="79">
        <f>TWK!G536</f>
        <v>336.25</v>
      </c>
      <c r="H593" s="79">
        <f>TWK!H536</f>
        <v>250</v>
      </c>
      <c r="I593" s="79" t="e">
        <f>TWK!#REF!</f>
        <v>#REF!</v>
      </c>
      <c r="K593" s="79">
        <f t="shared" ref="K593" si="8286">AVERAGE(B590:B593)</f>
        <v>0</v>
      </c>
      <c r="L593" s="79">
        <f t="shared" ref="L593" si="8287">AVERAGE(C590:C593)</f>
        <v>222.1875</v>
      </c>
      <c r="M593" s="79">
        <f t="shared" ref="M593" si="8288">AVERAGE(D590:D593)</f>
        <v>522.08333333333337</v>
      </c>
      <c r="N593" s="79">
        <f t="shared" ref="N593" si="8289">AVERAGE(E590:E593)</f>
        <v>427.08333333333331</v>
      </c>
      <c r="O593" s="79">
        <f t="shared" ref="O593" si="8290">AVERAGE(F590:F593)</f>
        <v>453.33333333333331</v>
      </c>
      <c r="P593" s="79">
        <f t="shared" ref="P593" si="8291">AVERAGE(G590:G593)</f>
        <v>453.33333333333331</v>
      </c>
      <c r="Q593" s="79">
        <f t="shared" ref="Q593" si="8292">AVERAGE(H590:H593)</f>
        <v>351.97916666666669</v>
      </c>
      <c r="R593" s="79" t="e">
        <f t="shared" ref="R593" si="8293">AVERAGE(I590:I593)</f>
        <v>#REF!</v>
      </c>
      <c r="T593" s="79">
        <f t="shared" ref="T593" si="8294">AVERAGE(K437,K489,K541)</f>
        <v>214</v>
      </c>
      <c r="U593" s="79">
        <f t="shared" ref="U593" si="8295">AVERAGE(L437,L489,L541)</f>
        <v>381.25</v>
      </c>
      <c r="V593" s="79">
        <f t="shared" ref="V593" si="8296">(M437+M489+M541)/3</f>
        <v>383.22222222222223</v>
      </c>
      <c r="W593" s="79">
        <f t="shared" ref="W593" si="8297">(N437+N489+N541)/3</f>
        <v>297.76388888888886</v>
      </c>
      <c r="X593" s="79">
        <f t="shared" ref="X593" si="8298">(O437+O489+O541)/3</f>
        <v>328.11111111111114</v>
      </c>
      <c r="Y593" s="79">
        <f t="shared" ref="Y593" si="8299">(P437+P489+P541)/3</f>
        <v>328.11111111111114</v>
      </c>
      <c r="Z593" s="79">
        <f t="shared" ref="Z593" si="8300">(Q437+Q489+Q541)/3</f>
        <v>252.2847222222222</v>
      </c>
      <c r="AA593" s="79" t="e">
        <f t="shared" ref="AA593" si="8301">(R437+R489+R541)/3</f>
        <v>#REF!</v>
      </c>
      <c r="AC593" s="99">
        <f>+AF593-'Figure 8_data'!I805</f>
        <v>0</v>
      </c>
      <c r="AD593" s="79">
        <f t="shared" ref="AD593" si="8302">(B593/T593-1)*100</f>
        <v>-100</v>
      </c>
      <c r="AE593" s="79">
        <f t="shared" ref="AE593" si="8303">(C593/U593-1)*100</f>
        <v>10.491803278688527</v>
      </c>
      <c r="AF593" s="79">
        <f t="shared" ref="AF593" si="8304">(D593/V593-1)*100</f>
        <v>8.6184401275732014</v>
      </c>
      <c r="AG593" s="79">
        <f t="shared" ref="AG593" si="8305">(E593/W593-1)*100</f>
        <v>0.75096786230701706</v>
      </c>
      <c r="AH593" s="79">
        <f t="shared" ref="AH593" si="8306">(F593/X593-1)*100</f>
        <v>2.4805282763291414</v>
      </c>
      <c r="AI593" s="79">
        <f t="shared" ref="AI593" si="8307">(G593/Y593-1)*100</f>
        <v>2.4805282763291414</v>
      </c>
      <c r="AJ593" s="79">
        <f t="shared" ref="AJ593" si="8308">(H593/Z593-1)*100</f>
        <v>-0.90561259599768462</v>
      </c>
      <c r="AK593" s="79" t="e">
        <f t="shared" ref="AK593" si="8309">(I593/AA593-1)*100</f>
        <v>#REF!</v>
      </c>
      <c r="AM593" s="99">
        <f>AP593-'Figure 8_data'!H805</f>
        <v>0</v>
      </c>
      <c r="AN593" s="79" t="e">
        <f t="shared" ref="AN593" si="8310">(B593/B541-1)*100</f>
        <v>#DIV/0!</v>
      </c>
      <c r="AO593" s="79">
        <f t="shared" ref="AO593" si="8311">(C593/C541-1)*100</f>
        <v>45.258620689655181</v>
      </c>
      <c r="AP593" s="79">
        <f t="shared" ref="AP593" si="8312">(D593/D541-1)*100</f>
        <v>58.571428571428562</v>
      </c>
      <c r="AQ593" s="79">
        <f t="shared" ref="AQ593" si="8313">(E593/E541-1)*100</f>
        <v>29.032258064516125</v>
      </c>
      <c r="AR593" s="79">
        <f t="shared" ref="AR593" si="8314">(F593/F541-1)*100</f>
        <v>73.772609819121442</v>
      </c>
      <c r="AS593" s="79">
        <f t="shared" ref="AS593" si="8315">(G593/G541-1)*100</f>
        <v>73.772609819121442</v>
      </c>
      <c r="AT593" s="79">
        <f t="shared" ref="AT593" si="8316">(H593/H541-1)*100</f>
        <v>38.888888888888886</v>
      </c>
      <c r="AU593" s="79" t="e">
        <f t="shared" ref="AU593" si="8317">(I593/I541-1)*100</f>
        <v>#REF!</v>
      </c>
    </row>
    <row r="594" spans="1:47" x14ac:dyDescent="0.2">
      <c r="A594" s="13">
        <f t="shared" si="7581"/>
        <v>41737</v>
      </c>
      <c r="B594" s="79">
        <f>TWK!B537</f>
        <v>0</v>
      </c>
      <c r="C594" s="79">
        <f>TWK!C537</f>
        <v>390</v>
      </c>
      <c r="D594" s="79">
        <f>TWK!D537</f>
        <v>370</v>
      </c>
      <c r="E594" s="79">
        <f>TWK!E537</f>
        <v>251.66666666666666</v>
      </c>
      <c r="F594" s="79">
        <f>TWK!F537</f>
        <v>311.66666666666669</v>
      </c>
      <c r="G594" s="79">
        <f>TWK!G537</f>
        <v>311.66666666666669</v>
      </c>
      <c r="H594" s="79">
        <f>TWK!H537</f>
        <v>221.66666666666666</v>
      </c>
      <c r="I594" s="79" t="e">
        <f>TWK!#REF!</f>
        <v>#REF!</v>
      </c>
      <c r="K594" s="79">
        <f t="shared" ref="K594" si="8318">AVERAGE(B591:B594)</f>
        <v>0</v>
      </c>
      <c r="L594" s="79">
        <f t="shared" ref="L594" si="8319">AVERAGE(C591:C594)</f>
        <v>319.6875</v>
      </c>
      <c r="M594" s="79">
        <f t="shared" ref="M594" si="8320">AVERAGE(D591:D594)</f>
        <v>458.33333333333337</v>
      </c>
      <c r="N594" s="79">
        <f t="shared" ref="N594" si="8321">AVERAGE(E591:E594)</f>
        <v>341.25</v>
      </c>
      <c r="O594" s="79">
        <f t="shared" ref="O594" si="8322">AVERAGE(F591:F594)</f>
        <v>378.125</v>
      </c>
      <c r="P594" s="79">
        <f t="shared" ref="P594" si="8323">AVERAGE(G591:G594)</f>
        <v>378.125</v>
      </c>
      <c r="Q594" s="79">
        <f t="shared" ref="Q594" si="8324">AVERAGE(H591:H594)</f>
        <v>282.39583333333337</v>
      </c>
      <c r="R594" s="79" t="e">
        <f t="shared" ref="R594" si="8325">AVERAGE(I591:I594)</f>
        <v>#REF!</v>
      </c>
      <c r="T594" s="79">
        <f t="shared" ref="T594" si="8326">AVERAGE(K438,K490,K542)</f>
        <v>258.125</v>
      </c>
      <c r="U594" s="79">
        <f t="shared" ref="U594" si="8327">AVERAGE(L438,L490,L542)</f>
        <v>359.8194444444444</v>
      </c>
      <c r="V594" s="79">
        <f t="shared" ref="V594" si="8328">(M438+M490+M542)/3</f>
        <v>367.1805555555556</v>
      </c>
      <c r="W594" s="79">
        <f t="shared" ref="W594" si="8329">(N438+N490+N542)/3</f>
        <v>281.24305555555554</v>
      </c>
      <c r="X594" s="79">
        <f t="shared" ref="X594" si="8330">(O438+O490+O542)/3</f>
        <v>316.85416666666669</v>
      </c>
      <c r="Y594" s="79">
        <f t="shared" ref="Y594" si="8331">(P438+P490+P542)/3</f>
        <v>316.85416666666669</v>
      </c>
      <c r="Z594" s="79">
        <f t="shared" ref="Z594" si="8332">(Q438+Q490+Q542)/3</f>
        <v>240.13888888888889</v>
      </c>
      <c r="AA594" s="79" t="e">
        <f t="shared" ref="AA594" si="8333">(R438+R490+R542)/3</f>
        <v>#REF!</v>
      </c>
      <c r="AC594" s="99">
        <f>+AF594-'Figure 8_data'!I806</f>
        <v>0</v>
      </c>
      <c r="AD594" s="79">
        <f t="shared" ref="AD594" si="8334">(B594/T594-1)*100</f>
        <v>-100</v>
      </c>
      <c r="AE594" s="79">
        <f t="shared" ref="AE594" si="8335">(C594/U594-1)*100</f>
        <v>8.387694445516658</v>
      </c>
      <c r="AF594" s="79">
        <f t="shared" ref="AF594" si="8336">(D594/V594-1)*100</f>
        <v>0.76786322199946522</v>
      </c>
      <c r="AG594" s="79">
        <f t="shared" ref="AG594" si="8337">(E594/W594-1)*100</f>
        <v>-10.516309044667771</v>
      </c>
      <c r="AH594" s="79">
        <f t="shared" ref="AH594" si="8338">(F594/X594-1)*100</f>
        <v>-1.6371885068051761</v>
      </c>
      <c r="AI594" s="79">
        <f t="shared" ref="AI594" si="8339">(G594/Y594-1)*100</f>
        <v>-1.6371885068051761</v>
      </c>
      <c r="AJ594" s="79">
        <f t="shared" ref="AJ594" si="8340">(H594/Z594-1)*100</f>
        <v>-7.6923076923076987</v>
      </c>
      <c r="AK594" s="79" t="e">
        <f t="shared" ref="AK594" si="8341">(I594/AA594-1)*100</f>
        <v>#REF!</v>
      </c>
      <c r="AM594" s="99">
        <f>AP594-'Figure 8_data'!H806</f>
        <v>0</v>
      </c>
      <c r="AN594" s="79">
        <f t="shared" ref="AN594" si="8342">(B594/B542-1)*100</f>
        <v>-100</v>
      </c>
      <c r="AO594" s="79">
        <f t="shared" ref="AO594" si="8343">(C594/C542-1)*100</f>
        <v>33.333333333333329</v>
      </c>
      <c r="AP594" s="79">
        <f t="shared" ref="AP594" si="8344">(D594/D542-1)*100</f>
        <v>29.824561403508774</v>
      </c>
      <c r="AQ594" s="79">
        <f t="shared" ref="AQ594" si="8345">(E594/E542-1)*100</f>
        <v>10.622710622710629</v>
      </c>
      <c r="AR594" s="79">
        <f t="shared" ref="AR594" si="8346">(F594/F542-1)*100</f>
        <v>57.805907172995788</v>
      </c>
      <c r="AS594" s="79">
        <f t="shared" ref="AS594" si="8347">(G594/G542-1)*100</f>
        <v>57.805907172995788</v>
      </c>
      <c r="AT594" s="79">
        <f t="shared" ref="AT594" si="8348">(H594/H542-1)*100</f>
        <v>23.148148148148138</v>
      </c>
      <c r="AU594" s="79" t="e">
        <f t="shared" ref="AU594" si="8349">(I594/I542-1)*100</f>
        <v>#REF!</v>
      </c>
    </row>
    <row r="595" spans="1:47" x14ac:dyDescent="0.2">
      <c r="A595" s="13">
        <f t="shared" si="7581"/>
        <v>41744</v>
      </c>
      <c r="B595" s="79">
        <f>TWK!B538</f>
        <v>0</v>
      </c>
      <c r="C595" s="79">
        <f>TWK!C538</f>
        <v>388.75</v>
      </c>
      <c r="D595" s="79">
        <f>TWK!D538</f>
        <v>383.75</v>
      </c>
      <c r="E595" s="79">
        <f>TWK!E538</f>
        <v>263.75</v>
      </c>
      <c r="F595" s="79">
        <f>TWK!F538</f>
        <v>296.25</v>
      </c>
      <c r="G595" s="79">
        <f>TWK!G538</f>
        <v>296.25</v>
      </c>
      <c r="H595" s="79">
        <f>TWK!H538</f>
        <v>216.25</v>
      </c>
      <c r="I595" s="79" t="e">
        <f>TWK!#REF!</f>
        <v>#REF!</v>
      </c>
      <c r="K595" s="79">
        <f t="shared" ref="K595" si="8350">AVERAGE(B592:B595)</f>
        <v>0</v>
      </c>
      <c r="L595" s="79">
        <f t="shared" ref="L595" si="8351">AVERAGE(C592:C595)</f>
        <v>416.875</v>
      </c>
      <c r="M595" s="79">
        <f t="shared" ref="M595" si="8352">AVERAGE(D592:D595)</f>
        <v>409.6875</v>
      </c>
      <c r="N595" s="79">
        <f t="shared" ref="N595" si="8353">AVERAGE(E592:E595)</f>
        <v>291.35416666666663</v>
      </c>
      <c r="O595" s="79">
        <f t="shared" ref="O595" si="8354">AVERAGE(F592:F595)</f>
        <v>331.35416666666669</v>
      </c>
      <c r="P595" s="79">
        <f t="shared" ref="P595" si="8355">AVERAGE(G592:G595)</f>
        <v>331.35416666666669</v>
      </c>
      <c r="Q595" s="79">
        <f t="shared" ref="Q595" si="8356">AVERAGE(H592:H595)</f>
        <v>242.29166666666666</v>
      </c>
      <c r="R595" s="79" t="e">
        <f t="shared" ref="R595" si="8357">AVERAGE(I592:I595)</f>
        <v>#REF!</v>
      </c>
      <c r="T595" s="79">
        <f t="shared" ref="T595" si="8358">AVERAGE(K439,K491,K543)</f>
        <v>304.83333333333337</v>
      </c>
      <c r="U595" s="79">
        <f t="shared" ref="U595" si="8359">AVERAGE(L439,L491,L543)</f>
        <v>324.0625</v>
      </c>
      <c r="V595" s="79">
        <f t="shared" ref="V595" si="8360">(M439+M491+M543)/3</f>
        <v>355.04861111111114</v>
      </c>
      <c r="W595" s="79">
        <f t="shared" ref="W595" si="8361">(N439+N491+N543)/3</f>
        <v>271.15972222222223</v>
      </c>
      <c r="X595" s="79">
        <f t="shared" ref="X595" si="8362">(O439+O491+O543)/3</f>
        <v>311.63194444444446</v>
      </c>
      <c r="Y595" s="79">
        <f t="shared" ref="Y595" si="8363">(P439+P491+P543)/3</f>
        <v>312.04861111111114</v>
      </c>
      <c r="Z595" s="79">
        <f t="shared" ref="Z595" si="8364">(Q439+Q491+Q543)/3</f>
        <v>231.44444444444443</v>
      </c>
      <c r="AA595" s="79" t="e">
        <f t="shared" ref="AA595" si="8365">(R439+R491+R543)/3</f>
        <v>#REF!</v>
      </c>
      <c r="AC595" s="99">
        <f>+AF595-'Figure 8_data'!I807</f>
        <v>0</v>
      </c>
      <c r="AD595" s="79">
        <f t="shared" ref="AD595" si="8366">(B595/T595-1)*100</f>
        <v>-100</v>
      </c>
      <c r="AE595" s="79">
        <f t="shared" ref="AE595" si="8367">(C595/U595-1)*100</f>
        <v>19.961427193828342</v>
      </c>
      <c r="AF595" s="79">
        <f t="shared" ref="AF595" si="8368">(D595/V595-1)*100</f>
        <v>8.0837913431259345</v>
      </c>
      <c r="AG595" s="79">
        <f t="shared" ref="AG595" si="8369">(E595/W595-1)*100</f>
        <v>-2.7326042973851994</v>
      </c>
      <c r="AH595" s="79">
        <f t="shared" ref="AH595" si="8370">(F595/X595-1)*100</f>
        <v>-4.9359331476323209</v>
      </c>
      <c r="AI595" s="79">
        <f t="shared" ref="AI595" si="8371">(G595/Y595-1)*100</f>
        <v>-5.0628685879604003</v>
      </c>
      <c r="AJ595" s="79">
        <f t="shared" ref="AJ595" si="8372">(H595/Z595-1)*100</f>
        <v>-6.5650504080652876</v>
      </c>
      <c r="AK595" s="79" t="e">
        <f t="shared" ref="AK595" si="8373">(I595/AA595-1)*100</f>
        <v>#REF!</v>
      </c>
      <c r="AM595" s="99">
        <f>AP595-'Figure 8_data'!H807</f>
        <v>0</v>
      </c>
      <c r="AN595" s="79">
        <f t="shared" ref="AN595" si="8374">(B595/B543-1)*100</f>
        <v>-100</v>
      </c>
      <c r="AO595" s="79">
        <f t="shared" ref="AO595" si="8375">(C595/C543-1)*100</f>
        <v>24.732620320855613</v>
      </c>
      <c r="AP595" s="79">
        <f t="shared" ref="AP595" si="8376">(D595/D543-1)*100</f>
        <v>40.396341463414643</v>
      </c>
      <c r="AQ595" s="79">
        <f t="shared" ref="AQ595" si="8377">(E595/E543-1)*100</f>
        <v>17.222222222222229</v>
      </c>
      <c r="AR595" s="79">
        <f t="shared" ref="AR595" si="8378">(F595/F543-1)*100</f>
        <v>50.63559322033899</v>
      </c>
      <c r="AS595" s="79">
        <f t="shared" ref="AS595" si="8379">(G595/G543-1)*100</f>
        <v>50.63559322033899</v>
      </c>
      <c r="AT595" s="79">
        <f t="shared" ref="AT595" si="8380">(H595/H543-1)*100</f>
        <v>19.036697247706424</v>
      </c>
      <c r="AU595" s="79" t="e">
        <f t="shared" ref="AU595" si="8381">(I595/I543-1)*100</f>
        <v>#REF!</v>
      </c>
    </row>
    <row r="596" spans="1:47" x14ac:dyDescent="0.2">
      <c r="A596" s="13">
        <f t="shared" si="7581"/>
        <v>41751</v>
      </c>
      <c r="B596" s="79">
        <f>TWK!B539</f>
        <v>475</v>
      </c>
      <c r="C596" s="79">
        <f>TWK!C539</f>
        <v>402</v>
      </c>
      <c r="D596" s="79">
        <f>TWK!D539</f>
        <v>377</v>
      </c>
      <c r="E596" s="79">
        <f>TWK!E539</f>
        <v>238</v>
      </c>
      <c r="F596" s="79">
        <f>TWK!F539</f>
        <v>282</v>
      </c>
      <c r="G596" s="79">
        <f>TWK!G539</f>
        <v>282</v>
      </c>
      <c r="H596" s="79">
        <f>TWK!H539</f>
        <v>208</v>
      </c>
      <c r="I596" s="79" t="e">
        <f>TWK!#REF!</f>
        <v>#REF!</v>
      </c>
      <c r="K596" s="79">
        <f t="shared" ref="K596:K601" si="8382">AVERAGEIF(B593:B596,"&lt;&gt;0")</f>
        <v>475</v>
      </c>
      <c r="L596" s="79">
        <f t="shared" ref="L596" si="8383">AVERAGE(C593:C596)</f>
        <v>400.5</v>
      </c>
      <c r="M596" s="79">
        <f t="shared" ref="M596" si="8384">AVERAGE(D593:D596)</f>
        <v>386.75</v>
      </c>
      <c r="N596" s="79">
        <f t="shared" ref="N596" si="8385">AVERAGE(E593:E596)</f>
        <v>263.35416666666663</v>
      </c>
      <c r="O596" s="79">
        <f t="shared" ref="O596" si="8386">AVERAGE(F593:F596)</f>
        <v>306.54166666666669</v>
      </c>
      <c r="P596" s="79">
        <f t="shared" ref="P596" si="8387">AVERAGE(G593:G596)</f>
        <v>306.54166666666669</v>
      </c>
      <c r="Q596" s="79">
        <f t="shared" ref="Q596" si="8388">AVERAGE(H593:H596)</f>
        <v>223.97916666666666</v>
      </c>
      <c r="R596" s="79" t="e">
        <f t="shared" ref="R596" si="8389">AVERAGE(I593:I596)</f>
        <v>#REF!</v>
      </c>
      <c r="T596" s="79">
        <f t="shared" ref="T596:T601" si="8390">AVERAGE(K440,K492,K544)</f>
        <v>356.04166666666663</v>
      </c>
      <c r="U596" s="79">
        <f t="shared" ref="U596" si="8391">AVERAGE(L440,L492,L544)</f>
        <v>326.61458333333337</v>
      </c>
      <c r="V596" s="79">
        <f t="shared" ref="V596:W596" si="8392">(M440+M492+M544)/3</f>
        <v>342.77777777777777</v>
      </c>
      <c r="W596" s="79">
        <f t="shared" si="8392"/>
        <v>261.04861111111109</v>
      </c>
      <c r="X596" s="79">
        <f t="shared" ref="X596" si="8393">(O440+O492+O544)/3</f>
        <v>270.49305555555554</v>
      </c>
      <c r="Y596" s="79">
        <f t="shared" ref="Y596" si="8394">(P440+P492+P544)/3</f>
        <v>270.90972222222223</v>
      </c>
      <c r="Z596" s="79">
        <f t="shared" ref="Z596" si="8395">(Q440+Q492+Q544)/3</f>
        <v>202.83333333333334</v>
      </c>
      <c r="AA596" s="79" t="e">
        <f t="shared" ref="AA596" si="8396">(R440+R492+R544)/3</f>
        <v>#REF!</v>
      </c>
      <c r="AC596" s="99">
        <f>+AF596-'Figure 8_data'!I808</f>
        <v>0</v>
      </c>
      <c r="AD596" s="79">
        <f t="shared" ref="AD596" si="8397">(B596/T596-1)*100</f>
        <v>33.41135166764191</v>
      </c>
      <c r="AE596" s="79">
        <f t="shared" ref="AE596" si="8398">(C596/U596-1)*100</f>
        <v>23.080848349545512</v>
      </c>
      <c r="AF596" s="79">
        <f t="shared" ref="AF596" si="8399">(D596/V596-1)*100</f>
        <v>9.9837925445705125</v>
      </c>
      <c r="AG596" s="79">
        <f t="shared" ref="AG596" si="8400">(E596/W596-1)*100</f>
        <v>-8.8292410417387011</v>
      </c>
      <c r="AH596" s="79">
        <f t="shared" ref="AH596" si="8401">(F596/X596-1)*100</f>
        <v>4.2540627968473244</v>
      </c>
      <c r="AI596" s="79">
        <f t="shared" ref="AI596" si="8402">(G596/Y596-1)*100</f>
        <v>4.0937171566993946</v>
      </c>
      <c r="AJ596" s="79">
        <f t="shared" ref="AJ596" si="8403">(H596/Z596-1)*100</f>
        <v>2.5472473294987585</v>
      </c>
      <c r="AK596" s="79" t="e">
        <f t="shared" ref="AK596" si="8404">(I596/AA596-1)*100</f>
        <v>#REF!</v>
      </c>
      <c r="AM596" s="99">
        <f>AP596-'Figure 8_data'!H808</f>
        <v>0</v>
      </c>
      <c r="AN596" s="79">
        <f t="shared" ref="AN596" si="8405">(B596/B544-1)*100</f>
        <v>16.326530612244895</v>
      </c>
      <c r="AO596" s="79">
        <f t="shared" ref="AO596" si="8406">(C596/C544-1)*100</f>
        <v>28.811748998664875</v>
      </c>
      <c r="AP596" s="79">
        <f t="shared" ref="AP596" si="8407">(D596/D544-1)*100</f>
        <v>34.442793462109968</v>
      </c>
      <c r="AQ596" s="79">
        <f t="shared" ref="AQ596" si="8408">(E596/E544-1)*100</f>
        <v>6.7264573991031362</v>
      </c>
      <c r="AR596" s="79">
        <f t="shared" ref="AR596" si="8409">(F596/F544-1)*100</f>
        <v>44.615384615384613</v>
      </c>
      <c r="AS596" s="79">
        <f t="shared" ref="AS596" si="8410">(G596/G544-1)*100</f>
        <v>44.615384615384613</v>
      </c>
      <c r="AT596" s="79">
        <f t="shared" ref="AT596" si="8411">(H596/H544-1)*100</f>
        <v>15.555555555555545</v>
      </c>
      <c r="AU596" s="79" t="e">
        <f t="shared" ref="AU596" si="8412">(I596/I544-1)*100</f>
        <v>#REF!</v>
      </c>
    </row>
    <row r="597" spans="1:47" x14ac:dyDescent="0.2">
      <c r="A597" s="13">
        <f t="shared" si="7581"/>
        <v>41758</v>
      </c>
      <c r="B597" s="79">
        <f>TWK!B540</f>
        <v>463.33333333333331</v>
      </c>
      <c r="C597" s="79">
        <f>TWK!C540</f>
        <v>375</v>
      </c>
      <c r="D597" s="79">
        <f>TWK!D540</f>
        <v>360</v>
      </c>
      <c r="E597" s="79">
        <f>TWK!E540</f>
        <v>243.33333333333334</v>
      </c>
      <c r="F597" s="79">
        <f>TWK!F540</f>
        <v>272.5</v>
      </c>
      <c r="G597" s="79">
        <f>TWK!G540</f>
        <v>272.5</v>
      </c>
      <c r="H597" s="79">
        <f>TWK!H540</f>
        <v>206.66666666666666</v>
      </c>
      <c r="I597" s="79" t="e">
        <f>TWK!#REF!</f>
        <v>#REF!</v>
      </c>
      <c r="K597" s="79">
        <f t="shared" si="8382"/>
        <v>469.16666666666663</v>
      </c>
      <c r="L597" s="79">
        <f t="shared" ref="L597" si="8413">AVERAGE(C594:C597)</f>
        <v>388.9375</v>
      </c>
      <c r="M597" s="79">
        <f t="shared" ref="M597" si="8414">AVERAGE(D594:D597)</f>
        <v>372.6875</v>
      </c>
      <c r="N597" s="79">
        <f t="shared" ref="N597" si="8415">AVERAGE(E594:E597)</f>
        <v>249.1875</v>
      </c>
      <c r="O597" s="79">
        <f t="shared" ref="O597" si="8416">AVERAGE(F594:F597)</f>
        <v>290.60416666666669</v>
      </c>
      <c r="P597" s="79">
        <f t="shared" ref="P597" si="8417">AVERAGE(G594:G597)</f>
        <v>290.60416666666669</v>
      </c>
      <c r="Q597" s="79">
        <f t="shared" ref="Q597" si="8418">AVERAGE(H594:H597)</f>
        <v>213.14583333333331</v>
      </c>
      <c r="R597" s="79" t="e">
        <f t="shared" ref="R597" si="8419">AVERAGE(I594:I597)</f>
        <v>#REF!</v>
      </c>
      <c r="T597" s="79">
        <f t="shared" si="8390"/>
        <v>411</v>
      </c>
      <c r="U597" s="79">
        <f t="shared" ref="U597" si="8420">AVERAGE(L441,L493,L545)</f>
        <v>376.72916666666669</v>
      </c>
      <c r="V597" s="79">
        <f t="shared" ref="V597" si="8421">(M441+M493+M545)/3</f>
        <v>344.29861111111109</v>
      </c>
      <c r="W597" s="79">
        <f t="shared" ref="W597" si="8422">(N441+N493+N545)/3</f>
        <v>257.35416666666669</v>
      </c>
      <c r="X597" s="79">
        <f t="shared" ref="X597" si="8423">(O441+O493+O545)/3</f>
        <v>261.9375</v>
      </c>
      <c r="Y597" s="79">
        <f t="shared" ref="Y597" si="8424">(P441+P493+P545)/3</f>
        <v>262.35416666666669</v>
      </c>
      <c r="Z597" s="79">
        <f t="shared" ref="Z597" si="8425">(Q441+Q493+Q545)/3</f>
        <v>175.05555555555554</v>
      </c>
      <c r="AA597" s="79" t="e">
        <f t="shared" ref="AA597" si="8426">(R441+R493+R545)/3</f>
        <v>#REF!</v>
      </c>
      <c r="AC597" s="99">
        <f>+AF597-'Figure 8_data'!I809</f>
        <v>0</v>
      </c>
      <c r="AD597" s="79">
        <f t="shared" ref="AD597" si="8427">(B597/T597-1)*100</f>
        <v>12.733171127331699</v>
      </c>
      <c r="AE597" s="79">
        <f t="shared" ref="AE597" si="8428">(C597/U597-1)*100</f>
        <v>-0.4589946358458219</v>
      </c>
      <c r="AF597" s="79">
        <f t="shared" ref="AF597" si="8429">(D597/V597-1)*100</f>
        <v>4.5603985558401838</v>
      </c>
      <c r="AG597" s="79">
        <f t="shared" ref="AG597" si="8430">(E597/W597-1)*100</f>
        <v>-5.4480692949081195</v>
      </c>
      <c r="AH597" s="79">
        <f t="shared" ref="AH597" si="8431">(F597/X597-1)*100</f>
        <v>4.0324504891434021</v>
      </c>
      <c r="AI597" s="79">
        <f t="shared" ref="AI597" si="8432">(G597/Y597-1)*100</f>
        <v>3.8672278249821224</v>
      </c>
      <c r="AJ597" s="79">
        <f t="shared" ref="AJ597" si="8433">(H597/Z597-1)*100</f>
        <v>18.057759441447164</v>
      </c>
      <c r="AK597" s="79" t="e">
        <f t="shared" ref="AK597" si="8434">(I597/AA597-1)*100</f>
        <v>#REF!</v>
      </c>
      <c r="AM597" s="99">
        <f>AP597-'Figure 8_data'!H809</f>
        <v>0</v>
      </c>
      <c r="AN597" s="79">
        <f t="shared" ref="AN597" si="8435">(B597/B545-1)*100</f>
        <v>9.0196078431372442</v>
      </c>
      <c r="AO597" s="79">
        <f t="shared" ref="AO597" si="8436">(C597/C545-1)*100</f>
        <v>19.999999999999996</v>
      </c>
      <c r="AP597" s="79">
        <f t="shared" ref="AP597" si="8437">(D597/D545-1)*100</f>
        <v>28.38038632986628</v>
      </c>
      <c r="AQ597" s="79">
        <f t="shared" ref="AQ597" si="8438">(E597/E545-1)*100</f>
        <v>10.60606060606062</v>
      </c>
      <c r="AR597" s="79">
        <f t="shared" ref="AR597" si="8439">(F597/F545-1)*100</f>
        <v>41.558441558441551</v>
      </c>
      <c r="AS597" s="79">
        <f t="shared" ref="AS597" si="8440">(G597/G545-1)*100</f>
        <v>41.558441558441551</v>
      </c>
      <c r="AT597" s="79">
        <f t="shared" ref="AT597" si="8441">(H597/H545-1)*100</f>
        <v>14.814814814814813</v>
      </c>
      <c r="AU597" s="79" t="e">
        <f t="shared" ref="AU597" si="8442">(I597/I545-1)*100</f>
        <v>#REF!</v>
      </c>
    </row>
    <row r="598" spans="1:47" x14ac:dyDescent="0.2">
      <c r="A598" s="13">
        <f t="shared" si="7581"/>
        <v>41765</v>
      </c>
      <c r="B598" s="79">
        <f>TWK!B541</f>
        <v>453.33333333333331</v>
      </c>
      <c r="C598" s="79">
        <f>TWK!C541</f>
        <v>373.33333333333331</v>
      </c>
      <c r="D598" s="79">
        <f>TWK!D541</f>
        <v>365</v>
      </c>
      <c r="E598" s="79">
        <f>TWK!E541</f>
        <v>243.33333333333334</v>
      </c>
      <c r="F598" s="79">
        <f>TWK!F541</f>
        <v>246.66666666666666</v>
      </c>
      <c r="G598" s="79">
        <f>TWK!G541</f>
        <v>246.66666666666666</v>
      </c>
      <c r="H598" s="79">
        <f>TWK!H541</f>
        <v>203.33333333333334</v>
      </c>
      <c r="I598" s="79" t="e">
        <f>TWK!#REF!</f>
        <v>#REF!</v>
      </c>
      <c r="K598" s="79">
        <f t="shared" si="8382"/>
        <v>463.88888888888886</v>
      </c>
      <c r="L598" s="79">
        <f t="shared" ref="L598" si="8443">AVERAGE(C595:C598)</f>
        <v>384.77083333333331</v>
      </c>
      <c r="M598" s="79">
        <f t="shared" ref="M598" si="8444">AVERAGE(D595:D598)</f>
        <v>371.4375</v>
      </c>
      <c r="N598" s="79">
        <f t="shared" ref="N598" si="8445">AVERAGE(E595:E598)</f>
        <v>247.10416666666669</v>
      </c>
      <c r="O598" s="79">
        <f t="shared" ref="O598" si="8446">AVERAGE(F595:F598)</f>
        <v>274.35416666666669</v>
      </c>
      <c r="P598" s="79">
        <f t="shared" ref="P598" si="8447">AVERAGE(G595:G598)</f>
        <v>274.35416666666669</v>
      </c>
      <c r="Q598" s="79">
        <f t="shared" ref="Q598" si="8448">AVERAGE(H595:H598)</f>
        <v>208.5625</v>
      </c>
      <c r="R598" s="79" t="e">
        <f t="shared" ref="R598" si="8449">AVERAGE(I595:I598)</f>
        <v>#REF!</v>
      </c>
      <c r="T598" s="79">
        <f t="shared" si="8390"/>
        <v>465.375</v>
      </c>
      <c r="U598" s="79">
        <f t="shared" ref="U598" si="8450">AVERAGE(L442,L494,L546)</f>
        <v>374.4375</v>
      </c>
      <c r="V598" s="79">
        <f t="shared" ref="V598" si="8451">(M442+M494+M546)/3</f>
        <v>346.6944444444444</v>
      </c>
      <c r="W598" s="79">
        <f t="shared" ref="W598" si="8452">(N442+N494+N546)/3</f>
        <v>258.04166666666669</v>
      </c>
      <c r="X598" s="79">
        <f t="shared" ref="X598" si="8453">(O442+O494+O546)/3</f>
        <v>258.29166666666669</v>
      </c>
      <c r="Y598" s="79">
        <f t="shared" ref="Y598" si="8454">(P442+P494+P546)/3</f>
        <v>259.125</v>
      </c>
      <c r="Z598" s="79">
        <f t="shared" ref="Z598" si="8455">(Q442+Q494+Q546)/3</f>
        <v>176.7222222222222</v>
      </c>
      <c r="AA598" s="79" t="e">
        <f t="shared" ref="AA598" si="8456">(R442+R494+R546)/3</f>
        <v>#REF!</v>
      </c>
      <c r="AC598" s="99">
        <f>+AF598-'Figure 8_data'!I810</f>
        <v>0</v>
      </c>
      <c r="AD598" s="79">
        <f t="shared" ref="AD598" si="8457">(B598/T598-1)*100</f>
        <v>-2.5875190258751957</v>
      </c>
      <c r="AE598" s="79">
        <f t="shared" ref="AE598" si="8458">(C598/U598-1)*100</f>
        <v>-0.29488677460636215</v>
      </c>
      <c r="AF598" s="79">
        <f t="shared" ref="AF598" si="8459">(D598/V598-1)*100</f>
        <v>5.280025638971253</v>
      </c>
      <c r="AG598" s="79">
        <f t="shared" ref="AG598" si="8460">(E598/W598-1)*100</f>
        <v>-5.6999838527369668</v>
      </c>
      <c r="AH598" s="79">
        <f t="shared" ref="AH598" si="8461">(F598/X598-1)*100</f>
        <v>-4.5007259235360646</v>
      </c>
      <c r="AI598" s="79">
        <f t="shared" ref="AI598" si="8462">(G598/Y598-1)*100</f>
        <v>-4.80784692072681</v>
      </c>
      <c r="AJ598" s="79">
        <f t="shared" ref="AJ598" si="8463">(H598/Z598-1)*100</f>
        <v>15.058157812008833</v>
      </c>
      <c r="AK598" s="79" t="e">
        <f t="shared" ref="AK598" si="8464">(I598/AA598-1)*100</f>
        <v>#REF!</v>
      </c>
      <c r="AM598" s="99">
        <f>AP598-'Figure 8_data'!H810</f>
        <v>0</v>
      </c>
      <c r="AN598" s="79">
        <f t="shared" ref="AN598" si="8465">(B598/B546-1)*100</f>
        <v>16.98924731182796</v>
      </c>
      <c r="AO598" s="79">
        <f t="shared" ref="AO598" si="8466">(C598/C546-1)*100</f>
        <v>22.404371584699454</v>
      </c>
      <c r="AP598" s="79">
        <f t="shared" ref="AP598:AP603" si="8467">(D598/D546-1)*100</f>
        <v>26.956521739130434</v>
      </c>
      <c r="AQ598" s="79">
        <f t="shared" ref="AQ598" si="8468">(E598/E546-1)*100</f>
        <v>10.60606060606062</v>
      </c>
      <c r="AR598" s="79">
        <f t="shared" ref="AR598" si="8469">(F598/F546-1)*100</f>
        <v>29.824561403508774</v>
      </c>
      <c r="AS598" s="79">
        <f t="shared" ref="AS598" si="8470">(G598/G546-1)*100</f>
        <v>29.824561403508774</v>
      </c>
      <c r="AT598" s="79">
        <f t="shared" ref="AT598" si="8471">(H598/H546-1)*100</f>
        <v>12.962962962962976</v>
      </c>
      <c r="AU598" s="79" t="e">
        <f t="shared" ref="AU598" si="8472">(I598/I546-1)*100</f>
        <v>#REF!</v>
      </c>
    </row>
    <row r="599" spans="1:47" x14ac:dyDescent="0.2">
      <c r="A599" s="13">
        <f t="shared" si="7581"/>
        <v>41772</v>
      </c>
      <c r="B599" s="79">
        <f>TWK!B542</f>
        <v>442.5</v>
      </c>
      <c r="C599" s="79">
        <f>TWK!C542</f>
        <v>360</v>
      </c>
      <c r="D599" s="79">
        <f>TWK!D542</f>
        <v>355</v>
      </c>
      <c r="E599" s="79">
        <f>TWK!E542</f>
        <v>247.5</v>
      </c>
      <c r="F599" s="79">
        <f>TWK!F542</f>
        <v>247.5</v>
      </c>
      <c r="G599" s="79">
        <f>TWK!G542</f>
        <v>247.5</v>
      </c>
      <c r="H599" s="79">
        <f>TWK!H542</f>
        <v>202.5</v>
      </c>
      <c r="I599" s="79" t="e">
        <f>TWK!#REF!</f>
        <v>#REF!</v>
      </c>
      <c r="K599" s="79">
        <f t="shared" si="8382"/>
        <v>458.54166666666663</v>
      </c>
      <c r="L599" s="79">
        <f t="shared" ref="L599" si="8473">AVERAGE(C596:C599)</f>
        <v>377.58333333333331</v>
      </c>
      <c r="M599" s="79">
        <f t="shared" ref="M599" si="8474">AVERAGE(D596:D599)</f>
        <v>364.25</v>
      </c>
      <c r="N599" s="79">
        <f t="shared" ref="N599" si="8475">AVERAGE(E596:E599)</f>
        <v>243.04166666666669</v>
      </c>
      <c r="O599" s="79">
        <f t="shared" ref="O599" si="8476">AVERAGE(F596:F599)</f>
        <v>262.16666666666663</v>
      </c>
      <c r="P599" s="79">
        <f t="shared" ref="P599" si="8477">AVERAGE(G596:G599)</f>
        <v>262.16666666666663</v>
      </c>
      <c r="Q599" s="79">
        <f t="shared" ref="Q599" si="8478">AVERAGE(H596:H599)</f>
        <v>205.125</v>
      </c>
      <c r="R599" s="79" t="e">
        <f t="shared" ref="R599" si="8479">AVERAGE(I596:I599)</f>
        <v>#REF!</v>
      </c>
      <c r="T599" s="79">
        <f t="shared" si="8390"/>
        <v>460.83333333333331</v>
      </c>
      <c r="U599" s="79">
        <f t="shared" ref="U599" si="8480">AVERAGE(L443,L495,L547)</f>
        <v>367.74305555555549</v>
      </c>
      <c r="V599" s="79">
        <f t="shared" ref="V599" si="8481">(M443+M495+M547)/3</f>
        <v>349.01388888888886</v>
      </c>
      <c r="W599" s="79">
        <f t="shared" ref="W599" si="8482">(N443+N495+N547)/3</f>
        <v>259.95833333333331</v>
      </c>
      <c r="X599" s="79">
        <f t="shared" ref="X599" si="8483">(O443+O495+O547)/3</f>
        <v>257.98611111111114</v>
      </c>
      <c r="Y599" s="79">
        <f t="shared" ref="Y599" si="8484">(P443+P495+P547)/3</f>
        <v>258.40277777777777</v>
      </c>
      <c r="Z599" s="79">
        <f t="shared" ref="Z599" si="8485">(Q443+Q495+Q547)/3</f>
        <v>179.56944444444446</v>
      </c>
      <c r="AA599" s="79" t="e">
        <f t="shared" ref="AA599" si="8486">(R443+R495+R547)/3</f>
        <v>#REF!</v>
      </c>
      <c r="AC599" s="99">
        <f>+AF599-'Figure 8_data'!I811</f>
        <v>0</v>
      </c>
      <c r="AD599" s="79">
        <f t="shared" ref="AD599" si="8487">(B599/T599-1)*100</f>
        <v>-3.9783001808318175</v>
      </c>
      <c r="AE599" s="79">
        <f t="shared" ref="AE599" si="8488">(C599/U599-1)*100</f>
        <v>-2.1055613256538375</v>
      </c>
      <c r="AF599" s="79">
        <f t="shared" ref="AF599" si="8489">(D599/V599-1)*100</f>
        <v>1.7151498268932475</v>
      </c>
      <c r="AG599" s="79">
        <f t="shared" ref="AG599" si="8490">(E599/W599-1)*100</f>
        <v>-4.7924346850456772</v>
      </c>
      <c r="AH599" s="79">
        <f t="shared" ref="AH599" si="8491">(F599/X599-1)*100</f>
        <v>-4.0646029609690544</v>
      </c>
      <c r="AI599" s="79">
        <f t="shared" ref="AI599" si="8492">(G599/Y599-1)*100</f>
        <v>-4.2192958882020903</v>
      </c>
      <c r="AJ599" s="79">
        <f t="shared" ref="AJ599" si="8493">(H599/Z599-1)*100</f>
        <v>12.769742439477128</v>
      </c>
      <c r="AK599" s="79" t="e">
        <f t="shared" ref="AK599" si="8494">(I599/AA599-1)*100</f>
        <v>#REF!</v>
      </c>
      <c r="AM599" s="99">
        <f>AP599-'Figure 8_data'!H811</f>
        <v>0</v>
      </c>
      <c r="AN599" s="79">
        <f t="shared" ref="AN599" si="8495">(B599/B547-1)*100</f>
        <v>22.068965517241381</v>
      </c>
      <c r="AO599" s="79">
        <f t="shared" ref="AO599" si="8496">(C599/C547-1)*100</f>
        <v>24.137931034482762</v>
      </c>
      <c r="AP599" s="79">
        <f t="shared" si="8467"/>
        <v>27.927927927927932</v>
      </c>
      <c r="AQ599" s="79">
        <f t="shared" ref="AQ599" si="8497">(E599/E547-1)*100</f>
        <v>12.5</v>
      </c>
      <c r="AR599" s="79">
        <f t="shared" ref="AR599" si="8498">(F599/F547-1)*100</f>
        <v>30.263157894736835</v>
      </c>
      <c r="AS599" s="79">
        <f t="shared" ref="AS599" si="8499">(G599/G547-1)*100</f>
        <v>30.263157894736835</v>
      </c>
      <c r="AT599" s="79">
        <f t="shared" ref="AT599" si="8500">(H599/H547-1)*100</f>
        <v>14.084507042253524</v>
      </c>
      <c r="AU599" s="79" t="e">
        <f t="shared" ref="AU599" si="8501">(I599/I547-1)*100</f>
        <v>#REF!</v>
      </c>
    </row>
    <row r="600" spans="1:47" x14ac:dyDescent="0.2">
      <c r="A600" s="13">
        <f t="shared" si="7581"/>
        <v>41779</v>
      </c>
      <c r="B600" s="79">
        <f>TWK!B543</f>
        <v>462.5</v>
      </c>
      <c r="C600" s="79">
        <f>TWK!C543</f>
        <v>367.5</v>
      </c>
      <c r="D600" s="79">
        <f>TWK!D543</f>
        <v>372.5</v>
      </c>
      <c r="E600" s="79">
        <f>TWK!E543</f>
        <v>242.5</v>
      </c>
      <c r="F600" s="79">
        <f>TWK!F543</f>
        <v>230</v>
      </c>
      <c r="G600" s="79">
        <f>TWK!G543</f>
        <v>230</v>
      </c>
      <c r="H600" s="79">
        <f>TWK!H543</f>
        <v>200</v>
      </c>
      <c r="I600" s="79" t="e">
        <f>TWK!#REF!</f>
        <v>#REF!</v>
      </c>
      <c r="K600" s="79">
        <f t="shared" si="8382"/>
        <v>455.41666666666663</v>
      </c>
      <c r="L600" s="79">
        <f t="shared" ref="L600" si="8502">AVERAGE(C597:C600)</f>
        <v>368.95833333333331</v>
      </c>
      <c r="M600" s="79">
        <f t="shared" ref="M600" si="8503">AVERAGE(D597:D600)</f>
        <v>363.125</v>
      </c>
      <c r="N600" s="79">
        <f t="shared" ref="N600" si="8504">AVERAGE(E597:E600)</f>
        <v>244.16666666666669</v>
      </c>
      <c r="O600" s="79">
        <f t="shared" ref="O600" si="8505">AVERAGE(F597:F600)</f>
        <v>249.16666666666666</v>
      </c>
      <c r="P600" s="79">
        <f t="shared" ref="P600" si="8506">AVERAGE(G597:G600)</f>
        <v>249.16666666666666</v>
      </c>
      <c r="Q600" s="79">
        <f t="shared" ref="Q600" si="8507">AVERAGE(H597:H600)</f>
        <v>203.125</v>
      </c>
      <c r="R600" s="79" t="e">
        <f t="shared" ref="R600" si="8508">AVERAGE(I597:I600)</f>
        <v>#REF!</v>
      </c>
      <c r="T600" s="79">
        <f t="shared" si="8390"/>
        <v>444.1944444444444</v>
      </c>
      <c r="U600" s="79">
        <f t="shared" ref="U600" si="8509">AVERAGE(L444,L496,L548)</f>
        <v>367.29166666666669</v>
      </c>
      <c r="V600" s="79">
        <f t="shared" ref="V600" si="8510">(M444+M496+M548)/3</f>
        <v>352.29166666666669</v>
      </c>
      <c r="W600" s="79">
        <f t="shared" ref="W600" si="8511">(N444+N496+N548)/3</f>
        <v>262.75694444444446</v>
      </c>
      <c r="X600" s="79">
        <f t="shared" ref="X600" si="8512">(O444+O496+O548)/3</f>
        <v>293.98611111111114</v>
      </c>
      <c r="Y600" s="79">
        <f t="shared" ref="Y600" si="8513">(P444+P496+P548)/3</f>
        <v>294.40277777777777</v>
      </c>
      <c r="Z600" s="79">
        <f t="shared" ref="Z600" si="8514">(Q444+Q496+Q548)/3</f>
        <v>204.56944444444446</v>
      </c>
      <c r="AA600" s="79" t="e">
        <f t="shared" ref="AA600" si="8515">(R444+R496+R548)/3</f>
        <v>#REF!</v>
      </c>
      <c r="AC600" s="99">
        <f>+AF600-'Figure 8_data'!I812</f>
        <v>0</v>
      </c>
      <c r="AD600" s="79">
        <f t="shared" ref="AD600" si="8516">(B600/T600-1)*100</f>
        <v>4.121068100806724</v>
      </c>
      <c r="AE600" s="79">
        <f t="shared" ref="AE600" si="8517">(C600/U600-1)*100</f>
        <v>5.6721497447531632E-2</v>
      </c>
      <c r="AF600" s="79">
        <f t="shared" ref="AF600" si="8518">(D600/V600-1)*100</f>
        <v>5.7362507392075601</v>
      </c>
      <c r="AG600" s="79">
        <f t="shared" ref="AG600" si="8519">(E600/W600-1)*100</f>
        <v>-7.7093849935248588</v>
      </c>
      <c r="AH600" s="79">
        <f t="shared" ref="AH600" si="8520">(F600/X600-1)*100</f>
        <v>-21.765011574620885</v>
      </c>
      <c r="AI600" s="79">
        <f t="shared" ref="AI600" si="8521">(G600/Y600-1)*100</f>
        <v>-21.875737132613104</v>
      </c>
      <c r="AJ600" s="79">
        <f t="shared" ref="AJ600" si="8522">(H600/Z600-1)*100</f>
        <v>-2.2336886414556334</v>
      </c>
      <c r="AK600" s="79" t="e">
        <f t="shared" ref="AK600" si="8523">(I600/AA600-1)*100</f>
        <v>#REF!</v>
      </c>
      <c r="AM600" s="99">
        <f>AP600-'Figure 8_data'!H812</f>
        <v>0</v>
      </c>
      <c r="AN600" s="79">
        <f t="shared" ref="AN600" si="8524">(B600/B548-1)*100</f>
        <v>34.70873786407769</v>
      </c>
      <c r="AO600" s="79">
        <f t="shared" ref="AO600" si="8525">(C600/C548-1)*100</f>
        <v>28.197674418604635</v>
      </c>
      <c r="AP600" s="79">
        <f t="shared" si="8467"/>
        <v>36.280487804878049</v>
      </c>
      <c r="AQ600" s="79">
        <f t="shared" ref="AQ600" si="8526">(E600/E548-1)*100</f>
        <v>11.068702290076327</v>
      </c>
      <c r="AR600" s="79">
        <f t="shared" ref="AR600" si="8527">(F600/F548-1)*100</f>
        <v>21.052631578947366</v>
      </c>
      <c r="AS600" s="79">
        <f t="shared" ref="AS600" si="8528">(G600/G548-1)*100</f>
        <v>21.052631578947366</v>
      </c>
      <c r="AT600" s="79">
        <f t="shared" ref="AT600" si="8529">(H600/H548-1)*100</f>
        <v>11.111111111111116</v>
      </c>
      <c r="AU600" s="79" t="e">
        <f t="shared" ref="AU600" si="8530">(I600/I548-1)*100</f>
        <v>#REF!</v>
      </c>
    </row>
    <row r="601" spans="1:47" x14ac:dyDescent="0.2">
      <c r="A601" s="13">
        <f t="shared" si="7581"/>
        <v>41786</v>
      </c>
      <c r="B601" s="79">
        <f>TWK!B544</f>
        <v>446.66666666666669</v>
      </c>
      <c r="C601" s="79">
        <f>TWK!C544</f>
        <v>360</v>
      </c>
      <c r="D601" s="79">
        <f>TWK!D544</f>
        <v>360</v>
      </c>
      <c r="E601" s="79">
        <f>TWK!E544</f>
        <v>238.33333333333334</v>
      </c>
      <c r="F601" s="79">
        <f>TWK!F544</f>
        <v>231.66666666666666</v>
      </c>
      <c r="G601" s="79">
        <f>TWK!G544</f>
        <v>231.66666666666666</v>
      </c>
      <c r="H601" s="79">
        <f>TWK!H544</f>
        <v>200</v>
      </c>
      <c r="I601" s="79" t="e">
        <f>TWK!#REF!</f>
        <v>#REF!</v>
      </c>
      <c r="K601" s="79">
        <f t="shared" si="8382"/>
        <v>451.25</v>
      </c>
      <c r="L601" s="79">
        <f t="shared" ref="L601" si="8531">AVERAGE(C598:C601)</f>
        <v>365.20833333333331</v>
      </c>
      <c r="M601" s="79">
        <f t="shared" ref="M601" si="8532">AVERAGE(D598:D601)</f>
        <v>363.125</v>
      </c>
      <c r="N601" s="79">
        <f t="shared" ref="N601" si="8533">AVERAGE(E598:E601)</f>
        <v>242.91666666666669</v>
      </c>
      <c r="O601" s="79">
        <f t="shared" ref="O601" si="8534">AVERAGE(F598:F601)</f>
        <v>238.95833333333331</v>
      </c>
      <c r="P601" s="79">
        <f t="shared" ref="P601" si="8535">AVERAGE(G598:G601)</f>
        <v>238.95833333333331</v>
      </c>
      <c r="Q601" s="79">
        <f t="shared" ref="Q601" si="8536">AVERAGE(H598:H601)</f>
        <v>201.45833333333334</v>
      </c>
      <c r="R601" s="79" t="e">
        <f t="shared" ref="R601" si="8537">AVERAGE(I598:I601)</f>
        <v>#REF!</v>
      </c>
      <c r="T601" s="79">
        <f t="shared" si="8390"/>
        <v>442.75</v>
      </c>
      <c r="U601" s="79">
        <f t="shared" ref="U601" si="8538">AVERAGE(L445,L497,L549)</f>
        <v>375.69444444444451</v>
      </c>
      <c r="V601" s="79">
        <f t="shared" ref="V601" si="8539">(M445+M497+M549)/3</f>
        <v>354.42361111111109</v>
      </c>
      <c r="W601" s="79">
        <f t="shared" ref="W601" si="8540">(N445+N497+N549)/3</f>
        <v>264.1875</v>
      </c>
      <c r="X601" s="79">
        <f t="shared" ref="X601" si="8541">(O445+O497+O549)/3</f>
        <v>297.01388888888891</v>
      </c>
      <c r="Y601" s="79">
        <f t="shared" ref="Y601" si="8542">(P445+P497+P549)/3</f>
        <v>297.4305555555556</v>
      </c>
      <c r="Z601" s="79">
        <f t="shared" ref="Z601" si="8543">(Q445+Q497+Q549)/3</f>
        <v>229.6527777777778</v>
      </c>
      <c r="AA601" s="79" t="e">
        <f t="shared" ref="AA601" si="8544">(R445+R497+R549)/3</f>
        <v>#REF!</v>
      </c>
      <c r="AC601" s="99">
        <f>+AF601-'Figure 8_data'!I813</f>
        <v>0</v>
      </c>
      <c r="AD601" s="79">
        <f t="shared" ref="AD601" si="8545">(B601/T601-1)*100</f>
        <v>0.88462262375306189</v>
      </c>
      <c r="AE601" s="79">
        <f t="shared" ref="AE601" si="8546">(C601/U601-1)*100</f>
        <v>-4.1774491682070369</v>
      </c>
      <c r="AF601" s="79">
        <f t="shared" ref="AF601" si="8547">(D601/V601-1)*100</f>
        <v>1.5733683406156329</v>
      </c>
      <c r="AG601" s="79">
        <f t="shared" ref="AG601" si="8548">(E601/W601-1)*100</f>
        <v>-9.7862944562731595</v>
      </c>
      <c r="AH601" s="79">
        <f t="shared" ref="AH601" si="8549">(F601/X601-1)*100</f>
        <v>-22.00140285246669</v>
      </c>
      <c r="AI601" s="79">
        <f t="shared" ref="AI601" si="8550">(G601/Y601-1)*100</f>
        <v>-22.110670091057681</v>
      </c>
      <c r="AJ601" s="79">
        <f t="shared" ref="AJ601" si="8551">(H601/Z601-1)*100</f>
        <v>-12.912004838221957</v>
      </c>
      <c r="AK601" s="79" t="e">
        <f t="shared" ref="AK601" si="8552">(I601/AA601-1)*100</f>
        <v>#REF!</v>
      </c>
      <c r="AM601" s="99">
        <f>AP601-'Figure 8_data'!H813</f>
        <v>0</v>
      </c>
      <c r="AN601" s="79">
        <f t="shared" ref="AN601" si="8553">(B601/B549-1)*100</f>
        <v>23.502304147465438</v>
      </c>
      <c r="AO601" s="79">
        <f t="shared" ref="AO601" si="8554">(C601/C549-1)*100</f>
        <v>21.34831460674156</v>
      </c>
      <c r="AP601" s="79">
        <f t="shared" si="8467"/>
        <v>16.129032258064523</v>
      </c>
      <c r="AQ601" s="79">
        <f t="shared" ref="AQ601" si="8555">(E601/E549-1)*100</f>
        <v>10.000000000000009</v>
      </c>
      <c r="AR601" s="79">
        <f t="shared" ref="AR601" si="8556">(F601/F549-1)*100</f>
        <v>21.92982456140351</v>
      </c>
      <c r="AS601" s="79">
        <f t="shared" ref="AS601" si="8557">(G601/G549-1)*100</f>
        <v>21.92982456140351</v>
      </c>
      <c r="AT601" s="79">
        <f t="shared" ref="AT601" si="8558">(H601/H549-1)*100</f>
        <v>11.111111111111116</v>
      </c>
      <c r="AU601" s="79" t="e">
        <f t="shared" ref="AU601" si="8559">(I601/I549-1)*100</f>
        <v>#REF!</v>
      </c>
    </row>
    <row r="602" spans="1:47" x14ac:dyDescent="0.2">
      <c r="A602" s="13">
        <f t="shared" si="7581"/>
        <v>41793</v>
      </c>
      <c r="B602" s="79">
        <f>TWK!B545</f>
        <v>420</v>
      </c>
      <c r="C602" s="79">
        <f>TWK!C545</f>
        <v>355</v>
      </c>
      <c r="D602" s="79">
        <f>TWK!D545</f>
        <v>353.33333333333331</v>
      </c>
      <c r="E602" s="79">
        <f>TWK!E545</f>
        <v>240</v>
      </c>
      <c r="F602" s="79">
        <f>TWK!F545</f>
        <v>231.66666666666666</v>
      </c>
      <c r="G602" s="79">
        <f>TWK!G545</f>
        <v>231.66666666666666</v>
      </c>
      <c r="H602" s="79">
        <f>TWK!H545</f>
        <v>200</v>
      </c>
      <c r="I602" s="79" t="e">
        <f>TWK!#REF!</f>
        <v>#REF!</v>
      </c>
      <c r="K602" s="79">
        <f t="shared" ref="K602" si="8560">AVERAGEIF(B599:B602,"&lt;&gt;0")</f>
        <v>442.91666666666669</v>
      </c>
      <c r="L602" s="79">
        <f t="shared" ref="L602" si="8561">AVERAGE(C599:C602)</f>
        <v>360.625</v>
      </c>
      <c r="M602" s="79">
        <f t="shared" ref="M602" si="8562">AVERAGE(D599:D602)</f>
        <v>360.20833333333331</v>
      </c>
      <c r="N602" s="79">
        <f t="shared" ref="N602" si="8563">AVERAGE(E599:E602)</f>
        <v>242.08333333333334</v>
      </c>
      <c r="O602" s="79">
        <f t="shared" ref="O602" si="8564">AVERAGE(F599:F602)</f>
        <v>235.20833333333331</v>
      </c>
      <c r="P602" s="79">
        <f t="shared" ref="P602" si="8565">AVERAGE(G599:G602)</f>
        <v>235.20833333333331</v>
      </c>
      <c r="Q602" s="79">
        <f t="shared" ref="Q602" si="8566">AVERAGE(H599:H602)</f>
        <v>200.625</v>
      </c>
      <c r="R602" s="79" t="e">
        <f t="shared" ref="R602" si="8567">AVERAGE(I599:I602)</f>
        <v>#REF!</v>
      </c>
      <c r="T602" s="79">
        <f t="shared" ref="T602" si="8568">AVERAGE(K446,K498,K550)</f>
        <v>434.9305555555556</v>
      </c>
      <c r="U602" s="79">
        <f t="shared" ref="U602" si="8569">AVERAGE(L446,L498,L550)</f>
        <v>363.0555555555556</v>
      </c>
      <c r="V602" s="79">
        <f t="shared" ref="V602" si="8570">(M446+M498+M550)/3</f>
        <v>353.10416666666669</v>
      </c>
      <c r="W602" s="79">
        <f t="shared" ref="W602" si="8571">(N446+N498+N550)/3</f>
        <v>264.02083333333331</v>
      </c>
      <c r="X602" s="79">
        <f t="shared" ref="X602" si="8572">(O446+O498+O550)/3</f>
        <v>296.87500000000006</v>
      </c>
      <c r="Y602" s="79">
        <f t="shared" ref="Y602" si="8573">(P446+P498+P550)/3</f>
        <v>296.87500000000006</v>
      </c>
      <c r="Z602" s="79">
        <f t="shared" ref="Z602" si="8574">(Q446+Q498+Q550)/3</f>
        <v>230.3125</v>
      </c>
      <c r="AA602" s="79" t="e">
        <f t="shared" ref="AA602" si="8575">(R446+R498+R550)/3</f>
        <v>#REF!</v>
      </c>
      <c r="AC602" s="99">
        <f>+AF602-'Figure 8_data'!I814</f>
        <v>0</v>
      </c>
      <c r="AD602" s="79">
        <f t="shared" ref="AD602" si="8576">(B602/T602-1)*100</f>
        <v>-3.4328596519240029</v>
      </c>
      <c r="AE602" s="79">
        <f t="shared" ref="AE602" si="8577">(C602/U602-1)*100</f>
        <v>-2.2188217291507439</v>
      </c>
      <c r="AF602" s="79">
        <f t="shared" ref="AF602" si="8578">(D602/V602-1)*100</f>
        <v>6.490058410524302E-2</v>
      </c>
      <c r="AG602" s="79">
        <f t="shared" ref="AG602" si="8579">(E602/W602-1)*100</f>
        <v>-9.0980825376785202</v>
      </c>
      <c r="AH602" s="79">
        <f t="shared" ref="AH602" si="8580">(F602/X602-1)*100</f>
        <v>-21.964912280701775</v>
      </c>
      <c r="AI602" s="79">
        <f t="shared" ref="AI602" si="8581">(G602/Y602-1)*100</f>
        <v>-21.964912280701775</v>
      </c>
      <c r="AJ602" s="79">
        <f t="shared" ref="AJ602" si="8582">(H602/Z602-1)*100</f>
        <v>-13.161465400271366</v>
      </c>
      <c r="AK602" s="79" t="e">
        <f t="shared" ref="AK602" si="8583">(I602/AA602-1)*100</f>
        <v>#REF!</v>
      </c>
      <c r="AM602" s="99">
        <f>AP602-'Figure 8_data'!H814</f>
        <v>0</v>
      </c>
      <c r="AN602" s="79">
        <f t="shared" ref="AN602" si="8584">(B602/B550-1)*100</f>
        <v>5.8823529411764719</v>
      </c>
      <c r="AO602" s="79">
        <f t="shared" ref="AO602" si="8585">(C602/C550-1)*100</f>
        <v>12.105263157894729</v>
      </c>
      <c r="AP602" s="79">
        <f t="shared" si="8467"/>
        <v>12.169312169312164</v>
      </c>
      <c r="AQ602" s="79">
        <f t="shared" ref="AQ602" si="8586">(E602/E550-1)*100</f>
        <v>8.2706766917293173</v>
      </c>
      <c r="AR602" s="79">
        <f t="shared" ref="AR602" si="8587">(F602/F550-1)*100</f>
        <v>19.82758620689653</v>
      </c>
      <c r="AS602" s="79">
        <f t="shared" ref="AS602" si="8588">(G602/G550-1)*100</f>
        <v>19.82758620689653</v>
      </c>
      <c r="AT602" s="79">
        <f t="shared" ref="AT602" si="8589">(H602/H550-1)*100</f>
        <v>10.091743119266061</v>
      </c>
      <c r="AU602" s="79" t="e">
        <f t="shared" ref="AU602" si="8590">(I602/I550-1)*100</f>
        <v>#REF!</v>
      </c>
    </row>
    <row r="603" spans="1:47" x14ac:dyDescent="0.2">
      <c r="A603" s="13">
        <f t="shared" si="7581"/>
        <v>41800</v>
      </c>
      <c r="B603" s="79">
        <f>TWK!B546</f>
        <v>421.66666666666669</v>
      </c>
      <c r="C603" s="79">
        <f>TWK!C546</f>
        <v>363.33333333333331</v>
      </c>
      <c r="D603" s="79">
        <f>TWK!D546</f>
        <v>373.33333333333331</v>
      </c>
      <c r="E603" s="79">
        <f>TWK!E546</f>
        <v>245</v>
      </c>
      <c r="F603" s="79">
        <f>TWK!F546</f>
        <v>231.66666666666666</v>
      </c>
      <c r="G603" s="79">
        <f>TWK!G546</f>
        <v>231.66666666666666</v>
      </c>
      <c r="H603" s="79">
        <f>TWK!H546</f>
        <v>200</v>
      </c>
      <c r="I603" s="79" t="e">
        <f>TWK!#REF!</f>
        <v>#REF!</v>
      </c>
      <c r="K603" s="79">
        <f t="shared" ref="K603" si="8591">AVERAGEIF(B600:B603,"&lt;&gt;0")</f>
        <v>437.70833333333337</v>
      </c>
      <c r="L603" s="79">
        <f t="shared" ref="L603" si="8592">AVERAGE(C600:C603)</f>
        <v>361.45833333333331</v>
      </c>
      <c r="M603" s="79">
        <f t="shared" ref="M603" si="8593">AVERAGE(D600:D603)</f>
        <v>364.79166666666663</v>
      </c>
      <c r="N603" s="79">
        <f t="shared" ref="N603" si="8594">AVERAGE(E600:E603)</f>
        <v>241.45833333333334</v>
      </c>
      <c r="O603" s="79">
        <f t="shared" ref="O603" si="8595">AVERAGE(F600:F603)</f>
        <v>231.24999999999997</v>
      </c>
      <c r="P603" s="79">
        <f t="shared" ref="P603" si="8596">AVERAGE(G600:G603)</f>
        <v>231.24999999999997</v>
      </c>
      <c r="Q603" s="79">
        <f t="shared" ref="Q603" si="8597">AVERAGE(H600:H603)</f>
        <v>200</v>
      </c>
      <c r="R603" s="79" t="e">
        <f t="shared" ref="R603" si="8598">AVERAGE(I600:I603)</f>
        <v>#REF!</v>
      </c>
      <c r="T603" s="79">
        <f t="shared" ref="T603" si="8599">AVERAGE(K447,K499,K551)</f>
        <v>428.47222222222223</v>
      </c>
      <c r="U603" s="79">
        <f t="shared" ref="U603" si="8600">AVERAGE(L447,L499,L551)</f>
        <v>365.41666666666669</v>
      </c>
      <c r="V603" s="79">
        <f t="shared" ref="V603" si="8601">(M447+M499+M551)/3</f>
        <v>351.4375</v>
      </c>
      <c r="W603" s="79">
        <f t="shared" ref="W603" si="8602">(N447+N499+N551)/3</f>
        <v>262.97916666666663</v>
      </c>
      <c r="X603" s="79">
        <f t="shared" ref="X603" si="8603">(O447+O499+O551)/3</f>
        <v>293.50694444444446</v>
      </c>
      <c r="Y603" s="79">
        <f t="shared" ref="Y603" si="8604">(P447+P499+P551)/3</f>
        <v>293.50694444444446</v>
      </c>
      <c r="Z603" s="79">
        <f t="shared" ref="Z603" si="8605">(Q447+Q499+Q551)/3</f>
        <v>231.01388888888889</v>
      </c>
      <c r="AA603" s="79" t="e">
        <f t="shared" ref="AA603" si="8606">(R447+R499+R551)/3</f>
        <v>#REF!</v>
      </c>
      <c r="AC603" s="99">
        <f>+AF603-'Figure 8_data'!I815</f>
        <v>0</v>
      </c>
      <c r="AD603" s="79">
        <f t="shared" ref="AD603" si="8607">(B603/T603-1)*100</f>
        <v>-1.588330632090762</v>
      </c>
      <c r="AE603" s="79">
        <f t="shared" ref="AE603" si="8608">(C603/U603-1)*100</f>
        <v>-0.57012542759408147</v>
      </c>
      <c r="AF603" s="79">
        <f t="shared" ref="AF603" si="8609">(D603/V603-1)*100</f>
        <v>6.230363388464033</v>
      </c>
      <c r="AG603" s="79">
        <f t="shared" ref="AG603" si="8610">(E603/W603-1)*100</f>
        <v>-6.8367266101560524</v>
      </c>
      <c r="AH603" s="79">
        <f t="shared" ref="AH603" si="8611">(F603/X603-1)*100</f>
        <v>-21.069442801372297</v>
      </c>
      <c r="AI603" s="79">
        <f t="shared" ref="AI603" si="8612">(G603/Y603-1)*100</f>
        <v>-21.069442801372297</v>
      </c>
      <c r="AJ603" s="79">
        <f t="shared" ref="AJ603" si="8613">(H603/Z603-1)*100</f>
        <v>-13.425118739854502</v>
      </c>
      <c r="AK603" s="79" t="e">
        <f t="shared" ref="AK603" si="8614">(I603/AA603-1)*100</f>
        <v>#REF!</v>
      </c>
      <c r="AM603" s="99">
        <f>AP603-'Figure 8_data'!H815</f>
        <v>0</v>
      </c>
      <c r="AN603" s="79">
        <f t="shared" ref="AN603" si="8615">(B603/B551-1)*100</f>
        <v>18.779342723004699</v>
      </c>
      <c r="AO603" s="79">
        <f t="shared" ref="AO603" si="8616">(C603/C551-1)*100</f>
        <v>19.125683060109289</v>
      </c>
      <c r="AP603" s="79">
        <f t="shared" si="8467"/>
        <v>27.635327635327634</v>
      </c>
      <c r="AQ603" s="79">
        <f t="shared" ref="AQ603" si="8617">(E603/E551-1)*100</f>
        <v>12.643678160919535</v>
      </c>
      <c r="AR603" s="79">
        <f t="shared" ref="AR603" si="8618">(F603/F551-1)*100</f>
        <v>21.92982456140351</v>
      </c>
      <c r="AS603" s="79">
        <f t="shared" ref="AS603" si="8619">(G603/G551-1)*100</f>
        <v>21.92982456140351</v>
      </c>
      <c r="AT603" s="79">
        <f t="shared" ref="AT603" si="8620">(H603/H551-1)*100</f>
        <v>6.6666666666666652</v>
      </c>
      <c r="AU603" s="79" t="e">
        <f t="shared" ref="AU603" si="8621">(I603/I551-1)*100</f>
        <v>#REF!</v>
      </c>
    </row>
    <row r="604" spans="1:47" x14ac:dyDescent="0.2">
      <c r="A604" s="13">
        <f t="shared" si="7581"/>
        <v>41807</v>
      </c>
      <c r="B604" s="79">
        <f>TWK!B547</f>
        <v>430</v>
      </c>
      <c r="C604" s="79">
        <f>TWK!C547</f>
        <v>366.66666666666669</v>
      </c>
      <c r="D604" s="79">
        <f>TWK!D547</f>
        <v>366.66666666666669</v>
      </c>
      <c r="E604" s="79">
        <f>TWK!E547</f>
        <v>248.33333333333334</v>
      </c>
      <c r="F604" s="79">
        <f>TWK!F547</f>
        <v>226.66666666666666</v>
      </c>
      <c r="G604" s="79">
        <f>TWK!G547</f>
        <v>226.66666666666666</v>
      </c>
      <c r="H604" s="79">
        <f>TWK!H547</f>
        <v>206.66666666666666</v>
      </c>
      <c r="I604" s="79" t="e">
        <f>TWK!#REF!</f>
        <v>#REF!</v>
      </c>
      <c r="K604" s="79">
        <f t="shared" ref="K604" si="8622">AVERAGEIF(B601:B604,"&lt;&gt;0")</f>
        <v>429.58333333333337</v>
      </c>
      <c r="L604" s="79">
        <f t="shared" ref="L604" si="8623">AVERAGE(C601:C604)</f>
        <v>361.25</v>
      </c>
      <c r="M604" s="79">
        <f t="shared" ref="M604" si="8624">AVERAGE(D601:D604)</f>
        <v>363.33333333333331</v>
      </c>
      <c r="N604" s="79">
        <f t="shared" ref="N604" si="8625">AVERAGE(E601:E604)</f>
        <v>242.91666666666669</v>
      </c>
      <c r="O604" s="79">
        <f t="shared" ref="O604" si="8626">AVERAGE(F601:F604)</f>
        <v>230.41666666666666</v>
      </c>
      <c r="P604" s="79">
        <f t="shared" ref="P604" si="8627">AVERAGE(G601:G604)</f>
        <v>230.41666666666666</v>
      </c>
      <c r="Q604" s="79">
        <f t="shared" ref="Q604" si="8628">AVERAGE(H601:H604)</f>
        <v>201.66666666666666</v>
      </c>
      <c r="R604" s="79" t="e">
        <f t="shared" ref="R604" si="8629">AVERAGE(I601:I604)</f>
        <v>#REF!</v>
      </c>
      <c r="T604" s="79">
        <f t="shared" ref="T604" si="8630">AVERAGE(K448,K500,K552)</f>
        <v>433.61111111111114</v>
      </c>
      <c r="U604" s="79">
        <f t="shared" ref="U604" si="8631">AVERAGE(L448,L500,L552)</f>
        <v>367.63888888888886</v>
      </c>
      <c r="V604" s="79">
        <f t="shared" ref="V604" si="8632">(M448+M500+M552)/3</f>
        <v>349.48611111111114</v>
      </c>
      <c r="W604" s="79">
        <f t="shared" ref="W604" si="8633">(N448+N500+N552)/3</f>
        <v>264.79166666666669</v>
      </c>
      <c r="X604" s="79">
        <f t="shared" ref="X604" si="8634">(O448+O500+O552)/3</f>
        <v>289.03472222222223</v>
      </c>
      <c r="Y604" s="79">
        <f t="shared" ref="Y604" si="8635">(P448+P500+P552)/3</f>
        <v>289.03472222222223</v>
      </c>
      <c r="Z604" s="79">
        <f t="shared" ref="Z604" si="8636">(Q448+Q500+Q552)/3</f>
        <v>233.37499999999997</v>
      </c>
      <c r="AA604" s="79" t="e">
        <f t="shared" ref="AA604" si="8637">(R448+R500+R552)/3</f>
        <v>#REF!</v>
      </c>
      <c r="AC604" s="99">
        <f>+AF604-'Figure 8_data'!I816</f>
        <v>0</v>
      </c>
      <c r="AD604" s="79">
        <f t="shared" ref="AD604" si="8638">(B604/T604-1)*100</f>
        <v>-0.83279948750801802</v>
      </c>
      <c r="AE604" s="79">
        <f t="shared" ref="AE604" si="8639">(C604/U604-1)*100</f>
        <v>-0.26445032111823696</v>
      </c>
      <c r="AF604" s="79">
        <f t="shared" ref="AF604" si="8640">(D604/V604-1)*100</f>
        <v>4.9159480189166604</v>
      </c>
      <c r="AG604" s="79">
        <f t="shared" ref="AG604" si="8641">(E604/W604-1)*100</f>
        <v>-6.2155782848151038</v>
      </c>
      <c r="AH604" s="79">
        <f t="shared" ref="AH604" si="8642">(F604/X604-1)*100</f>
        <v>-21.578049542298359</v>
      </c>
      <c r="AI604" s="79">
        <f t="shared" ref="AI604" si="8643">(G604/Y604-1)*100</f>
        <v>-21.578049542298359</v>
      </c>
      <c r="AJ604" s="79">
        <f t="shared" ref="AJ604" si="8644">(H604/Z604-1)*100</f>
        <v>-11.444384931262263</v>
      </c>
      <c r="AK604" s="79" t="e">
        <f t="shared" ref="AK604" si="8645">(I604/AA604-1)*100</f>
        <v>#REF!</v>
      </c>
      <c r="AM604" s="99">
        <f>AP604-'Figure 8_data'!H816</f>
        <v>0</v>
      </c>
      <c r="AN604" s="79">
        <f t="shared" ref="AN604" si="8646">(B604/B552-1)*100</f>
        <v>19.444444444444443</v>
      </c>
      <c r="AO604" s="79">
        <f t="shared" ref="AO604" si="8647">(C604/C552-1)*100</f>
        <v>22.222222222222232</v>
      </c>
      <c r="AP604" s="79">
        <f t="shared" ref="AP604" si="8648">(D604/D552-1)*100</f>
        <v>24.293785310734471</v>
      </c>
      <c r="AQ604" s="79">
        <f t="shared" ref="AQ604" si="8649">(E604/E552-1)*100</f>
        <v>12.87878787878789</v>
      </c>
      <c r="AR604" s="79">
        <f t="shared" ref="AR604" si="8650">(F604/F552-1)*100</f>
        <v>19.298245614035082</v>
      </c>
      <c r="AS604" s="79">
        <f t="shared" ref="AS604" si="8651">(G604/G552-1)*100</f>
        <v>19.298245614035082</v>
      </c>
      <c r="AT604" s="79">
        <f t="shared" ref="AT604" si="8652">(H604/H552-1)*100</f>
        <v>7.3593073593073655</v>
      </c>
      <c r="AU604" s="79" t="e">
        <f t="shared" ref="AU604" si="8653">(I604/I552-1)*100</f>
        <v>#REF!</v>
      </c>
    </row>
    <row r="605" spans="1:47" x14ac:dyDescent="0.2">
      <c r="A605" s="13">
        <f t="shared" si="7581"/>
        <v>41814</v>
      </c>
      <c r="B605" s="79">
        <f>TWK!B548</f>
        <v>0</v>
      </c>
      <c r="C605" s="79">
        <f>TWK!C548</f>
        <v>370</v>
      </c>
      <c r="D605" s="79">
        <f>TWK!D548</f>
        <v>368.75</v>
      </c>
      <c r="E605" s="79">
        <f>TWK!E548</f>
        <v>248.75</v>
      </c>
      <c r="F605" s="79">
        <f>TWK!F548</f>
        <v>237.5</v>
      </c>
      <c r="G605" s="79">
        <f>TWK!G548</f>
        <v>231.25</v>
      </c>
      <c r="H605" s="79">
        <f>TWK!H548</f>
        <v>213.75</v>
      </c>
      <c r="I605" s="79" t="e">
        <f>TWK!#REF!</f>
        <v>#REF!</v>
      </c>
      <c r="K605" s="79">
        <f t="shared" ref="K605" si="8654">AVERAGEIF(B602:B605,"&lt;&gt;0")</f>
        <v>423.88888888888891</v>
      </c>
      <c r="L605" s="79">
        <f t="shared" ref="L605" si="8655">AVERAGE(C602:C605)</f>
        <v>363.75</v>
      </c>
      <c r="M605" s="79">
        <f t="shared" ref="M605" si="8656">AVERAGE(D602:D605)</f>
        <v>365.52083333333331</v>
      </c>
      <c r="N605" s="79">
        <f t="shared" ref="N605" si="8657">AVERAGE(E602:E605)</f>
        <v>245.52083333333334</v>
      </c>
      <c r="O605" s="79">
        <f t="shared" ref="O605" si="8658">AVERAGE(F602:F605)</f>
        <v>231.875</v>
      </c>
      <c r="P605" s="79">
        <f t="shared" ref="P605" si="8659">AVERAGE(G602:G605)</f>
        <v>230.3125</v>
      </c>
      <c r="Q605" s="79">
        <f t="shared" ref="Q605" si="8660">AVERAGE(H602:H605)</f>
        <v>205.10416666666666</v>
      </c>
      <c r="R605" s="79" t="e">
        <f t="shared" ref="R605" si="8661">AVERAGE(I602:I605)</f>
        <v>#REF!</v>
      </c>
      <c r="T605" s="79">
        <f t="shared" ref="T605" si="8662">AVERAGE(K449,K501,K553)</f>
        <v>433.19444444444451</v>
      </c>
      <c r="U605" s="79">
        <f t="shared" ref="U605" si="8663">AVERAGE(L449,L501,L553)</f>
        <v>363.0555555555556</v>
      </c>
      <c r="V605" s="79">
        <f t="shared" ref="V605" si="8664">(M449+M501+M553)/3</f>
        <v>344.09722222222223</v>
      </c>
      <c r="W605" s="79">
        <f t="shared" ref="W605" si="8665">(N449+N501+N553)/3</f>
        <v>264.9305555555556</v>
      </c>
      <c r="X605" s="79">
        <f t="shared" ref="X605" si="8666">(O449+O501+O553)/3</f>
        <v>286.21527777777777</v>
      </c>
      <c r="Y605" s="79">
        <f t="shared" ref="Y605" si="8667">(P449+P501+P553)/3</f>
        <v>286.77083333333331</v>
      </c>
      <c r="Z605" s="79">
        <f t="shared" ref="Z605" si="8668">(Q449+Q501+Q553)/3</f>
        <v>233.68055555555551</v>
      </c>
      <c r="AA605" s="79" t="e">
        <f t="shared" ref="AA605" si="8669">(R449+R501+R553)/3</f>
        <v>#REF!</v>
      </c>
      <c r="AC605" s="99">
        <f>+AF605-'Figure 8_data'!I817</f>
        <v>0</v>
      </c>
      <c r="AD605" s="79">
        <f t="shared" ref="AD605" si="8670">(B605/T605-1)*100</f>
        <v>-100</v>
      </c>
      <c r="AE605" s="79">
        <f t="shared" ref="AE605" si="8671">(C605/U605-1)*100</f>
        <v>1.9127773527161329</v>
      </c>
      <c r="AF605" s="79">
        <f t="shared" ref="AF605" si="8672">(D605/V605-1)*100</f>
        <v>7.1644803229061527</v>
      </c>
      <c r="AG605" s="79">
        <f t="shared" ref="AG605" si="8673">(E605/W605-1)*100</f>
        <v>-6.1074705111402565</v>
      </c>
      <c r="AH605" s="79">
        <f t="shared" ref="AH605" si="8674">(F605/X605-1)*100</f>
        <v>-17.020502244328519</v>
      </c>
      <c r="AI605" s="79">
        <f t="shared" ref="AI605" si="8675">(G605/Y605-1)*100</f>
        <v>-19.360697420995276</v>
      </c>
      <c r="AJ605" s="79">
        <f t="shared" ref="AJ605" si="8676">(H605/Z605-1)*100</f>
        <v>-8.5289747399702627</v>
      </c>
      <c r="AK605" s="79" t="e">
        <f t="shared" ref="AK605" si="8677">(I605/AA605-1)*100</f>
        <v>#REF!</v>
      </c>
      <c r="AM605" s="99">
        <f>AP605-'Figure 8_data'!H817</f>
        <v>0</v>
      </c>
      <c r="AN605" s="79">
        <f t="shared" ref="AN605" si="8678">(B605/B553-1)*100</f>
        <v>-100</v>
      </c>
      <c r="AO605" s="79">
        <f t="shared" ref="AO605" si="8679">(C605/C553-1)*100</f>
        <v>10.447761194029859</v>
      </c>
      <c r="AP605" s="79">
        <f t="shared" ref="AP605" si="8680">(D605/D553-1)*100</f>
        <v>14.046391752577335</v>
      </c>
      <c r="AQ605" s="79">
        <f t="shared" ref="AQ605" si="8681">(E605/E553-1)*100</f>
        <v>6.6071428571428559</v>
      </c>
      <c r="AR605" s="79">
        <f t="shared" ref="AR605" si="8682">(F605/F553-1)*100</f>
        <v>12.204724409448819</v>
      </c>
      <c r="AS605" s="79">
        <f t="shared" ref="AS605" si="8683">(G605/G553-1)*100</f>
        <v>9.2519685039370145</v>
      </c>
      <c r="AT605" s="79">
        <f t="shared" ref="AT605" si="8684">(H605/H553-1)*100</f>
        <v>8.686440677966111</v>
      </c>
      <c r="AU605" s="79" t="e">
        <f t="shared" ref="AU605" si="8685">(I605/I553-1)*100</f>
        <v>#REF!</v>
      </c>
    </row>
    <row r="606" spans="1:47" x14ac:dyDescent="0.2">
      <c r="A606" s="13">
        <f t="shared" si="7581"/>
        <v>41821</v>
      </c>
      <c r="B606" s="79">
        <f>TWK!B549</f>
        <v>0</v>
      </c>
      <c r="C606" s="79">
        <f>TWK!C549</f>
        <v>0</v>
      </c>
      <c r="D606" s="79">
        <f>TWK!D549</f>
        <v>378.33333333333331</v>
      </c>
      <c r="E606" s="79">
        <f>TWK!E549</f>
        <v>260</v>
      </c>
      <c r="F606" s="79">
        <f>TWK!F549</f>
        <v>243.33333333333334</v>
      </c>
      <c r="G606" s="79">
        <f>TWK!G549</f>
        <v>243.33333333333334</v>
      </c>
      <c r="H606" s="79">
        <f>TWK!H549</f>
        <v>213.33333333333334</v>
      </c>
      <c r="I606" s="79" t="e">
        <f>TWK!#REF!</f>
        <v>#REF!</v>
      </c>
      <c r="K606" s="79">
        <f t="shared" ref="K606" si="8686">AVERAGEIF(B603:B606,"&lt;&gt;0")</f>
        <v>425.83333333333337</v>
      </c>
      <c r="L606" s="79">
        <f t="shared" ref="L606" si="8687">AVERAGE(C603:C606)</f>
        <v>275</v>
      </c>
      <c r="M606" s="79">
        <f t="shared" ref="M606" si="8688">AVERAGE(D603:D606)</f>
        <v>371.77083333333331</v>
      </c>
      <c r="N606" s="79">
        <f t="shared" ref="N606" si="8689">AVERAGE(E603:E606)</f>
        <v>250.52083333333334</v>
      </c>
      <c r="O606" s="79">
        <f t="shared" ref="O606" si="8690">AVERAGE(F603:F606)</f>
        <v>234.79166666666666</v>
      </c>
      <c r="P606" s="79">
        <f t="shared" ref="P606" si="8691">AVERAGE(G603:G606)</f>
        <v>233.22916666666666</v>
      </c>
      <c r="Q606" s="79">
        <f t="shared" ref="Q606" si="8692">AVERAGE(H603:H606)</f>
        <v>208.4375</v>
      </c>
      <c r="R606" s="79" t="e">
        <f t="shared" ref="R606" si="8693">AVERAGE(I603:I606)</f>
        <v>#REF!</v>
      </c>
      <c r="T606" s="79">
        <f t="shared" ref="T606" si="8694">AVERAGE(K450,K502,K554)</f>
        <v>439.58333333333331</v>
      </c>
      <c r="U606" s="79">
        <f t="shared" ref="U606" si="8695">AVERAGE(L450,L502,L554)</f>
        <v>370.72222222222223</v>
      </c>
      <c r="V606" s="79">
        <f t="shared" ref="V606" si="8696">(M450+M502+M554)/3</f>
        <v>347.4305555555556</v>
      </c>
      <c r="W606" s="79">
        <f t="shared" ref="W606" si="8697">(N450+N502+N554)/3</f>
        <v>271.15277777777777</v>
      </c>
      <c r="X606" s="79">
        <f t="shared" ref="X606" si="8698">(O450+O502+O554)/3</f>
        <v>286.6319444444444</v>
      </c>
      <c r="Y606" s="79">
        <f t="shared" ref="Y606" si="8699">(P450+P502+P554)/3</f>
        <v>286.90972222222223</v>
      </c>
      <c r="Z606" s="79">
        <f t="shared" ref="Z606" si="8700">(Q450+Q502+Q554)/3</f>
        <v>236.04861111111109</v>
      </c>
      <c r="AA606" s="79" t="e">
        <f t="shared" ref="AA606" si="8701">(R450+R502+R554)/3</f>
        <v>#REF!</v>
      </c>
      <c r="AC606" s="99">
        <f>+AF606-'Figure 8_data'!I818</f>
        <v>0</v>
      </c>
      <c r="AD606" s="79">
        <f t="shared" ref="AD606" si="8702">(B606/T606-1)*100</f>
        <v>-100</v>
      </c>
      <c r="AE606" s="79">
        <f t="shared" ref="AE606" si="8703">(C606/U606-1)*100</f>
        <v>-100</v>
      </c>
      <c r="AF606" s="79">
        <f t="shared" ref="AF606" si="8704">(D606/V606-1)*100</f>
        <v>8.8946632020787231</v>
      </c>
      <c r="AG606" s="79">
        <f t="shared" ref="AG606" si="8705">(E606/W606-1)*100</f>
        <v>-4.1130973723300652</v>
      </c>
      <c r="AH606" s="79">
        <f t="shared" ref="AH606" si="8706">(F606/X606-1)*100</f>
        <v>-15.10599636583887</v>
      </c>
      <c r="AI606" s="79">
        <f t="shared" ref="AI606" si="8707">(G606/Y606-1)*100</f>
        <v>-15.188188309330751</v>
      </c>
      <c r="AJ606" s="79">
        <f t="shared" ref="AJ606" si="8708">(H606/Z606-1)*100</f>
        <v>-9.6231355358771253</v>
      </c>
      <c r="AK606" s="79" t="e">
        <f t="shared" ref="AK606" si="8709">(I606/AA606-1)*100</f>
        <v>#REF!</v>
      </c>
      <c r="AM606" s="99">
        <f>AP606-'Figure 8_data'!H818</f>
        <v>0</v>
      </c>
      <c r="AN606" s="79">
        <f t="shared" ref="AN606" si="8710">(B606/B554-1)*100</f>
        <v>-100</v>
      </c>
      <c r="AO606" s="79">
        <f t="shared" ref="AO606" si="8711">(C606/C554-1)*100</f>
        <v>-100</v>
      </c>
      <c r="AP606" s="79">
        <f t="shared" ref="AP606" si="8712">(D606/D554-1)*100</f>
        <v>23.369565217391287</v>
      </c>
      <c r="AQ606" s="79">
        <f t="shared" ref="AQ606" si="8713">(E606/E554-1)*100</f>
        <v>15.555555555555545</v>
      </c>
      <c r="AR606" s="79">
        <f t="shared" ref="AR606" si="8714">(F606/F554-1)*100</f>
        <v>15.873015873015884</v>
      </c>
      <c r="AS606" s="79">
        <f t="shared" ref="AS606" si="8715">(G606/G554-1)*100</f>
        <v>15.873015873015884</v>
      </c>
      <c r="AT606" s="79">
        <f t="shared" ref="AT606" si="8716">(H606/H554-1)*100</f>
        <v>11.304347826086957</v>
      </c>
      <c r="AU606" s="79" t="e">
        <f t="shared" ref="AU606" si="8717">(I606/I554-1)*100</f>
        <v>#REF!</v>
      </c>
    </row>
    <row r="607" spans="1:47" x14ac:dyDescent="0.2">
      <c r="A607" s="13">
        <f t="shared" si="7581"/>
        <v>41828</v>
      </c>
      <c r="B607" s="79">
        <f>TWK!B550</f>
        <v>0</v>
      </c>
      <c r="C607" s="79">
        <f>TWK!C550</f>
        <v>0</v>
      </c>
      <c r="D607" s="79">
        <f>TWK!D550</f>
        <v>345</v>
      </c>
      <c r="E607" s="79">
        <f>TWK!E550</f>
        <v>245</v>
      </c>
      <c r="F607" s="79">
        <f>TWK!F550</f>
        <v>242.5</v>
      </c>
      <c r="G607" s="79">
        <f>TWK!G550</f>
        <v>242.5</v>
      </c>
      <c r="H607" s="79">
        <f>TWK!H550</f>
        <v>207.5</v>
      </c>
      <c r="I607" s="79" t="e">
        <f>TWK!#REF!</f>
        <v>#REF!</v>
      </c>
      <c r="K607" s="79">
        <f t="shared" ref="K607" si="8718">AVERAGEIF(B604:B607,"&lt;&gt;0")</f>
        <v>430</v>
      </c>
      <c r="L607" s="79">
        <f t="shared" ref="L607" si="8719">AVERAGE(C604:C607)</f>
        <v>184.16666666666669</v>
      </c>
      <c r="M607" s="79">
        <f t="shared" ref="M607" si="8720">AVERAGE(D604:D607)</f>
        <v>364.6875</v>
      </c>
      <c r="N607" s="79">
        <f t="shared" ref="N607" si="8721">AVERAGE(E604:E607)</f>
        <v>250.52083333333334</v>
      </c>
      <c r="O607" s="79">
        <f t="shared" ref="O607" si="8722">AVERAGE(F604:F607)</f>
        <v>237.5</v>
      </c>
      <c r="P607" s="79">
        <f t="shared" ref="P607" si="8723">AVERAGE(G604:G607)</f>
        <v>235.9375</v>
      </c>
      <c r="Q607" s="79">
        <f t="shared" ref="Q607" si="8724">AVERAGE(H604:H607)</f>
        <v>210.3125</v>
      </c>
      <c r="R607" s="79" t="e">
        <f t="shared" ref="R607" si="8725">AVERAGE(I604:I607)</f>
        <v>#REF!</v>
      </c>
      <c r="T607" s="79">
        <f t="shared" ref="T607" si="8726">AVERAGE(K451,K503,K555)</f>
        <v>460.27777777777783</v>
      </c>
      <c r="U607" s="79">
        <f t="shared" ref="U607" si="8727">AVERAGE(L451,L503,L555)</f>
        <v>376.25</v>
      </c>
      <c r="V607" s="79">
        <f t="shared" ref="V607" si="8728">(M451+M503+M555)/3</f>
        <v>353.09027777777777</v>
      </c>
      <c r="W607" s="79">
        <f t="shared" ref="W607" si="8729">(N451+N503+N555)/3</f>
        <v>280.42361111111109</v>
      </c>
      <c r="X607" s="79">
        <f t="shared" ref="X607" si="8730">(O451+O503+O555)/3</f>
        <v>290.41666666666669</v>
      </c>
      <c r="Y607" s="79">
        <f t="shared" ref="Y607" si="8731">(P451+P503+P555)/3</f>
        <v>290.6944444444444</v>
      </c>
      <c r="Z607" s="79">
        <f t="shared" ref="Z607" si="8732">(Q451+Q503+Q555)/3</f>
        <v>240.52777777777774</v>
      </c>
      <c r="AA607" s="79" t="e">
        <f t="shared" ref="AA607" si="8733">(R451+R503+R555)/3</f>
        <v>#REF!</v>
      </c>
      <c r="AC607" s="99">
        <f>+AF607-'Figure 8_data'!I819</f>
        <v>0</v>
      </c>
      <c r="AD607" s="79">
        <f t="shared" ref="AD607" si="8734">(B607/T607-1)*100</f>
        <v>-100</v>
      </c>
      <c r="AE607" s="79">
        <f t="shared" ref="AE607" si="8735">(C607/U607-1)*100</f>
        <v>-100</v>
      </c>
      <c r="AF607" s="79">
        <f t="shared" ref="AF607" si="8736">(D607/V607-1)*100</f>
        <v>-2.2912774117415657</v>
      </c>
      <c r="AG607" s="79">
        <f t="shared" ref="AG607" si="8737">(E607/W607-1)*100</f>
        <v>-12.632178499789493</v>
      </c>
      <c r="AH607" s="79">
        <f t="shared" ref="AH607" si="8738">(F607/X607-1)*100</f>
        <v>-16.499282639885227</v>
      </c>
      <c r="AI607" s="79">
        <f t="shared" ref="AI607" si="8739">(G607/Y607-1)*100</f>
        <v>-16.579073100812213</v>
      </c>
      <c r="AJ607" s="79">
        <f t="shared" ref="AJ607" si="8740">(H607/Z607-1)*100</f>
        <v>-13.731377757246788</v>
      </c>
      <c r="AK607" s="79" t="e">
        <f t="shared" ref="AK607" si="8741">(I607/AA607-1)*100</f>
        <v>#REF!</v>
      </c>
      <c r="AM607" s="99">
        <f>AP607-'Figure 8_data'!H819</f>
        <v>0</v>
      </c>
      <c r="AN607" s="79">
        <f t="shared" ref="AN607" si="8742">(B607/B555-1)*100</f>
        <v>-100</v>
      </c>
      <c r="AO607" s="79">
        <f t="shared" ref="AO607" si="8743">(C607/C555-1)*100</f>
        <v>-100</v>
      </c>
      <c r="AP607" s="79">
        <f t="shared" ref="AP607" si="8744">(D607/D555-1)*100</f>
        <v>19.653179190751445</v>
      </c>
      <c r="AQ607" s="79">
        <f t="shared" ref="AQ607" si="8745">(E607/E555-1)*100</f>
        <v>8.0882352941176414</v>
      </c>
      <c r="AR607" s="79">
        <f t="shared" ref="AR607" si="8746">(F607/F555-1)*100</f>
        <v>14.566929133858263</v>
      </c>
      <c r="AS607" s="79">
        <f t="shared" ref="AS607" si="8747">(G607/G555-1)*100</f>
        <v>14.566929133858263</v>
      </c>
      <c r="AT607" s="79">
        <f t="shared" ref="AT607" si="8748">(H607/H555-1)*100</f>
        <v>8.2608695652173871</v>
      </c>
      <c r="AU607" s="79" t="e">
        <f t="shared" ref="AU607" si="8749">(I607/I555-1)*100</f>
        <v>#REF!</v>
      </c>
    </row>
    <row r="608" spans="1:47" x14ac:dyDescent="0.2">
      <c r="A608" s="13">
        <f t="shared" si="7581"/>
        <v>41835</v>
      </c>
      <c r="B608" s="79">
        <f>TWK!B551</f>
        <v>508.33333333333331</v>
      </c>
      <c r="C608" s="79">
        <f>TWK!C551</f>
        <v>401.66666666666669</v>
      </c>
      <c r="D608" s="79">
        <f>TWK!D551</f>
        <v>405</v>
      </c>
      <c r="E608" s="79">
        <f>TWK!E551</f>
        <v>280</v>
      </c>
      <c r="F608" s="79">
        <f>TWK!F551</f>
        <v>286.66666666666669</v>
      </c>
      <c r="G608" s="79">
        <f>TWK!G551</f>
        <v>286.66666666666669</v>
      </c>
      <c r="H608" s="79">
        <f>TWK!H551</f>
        <v>226.66666666666666</v>
      </c>
      <c r="I608" s="79" t="e">
        <f>TWK!#REF!</f>
        <v>#REF!</v>
      </c>
      <c r="K608" s="79">
        <f t="shared" ref="K608" si="8750">AVERAGEIF(B605:B608,"&lt;&gt;0")</f>
        <v>508.33333333333331</v>
      </c>
      <c r="L608" s="79">
        <f t="shared" ref="L608" si="8751">AVERAGE(C605:C608)</f>
        <v>192.91666666666669</v>
      </c>
      <c r="M608" s="79">
        <f t="shared" ref="M608" si="8752">AVERAGE(D605:D608)</f>
        <v>374.27083333333331</v>
      </c>
      <c r="N608" s="79">
        <f t="shared" ref="N608" si="8753">AVERAGE(E605:E608)</f>
        <v>258.4375</v>
      </c>
      <c r="O608" s="79">
        <f t="shared" ref="O608" si="8754">AVERAGE(F605:F608)</f>
        <v>252.5</v>
      </c>
      <c r="P608" s="79">
        <f t="shared" ref="P608" si="8755">AVERAGE(G605:G608)</f>
        <v>250.9375</v>
      </c>
      <c r="Q608" s="79">
        <f t="shared" ref="Q608" si="8756">AVERAGE(H605:H608)</f>
        <v>215.3125</v>
      </c>
      <c r="R608" s="79" t="e">
        <f t="shared" ref="R608" si="8757">AVERAGE(I605:I608)</f>
        <v>#REF!</v>
      </c>
      <c r="T608" s="79">
        <f t="shared" ref="T608" si="8758">AVERAGE(K452,K504,K556)</f>
        <v>466.38888888888891</v>
      </c>
      <c r="U608" s="79">
        <f t="shared" ref="U608" si="8759">AVERAGE(L452,L504,L556)</f>
        <v>385.55555555555549</v>
      </c>
      <c r="V608" s="79">
        <f t="shared" ref="V608" si="8760">(M452+M504+M556)/3</f>
        <v>361.40277777777777</v>
      </c>
      <c r="W608" s="79">
        <f t="shared" ref="W608" si="8761">(N452+N504+N556)/3</f>
        <v>289.00694444444446</v>
      </c>
      <c r="X608" s="79">
        <f t="shared" ref="X608" si="8762">(O452+O504+O556)/3</f>
        <v>298.47222222222217</v>
      </c>
      <c r="Y608" s="79">
        <f t="shared" ref="Y608" si="8763">(P452+P504+P556)/3</f>
        <v>298.33333333333331</v>
      </c>
      <c r="Z608" s="79">
        <f t="shared" ref="Z608" si="8764">(Q452+Q504+Q556)/3</f>
        <v>247.54166666666666</v>
      </c>
      <c r="AA608" s="79" t="e">
        <f t="shared" ref="AA608" si="8765">(R452+R504+R556)/3</f>
        <v>#REF!</v>
      </c>
      <c r="AC608" s="99">
        <f>+AF608-'Figure 8_data'!I820</f>
        <v>0</v>
      </c>
      <c r="AD608" s="79">
        <f t="shared" ref="AD608" si="8766">(B608/T608-1)*100</f>
        <v>8.9934484812388185</v>
      </c>
      <c r="AE608" s="79">
        <f t="shared" ref="AE608" si="8767">(C608/U608-1)*100</f>
        <v>4.1786743515850322</v>
      </c>
      <c r="AF608" s="79">
        <f t="shared" ref="AF608" si="8768">(D608/V608-1)*100</f>
        <v>12.063333461435001</v>
      </c>
      <c r="AG608" s="79">
        <f t="shared" ref="AG608" si="8769">(E608/W608-1)*100</f>
        <v>-3.1165148857438152</v>
      </c>
      <c r="AH608" s="79">
        <f t="shared" ref="AH608" si="8770">(F608/X608-1)*100</f>
        <v>-3.9553280595625684</v>
      </c>
      <c r="AI608" s="79">
        <f t="shared" ref="AI608" si="8771">(G608/Y608-1)*100</f>
        <v>-3.9106145251396551</v>
      </c>
      <c r="AJ608" s="79">
        <f t="shared" ref="AJ608" si="8772">(H608/Z608-1)*100</f>
        <v>-8.4329237502103975</v>
      </c>
      <c r="AK608" s="79" t="e">
        <f t="shared" ref="AK608" si="8773">(I608/AA608-1)*100</f>
        <v>#REF!</v>
      </c>
      <c r="AM608" s="99">
        <f>AP608-'Figure 8_data'!H820</f>
        <v>0</v>
      </c>
      <c r="AN608" s="79">
        <f t="shared" ref="AN608" si="8774">(B608/B556-1)*100</f>
        <v>42.523364485981155</v>
      </c>
      <c r="AO608" s="79">
        <f t="shared" ref="AO608" si="8775">(C608/C556-1)*100</f>
        <v>33.8888888888889</v>
      </c>
      <c r="AP608" s="79">
        <f t="shared" ref="AP608" si="8776">(D608/D556-1)*100</f>
        <v>43.786982248520687</v>
      </c>
      <c r="AQ608" s="79">
        <f t="shared" ref="AQ608" si="8777">(E608/E556-1)*100</f>
        <v>25.373134328358194</v>
      </c>
      <c r="AR608" s="79">
        <f t="shared" ref="AR608" si="8778">(F608/F556-1)*100</f>
        <v>43.333333333333336</v>
      </c>
      <c r="AS608" s="79">
        <f t="shared" ref="AS608" si="8779">(G608/G556-1)*100</f>
        <v>43.333333333333336</v>
      </c>
      <c r="AT608" s="79">
        <f t="shared" ref="AT608" si="8780">(H608/H556-1)*100</f>
        <v>22.522522522522515</v>
      </c>
      <c r="AU608" s="79" t="e">
        <f t="shared" ref="AU608" si="8781">(I608/I556-1)*100</f>
        <v>#REF!</v>
      </c>
    </row>
    <row r="609" spans="1:47" x14ac:dyDescent="0.2">
      <c r="A609" s="13">
        <f t="shared" si="7581"/>
        <v>41842</v>
      </c>
      <c r="B609" s="79">
        <f>TWK!B552</f>
        <v>595</v>
      </c>
      <c r="C609" s="79">
        <f>TWK!C552</f>
        <v>538.33333333333337</v>
      </c>
      <c r="D609" s="79">
        <f>TWK!D552</f>
        <v>546.66666666666663</v>
      </c>
      <c r="E609" s="79">
        <f>TWK!E552</f>
        <v>395</v>
      </c>
      <c r="F609" s="79">
        <f>TWK!F552</f>
        <v>446.66666666666669</v>
      </c>
      <c r="G609" s="79">
        <f>TWK!G552</f>
        <v>446.66666666666669</v>
      </c>
      <c r="H609" s="79">
        <f>TWK!H552</f>
        <v>322.66666666666669</v>
      </c>
      <c r="I609" s="79" t="e">
        <f>TWK!#REF!</f>
        <v>#REF!</v>
      </c>
      <c r="K609" s="79">
        <f t="shared" ref="K609" si="8782">AVERAGEIF(B606:B609,"&lt;&gt;0")</f>
        <v>551.66666666666663</v>
      </c>
      <c r="L609" s="79">
        <f t="shared" ref="L609" si="8783">AVERAGE(C606:C609)</f>
        <v>235</v>
      </c>
      <c r="M609" s="79">
        <f t="shared" ref="M609" si="8784">AVERAGE(D606:D609)</f>
        <v>418.75</v>
      </c>
      <c r="N609" s="79">
        <f t="shared" ref="N609" si="8785">AVERAGE(E606:E609)</f>
        <v>295</v>
      </c>
      <c r="O609" s="79">
        <f t="shared" ref="O609" si="8786">AVERAGE(F606:F609)</f>
        <v>304.79166666666669</v>
      </c>
      <c r="P609" s="79">
        <f t="shared" ref="P609" si="8787">AVERAGE(G606:G609)</f>
        <v>304.79166666666669</v>
      </c>
      <c r="Q609" s="79">
        <f t="shared" ref="Q609" si="8788">AVERAGE(H606:H609)</f>
        <v>242.54166666666669</v>
      </c>
      <c r="R609" s="79" t="e">
        <f t="shared" ref="R609" si="8789">AVERAGE(I606:I609)</f>
        <v>#REF!</v>
      </c>
      <c r="T609" s="79">
        <f t="shared" ref="T609" si="8790">AVERAGE(K453,K505,K557)</f>
        <v>434.4444444444444</v>
      </c>
      <c r="U609" s="79">
        <f t="shared" ref="U609" si="8791">AVERAGE(L453,L505,L557)</f>
        <v>355.69444444444451</v>
      </c>
      <c r="V609" s="79">
        <f t="shared" ref="V609" si="8792">(M453+M505+M557)/3</f>
        <v>359.1805555555556</v>
      </c>
      <c r="W609" s="79">
        <f t="shared" ref="W609" si="8793">(N453+N505+N557)/3</f>
        <v>291.64583333333331</v>
      </c>
      <c r="X609" s="79">
        <f t="shared" ref="X609" si="8794">(O453+O505+O557)/3</f>
        <v>301.72222222222223</v>
      </c>
      <c r="Y609" s="79">
        <f t="shared" ref="Y609" si="8795">(P453+P505+P557)/3</f>
        <v>301.02777777777777</v>
      </c>
      <c r="Z609" s="79">
        <f t="shared" ref="Z609" si="8796">(Q453+Q505+Q557)/3</f>
        <v>252.54166666666666</v>
      </c>
      <c r="AA609" s="79" t="e">
        <f t="shared" ref="AA609" si="8797">(R453+R505+R557)/3</f>
        <v>#REF!</v>
      </c>
      <c r="AC609" s="99">
        <f>+AF609-'Figure 8_data'!I821</f>
        <v>0</v>
      </c>
      <c r="AD609" s="79">
        <f t="shared" ref="AD609" si="8798">(B609/T609-1)*100</f>
        <v>36.956521739130444</v>
      </c>
      <c r="AE609" s="79">
        <f t="shared" ref="AE609" si="8799">(C609/U609-1)*100</f>
        <v>51.347130027333044</v>
      </c>
      <c r="AF609" s="79">
        <f t="shared" ref="AF609" si="8800">(D609/V609-1)*100</f>
        <v>52.198290862688964</v>
      </c>
      <c r="AG609" s="79">
        <f t="shared" ref="AG609" si="8801">(E609/W609-1)*100</f>
        <v>35.438245588970638</v>
      </c>
      <c r="AH609" s="79">
        <f t="shared" ref="AH609" si="8802">(F609/X609-1)*100</f>
        <v>48.03903516847727</v>
      </c>
      <c r="AI609" s="79">
        <f t="shared" ref="AI609" si="8803">(G609/Y609-1)*100</f>
        <v>48.380548122174048</v>
      </c>
      <c r="AJ609" s="79">
        <f t="shared" ref="AJ609" si="8804">(H609/Z609-1)*100</f>
        <v>27.767695099818535</v>
      </c>
      <c r="AK609" s="79" t="e">
        <f t="shared" ref="AK609" si="8805">(I609/AA609-1)*100</f>
        <v>#REF!</v>
      </c>
      <c r="AM609" s="99">
        <f>AP609-'Figure 8_data'!H821</f>
        <v>0</v>
      </c>
      <c r="AN609" s="79">
        <f t="shared" ref="AN609" si="8806">(B609/B557-1)*100</f>
        <v>75</v>
      </c>
      <c r="AO609" s="79">
        <f t="shared" ref="AO609" si="8807">(C609/C557-1)*100</f>
        <v>83.522727272727295</v>
      </c>
      <c r="AP609" s="79">
        <f t="shared" ref="AP609" si="8808">(D609/D557-1)*100</f>
        <v>106.28930817610063</v>
      </c>
      <c r="AQ609" s="79">
        <f t="shared" ref="AQ609" si="8809">(E609/E557-1)*100</f>
        <v>79.545454545454547</v>
      </c>
      <c r="AR609" s="79">
        <f t="shared" ref="AR609" si="8810">(F609/F557-1)*100</f>
        <v>123.33333333333334</v>
      </c>
      <c r="AS609" s="79">
        <f t="shared" ref="AS609" si="8811">(G609/G557-1)*100</f>
        <v>123.33333333333334</v>
      </c>
      <c r="AT609" s="79">
        <f t="shared" ref="AT609" si="8812">(H609/H557-1)*100</f>
        <v>74.414414414414438</v>
      </c>
      <c r="AU609" s="79" t="e">
        <f t="shared" ref="AU609" si="8813">(I609/I557-1)*100</f>
        <v>#REF!</v>
      </c>
    </row>
    <row r="610" spans="1:47" x14ac:dyDescent="0.2">
      <c r="A610" s="13">
        <f t="shared" si="7581"/>
        <v>41849</v>
      </c>
      <c r="B610" s="79">
        <f>TWK!B553</f>
        <v>0</v>
      </c>
      <c r="C610" s="79">
        <f>TWK!C553</f>
        <v>568.33333333333337</v>
      </c>
      <c r="D610" s="79">
        <f>TWK!D553</f>
        <v>560</v>
      </c>
      <c r="E610" s="79">
        <f>TWK!E553</f>
        <v>408.33333333333331</v>
      </c>
      <c r="F610" s="79">
        <f>TWK!F553</f>
        <v>455</v>
      </c>
      <c r="G610" s="79">
        <f>TWK!G553</f>
        <v>455</v>
      </c>
      <c r="H610" s="79">
        <f>TWK!H553</f>
        <v>366.66666666666669</v>
      </c>
      <c r="I610" s="79" t="e">
        <f>TWK!#REF!</f>
        <v>#REF!</v>
      </c>
      <c r="K610" s="79">
        <f t="shared" ref="K610" si="8814">AVERAGEIF(B607:B610,"&lt;&gt;0")</f>
        <v>551.66666666666663</v>
      </c>
      <c r="L610" s="79">
        <f t="shared" ref="L610" si="8815">AVERAGE(C607:C610)</f>
        <v>377.08333333333337</v>
      </c>
      <c r="M610" s="79">
        <f t="shared" ref="M610" si="8816">AVERAGE(D607:D610)</f>
        <v>464.16666666666663</v>
      </c>
      <c r="N610" s="79">
        <f t="shared" ref="N610" si="8817">AVERAGE(E607:E610)</f>
        <v>332.08333333333331</v>
      </c>
      <c r="O610" s="79">
        <f t="shared" ref="O610" si="8818">AVERAGE(F607:F610)</f>
        <v>357.70833333333337</v>
      </c>
      <c r="P610" s="79">
        <f t="shared" ref="P610" si="8819">AVERAGE(G607:G610)</f>
        <v>357.70833333333337</v>
      </c>
      <c r="Q610" s="79">
        <f t="shared" ref="Q610" si="8820">AVERAGE(H607:H610)</f>
        <v>280.875</v>
      </c>
      <c r="R610" s="79" t="e">
        <f t="shared" ref="R610" si="8821">AVERAGE(I607:I610)</f>
        <v>#REF!</v>
      </c>
      <c r="T610" s="79">
        <f t="shared" ref="T610" si="8822">AVERAGE(K454,K506,K558)</f>
        <v>412.36111111111114</v>
      </c>
      <c r="U610" s="79">
        <f t="shared" ref="U610" si="8823">AVERAGE(L454,L506,L558)</f>
        <v>340.27777777777777</v>
      </c>
      <c r="V610" s="79">
        <f t="shared" ref="V610" si="8824">(M454+M506+M558)/3</f>
        <v>349.875</v>
      </c>
      <c r="W610" s="79">
        <f t="shared" ref="W610" si="8825">(N454+N506+N558)/3</f>
        <v>287.09027777777777</v>
      </c>
      <c r="X610" s="79">
        <f t="shared" ref="X610" si="8826">(O454+O506+O558)/3</f>
        <v>303.66666666666669</v>
      </c>
      <c r="Y610" s="79">
        <f t="shared" ref="Y610" si="8827">(P454+P506+P558)/3</f>
        <v>303.25</v>
      </c>
      <c r="Z610" s="79">
        <f t="shared" ref="Z610" si="8828">(Q454+Q506+Q558)/3</f>
        <v>254.51388888888891</v>
      </c>
      <c r="AA610" s="79" t="e">
        <f t="shared" ref="AA610" si="8829">(R454+R506+R558)/3</f>
        <v>#REF!</v>
      </c>
      <c r="AC610" s="99">
        <f>+AF610-'Figure 8_data'!I822</f>
        <v>0</v>
      </c>
      <c r="AD610" s="79">
        <f t="shared" ref="AD610" si="8830">(B610/T610-1)*100</f>
        <v>-100</v>
      </c>
      <c r="AE610" s="79">
        <f t="shared" ref="AE610" si="8831">(C610/U610-1)*100</f>
        <v>67.020408163265316</v>
      </c>
      <c r="AF610" s="79">
        <f t="shared" ref="AF610" si="8832">(D610/V610-1)*100</f>
        <v>60.057163272597357</v>
      </c>
      <c r="AG610" s="79">
        <f t="shared" ref="AG610" si="8833">(E610/W610-1)*100</f>
        <v>42.231682833022901</v>
      </c>
      <c r="AH610" s="79">
        <f t="shared" ref="AH610" si="8834">(F610/X610-1)*100</f>
        <v>49.835345773874849</v>
      </c>
      <c r="AI610" s="79">
        <f t="shared" ref="AI610" si="8835">(G610/Y610-1)*100</f>
        <v>50.041220115416316</v>
      </c>
      <c r="AJ610" s="79">
        <f t="shared" ref="AJ610" si="8836">(H610/Z610-1)*100</f>
        <v>44.065484311050461</v>
      </c>
      <c r="AK610" s="79" t="e">
        <f t="shared" ref="AK610" si="8837">(I610/AA610-1)*100</f>
        <v>#REF!</v>
      </c>
      <c r="AM610" s="99">
        <f>AP610-'Figure 8_data'!H822</f>
        <v>0</v>
      </c>
      <c r="AN610" s="79">
        <f t="shared" ref="AN610" si="8838">(B610/B558-1)*100</f>
        <v>-100</v>
      </c>
      <c r="AO610" s="79">
        <f t="shared" ref="AO610" si="8839">(C610/C558-1)*100</f>
        <v>104.19161676646711</v>
      </c>
      <c r="AP610" s="79">
        <f t="shared" ref="AP610" si="8840">(D610/D558-1)*100</f>
        <v>116.77419354838712</v>
      </c>
      <c r="AQ610" s="79">
        <f t="shared" ref="AQ610" si="8841">(E610/E558-1)*100</f>
        <v>88.461538461538453</v>
      </c>
      <c r="AR610" s="79">
        <f t="shared" ref="AR610" si="8842">(F610/F558-1)*100</f>
        <v>120.16129032258065</v>
      </c>
      <c r="AS610" s="79">
        <f t="shared" ref="AS610" si="8843">(G610/G558-1)*100</f>
        <v>120.16129032258065</v>
      </c>
      <c r="AT610" s="79">
        <f t="shared" ref="AT610" si="8844">(H610/H558-1)*100</f>
        <v>94.69026548672565</v>
      </c>
      <c r="AU610" s="79" t="e">
        <f t="shared" ref="AU610" si="8845">(I610/I558-1)*100</f>
        <v>#REF!</v>
      </c>
    </row>
    <row r="611" spans="1:47" x14ac:dyDescent="0.2">
      <c r="A611" s="13">
        <f t="shared" si="7581"/>
        <v>41856</v>
      </c>
      <c r="B611" s="79">
        <f>TWK!B554</f>
        <v>0</v>
      </c>
      <c r="C611" s="79">
        <f>TWK!C554</f>
        <v>495</v>
      </c>
      <c r="D611" s="79">
        <f>TWK!D554</f>
        <v>467.5</v>
      </c>
      <c r="E611" s="79">
        <f>TWK!E554</f>
        <v>417.5</v>
      </c>
      <c r="F611" s="79">
        <f>TWK!F554</f>
        <v>460</v>
      </c>
      <c r="G611" s="79">
        <f>TWK!G554</f>
        <v>460</v>
      </c>
      <c r="H611" s="79">
        <f>TWK!H554</f>
        <v>387.5</v>
      </c>
      <c r="I611" s="79" t="e">
        <f>TWK!#REF!</f>
        <v>#REF!</v>
      </c>
      <c r="K611" s="79">
        <f t="shared" ref="K611" si="8846">AVERAGEIF(B608:B611,"&lt;&gt;0")</f>
        <v>551.66666666666663</v>
      </c>
      <c r="L611" s="79">
        <f t="shared" ref="L611" si="8847">AVERAGE(C608:C611)</f>
        <v>500.83333333333337</v>
      </c>
      <c r="M611" s="79">
        <f t="shared" ref="M611" si="8848">AVERAGE(D608:D611)</f>
        <v>494.79166666666663</v>
      </c>
      <c r="N611" s="79">
        <f t="shared" ref="N611" si="8849">AVERAGE(E608:E611)</f>
        <v>375.20833333333331</v>
      </c>
      <c r="O611" s="79">
        <f t="shared" ref="O611" si="8850">AVERAGE(F608:F611)</f>
        <v>412.08333333333337</v>
      </c>
      <c r="P611" s="79">
        <f t="shared" ref="P611" si="8851">AVERAGE(G608:G611)</f>
        <v>412.08333333333337</v>
      </c>
      <c r="Q611" s="79">
        <f t="shared" ref="Q611" si="8852">AVERAGE(H608:H611)</f>
        <v>325.875</v>
      </c>
      <c r="R611" s="79" t="e">
        <f t="shared" ref="R611" si="8853">AVERAGE(I608:I611)</f>
        <v>#REF!</v>
      </c>
      <c r="T611" s="79">
        <f t="shared" ref="T611" si="8854">AVERAGE(K455,K507,K559)</f>
        <v>396.25</v>
      </c>
      <c r="U611" s="79">
        <f t="shared" ref="U611" si="8855">AVERAGE(L455,L507,L559)</f>
        <v>335.80555555555549</v>
      </c>
      <c r="V611" s="79">
        <f t="shared" ref="V611" si="8856">(M455+M507+M559)/3</f>
        <v>339.5625</v>
      </c>
      <c r="W611" s="79">
        <f t="shared" ref="W611" si="8857">(N455+N507+N559)/3</f>
        <v>282.86111111111109</v>
      </c>
      <c r="X611" s="79">
        <f t="shared" ref="X611" si="8858">(O455+O507+O559)/3</f>
        <v>309.1944444444444</v>
      </c>
      <c r="Y611" s="79">
        <f t="shared" ref="Y611" si="8859">(P455+P507+P559)/3</f>
        <v>308.77777777777777</v>
      </c>
      <c r="Z611" s="79">
        <f t="shared" ref="Z611" si="8860">(Q455+Q507+Q559)/3</f>
        <v>258.95833333333331</v>
      </c>
      <c r="AA611" s="79" t="e">
        <f t="shared" ref="AA611" si="8861">(R455+R507+R559)/3</f>
        <v>#REF!</v>
      </c>
      <c r="AC611" s="99">
        <f>+AF611-'Figure 8_data'!I823</f>
        <v>0</v>
      </c>
      <c r="AD611" s="79">
        <f t="shared" ref="AD611" si="8862">(B611/T611-1)*100</f>
        <v>-100</v>
      </c>
      <c r="AE611" s="79">
        <f t="shared" ref="AE611" si="8863">(C611/U611-1)*100</f>
        <v>47.406733393994571</v>
      </c>
      <c r="AF611" s="79">
        <f t="shared" ref="AF611" si="8864">(D611/V611-1)*100</f>
        <v>37.677158107859384</v>
      </c>
      <c r="AG611" s="79">
        <f t="shared" ref="AG611" si="8865">(E611/W611-1)*100</f>
        <v>47.59893940881863</v>
      </c>
      <c r="AH611" s="79">
        <f t="shared" ref="AH611" si="8866">(F611/X611-1)*100</f>
        <v>48.773695085796454</v>
      </c>
      <c r="AI611" s="79">
        <f t="shared" ref="AI611" si="8867">(G611/Y611-1)*100</f>
        <v>48.974451241453764</v>
      </c>
      <c r="AJ611" s="79">
        <f t="shared" ref="AJ611" si="8868">(H611/Z611-1)*100</f>
        <v>49.637972646822213</v>
      </c>
      <c r="AK611" s="79" t="e">
        <f t="shared" ref="AK611" si="8869">(I611/AA611-1)*100</f>
        <v>#REF!</v>
      </c>
      <c r="AM611" s="99">
        <f>AP611-'Figure 8_data'!H823</f>
        <v>0</v>
      </c>
      <c r="AN611" s="79">
        <f t="shared" ref="AN611" si="8870">(B611/B559-1)*100</f>
        <v>-100</v>
      </c>
      <c r="AO611" s="79">
        <f t="shared" ref="AO611" si="8871">(C611/C559-1)*100</f>
        <v>66.853932584269657</v>
      </c>
      <c r="AP611" s="79">
        <f t="shared" ref="AP611" si="8872">(D611/D559-1)*100</f>
        <v>64.035087719298247</v>
      </c>
      <c r="AQ611" s="79">
        <f t="shared" ref="AQ611" si="8873">(E611/E559-1)*100</f>
        <v>81.521739130434796</v>
      </c>
      <c r="AR611" s="79">
        <f t="shared" ref="AR611" si="8874">(F611/F559-1)*100</f>
        <v>66.265060240963834</v>
      </c>
      <c r="AS611" s="79">
        <f t="shared" ref="AS611" si="8875">(G611/G559-1)*100</f>
        <v>66.265060240963834</v>
      </c>
      <c r="AT611" s="79">
        <f t="shared" ref="AT611" si="8876">(H611/H559-1)*100</f>
        <v>90.573770491803259</v>
      </c>
      <c r="AU611" s="79" t="e">
        <f t="shared" ref="AU611" si="8877">(I611/I559-1)*100</f>
        <v>#REF!</v>
      </c>
    </row>
    <row r="612" spans="1:47" x14ac:dyDescent="0.2">
      <c r="A612" s="13">
        <f t="shared" si="7581"/>
        <v>41863</v>
      </c>
      <c r="B612" s="79">
        <f>TWK!B555</f>
        <v>631.66666666666663</v>
      </c>
      <c r="C612" s="79">
        <f>TWK!C555</f>
        <v>470</v>
      </c>
      <c r="D612" s="79">
        <f>TWK!D555</f>
        <v>441.66666666666669</v>
      </c>
      <c r="E612" s="79">
        <f>TWK!E555</f>
        <v>388.33333333333331</v>
      </c>
      <c r="F612" s="79">
        <f>TWK!F555</f>
        <v>442.5</v>
      </c>
      <c r="G612" s="79">
        <f>TWK!G555</f>
        <v>442.5</v>
      </c>
      <c r="H612" s="79">
        <f>TWK!H555</f>
        <v>377.5</v>
      </c>
      <c r="I612" s="79" t="e">
        <f>TWK!#REF!</f>
        <v>#REF!</v>
      </c>
      <c r="K612" s="79">
        <f t="shared" ref="K612" si="8878">AVERAGEIF(B609:B612,"&lt;&gt;0")</f>
        <v>613.33333333333326</v>
      </c>
      <c r="L612" s="79">
        <f t="shared" ref="L612" si="8879">AVERAGE(C609:C612)</f>
        <v>517.91666666666674</v>
      </c>
      <c r="M612" s="79">
        <f t="shared" ref="M612" si="8880">AVERAGE(D609:D612)</f>
        <v>503.95833333333331</v>
      </c>
      <c r="N612" s="79">
        <f t="shared" ref="N612" si="8881">AVERAGE(E609:E612)</f>
        <v>402.29166666666663</v>
      </c>
      <c r="O612" s="79">
        <f t="shared" ref="O612" si="8882">AVERAGE(F609:F612)</f>
        <v>451.04166666666669</v>
      </c>
      <c r="P612" s="79">
        <f t="shared" ref="P612" si="8883">AVERAGE(G609:G612)</f>
        <v>451.04166666666669</v>
      </c>
      <c r="Q612" s="79">
        <f t="shared" ref="Q612" si="8884">AVERAGE(H609:H612)</f>
        <v>363.58333333333337</v>
      </c>
      <c r="R612" s="79" t="e">
        <f t="shared" ref="R612" si="8885">AVERAGE(I609:I612)</f>
        <v>#REF!</v>
      </c>
      <c r="T612" s="79">
        <f t="shared" ref="T612" si="8886">AVERAGE(K456,K508,K560)</f>
        <v>414.58333333333331</v>
      </c>
      <c r="U612" s="79">
        <f t="shared" ref="U612" si="8887">AVERAGE(L456,L508,L560)</f>
        <v>368.33333333333331</v>
      </c>
      <c r="V612" s="79">
        <f t="shared" ref="V612" si="8888">(M456+M508+M560)/3</f>
        <v>341.04166666666669</v>
      </c>
      <c r="W612" s="79">
        <f t="shared" ref="W612" si="8889">(N456+N508+N560)/3</f>
        <v>291.63888888888886</v>
      </c>
      <c r="X612" s="79">
        <f t="shared" ref="X612" si="8890">(O456+O508+O560)/3</f>
        <v>323.08333333333331</v>
      </c>
      <c r="Y612" s="79">
        <f t="shared" ref="Y612" si="8891">(P456+P508+P560)/3</f>
        <v>323.08333333333331</v>
      </c>
      <c r="Z612" s="79">
        <f t="shared" ref="Z612" si="8892">(Q456+Q508+Q560)/3</f>
        <v>275.97222222222223</v>
      </c>
      <c r="AA612" s="79" t="e">
        <f t="shared" ref="AA612" si="8893">(R456+R508+R560)/3</f>
        <v>#REF!</v>
      </c>
      <c r="AC612" s="99">
        <f>+AF612-'Figure 8_data'!I824</f>
        <v>0</v>
      </c>
      <c r="AD612" s="79">
        <f t="shared" ref="AD612" si="8894">(B612/T612-1)*100</f>
        <v>52.361809045226138</v>
      </c>
      <c r="AE612" s="79">
        <f t="shared" ref="AE612" si="8895">(C612/U612-1)*100</f>
        <v>27.601809954751143</v>
      </c>
      <c r="AF612" s="79">
        <f t="shared" ref="AF612" si="8896">(D612/V612-1)*100</f>
        <v>29.50519242516798</v>
      </c>
      <c r="AG612" s="79">
        <f t="shared" ref="AG612" si="8897">(E612/W612-1)*100</f>
        <v>33.155538622725977</v>
      </c>
      <c r="AH612" s="79">
        <f t="shared" ref="AH612" si="8898">(F612/X612-1)*100</f>
        <v>36.961568222852726</v>
      </c>
      <c r="AI612" s="79">
        <f t="shared" ref="AI612" si="8899">(G612/Y612-1)*100</f>
        <v>36.961568222852726</v>
      </c>
      <c r="AJ612" s="79">
        <f t="shared" ref="AJ612" si="8900">(H612/Z612-1)*100</f>
        <v>36.789129340714631</v>
      </c>
      <c r="AK612" s="79" t="e">
        <f t="shared" ref="AK612" si="8901">(I612/AA612-1)*100</f>
        <v>#REF!</v>
      </c>
      <c r="AM612" s="99">
        <f>AP612-'Figure 8_data'!H824</f>
        <v>0</v>
      </c>
      <c r="AN612" s="79">
        <f t="shared" ref="AN612" si="8902">(B612/B560-1)*100</f>
        <v>70.720720720720706</v>
      </c>
      <c r="AO612" s="79">
        <f t="shared" ref="AO612" si="8903">(C612/C560-1)*100</f>
        <v>33.018867924528308</v>
      </c>
      <c r="AP612" s="79">
        <f t="shared" ref="AP612" si="8904">(D612/D560-1)*100</f>
        <v>25.592417061611371</v>
      </c>
      <c r="AQ612" s="79">
        <f t="shared" ref="AQ612" si="8905">(E612/E560-1)*100</f>
        <v>25.945945945945947</v>
      </c>
      <c r="AR612" s="79">
        <f t="shared" ref="AR612" si="8906">(F612/F560-1)*100</f>
        <v>22.916666666666675</v>
      </c>
      <c r="AS612" s="79">
        <f t="shared" ref="AS612" si="8907">(G612/G560-1)*100</f>
        <v>22.916666666666675</v>
      </c>
      <c r="AT612" s="79">
        <f t="shared" ref="AT612" si="8908">(H612/H560-1)*100</f>
        <v>35.628742514970078</v>
      </c>
      <c r="AU612" s="79" t="e">
        <f t="shared" ref="AU612" si="8909">(I612/I560-1)*100</f>
        <v>#REF!</v>
      </c>
    </row>
    <row r="613" spans="1:47" x14ac:dyDescent="0.2">
      <c r="A613" s="13">
        <f t="shared" si="7581"/>
        <v>41870</v>
      </c>
      <c r="B613" s="79">
        <f>TWK!B556</f>
        <v>555</v>
      </c>
      <c r="C613" s="79">
        <f>TWK!C556</f>
        <v>488.33333333333331</v>
      </c>
      <c r="D613" s="79">
        <f>TWK!D556</f>
        <v>466.66666666666669</v>
      </c>
      <c r="E613" s="79">
        <f>TWK!E556</f>
        <v>400</v>
      </c>
      <c r="F613" s="79">
        <f>TWK!F556</f>
        <v>450</v>
      </c>
      <c r="G613" s="79">
        <f>TWK!G556</f>
        <v>450</v>
      </c>
      <c r="H613" s="79">
        <f>TWK!H556</f>
        <v>408</v>
      </c>
      <c r="I613" s="79" t="e">
        <f>TWK!#REF!</f>
        <v>#REF!</v>
      </c>
      <c r="K613" s="79">
        <f t="shared" ref="K613" si="8910">AVERAGEIF(B610:B613,"&lt;&gt;0")</f>
        <v>593.33333333333326</v>
      </c>
      <c r="L613" s="79">
        <f t="shared" ref="L613" si="8911">AVERAGE(C610:C613)</f>
        <v>505.41666666666669</v>
      </c>
      <c r="M613" s="79">
        <f t="shared" ref="M613" si="8912">AVERAGE(D610:D613)</f>
        <v>483.95833333333337</v>
      </c>
      <c r="N613" s="79">
        <f t="shared" ref="N613" si="8913">AVERAGE(E610:E613)</f>
        <v>403.54166666666663</v>
      </c>
      <c r="O613" s="79">
        <f t="shared" ref="O613" si="8914">AVERAGE(F610:F613)</f>
        <v>451.875</v>
      </c>
      <c r="P613" s="79">
        <f t="shared" ref="P613" si="8915">AVERAGE(G610:G613)</f>
        <v>451.875</v>
      </c>
      <c r="Q613" s="79">
        <f t="shared" ref="Q613" si="8916">AVERAGE(H610:H613)</f>
        <v>384.91666666666669</v>
      </c>
      <c r="R613" s="79" t="e">
        <f t="shared" ref="R613" si="8917">AVERAGE(I610:I613)</f>
        <v>#REF!</v>
      </c>
      <c r="T613" s="79">
        <f t="shared" ref="T613" si="8918">AVERAGE(K457,K509,K561)</f>
        <v>409.16666666666669</v>
      </c>
      <c r="U613" s="79">
        <f t="shared" ref="U613" si="8919">AVERAGE(L457,L509,L561)</f>
        <v>367.77777777777783</v>
      </c>
      <c r="V613" s="79">
        <f t="shared" ref="V613" si="8920">(M457+M509+M561)/3</f>
        <v>350.06944444444451</v>
      </c>
      <c r="W613" s="79">
        <f t="shared" ref="W613" si="8921">(N457+N509+N561)/3</f>
        <v>308.4444444444444</v>
      </c>
      <c r="X613" s="79">
        <f t="shared" ref="X613" si="8922">(O457+O509+O561)/3</f>
        <v>342.47222222222223</v>
      </c>
      <c r="Y613" s="79">
        <f t="shared" ref="Y613" si="8923">(P457+P509+P561)/3</f>
        <v>342.47222222222223</v>
      </c>
      <c r="Z613" s="79">
        <f t="shared" ref="Z613" si="8924">(Q457+Q509+Q561)/3</f>
        <v>298.19444444444446</v>
      </c>
      <c r="AA613" s="79" t="e">
        <f t="shared" ref="AA613" si="8925">(R457+R509+R561)/3</f>
        <v>#REF!</v>
      </c>
      <c r="AC613" s="99">
        <f>+AF613-'Figure 8_data'!I825</f>
        <v>0</v>
      </c>
      <c r="AD613" s="79">
        <f t="shared" ref="AD613" si="8926">(B613/T613-1)*100</f>
        <v>35.641547861507128</v>
      </c>
      <c r="AE613" s="79">
        <f t="shared" ref="AE613" si="8927">(C613/U613-1)*100</f>
        <v>32.779456193353454</v>
      </c>
      <c r="AF613" s="79">
        <f t="shared" ref="AF613" si="8928">(D613/V613-1)*100</f>
        <v>33.306883554850209</v>
      </c>
      <c r="AG613" s="79">
        <f t="shared" ref="AG613" si="8929">(E613/W613-1)*100</f>
        <v>29.68299711815563</v>
      </c>
      <c r="AH613" s="79">
        <f t="shared" ref="AH613" si="8930">(F613/X613-1)*100</f>
        <v>31.397518046881334</v>
      </c>
      <c r="AI613" s="79">
        <f t="shared" ref="AI613" si="8931">(G613/Y613-1)*100</f>
        <v>31.397518046881334</v>
      </c>
      <c r="AJ613" s="79">
        <f t="shared" ref="AJ613" si="8932">(H613/Z613-1)*100</f>
        <v>36.823474615742889</v>
      </c>
      <c r="AK613" s="79" t="e">
        <f t="shared" ref="AK613" si="8933">(I613/AA613-1)*100</f>
        <v>#REF!</v>
      </c>
      <c r="AM613" s="99">
        <f>AP613-'Figure 8_data'!H825</f>
        <v>0</v>
      </c>
      <c r="AN613" s="79">
        <f t="shared" ref="AN613" si="8934">(B613/B561-1)*100</f>
        <v>50.678733031674206</v>
      </c>
      <c r="AO613" s="79">
        <f t="shared" ref="AO613" si="8935">(C613/C561-1)*100</f>
        <v>36.279069767441861</v>
      </c>
      <c r="AP613" s="79">
        <f t="shared" ref="AP613" si="8936">(D613/D561-1)*100</f>
        <v>31.455399061032875</v>
      </c>
      <c r="AQ613" s="79">
        <f t="shared" ref="AQ613" si="8937">(E613/E561-1)*100</f>
        <v>29.729729729729737</v>
      </c>
      <c r="AR613" s="79">
        <f t="shared" ref="AR613" si="8938">(F613/F561-1)*100</f>
        <v>23.853211009174323</v>
      </c>
      <c r="AS613" s="79">
        <f t="shared" ref="AS613" si="8939">(G613/G561-1)*100</f>
        <v>23.853211009174323</v>
      </c>
      <c r="AT613" s="79">
        <f t="shared" ref="AT613" si="8940">(H613/H561-1)*100</f>
        <v>40.689655172413786</v>
      </c>
      <c r="AU613" s="79" t="e">
        <f t="shared" ref="AU613" si="8941">(I613/I561-1)*100</f>
        <v>#REF!</v>
      </c>
    </row>
    <row r="614" spans="1:47" x14ac:dyDescent="0.2">
      <c r="A614" s="13">
        <f t="shared" si="7581"/>
        <v>41877</v>
      </c>
      <c r="B614" s="79">
        <f>TWK!B557</f>
        <v>525</v>
      </c>
      <c r="C614" s="79">
        <f>TWK!C557</f>
        <v>498.75</v>
      </c>
      <c r="D614" s="79">
        <f>TWK!D557</f>
        <v>468.75</v>
      </c>
      <c r="E614" s="79">
        <f>TWK!E557</f>
        <v>456.25</v>
      </c>
      <c r="F614" s="79">
        <f>TWK!F557</f>
        <v>493.75</v>
      </c>
      <c r="G614" s="79">
        <f>TWK!G557</f>
        <v>493.75</v>
      </c>
      <c r="H614" s="79">
        <f>TWK!H557</f>
        <v>452.5</v>
      </c>
      <c r="I614" s="79" t="e">
        <f>TWK!#REF!</f>
        <v>#REF!</v>
      </c>
      <c r="K614" s="79">
        <f t="shared" ref="K614" si="8942">AVERAGEIF(B611:B614,"&lt;&gt;0")</f>
        <v>570.55555555555554</v>
      </c>
      <c r="L614" s="79">
        <f t="shared" ref="L614" si="8943">AVERAGE(C611:C614)</f>
        <v>488.02083333333331</v>
      </c>
      <c r="M614" s="79">
        <f t="shared" ref="M614" si="8944">AVERAGE(D611:D614)</f>
        <v>461.14583333333337</v>
      </c>
      <c r="N614" s="79">
        <f t="shared" ref="N614" si="8945">AVERAGE(E611:E614)</f>
        <v>415.52083333333331</v>
      </c>
      <c r="O614" s="79">
        <f t="shared" ref="O614" si="8946">AVERAGE(F611:F614)</f>
        <v>461.5625</v>
      </c>
      <c r="P614" s="79">
        <f t="shared" ref="P614" si="8947">AVERAGE(G611:G614)</f>
        <v>461.5625</v>
      </c>
      <c r="Q614" s="79">
        <f t="shared" ref="Q614" si="8948">AVERAGE(H611:H614)</f>
        <v>406.375</v>
      </c>
      <c r="R614" s="79" t="e">
        <f t="shared" ref="R614" si="8949">AVERAGE(I611:I614)</f>
        <v>#REF!</v>
      </c>
      <c r="T614" s="79">
        <f t="shared" ref="T614" si="8950">AVERAGE(K458,K510,K562)</f>
        <v>420.41666666666669</v>
      </c>
      <c r="U614" s="79">
        <f t="shared" ref="U614" si="8951">AVERAGE(L458,L510,L562)</f>
        <v>399.58333333333331</v>
      </c>
      <c r="V614" s="79">
        <f t="shared" ref="V614" si="8952">(M458+M510+M562)/3</f>
        <v>376.11111111111114</v>
      </c>
      <c r="W614" s="79">
        <f t="shared" ref="W614" si="8953">(N458+N510+N562)/3</f>
        <v>343.4444444444444</v>
      </c>
      <c r="X614" s="79">
        <f t="shared" ref="X614" si="8954">(O458+O510+O562)/3</f>
        <v>374.76388888888891</v>
      </c>
      <c r="Y614" s="79">
        <f t="shared" ref="Y614" si="8955">(P458+P510+P562)/3</f>
        <v>374.76388888888891</v>
      </c>
      <c r="Z614" s="79">
        <f t="shared" ref="Z614" si="8956">(Q458+Q510+Q562)/3</f>
        <v>337.08333333333331</v>
      </c>
      <c r="AA614" s="79" t="e">
        <f t="shared" ref="AA614" si="8957">(R458+R510+R562)/3</f>
        <v>#REF!</v>
      </c>
      <c r="AC614" s="99">
        <f>+AF614-'Figure 8_data'!I826</f>
        <v>0</v>
      </c>
      <c r="AD614" s="79">
        <f t="shared" ref="AD614" si="8958">(B614/T614-1)*100</f>
        <v>24.87611496531219</v>
      </c>
      <c r="AE614" s="79">
        <f t="shared" ref="AE614" si="8959">(C614/U614-1)*100</f>
        <v>24.817518248175197</v>
      </c>
      <c r="AF614" s="79">
        <f t="shared" ref="AF614" si="8960">(D614/V614-1)*100</f>
        <v>24.630723781388465</v>
      </c>
      <c r="AG614" s="79">
        <f t="shared" ref="AG614" si="8961">(E614/W614-1)*100</f>
        <v>32.845357489485629</v>
      </c>
      <c r="AH614" s="79">
        <f t="shared" ref="AH614" si="8962">(F614/X614-1)*100</f>
        <v>31.749620131193712</v>
      </c>
      <c r="AI614" s="79">
        <f t="shared" ref="AI614" si="8963">(G614/Y614-1)*100</f>
        <v>31.749620131193712</v>
      </c>
      <c r="AJ614" s="79">
        <f t="shared" ref="AJ614" si="8964">(H614/Z614-1)*100</f>
        <v>34.239802224969097</v>
      </c>
      <c r="AK614" s="79" t="e">
        <f t="shared" ref="AK614" si="8965">(I614/AA614-1)*100</f>
        <v>#REF!</v>
      </c>
      <c r="AM614" s="99">
        <f>AP614-'Figure 8_data'!H826</f>
        <v>0</v>
      </c>
      <c r="AN614" s="79">
        <f t="shared" ref="AN614" si="8966">(B614/B562-1)*100</f>
        <v>36.956521739130444</v>
      </c>
      <c r="AO614" s="79">
        <f t="shared" ref="AO614" si="8967">(C614/C562-1)*100</f>
        <v>30.10869565217391</v>
      </c>
      <c r="AP614" s="79">
        <f t="shared" ref="AP614" si="8968">(D614/D562-1)*100</f>
        <v>19.680851063829774</v>
      </c>
      <c r="AQ614" s="79">
        <f t="shared" ref="AQ614" si="8969">(E614/E562-1)*100</f>
        <v>28.521126760563376</v>
      </c>
      <c r="AR614" s="79">
        <f t="shared" ref="AR614" si="8970">(F614/F562-1)*100</f>
        <v>26.063829787234027</v>
      </c>
      <c r="AS614" s="79">
        <f t="shared" ref="AS614" si="8971">(G614/G562-1)*100</f>
        <v>26.063829787234027</v>
      </c>
      <c r="AT614" s="79">
        <f t="shared" ref="AT614" si="8972">(H614/H562-1)*100</f>
        <v>39.230769230769226</v>
      </c>
      <c r="AU614" s="79" t="e">
        <f t="shared" ref="AU614" si="8973">(I614/I562-1)*100</f>
        <v>#REF!</v>
      </c>
    </row>
    <row r="615" spans="1:47" x14ac:dyDescent="0.2">
      <c r="A615" s="13">
        <f t="shared" si="7581"/>
        <v>41884</v>
      </c>
      <c r="B615" s="79">
        <f>TWK!B558</f>
        <v>555</v>
      </c>
      <c r="C615" s="79">
        <f>TWK!C558</f>
        <v>585</v>
      </c>
      <c r="D615" s="79">
        <f>TWK!D558</f>
        <v>596.25</v>
      </c>
      <c r="E615" s="79">
        <f>TWK!E558</f>
        <v>583.33333333333337</v>
      </c>
      <c r="F615" s="79">
        <f>TWK!F558</f>
        <v>575</v>
      </c>
      <c r="G615" s="79">
        <f>TWK!G558</f>
        <v>575</v>
      </c>
      <c r="H615" s="79">
        <f>TWK!H558</f>
        <v>582.5</v>
      </c>
      <c r="I615" s="79" t="e">
        <f>TWK!#REF!</f>
        <v>#REF!</v>
      </c>
      <c r="K615" s="79">
        <f t="shared" ref="K615" si="8974">AVERAGEIF(B612:B615,"&lt;&gt;0")</f>
        <v>566.66666666666663</v>
      </c>
      <c r="L615" s="79">
        <f t="shared" ref="L615" si="8975">AVERAGE(C612:C615)</f>
        <v>510.52083333333331</v>
      </c>
      <c r="M615" s="79">
        <f t="shared" ref="M615" si="8976">AVERAGE(D612:D615)</f>
        <v>493.33333333333337</v>
      </c>
      <c r="N615" s="79">
        <f t="shared" ref="N615" si="8977">AVERAGE(E612:E615)</f>
        <v>456.97916666666663</v>
      </c>
      <c r="O615" s="79">
        <f t="shared" ref="O615" si="8978">AVERAGE(F612:F615)</f>
        <v>490.3125</v>
      </c>
      <c r="P615" s="79">
        <f t="shared" ref="P615" si="8979">AVERAGE(G612:G615)</f>
        <v>490.3125</v>
      </c>
      <c r="Q615" s="79">
        <f t="shared" ref="Q615" si="8980">AVERAGE(H612:H615)</f>
        <v>455.125</v>
      </c>
      <c r="R615" s="79" t="e">
        <f t="shared" ref="R615" si="8981">AVERAGE(I612:I615)</f>
        <v>#REF!</v>
      </c>
      <c r="T615" s="79">
        <f t="shared" ref="T615" si="8982">AVERAGE(K459,K511,K563)</f>
        <v>428.50694444444451</v>
      </c>
      <c r="U615" s="79">
        <f t="shared" ref="U615" si="8983">AVERAGE(L459,L511,L563)</f>
        <v>414.89583333333331</v>
      </c>
      <c r="V615" s="79">
        <f t="shared" ref="V615" si="8984">(M459+M511+M563)/3</f>
        <v>410.97222222222217</v>
      </c>
      <c r="W615" s="79">
        <f t="shared" ref="W615" si="8985">(N459+N511+N563)/3</f>
        <v>384.93055555555549</v>
      </c>
      <c r="X615" s="79">
        <f t="shared" ref="X615" si="8986">(O459+O511+O563)/3</f>
        <v>412.11805555555549</v>
      </c>
      <c r="Y615" s="79">
        <f t="shared" ref="Y615" si="8987">(P459+P511+P563)/3</f>
        <v>412.11805555555549</v>
      </c>
      <c r="Z615" s="79">
        <f t="shared" ref="Z615" si="8988">(Q459+Q511+Q563)/3</f>
        <v>383.75</v>
      </c>
      <c r="AA615" s="79" t="e">
        <f t="shared" ref="AA615" si="8989">(R459+R511+R563)/3</f>
        <v>#REF!</v>
      </c>
      <c r="AC615" s="99">
        <f>+AF615-'Figure 8_data'!I827</f>
        <v>0</v>
      </c>
      <c r="AD615" s="79">
        <f t="shared" ref="AD615" si="8990">(B615/T615-1)*100</f>
        <v>29.519487885908745</v>
      </c>
      <c r="AE615" s="79">
        <f t="shared" ref="AE615" si="8991">(C615/U615-1)*100</f>
        <v>40.999246798895307</v>
      </c>
      <c r="AF615" s="79">
        <f t="shared" ref="AF615" si="8992">(D615/V615-1)*100</f>
        <v>45.082798242649559</v>
      </c>
      <c r="AG615" s="79">
        <f t="shared" ref="AG615" si="8993">(E615/W615-1)*100</f>
        <v>51.542486018401632</v>
      </c>
      <c r="AH615" s="79">
        <f t="shared" ref="AH615" si="8994">(F615/X615-1)*100</f>
        <v>39.523127474934739</v>
      </c>
      <c r="AI615" s="79">
        <f t="shared" ref="AI615" si="8995">(G615/Y615-1)*100</f>
        <v>39.523127474934739</v>
      </c>
      <c r="AJ615" s="79">
        <f t="shared" ref="AJ615" si="8996">(H615/Z615-1)*100</f>
        <v>51.791530944625407</v>
      </c>
      <c r="AK615" s="79" t="e">
        <f t="shared" ref="AK615" si="8997">(I615/AA615-1)*100</f>
        <v>#REF!</v>
      </c>
      <c r="AM615" s="99">
        <f>AP615-'Figure 8_data'!H827</f>
        <v>0</v>
      </c>
      <c r="AN615" s="79">
        <f t="shared" ref="AN615" si="8998">(B615/B563-1)*100</f>
        <v>32.537313432835816</v>
      </c>
      <c r="AO615" s="79">
        <f t="shared" ref="AO615" si="8999">(C615/C563-1)*100</f>
        <v>38.872403560830861</v>
      </c>
      <c r="AP615" s="79">
        <f t="shared" ref="AP615" si="9000">(D615/D563-1)*100</f>
        <v>40.294117647058812</v>
      </c>
      <c r="AQ615" s="79">
        <f t="shared" ref="AQ615" si="9001">(E615/E563-1)*100</f>
        <v>50.537634408602152</v>
      </c>
      <c r="AR615" s="79">
        <f t="shared" ref="AR615" si="9002">(F615/F563-1)*100</f>
        <v>33.333333333333329</v>
      </c>
      <c r="AS615" s="79">
        <f t="shared" ref="AS615" si="9003">(G615/G563-1)*100</f>
        <v>33.333333333333329</v>
      </c>
      <c r="AT615" s="79">
        <f t="shared" ref="AT615" si="9004">(H615/H563-1)*100</f>
        <v>50.322580645161288</v>
      </c>
      <c r="AU615" s="79" t="e">
        <f t="shared" ref="AU615" si="9005">(I615/I563-1)*100</f>
        <v>#REF!</v>
      </c>
    </row>
    <row r="616" spans="1:47" x14ac:dyDescent="0.2">
      <c r="A616" s="13">
        <f t="shared" si="7581"/>
        <v>41891</v>
      </c>
      <c r="B616" s="79">
        <f>TWK!B559</f>
        <v>587.5</v>
      </c>
      <c r="C616" s="79">
        <f>TWK!C559</f>
        <v>575</v>
      </c>
      <c r="D616" s="79">
        <f>TWK!D559</f>
        <v>666.66666666666663</v>
      </c>
      <c r="E616" s="79">
        <f>TWK!E559</f>
        <v>608.33333333333337</v>
      </c>
      <c r="F616" s="79">
        <f>TWK!F559</f>
        <v>641.66666666666663</v>
      </c>
      <c r="G616" s="79">
        <f>TWK!G559</f>
        <v>641.66666666666663</v>
      </c>
      <c r="H616" s="79">
        <f>TWK!H559</f>
        <v>632.5</v>
      </c>
      <c r="I616" s="79" t="e">
        <f>TWK!#REF!</f>
        <v>#REF!</v>
      </c>
      <c r="K616" s="79">
        <f t="shared" ref="K616" si="9006">AVERAGEIF(B613:B616,"&lt;&gt;0")</f>
        <v>555.625</v>
      </c>
      <c r="L616" s="79">
        <f t="shared" ref="L616" si="9007">AVERAGE(C613:C616)</f>
        <v>536.77083333333326</v>
      </c>
      <c r="M616" s="79">
        <f t="shared" ref="M616" si="9008">AVERAGE(D613:D616)</f>
        <v>549.58333333333337</v>
      </c>
      <c r="N616" s="79">
        <f t="shared" ref="N616" si="9009">AVERAGE(E613:E616)</f>
        <v>511.97916666666674</v>
      </c>
      <c r="O616" s="79">
        <f t="shared" ref="O616" si="9010">AVERAGE(F613:F616)</f>
        <v>540.10416666666663</v>
      </c>
      <c r="P616" s="79">
        <f t="shared" ref="P616" si="9011">AVERAGE(G613:G616)</f>
        <v>540.10416666666663</v>
      </c>
      <c r="Q616" s="79">
        <f t="shared" ref="Q616" si="9012">AVERAGE(H613:H616)</f>
        <v>518.875</v>
      </c>
      <c r="R616" s="79" t="e">
        <f t="shared" ref="R616" si="9013">AVERAGE(I613:I616)</f>
        <v>#REF!</v>
      </c>
      <c r="T616" s="79">
        <f t="shared" ref="T616" si="9014">AVERAGE(K460,K512,K564)</f>
        <v>449.6875</v>
      </c>
      <c r="U616" s="79">
        <f t="shared" ref="U616" si="9015">AVERAGE(L460,L512,L564)</f>
        <v>443.22916666666669</v>
      </c>
      <c r="V616" s="79">
        <f t="shared" ref="V616" si="9016">(M460+M512+M564)/3</f>
        <v>439.23611111111109</v>
      </c>
      <c r="W616" s="79">
        <f t="shared" ref="W616" si="9017">(N460+N512+N564)/3</f>
        <v>419.93055555555549</v>
      </c>
      <c r="X616" s="79">
        <f t="shared" ref="X616" si="9018">(O460+O512+O564)/3</f>
        <v>446.42361111111109</v>
      </c>
      <c r="Y616" s="79">
        <f t="shared" ref="Y616" si="9019">(P460+P512+P564)/3</f>
        <v>446.42361111111109</v>
      </c>
      <c r="Z616" s="79">
        <f t="shared" ref="Z616" si="9020">(Q460+Q512+Q564)/3</f>
        <v>426.9444444444444</v>
      </c>
      <c r="AA616" s="79" t="e">
        <f t="shared" ref="AA616" si="9021">(R460+R512+R564)/3</f>
        <v>#REF!</v>
      </c>
      <c r="AC616" s="99">
        <f>+AF616-'Figure 8_data'!I828</f>
        <v>0</v>
      </c>
      <c r="AD616" s="79">
        <f t="shared" ref="AD616" si="9022">(B616/T616-1)*100</f>
        <v>30.646282140375259</v>
      </c>
      <c r="AE616" s="79">
        <f t="shared" ref="AE616" si="9023">(C616/U616-1)*100</f>
        <v>29.729729729729716</v>
      </c>
      <c r="AF616" s="79">
        <f t="shared" ref="AF616" si="9024">(D616/V616-1)*100</f>
        <v>51.778656126482204</v>
      </c>
      <c r="AG616" s="79">
        <f t="shared" ref="AG616" si="9025">(E616/W616-1)*100</f>
        <v>44.865222424342676</v>
      </c>
      <c r="AH616" s="79">
        <f t="shared" ref="AH616" si="9026">(F616/X616-1)*100</f>
        <v>43.734930388115423</v>
      </c>
      <c r="AI616" s="79">
        <f t="shared" ref="AI616" si="9027">(G616/Y616-1)*100</f>
        <v>43.734930388115423</v>
      </c>
      <c r="AJ616" s="79">
        <f t="shared" ref="AJ616" si="9028">(H616/Z616-1)*100</f>
        <v>48.145738451528963</v>
      </c>
      <c r="AK616" s="79" t="e">
        <f t="shared" ref="AK616" si="9029">(I616/AA616-1)*100</f>
        <v>#REF!</v>
      </c>
      <c r="AM616" s="99">
        <f>AP616-'Figure 8_data'!H828</f>
        <v>0</v>
      </c>
      <c r="AN616" s="79">
        <f t="shared" ref="AN616" si="9030">(B616/B564-1)*100</f>
        <v>31.529850746268661</v>
      </c>
      <c r="AO616" s="79">
        <f t="shared" ref="AO616" si="9031">(C616/C564-1)*100</f>
        <v>28.731343283582088</v>
      </c>
      <c r="AP616" s="79">
        <f t="shared" ref="AP616" si="9032">(D616/D564-1)*100</f>
        <v>47.058823529411754</v>
      </c>
      <c r="AQ616" s="79">
        <f t="shared" ref="AQ616" si="9033">(E616/E564-1)*100</f>
        <v>37.735849056603769</v>
      </c>
      <c r="AR616" s="79">
        <f t="shared" ref="AR616" si="9034">(F616/F564-1)*100</f>
        <v>39.999999999999993</v>
      </c>
      <c r="AS616" s="79">
        <f t="shared" ref="AS616" si="9035">(G616/G564-1)*100</f>
        <v>39.999999999999993</v>
      </c>
      <c r="AT616" s="79">
        <f t="shared" ref="AT616" si="9036">(H616/H564-1)*100</f>
        <v>48.82352941176471</v>
      </c>
      <c r="AU616" s="79" t="e">
        <f t="shared" ref="AU616" si="9037">(I616/I564-1)*100</f>
        <v>#REF!</v>
      </c>
    </row>
    <row r="617" spans="1:47" x14ac:dyDescent="0.2">
      <c r="A617" s="13">
        <f t="shared" si="7581"/>
        <v>41898</v>
      </c>
      <c r="B617" s="79">
        <f>TWK!B560</f>
        <v>550</v>
      </c>
      <c r="C617" s="79">
        <f>TWK!C560</f>
        <v>583.33333333333337</v>
      </c>
      <c r="D617" s="79">
        <f>TWK!D560</f>
        <v>633.33333333333337</v>
      </c>
      <c r="E617" s="79">
        <f>TWK!E560</f>
        <v>658.33333333333337</v>
      </c>
      <c r="F617" s="79">
        <f>TWK!F560</f>
        <v>691.66666666666663</v>
      </c>
      <c r="G617" s="79">
        <f>TWK!G560</f>
        <v>691.66666666666663</v>
      </c>
      <c r="H617" s="79">
        <f>TWK!H560</f>
        <v>641.66666666666663</v>
      </c>
      <c r="I617" s="79" t="e">
        <f>TWK!#REF!</f>
        <v>#REF!</v>
      </c>
      <c r="K617" s="79">
        <f t="shared" ref="K617" si="9038">AVERAGEIF(B614:B617,"&lt;&gt;0")</f>
        <v>554.375</v>
      </c>
      <c r="L617" s="79">
        <f t="shared" ref="L617" si="9039">AVERAGE(C614:C617)</f>
        <v>560.52083333333337</v>
      </c>
      <c r="M617" s="79">
        <f t="shared" ref="M617" si="9040">AVERAGE(D614:D617)</f>
        <v>591.25</v>
      </c>
      <c r="N617" s="79">
        <f t="shared" ref="N617" si="9041">AVERAGE(E614:E617)</f>
        <v>576.56250000000011</v>
      </c>
      <c r="O617" s="79">
        <f t="shared" ref="O617" si="9042">AVERAGE(F614:F617)</f>
        <v>600.52083333333326</v>
      </c>
      <c r="P617" s="79">
        <f t="shared" ref="P617" si="9043">AVERAGE(G614:G617)</f>
        <v>600.52083333333326</v>
      </c>
      <c r="Q617" s="79">
        <f t="shared" ref="Q617" si="9044">AVERAGE(H614:H617)</f>
        <v>577.29166666666663</v>
      </c>
      <c r="R617" s="79" t="e">
        <f t="shared" ref="R617" si="9045">AVERAGE(I614:I617)</f>
        <v>#REF!</v>
      </c>
      <c r="T617" s="79">
        <f t="shared" ref="T617" si="9046">AVERAGE(K461,K513,K565)</f>
        <v>491.90972222222217</v>
      </c>
      <c r="U617" s="79">
        <f t="shared" ref="U617" si="9047">AVERAGE(L461,L513,L565)</f>
        <v>493.36805555555549</v>
      </c>
      <c r="V617" s="79">
        <f t="shared" ref="V617" si="9048">(M461+M513+M565)/3</f>
        <v>487.01388888888886</v>
      </c>
      <c r="W617" s="79">
        <f t="shared" ref="W617" si="9049">(N461+N513+N565)/3</f>
        <v>462.91666666666669</v>
      </c>
      <c r="X617" s="79">
        <f t="shared" ref="X617" si="9050">(O461+O513+O565)/3</f>
        <v>497.1180555555556</v>
      </c>
      <c r="Y617" s="79">
        <f t="shared" ref="Y617" si="9051">(P461+P513+P565)/3</f>
        <v>497.1180555555556</v>
      </c>
      <c r="Z617" s="79">
        <f t="shared" ref="Z617" si="9052">(Q461+Q513+Q565)/3</f>
        <v>483.61111111111114</v>
      </c>
      <c r="AA617" s="79" t="e">
        <f t="shared" ref="AA617" si="9053">(R461+R513+R565)/3</f>
        <v>#REF!</v>
      </c>
      <c r="AC617" s="99">
        <f>+AF617-'Figure 8_data'!I829</f>
        <v>0</v>
      </c>
      <c r="AD617" s="79">
        <f t="shared" ref="AD617" si="9054">(B617/T617-1)*100</f>
        <v>11.809133902731705</v>
      </c>
      <c r="AE617" s="79">
        <f t="shared" ref="AE617" si="9055">(C617/U617-1)*100</f>
        <v>18.234921528608659</v>
      </c>
      <c r="AF617" s="79">
        <f t="shared" ref="AF617" si="9056">(D617/V617-1)*100</f>
        <v>30.044203621845167</v>
      </c>
      <c r="AG617" s="79">
        <f t="shared" ref="AG617" si="9057">(E617/W617-1)*100</f>
        <v>42.214221422142217</v>
      </c>
      <c r="AH617" s="79">
        <f t="shared" ref="AH617" si="9058">(F617/X617-1)*100</f>
        <v>39.135293706782129</v>
      </c>
      <c r="AI617" s="79">
        <f t="shared" ref="AI617" si="9059">(G617/Y617-1)*100</f>
        <v>39.135293706782129</v>
      </c>
      <c r="AJ617" s="79">
        <f t="shared" ref="AJ617" si="9060">(H617/Z617-1)*100</f>
        <v>32.682366456059711</v>
      </c>
      <c r="AK617" s="79" t="e">
        <f t="shared" ref="AK617" si="9061">(I617/AA617-1)*100</f>
        <v>#REF!</v>
      </c>
      <c r="AM617" s="99">
        <f>AP617-'Figure 8_data'!H829</f>
        <v>0</v>
      </c>
      <c r="AN617" s="79">
        <f t="shared" ref="AN617" si="9062">(B617/B565-1)*100</f>
        <v>0</v>
      </c>
      <c r="AO617" s="79">
        <f t="shared" ref="AO617" si="9063">(C617/C565-1)*100</f>
        <v>5.1051051051051122</v>
      </c>
      <c r="AP617" s="79">
        <f t="shared" ref="AP617" si="9064">(D617/D565-1)*100</f>
        <v>15.151515151515159</v>
      </c>
      <c r="AQ617" s="79">
        <f t="shared" ref="AQ617" si="9065">(E617/E565-1)*100</f>
        <v>22.291021671826616</v>
      </c>
      <c r="AR617" s="79">
        <f t="shared" ref="AR617" si="9066">(F617/F565-1)*100</f>
        <v>9.7883597883597915</v>
      </c>
      <c r="AS617" s="79">
        <f t="shared" ref="AS617" si="9067">(G617/G565-1)*100</f>
        <v>9.7883597883597915</v>
      </c>
      <c r="AT617" s="79">
        <f t="shared" ref="AT617" si="9068">(H617/H565-1)*100</f>
        <v>14.925373134328336</v>
      </c>
      <c r="AU617" s="79" t="e">
        <f t="shared" ref="AU617" si="9069">(I617/I565-1)*100</f>
        <v>#REF!</v>
      </c>
    </row>
    <row r="618" spans="1:47" x14ac:dyDescent="0.2">
      <c r="A618" s="13">
        <f t="shared" si="7581"/>
        <v>41905</v>
      </c>
      <c r="B618" s="79">
        <f>TWK!B561</f>
        <v>762.5</v>
      </c>
      <c r="C618" s="79">
        <f>TWK!C561</f>
        <v>828.75</v>
      </c>
      <c r="D618" s="79">
        <f>TWK!D561</f>
        <v>825</v>
      </c>
      <c r="E618" s="79">
        <f>TWK!E561</f>
        <v>868.75</v>
      </c>
      <c r="F618" s="79">
        <f>TWK!F561</f>
        <v>896.25</v>
      </c>
      <c r="G618" s="79">
        <f>TWK!G561</f>
        <v>896.25</v>
      </c>
      <c r="H618" s="79">
        <f>TWK!H561</f>
        <v>896.25</v>
      </c>
      <c r="I618" s="79" t="e">
        <f>TWK!#REF!</f>
        <v>#REF!</v>
      </c>
      <c r="K618" s="79">
        <f t="shared" ref="K618" si="9070">AVERAGEIF(B615:B618,"&lt;&gt;0")</f>
        <v>613.75</v>
      </c>
      <c r="L618" s="79">
        <f t="shared" ref="L618" si="9071">AVERAGE(C615:C618)</f>
        <v>643.02083333333337</v>
      </c>
      <c r="M618" s="79">
        <f t="shared" ref="M618" si="9072">AVERAGE(D615:D618)</f>
        <v>680.3125</v>
      </c>
      <c r="N618" s="79">
        <f t="shared" ref="N618" si="9073">AVERAGE(E615:E618)</f>
        <v>679.6875</v>
      </c>
      <c r="O618" s="79">
        <f t="shared" ref="O618" si="9074">AVERAGE(F615:F618)</f>
        <v>701.14583333333326</v>
      </c>
      <c r="P618" s="79">
        <f t="shared" ref="P618" si="9075">AVERAGE(G615:G618)</f>
        <v>701.14583333333326</v>
      </c>
      <c r="Q618" s="79">
        <f t="shared" ref="Q618" si="9076">AVERAGE(H615:H618)</f>
        <v>688.22916666666663</v>
      </c>
      <c r="R618" s="79" t="e">
        <f t="shared" ref="R618" si="9077">AVERAGE(I615:I618)</f>
        <v>#REF!</v>
      </c>
      <c r="T618" s="79">
        <f t="shared" ref="T618" si="9078">AVERAGE(K462,K514,K566)</f>
        <v>533.85416666666663</v>
      </c>
      <c r="U618" s="79">
        <f t="shared" ref="U618" si="9079">AVERAGE(L462,L514,L566)</f>
        <v>540.52083333333337</v>
      </c>
      <c r="V618" s="79">
        <f t="shared" ref="V618" si="9080">(M462+M514+M566)/3</f>
        <v>523.8888888888888</v>
      </c>
      <c r="W618" s="79">
        <f t="shared" ref="W618" si="9081">(N462+N514+N566)/3</f>
        <v>498.19444444444451</v>
      </c>
      <c r="X618" s="79">
        <f t="shared" ref="X618" si="9082">(O462+O514+O566)/3</f>
        <v>545.65972222222229</v>
      </c>
      <c r="Y618" s="79">
        <f t="shared" ref="Y618" si="9083">(P462+P514+P566)/3</f>
        <v>545.65972222222229</v>
      </c>
      <c r="Z618" s="79">
        <f t="shared" ref="Z618" si="9084">(Q462+Q514+Q566)/3</f>
        <v>516.66666666666663</v>
      </c>
      <c r="AA618" s="79" t="e">
        <f t="shared" ref="AA618" si="9085">(R462+R514+R566)/3</f>
        <v>#REF!</v>
      </c>
      <c r="AC618" s="99">
        <f>+AF618-'Figure 8_data'!I830</f>
        <v>0</v>
      </c>
      <c r="AD618" s="79">
        <f t="shared" ref="AD618" si="9086">(B618/T618-1)*100</f>
        <v>42.82926829268294</v>
      </c>
      <c r="AE618" s="79">
        <f t="shared" ref="AE618" si="9087">(C618/U618-1)*100</f>
        <v>53.324339949894004</v>
      </c>
      <c r="AF618" s="79">
        <f t="shared" ref="AF618" si="9088">(D618/V618-1)*100</f>
        <v>57.476139978791132</v>
      </c>
      <c r="AG618" s="79">
        <f t="shared" ref="AG618" si="9089">(E618/W618-1)*100</f>
        <v>74.379704488430406</v>
      </c>
      <c r="AH618" s="79">
        <f t="shared" ref="AH618" si="9090">(F618/X618-1)*100</f>
        <v>64.250715876551041</v>
      </c>
      <c r="AI618" s="79">
        <f t="shared" ref="AI618" si="9091">(G618/Y618-1)*100</f>
        <v>64.250715876551041</v>
      </c>
      <c r="AJ618" s="79">
        <f t="shared" ref="AJ618" si="9092">(H618/Z618-1)*100</f>
        <v>73.467741935483886</v>
      </c>
      <c r="AK618" s="79" t="e">
        <f t="shared" ref="AK618" si="9093">(I618/AA618-1)*100</f>
        <v>#REF!</v>
      </c>
      <c r="AM618" s="99">
        <f>AP618-'Figure 8_data'!H830</f>
        <v>0</v>
      </c>
      <c r="AN618" s="79">
        <f t="shared" ref="AN618" si="9094">(B618/B566-1)*100</f>
        <v>37.387387387387385</v>
      </c>
      <c r="AO618" s="79">
        <f t="shared" ref="AO618" si="9095">(C618/C566-1)*100</f>
        <v>45.394736842105267</v>
      </c>
      <c r="AP618" s="79">
        <f t="shared" ref="AP618" si="9096">(D618/D566-1)*100</f>
        <v>47.761194029850728</v>
      </c>
      <c r="AQ618" s="79">
        <f t="shared" ref="AQ618" si="9097">(E618/E566-1)*100</f>
        <v>46.830985915492974</v>
      </c>
      <c r="AR618" s="79">
        <f t="shared" ref="AR618" si="9098">(F618/F566-1)*100</f>
        <v>32.777777777777771</v>
      </c>
      <c r="AS618" s="79">
        <f t="shared" ref="AS618" si="9099">(G618/G566-1)*100</f>
        <v>32.777777777777771</v>
      </c>
      <c r="AT618" s="79">
        <f t="shared" ref="AT618" si="9100">(H618/H566-1)*100</f>
        <v>45.337837837837846</v>
      </c>
      <c r="AU618" s="79" t="e">
        <f t="shared" ref="AU618" si="9101">(I618/I566-1)*100</f>
        <v>#REF!</v>
      </c>
    </row>
    <row r="619" spans="1:47" x14ac:dyDescent="0.2">
      <c r="A619" s="13">
        <f t="shared" si="7581"/>
        <v>41912</v>
      </c>
      <c r="B619" s="79">
        <f>TWK!B562</f>
        <v>883.33333333333337</v>
      </c>
      <c r="C619" s="79">
        <f>TWK!C562</f>
        <v>1016.6666666666666</v>
      </c>
      <c r="D619" s="79">
        <f>TWK!D562</f>
        <v>1066.6666666666667</v>
      </c>
      <c r="E619" s="79">
        <f>TWK!E562</f>
        <v>1033.3333333333333</v>
      </c>
      <c r="F619" s="79">
        <f>TWK!F562</f>
        <v>1100</v>
      </c>
      <c r="G619" s="79">
        <f>TWK!G562</f>
        <v>1100</v>
      </c>
      <c r="H619" s="79">
        <f>TWK!H562</f>
        <v>1066.6666666666667</v>
      </c>
      <c r="I619" s="79" t="e">
        <f>TWK!#REF!</f>
        <v>#REF!</v>
      </c>
      <c r="K619" s="79">
        <f t="shared" ref="K619" si="9102">AVERAGEIF(B616:B619,"&lt;&gt;0")</f>
        <v>695.83333333333337</v>
      </c>
      <c r="L619" s="79">
        <f t="shared" ref="L619" si="9103">AVERAGE(C616:C619)</f>
        <v>750.9375</v>
      </c>
      <c r="M619" s="79">
        <f t="shared" ref="M619" si="9104">AVERAGE(D616:D619)</f>
        <v>797.91666666666674</v>
      </c>
      <c r="N619" s="79">
        <f t="shared" ref="N619" si="9105">AVERAGE(E616:E619)</f>
        <v>792.1875</v>
      </c>
      <c r="O619" s="79">
        <f t="shared" ref="O619" si="9106">AVERAGE(F616:F619)</f>
        <v>832.39583333333326</v>
      </c>
      <c r="P619" s="79">
        <f t="shared" ref="P619" si="9107">AVERAGE(G616:G619)</f>
        <v>832.39583333333326</v>
      </c>
      <c r="Q619" s="79">
        <f t="shared" ref="Q619" si="9108">AVERAGE(H616:H619)</f>
        <v>809.27083333333326</v>
      </c>
      <c r="R619" s="79" t="e">
        <f t="shared" ref="R619" si="9109">AVERAGE(I616:I619)</f>
        <v>#REF!</v>
      </c>
      <c r="T619" s="79">
        <f t="shared" ref="T619" si="9110">AVERAGE(K463,K515,K567)</f>
        <v>573.26388888888891</v>
      </c>
      <c r="U619" s="79">
        <f t="shared" ref="U619" si="9111">AVERAGE(L463,L515,L567)</f>
        <v>570.27777777777771</v>
      </c>
      <c r="V619" s="79">
        <f t="shared" ref="V619" si="9112">(M463+M515+M567)/3</f>
        <v>557.6388888888888</v>
      </c>
      <c r="W619" s="79">
        <f t="shared" ref="W619" si="9113">(N463+N515+N567)/3</f>
        <v>526.04166666666663</v>
      </c>
      <c r="X619" s="79">
        <f t="shared" ref="X619" si="9114">(O463+O515+O567)/3</f>
        <v>582.22222222222229</v>
      </c>
      <c r="Y619" s="79">
        <f t="shared" ref="Y619" si="9115">(P463+P515+P567)/3</f>
        <v>582.22222222222229</v>
      </c>
      <c r="Z619" s="79">
        <f t="shared" ref="Z619" si="9116">(Q463+Q515+Q567)/3</f>
        <v>537.08333333333337</v>
      </c>
      <c r="AA619" s="79" t="e">
        <f t="shared" ref="AA619" si="9117">(R463+R515+R567)/3</f>
        <v>#REF!</v>
      </c>
      <c r="AC619" s="99">
        <f>+AF619-'Figure 8_data'!I831</f>
        <v>0</v>
      </c>
      <c r="AD619" s="79">
        <f t="shared" ref="AD619" si="9118">(B619/T619-1)*100</f>
        <v>54.088431253785572</v>
      </c>
      <c r="AE619" s="79">
        <f t="shared" ref="AE619" si="9119">(C619/U619-1)*100</f>
        <v>78.275694106186094</v>
      </c>
      <c r="AF619" s="79">
        <f t="shared" ref="AF619" si="9120">(D619/V619-1)*100</f>
        <v>91.282689912826953</v>
      </c>
      <c r="AG619" s="79">
        <f t="shared" ref="AG619" si="9121">(E619/W619-1)*100</f>
        <v>96.43564356435644</v>
      </c>
      <c r="AH619" s="79">
        <f t="shared" ref="AH619" si="9122">(F619/X619-1)*100</f>
        <v>88.931297709923655</v>
      </c>
      <c r="AI619" s="79">
        <f t="shared" ref="AI619" si="9123">(G619/Y619-1)*100</f>
        <v>88.931297709923655</v>
      </c>
      <c r="AJ619" s="79">
        <f t="shared" ref="AJ619" si="9124">(H619/Z619-1)*100</f>
        <v>98.60356865787432</v>
      </c>
      <c r="AK619" s="79" t="e">
        <f t="shared" ref="AK619" si="9125">(I619/AA619-1)*100</f>
        <v>#REF!</v>
      </c>
      <c r="AM619" s="99">
        <f>AP619-'Figure 8_data'!H831</f>
        <v>0</v>
      </c>
      <c r="AN619" s="79">
        <f t="shared" ref="AN619" si="9126">(B619/B567-1)*100</f>
        <v>44.808743169398909</v>
      </c>
      <c r="AO619" s="79">
        <f t="shared" ref="AO619" si="9127">(C619/C567-1)*100</f>
        <v>66.666666666666657</v>
      </c>
      <c r="AP619" s="79">
        <f t="shared" ref="AP619" si="9128">(D619/D567-1)*100</f>
        <v>79.271708683473392</v>
      </c>
      <c r="AQ619" s="79">
        <f t="shared" ref="AQ619" si="9129">(E619/E567-1)*100</f>
        <v>75.141242937853093</v>
      </c>
      <c r="AR619" s="79">
        <f t="shared" ref="AR619" si="9130">(F619/F567-1)*100</f>
        <v>66.666666666666671</v>
      </c>
      <c r="AS619" s="79">
        <f t="shared" ref="AS619" si="9131">(G619/G567-1)*100</f>
        <v>66.666666666666671</v>
      </c>
      <c r="AT619" s="79">
        <f t="shared" ref="AT619" si="9132">(H619/H567-1)*100</f>
        <v>85.507246376811594</v>
      </c>
      <c r="AU619" s="79" t="e">
        <f t="shared" ref="AU619" si="9133">(I619/I567-1)*100</f>
        <v>#REF!</v>
      </c>
    </row>
    <row r="620" spans="1:47" x14ac:dyDescent="0.2">
      <c r="A620" s="13">
        <f t="shared" si="7581"/>
        <v>41919</v>
      </c>
      <c r="B620" s="79">
        <f>TWK!B563</f>
        <v>791.66666666666663</v>
      </c>
      <c r="C620" s="79">
        <f>TWK!C563</f>
        <v>900</v>
      </c>
      <c r="D620" s="79">
        <f>TWK!D563</f>
        <v>891.66666666666663</v>
      </c>
      <c r="E620" s="79">
        <f>TWK!E563</f>
        <v>833.33333333333337</v>
      </c>
      <c r="F620" s="79">
        <f>TWK!F563</f>
        <v>933.33333333333337</v>
      </c>
      <c r="G620" s="79">
        <f>TWK!G563</f>
        <v>933.33333333333337</v>
      </c>
      <c r="H620" s="79">
        <f>TWK!H563</f>
        <v>826.66666666666663</v>
      </c>
      <c r="I620" s="79" t="e">
        <f>TWK!#REF!</f>
        <v>#REF!</v>
      </c>
      <c r="K620" s="79">
        <f t="shared" ref="K620" si="9134">AVERAGEIF(B617:B620,"&lt;&gt;0")</f>
        <v>746.875</v>
      </c>
      <c r="L620" s="79">
        <f t="shared" ref="L620" si="9135">AVERAGE(C617:C620)</f>
        <v>832.1875</v>
      </c>
      <c r="M620" s="79">
        <f t="shared" ref="M620" si="9136">AVERAGE(D617:D620)</f>
        <v>854.16666666666663</v>
      </c>
      <c r="N620" s="79">
        <f t="shared" ref="N620" si="9137">AVERAGE(E617:E620)</f>
        <v>848.43750000000011</v>
      </c>
      <c r="O620" s="79">
        <f t="shared" ref="O620" si="9138">AVERAGE(F617:F620)</f>
        <v>905.3125</v>
      </c>
      <c r="P620" s="79">
        <f t="shared" ref="P620" si="9139">AVERAGE(G617:G620)</f>
        <v>905.3125</v>
      </c>
      <c r="Q620" s="79">
        <f t="shared" ref="Q620" si="9140">AVERAGE(H617:H620)</f>
        <v>857.81249999999989</v>
      </c>
      <c r="R620" s="79" t="e">
        <f t="shared" ref="R620" si="9141">AVERAGE(I617:I620)</f>
        <v>#REF!</v>
      </c>
      <c r="T620" s="79">
        <f t="shared" ref="T620" si="9142">AVERAGE(K464,K516,K568)</f>
        <v>578.61111111111109</v>
      </c>
      <c r="U620" s="79">
        <f t="shared" ref="U620" si="9143">AVERAGE(L464,L516,L568)</f>
        <v>569.375</v>
      </c>
      <c r="V620" s="79">
        <f t="shared" ref="V620" si="9144">(M464+M516+M568)/3</f>
        <v>566.7361111111112</v>
      </c>
      <c r="W620" s="79">
        <f t="shared" ref="W620" si="9145">(N464+N516+N568)/3</f>
        <v>529.13194444444446</v>
      </c>
      <c r="X620" s="79">
        <f t="shared" ref="X620" si="9146">(O464+O516+O568)/3</f>
        <v>590.90277777777783</v>
      </c>
      <c r="Y620" s="79">
        <f t="shared" ref="Y620" si="9147">(P464+P516+P568)/3</f>
        <v>590.90277777777783</v>
      </c>
      <c r="Z620" s="79">
        <f t="shared" ref="Z620" si="9148">(Q464+Q516+Q568)/3</f>
        <v>527.08333333333337</v>
      </c>
      <c r="AA620" s="79" t="e">
        <f t="shared" ref="AA620" si="9149">(R464+R516+R568)/3</f>
        <v>#REF!</v>
      </c>
      <c r="AC620" s="99">
        <f>+AF620-'Figure 8_data'!I832</f>
        <v>0</v>
      </c>
      <c r="AD620" s="79">
        <f t="shared" ref="AD620" si="9150">(B620/T620-1)*100</f>
        <v>36.821891502640412</v>
      </c>
      <c r="AE620" s="79">
        <f t="shared" ref="AE620" si="9151">(C620/U620-1)*100</f>
        <v>58.068057080131716</v>
      </c>
      <c r="AF620" s="79">
        <f t="shared" ref="AF620" si="9152">(D620/V620-1)*100</f>
        <v>57.333660090675131</v>
      </c>
      <c r="AG620" s="79">
        <f t="shared" ref="AG620" si="9153">(E620/W620-1)*100</f>
        <v>57.490648992716054</v>
      </c>
      <c r="AH620" s="79">
        <f t="shared" ref="AH620" si="9154">(F620/X620-1)*100</f>
        <v>57.950405453049704</v>
      </c>
      <c r="AI620" s="79">
        <f t="shared" ref="AI620" si="9155">(G620/Y620-1)*100</f>
        <v>57.950405453049704</v>
      </c>
      <c r="AJ620" s="79">
        <f t="shared" ref="AJ620" si="9156">(H620/Z620-1)*100</f>
        <v>56.837944664031603</v>
      </c>
      <c r="AK620" s="79" t="e">
        <f t="shared" ref="AK620" si="9157">(I620/AA620-1)*100</f>
        <v>#REF!</v>
      </c>
      <c r="AM620" s="99">
        <f>AP620-'Figure 8_data'!H832</f>
        <v>0</v>
      </c>
      <c r="AN620" s="79">
        <f t="shared" ref="AN620" si="9158">(B620/B568-1)*100</f>
        <v>37.681159420289845</v>
      </c>
      <c r="AO620" s="79">
        <f t="shared" ref="AO620" si="9159">(C620/C568-1)*100</f>
        <v>57.894736842105267</v>
      </c>
      <c r="AP620" s="79">
        <f t="shared" ref="AP620" si="9160">(D620/D568-1)*100</f>
        <v>62.12121212121211</v>
      </c>
      <c r="AQ620" s="79">
        <f t="shared" ref="AQ620" si="9161">(E620/E568-1)*100</f>
        <v>58.730158730158742</v>
      </c>
      <c r="AR620" s="79">
        <f t="shared" ref="AR620" si="9162">(F620/F568-1)*100</f>
        <v>58.192090395480236</v>
      </c>
      <c r="AS620" s="79">
        <f t="shared" ref="AS620" si="9163">(G620/G568-1)*100</f>
        <v>58.192090395480236</v>
      </c>
      <c r="AT620" s="79">
        <f t="shared" ref="AT620" si="9164">(H620/H568-1)*100</f>
        <v>74.035087719298232</v>
      </c>
      <c r="AU620" s="79" t="e">
        <f t="shared" ref="AU620" si="9165">(I620/I568-1)*100</f>
        <v>#REF!</v>
      </c>
    </row>
    <row r="621" spans="1:47" x14ac:dyDescent="0.2">
      <c r="A621" s="13">
        <f t="shared" si="7581"/>
        <v>41926</v>
      </c>
      <c r="B621" s="79">
        <f>TWK!B564</f>
        <v>741.66666666666663</v>
      </c>
      <c r="C621" s="79">
        <f>TWK!C564</f>
        <v>836.66666666666663</v>
      </c>
      <c r="D621" s="79">
        <f>TWK!D564</f>
        <v>833.33333333333337</v>
      </c>
      <c r="E621" s="79">
        <f>TWK!E564</f>
        <v>683.33333333333337</v>
      </c>
      <c r="F621" s="79">
        <f>TWK!F564</f>
        <v>808.33333333333337</v>
      </c>
      <c r="G621" s="79">
        <f>TWK!G564</f>
        <v>808.33333333333337</v>
      </c>
      <c r="H621" s="79">
        <f>TWK!H564</f>
        <v>616.66666666666663</v>
      </c>
      <c r="I621" s="79" t="e">
        <f>TWK!#REF!</f>
        <v>#REF!</v>
      </c>
      <c r="K621" s="79">
        <f t="shared" ref="K621" si="9166">AVERAGEIF(B618:B621,"&lt;&gt;0")</f>
        <v>794.79166666666663</v>
      </c>
      <c r="L621" s="79">
        <f t="shared" ref="L621" si="9167">AVERAGE(C618:C621)</f>
        <v>895.52083333333326</v>
      </c>
      <c r="M621" s="79">
        <f t="shared" ref="M621" si="9168">AVERAGE(D618:D621)</f>
        <v>904.16666666666674</v>
      </c>
      <c r="N621" s="79">
        <f t="shared" ref="N621" si="9169">AVERAGE(E618:E621)</f>
        <v>854.6875</v>
      </c>
      <c r="O621" s="79">
        <f t="shared" ref="O621" si="9170">AVERAGE(F618:F621)</f>
        <v>934.47916666666674</v>
      </c>
      <c r="P621" s="79">
        <f t="shared" ref="P621" si="9171">AVERAGE(G618:G621)</f>
        <v>934.47916666666674</v>
      </c>
      <c r="Q621" s="79">
        <f t="shared" ref="Q621" si="9172">AVERAGE(H618:H621)</f>
        <v>851.5625</v>
      </c>
      <c r="R621" s="79" t="e">
        <f t="shared" ref="R621" si="9173">AVERAGE(I618:I621)</f>
        <v>#REF!</v>
      </c>
      <c r="T621" s="79">
        <f t="shared" ref="T621" si="9174">AVERAGE(K465,K517,K569)</f>
        <v>558.02777777777771</v>
      </c>
      <c r="U621" s="79">
        <f t="shared" ref="U621" si="9175">AVERAGE(L465,L517,L569)</f>
        <v>554.29166666666663</v>
      </c>
      <c r="V621" s="79">
        <f t="shared" ref="V621" si="9176">(M465+M517+M569)/3</f>
        <v>560.70833333333337</v>
      </c>
      <c r="W621" s="79">
        <f t="shared" ref="W621" si="9177">(N465+N517+N569)/3</f>
        <v>522.09027777777783</v>
      </c>
      <c r="X621" s="79">
        <f t="shared" ref="X621" si="9178">(O465+O517+O569)/3</f>
        <v>585.84722222222217</v>
      </c>
      <c r="Y621" s="79">
        <f t="shared" ref="Y621" si="9179">(P465+P517+P569)/3</f>
        <v>585.84722222222217</v>
      </c>
      <c r="Z621" s="79">
        <f t="shared" ref="Z621" si="9180">(Q465+Q517+Q569)/3</f>
        <v>492.88888888888886</v>
      </c>
      <c r="AA621" s="79" t="e">
        <f t="shared" ref="AA621" si="9181">(R465+R517+R569)/3</f>
        <v>#REF!</v>
      </c>
      <c r="AC621" s="99">
        <f>+AF621-'Figure 8_data'!I833</f>
        <v>0</v>
      </c>
      <c r="AD621" s="79">
        <f t="shared" ref="AD621" si="9182">(B621/T621-1)*100</f>
        <v>32.908556921698448</v>
      </c>
      <c r="AE621" s="79">
        <f t="shared" ref="AE621" si="9183">(C621/U621-1)*100</f>
        <v>50.943396226415103</v>
      </c>
      <c r="AF621" s="79">
        <f t="shared" ref="AF621" si="9184">(D621/V621-1)*100</f>
        <v>48.621535260459247</v>
      </c>
      <c r="AG621" s="79">
        <f t="shared" ref="AG621" si="9185">(E621/W621-1)*100</f>
        <v>30.88413295912531</v>
      </c>
      <c r="AH621" s="79">
        <f t="shared" ref="AH621" si="9186">(F621/X621-1)*100</f>
        <v>37.976814205447965</v>
      </c>
      <c r="AI621" s="79">
        <f t="shared" ref="AI621" si="9187">(G621/Y621-1)*100</f>
        <v>37.976814205447965</v>
      </c>
      <c r="AJ621" s="79">
        <f t="shared" ref="AJ621" si="9188">(H621/Z621-1)*100</f>
        <v>25.112714156898107</v>
      </c>
      <c r="AK621" s="79" t="e">
        <f t="shared" ref="AK621" si="9189">(I621/AA621-1)*100</f>
        <v>#REF!</v>
      </c>
      <c r="AM621" s="99">
        <f>AP621-'Figure 8_data'!H833</f>
        <v>0</v>
      </c>
      <c r="AN621" s="79">
        <f t="shared" ref="AN621" si="9190">(B621/B569-1)*100</f>
        <v>20.596205962059621</v>
      </c>
      <c r="AO621" s="79">
        <f t="shared" ref="AO621" si="9191">(C621/C569-1)*100</f>
        <v>33.866666666666667</v>
      </c>
      <c r="AP621" s="79">
        <f t="shared" ref="AP621" si="9192">(D621/D569-1)*100</f>
        <v>33.33333333333335</v>
      </c>
      <c r="AQ621" s="79">
        <f t="shared" ref="AQ621" si="9193">(E621/E569-1)*100</f>
        <v>25.382262996941908</v>
      </c>
      <c r="AR621" s="79">
        <f t="shared" ref="AR621" si="9194">(F621/F569-1)*100</f>
        <v>28.306878306878303</v>
      </c>
      <c r="AS621" s="79">
        <f t="shared" ref="AS621" si="9195">(G621/G569-1)*100</f>
        <v>28.306878306878303</v>
      </c>
      <c r="AT621" s="79">
        <f t="shared" ref="AT621" si="9196">(H621/H569-1)*100</f>
        <v>28.472222222222211</v>
      </c>
      <c r="AU621" s="79" t="e">
        <f t="shared" ref="AU621" si="9197">(I621/I569-1)*100</f>
        <v>#REF!</v>
      </c>
    </row>
    <row r="622" spans="1:47" x14ac:dyDescent="0.2">
      <c r="A622" s="13">
        <f t="shared" si="7581"/>
        <v>41933</v>
      </c>
      <c r="B622" s="79">
        <f>TWK!B565</f>
        <v>793.75</v>
      </c>
      <c r="C622" s="79">
        <f>TWK!C565</f>
        <v>856.25</v>
      </c>
      <c r="D622" s="79">
        <f>TWK!D565</f>
        <v>872.5</v>
      </c>
      <c r="E622" s="79">
        <f>TWK!E565</f>
        <v>731.25</v>
      </c>
      <c r="F622" s="79">
        <f>TWK!F565</f>
        <v>887.5</v>
      </c>
      <c r="G622" s="79">
        <f>TWK!G565</f>
        <v>887.5</v>
      </c>
      <c r="H622" s="79">
        <f>TWK!H565</f>
        <v>650</v>
      </c>
      <c r="I622" s="79" t="e">
        <f>TWK!#REF!</f>
        <v>#REF!</v>
      </c>
      <c r="K622" s="79">
        <f t="shared" ref="K622" si="9198">AVERAGEIF(B619:B622,"&lt;&gt;0")</f>
        <v>802.60416666666663</v>
      </c>
      <c r="L622" s="79">
        <f t="shared" ref="L622" si="9199">AVERAGE(C619:C622)</f>
        <v>902.39583333333326</v>
      </c>
      <c r="M622" s="79">
        <f t="shared" ref="M622" si="9200">AVERAGE(D619:D622)</f>
        <v>916.04166666666674</v>
      </c>
      <c r="N622" s="79">
        <f t="shared" ref="N622" si="9201">AVERAGE(E619:E622)</f>
        <v>820.3125</v>
      </c>
      <c r="O622" s="79">
        <f t="shared" ref="O622" si="9202">AVERAGE(F619:F622)</f>
        <v>932.29166666666674</v>
      </c>
      <c r="P622" s="79">
        <f t="shared" ref="P622" si="9203">AVERAGE(G619:G622)</f>
        <v>932.29166666666674</v>
      </c>
      <c r="Q622" s="79">
        <f t="shared" ref="Q622" si="9204">AVERAGE(H619:H622)</f>
        <v>790</v>
      </c>
      <c r="R622" s="79" t="e">
        <f t="shared" ref="R622" si="9205">AVERAGE(I619:I622)</f>
        <v>#REF!</v>
      </c>
      <c r="T622" s="79">
        <f t="shared" ref="T622" si="9206">AVERAGE(K466,K518,K570)</f>
        <v>575.55555555555554</v>
      </c>
      <c r="U622" s="79">
        <f t="shared" ref="U622" si="9207">AVERAGE(L466,L518,L570)</f>
        <v>559.91666666666663</v>
      </c>
      <c r="V622" s="79">
        <f t="shared" ref="V622" si="9208">(M466+M518+M570)/3</f>
        <v>559.93055555555554</v>
      </c>
      <c r="W622" s="79">
        <f t="shared" ref="W622" si="9209">(N466+N518+N570)/3</f>
        <v>515.4236111111112</v>
      </c>
      <c r="X622" s="79">
        <f t="shared" ref="X622" si="9210">(O466+O518+O570)/3</f>
        <v>575.20833333333337</v>
      </c>
      <c r="Y622" s="79">
        <f t="shared" ref="Y622" si="9211">(P466+P518+P570)/3</f>
        <v>575.20833333333337</v>
      </c>
      <c r="Z622" s="79">
        <f t="shared" ref="Z622" si="9212">(Q466+Q518+Q570)/3</f>
        <v>485.45833333333331</v>
      </c>
      <c r="AA622" s="79" t="e">
        <f t="shared" ref="AA622" si="9213">(R466+R518+R570)/3</f>
        <v>#REF!</v>
      </c>
      <c r="AC622" s="99">
        <f>+AF622-'Figure 8_data'!I834</f>
        <v>0</v>
      </c>
      <c r="AD622" s="79">
        <f t="shared" ref="AD622" si="9214">(B622/T622-1)*100</f>
        <v>37.910231660231666</v>
      </c>
      <c r="AE622" s="79">
        <f t="shared" ref="AE622" si="9215">(C622/U622-1)*100</f>
        <v>52.924542342610522</v>
      </c>
      <c r="AF622" s="79">
        <f t="shared" ref="AF622" si="9216">(D622/V622-1)*100</f>
        <v>55.822894704204387</v>
      </c>
      <c r="AG622" s="79">
        <f t="shared" ref="AG622" si="9217">(E622/W622-1)*100</f>
        <v>41.873593726842785</v>
      </c>
      <c r="AH622" s="79">
        <f t="shared" ref="AH622" si="9218">(F622/X622-1)*100</f>
        <v>54.291923216226003</v>
      </c>
      <c r="AI622" s="79">
        <f t="shared" ref="AI622" si="9219">(G622/Y622-1)*100</f>
        <v>54.291923216226003</v>
      </c>
      <c r="AJ622" s="79">
        <f t="shared" ref="AJ622" si="9220">(H622/Z622-1)*100</f>
        <v>33.894086344519778</v>
      </c>
      <c r="AK622" s="79" t="e">
        <f t="shared" ref="AK622" si="9221">(I622/AA622-1)*100</f>
        <v>#REF!</v>
      </c>
      <c r="AM622" s="99">
        <f>AP622-'Figure 8_data'!H834</f>
        <v>0</v>
      </c>
      <c r="AN622" s="79">
        <f t="shared" ref="AN622" si="9222">(B622/B570-1)*100</f>
        <v>28.716216216216228</v>
      </c>
      <c r="AO622" s="79">
        <f t="shared" ref="AO622" si="9223">(C622/C570-1)*100</f>
        <v>35.76902748414377</v>
      </c>
      <c r="AP622" s="79">
        <f t="shared" ref="AP622" si="9224">(D622/D570-1)*100</f>
        <v>36.186264308012504</v>
      </c>
      <c r="AQ622" s="79">
        <f t="shared" ref="AQ622" si="9225">(E622/E570-1)*100</f>
        <v>28.665689149560116</v>
      </c>
      <c r="AR622" s="79">
        <f t="shared" ref="AR622" si="9226">(F622/F570-1)*100</f>
        <v>27.881844380403464</v>
      </c>
      <c r="AS622" s="79">
        <f t="shared" ref="AS622" si="9227">(G622/G570-1)*100</f>
        <v>27.881844380403464</v>
      </c>
      <c r="AT622" s="79">
        <f t="shared" ref="AT622" si="9228">(H622/H570-1)*100</f>
        <v>27.035830618892497</v>
      </c>
      <c r="AU622" s="79" t="e">
        <f t="shared" ref="AU622" si="9229">(I622/I570-1)*100</f>
        <v>#REF!</v>
      </c>
    </row>
    <row r="623" spans="1:47" x14ac:dyDescent="0.2">
      <c r="A623" s="13">
        <f t="shared" si="7581"/>
        <v>41940</v>
      </c>
      <c r="B623" s="79">
        <f>TWK!B566</f>
        <v>733.33333333333337</v>
      </c>
      <c r="C623" s="79">
        <f>TWK!C566</f>
        <v>925</v>
      </c>
      <c r="D623" s="79">
        <f>TWK!D566</f>
        <v>875</v>
      </c>
      <c r="E623" s="79">
        <f>TWK!E566</f>
        <v>783.33333333333337</v>
      </c>
      <c r="F623" s="79">
        <f>TWK!F566</f>
        <v>908.33333333333337</v>
      </c>
      <c r="G623" s="79">
        <f>TWK!G566</f>
        <v>908.33333333333337</v>
      </c>
      <c r="H623" s="79">
        <f>TWK!H566</f>
        <v>750</v>
      </c>
      <c r="I623" s="79" t="e">
        <f>TWK!#REF!</f>
        <v>#REF!</v>
      </c>
      <c r="K623" s="79">
        <f t="shared" ref="K623" si="9230">AVERAGEIF(B620:B623,"&lt;&gt;0")</f>
        <v>765.10416666666663</v>
      </c>
      <c r="L623" s="79">
        <f t="shared" ref="L623" si="9231">AVERAGE(C620:C623)</f>
        <v>879.47916666666663</v>
      </c>
      <c r="M623" s="79">
        <f t="shared" ref="M623" si="9232">AVERAGE(D620:D623)</f>
        <v>868.125</v>
      </c>
      <c r="N623" s="79">
        <f t="shared" ref="N623" si="9233">AVERAGE(E620:E623)</f>
        <v>757.81250000000011</v>
      </c>
      <c r="O623" s="79">
        <f t="shared" ref="O623" si="9234">AVERAGE(F620:F623)</f>
        <v>884.37500000000011</v>
      </c>
      <c r="P623" s="79">
        <f t="shared" ref="P623" si="9235">AVERAGE(G620:G623)</f>
        <v>884.37500000000011</v>
      </c>
      <c r="Q623" s="79">
        <f t="shared" ref="Q623" si="9236">AVERAGE(H620:H623)</f>
        <v>710.83333333333326</v>
      </c>
      <c r="R623" s="79" t="e">
        <f t="shared" ref="R623" si="9237">AVERAGE(I620:I623)</f>
        <v>#REF!</v>
      </c>
      <c r="T623" s="79">
        <f t="shared" ref="T623" si="9238">AVERAGE(K467,K519,K571)</f>
        <v>571.69444444444446</v>
      </c>
      <c r="U623" s="79">
        <f t="shared" ref="U623" si="9239">AVERAGE(L467,L519,L571)</f>
        <v>563.94444444444446</v>
      </c>
      <c r="V623" s="79">
        <f t="shared" ref="V623" si="9240">(M467+M519+M571)/3</f>
        <v>548.2638888888888</v>
      </c>
      <c r="W623" s="79">
        <f t="shared" ref="W623" si="9241">(N467+N519+N571)/3</f>
        <v>510.28472222222223</v>
      </c>
      <c r="X623" s="79">
        <f t="shared" ref="X623" si="9242">(O467+O519+O571)/3</f>
        <v>566.43055555555554</v>
      </c>
      <c r="Y623" s="79">
        <f t="shared" ref="Y623" si="9243">(P467+P519+P571)/3</f>
        <v>566.43055555555554</v>
      </c>
      <c r="Z623" s="79">
        <f t="shared" ref="Z623" si="9244">(Q467+Q519+Q571)/3</f>
        <v>480.98611111111114</v>
      </c>
      <c r="AA623" s="79" t="e">
        <f t="shared" ref="AA623" si="9245">(R467+R519+R571)/3</f>
        <v>#REF!</v>
      </c>
      <c r="AC623" s="99">
        <f>+AF623-'Figure 8_data'!I835</f>
        <v>0</v>
      </c>
      <c r="AD623" s="79">
        <f t="shared" ref="AD623" si="9246">(B623/T623-1)*100</f>
        <v>28.273650454302523</v>
      </c>
      <c r="AE623" s="79">
        <f t="shared" ref="AE623" si="9247">(C623/U623-1)*100</f>
        <v>64.023248940991024</v>
      </c>
      <c r="AF623" s="79">
        <f t="shared" ref="AF623" si="9248">(D623/V623-1)*100</f>
        <v>59.594680177327454</v>
      </c>
      <c r="AG623" s="79">
        <f t="shared" ref="AG623" si="9249">(E623/W623-1)*100</f>
        <v>53.509070371932886</v>
      </c>
      <c r="AH623" s="79">
        <f t="shared" ref="AH623" si="9250">(F623/X623-1)*100</f>
        <v>60.360934703185151</v>
      </c>
      <c r="AI623" s="79">
        <f t="shared" ref="AI623" si="9251">(G623/Y623-1)*100</f>
        <v>60.360934703185151</v>
      </c>
      <c r="AJ623" s="79">
        <f t="shared" ref="AJ623" si="9252">(H623/Z623-1)*100</f>
        <v>55.929658398544646</v>
      </c>
      <c r="AK623" s="79" t="e">
        <f t="shared" ref="AK623" si="9253">(I623/AA623-1)*100</f>
        <v>#REF!</v>
      </c>
      <c r="AM623" s="99">
        <f>AP623-'Figure 8_data'!H835</f>
        <v>0</v>
      </c>
      <c r="AN623" s="79">
        <f t="shared" ref="AN623" si="9254">(B623/B571-1)*100</f>
        <v>30.177514792899409</v>
      </c>
      <c r="AO623" s="79">
        <f t="shared" ref="AO623" si="9255">(C623/C571-1)*100</f>
        <v>56.338028169014095</v>
      </c>
      <c r="AP623" s="79">
        <f t="shared" ref="AP623" si="9256">(D623/D571-1)*100</f>
        <v>41.50943396226414</v>
      </c>
      <c r="AQ623" s="79">
        <f t="shared" ref="AQ623" si="9257">(E623/E571-1)*100</f>
        <v>39.880952380952394</v>
      </c>
      <c r="AR623" s="79">
        <f t="shared" ref="AR623" si="9258">(F623/F571-1)*100</f>
        <v>25.287356321839095</v>
      </c>
      <c r="AS623" s="79">
        <f t="shared" ref="AS623" si="9259">(G623/G571-1)*100</f>
        <v>25.287356321839095</v>
      </c>
      <c r="AT623" s="79">
        <f t="shared" ref="AT623" si="9260">(H623/H571-1)*100</f>
        <v>25</v>
      </c>
      <c r="AU623" s="79" t="e">
        <f t="shared" ref="AU623" si="9261">(I623/I571-1)*100</f>
        <v>#REF!</v>
      </c>
    </row>
    <row r="624" spans="1:47" x14ac:dyDescent="0.2">
      <c r="A624" s="13">
        <f t="shared" si="7581"/>
        <v>41947</v>
      </c>
      <c r="B624" s="79">
        <f>TWK!B567</f>
        <v>725</v>
      </c>
      <c r="C624" s="79">
        <f>TWK!C567</f>
        <v>877.5</v>
      </c>
      <c r="D624" s="79">
        <f>TWK!D567</f>
        <v>850</v>
      </c>
      <c r="E624" s="79">
        <f>TWK!E567</f>
        <v>723.75</v>
      </c>
      <c r="F624" s="79">
        <f>TWK!F567</f>
        <v>893.75</v>
      </c>
      <c r="G624" s="79">
        <f>TWK!G567</f>
        <v>893.75</v>
      </c>
      <c r="H624" s="79">
        <f>TWK!H567</f>
        <v>628.75</v>
      </c>
      <c r="I624" s="79" t="e">
        <f>TWK!#REF!</f>
        <v>#REF!</v>
      </c>
      <c r="K624" s="79">
        <f t="shared" ref="K624" si="9262">AVERAGEIF(B621:B624,"&lt;&gt;0")</f>
        <v>748.4375</v>
      </c>
      <c r="L624" s="79">
        <f t="shared" ref="L624" si="9263">AVERAGE(C621:C624)</f>
        <v>873.85416666666663</v>
      </c>
      <c r="M624" s="79">
        <f t="shared" ref="M624" si="9264">AVERAGE(D621:D624)</f>
        <v>857.70833333333337</v>
      </c>
      <c r="N624" s="79">
        <f t="shared" ref="N624" si="9265">AVERAGE(E621:E624)</f>
        <v>730.41666666666674</v>
      </c>
      <c r="O624" s="79">
        <f t="shared" ref="O624" si="9266">AVERAGE(F621:F624)</f>
        <v>874.47916666666674</v>
      </c>
      <c r="P624" s="79">
        <f t="shared" ref="P624" si="9267">AVERAGE(G621:G624)</f>
        <v>874.47916666666674</v>
      </c>
      <c r="Q624" s="79">
        <f t="shared" ref="Q624" si="9268">AVERAGE(H621:H624)</f>
        <v>661.35416666666663</v>
      </c>
      <c r="R624" s="79" t="e">
        <f t="shared" ref="R624" si="9269">AVERAGE(I621:I624)</f>
        <v>#REF!</v>
      </c>
      <c r="T624" s="79">
        <f t="shared" ref="T624" si="9270">AVERAGE(K468,K520,K572)</f>
        <v>556.875</v>
      </c>
      <c r="U624" s="79">
        <f t="shared" ref="U624" si="9271">AVERAGE(L468,L520,L572)</f>
        <v>540.40277777777771</v>
      </c>
      <c r="V624" s="79">
        <f t="shared" ref="V624" si="9272">(M468+M520+M572)/3</f>
        <v>551.1111111111112</v>
      </c>
      <c r="W624" s="79">
        <f t="shared" ref="W624" si="9273">(N468+N520+N572)/3</f>
        <v>513.8611111111112</v>
      </c>
      <c r="X624" s="79">
        <f t="shared" ref="X624" si="9274">(O468+O520+O572)/3</f>
        <v>557.47222222222217</v>
      </c>
      <c r="Y624" s="79">
        <f t="shared" ref="Y624" si="9275">(P468+P520+P572)/3</f>
        <v>557.47222222222217</v>
      </c>
      <c r="Z624" s="79">
        <f t="shared" ref="Z624" si="9276">(Q468+Q520+Q572)/3</f>
        <v>462.79166666666669</v>
      </c>
      <c r="AA624" s="79" t="e">
        <f t="shared" ref="AA624" si="9277">(R468+R520+R572)/3</f>
        <v>#REF!</v>
      </c>
      <c r="AC624" s="99">
        <f>+AF624-'Figure 8_data'!I836</f>
        <v>0</v>
      </c>
      <c r="AD624" s="79">
        <f t="shared" ref="AD624" si="9278">(B624/T624-1)*100</f>
        <v>30.190796857463532</v>
      </c>
      <c r="AE624" s="79">
        <f t="shared" ref="AE624" si="9279">(C624/U624-1)*100</f>
        <v>62.378884062813242</v>
      </c>
      <c r="AF624" s="79">
        <f t="shared" ref="AF624" si="9280">(D624/V624-1)*100</f>
        <v>54.233870967741908</v>
      </c>
      <c r="AG624" s="79">
        <f t="shared" ref="AG624" si="9281">(E624/W624-1)*100</f>
        <v>40.845451105465138</v>
      </c>
      <c r="AH624" s="79">
        <f t="shared" ref="AH624" si="9282">(F624/X624-1)*100</f>
        <v>60.32188948128956</v>
      </c>
      <c r="AI624" s="79">
        <f t="shared" ref="AI624" si="9283">(G624/Y624-1)*100</f>
        <v>60.32188948128956</v>
      </c>
      <c r="AJ624" s="79">
        <f t="shared" ref="AJ624" si="9284">(H624/Z624-1)*100</f>
        <v>35.860268299270714</v>
      </c>
      <c r="AK624" s="79" t="e">
        <f t="shared" ref="AK624" si="9285">(I624/AA624-1)*100</f>
        <v>#REF!</v>
      </c>
      <c r="AM624" s="99">
        <f>AP624-'Figure 8_data'!H836</f>
        <v>0</v>
      </c>
      <c r="AN624" s="79">
        <f t="shared" ref="AN624" si="9286">(B624/B572-1)*100</f>
        <v>44.039735099337761</v>
      </c>
      <c r="AO624" s="79">
        <f t="shared" ref="AO624" si="9287">(C624/C572-1)*100</f>
        <v>60.518292682926834</v>
      </c>
      <c r="AP624" s="79">
        <f t="shared" ref="AP624" si="9288">(D624/D572-1)*100</f>
        <v>45.714285714285708</v>
      </c>
      <c r="AQ624" s="79">
        <f t="shared" ref="AQ624" si="9289">(E624/E572-1)*100</f>
        <v>34.027777777777771</v>
      </c>
      <c r="AR624" s="79">
        <f t="shared" ref="AR624" si="9290">(F624/F572-1)*100</f>
        <v>55.434782608695656</v>
      </c>
      <c r="AS624" s="79">
        <f t="shared" ref="AS624" si="9291">(G624/G572-1)*100</f>
        <v>55.434782608695656</v>
      </c>
      <c r="AT624" s="79">
        <f t="shared" ref="AT624" si="9292">(H624/H572-1)*100</f>
        <v>37.682481751824803</v>
      </c>
      <c r="AU624" s="79" t="e">
        <f t="shared" ref="AU624" si="9293">(I624/I572-1)*100</f>
        <v>#REF!</v>
      </c>
    </row>
    <row r="625" spans="1:47" x14ac:dyDescent="0.2">
      <c r="A625" s="13">
        <f t="shared" si="7581"/>
        <v>41954</v>
      </c>
      <c r="B625" s="79">
        <f>TWK!B568</f>
        <v>641.66666666666663</v>
      </c>
      <c r="C625" s="79">
        <f>TWK!C568</f>
        <v>725</v>
      </c>
      <c r="D625" s="79">
        <f>TWK!D568</f>
        <v>766.66666666666663</v>
      </c>
      <c r="E625" s="79">
        <f>TWK!E568</f>
        <v>675</v>
      </c>
      <c r="F625" s="79">
        <f>TWK!F568</f>
        <v>733.33333333333337</v>
      </c>
      <c r="G625" s="79">
        <f>TWK!G568</f>
        <v>733.33333333333337</v>
      </c>
      <c r="H625" s="79">
        <f>TWK!H568</f>
        <v>541.66666666666663</v>
      </c>
      <c r="I625" s="79" t="e">
        <f>TWK!#REF!</f>
        <v>#REF!</v>
      </c>
      <c r="K625" s="79">
        <f t="shared" ref="K625" si="9294">AVERAGEIF(B622:B625,"&lt;&gt;0")</f>
        <v>723.4375</v>
      </c>
      <c r="L625" s="79">
        <f t="shared" ref="L625" si="9295">AVERAGE(C622:C625)</f>
        <v>845.9375</v>
      </c>
      <c r="M625" s="79">
        <f t="shared" ref="M625" si="9296">AVERAGE(D622:D625)</f>
        <v>841.04166666666663</v>
      </c>
      <c r="N625" s="79">
        <f t="shared" ref="N625" si="9297">AVERAGE(E622:E625)</f>
        <v>728.33333333333337</v>
      </c>
      <c r="O625" s="79">
        <f t="shared" ref="O625" si="9298">AVERAGE(F622:F625)</f>
        <v>855.72916666666674</v>
      </c>
      <c r="P625" s="79">
        <f t="shared" ref="P625" si="9299">AVERAGE(G622:G625)</f>
        <v>855.72916666666674</v>
      </c>
      <c r="Q625" s="79">
        <f t="shared" ref="Q625" si="9300">AVERAGE(H622:H625)</f>
        <v>642.60416666666663</v>
      </c>
      <c r="R625" s="79" t="e">
        <f t="shared" ref="R625" si="9301">AVERAGE(I622:I625)</f>
        <v>#REF!</v>
      </c>
      <c r="T625" s="79">
        <f t="shared" ref="T625" si="9302">AVERAGE(K469,K521,K573)</f>
        <v>538.40277777777771</v>
      </c>
      <c r="U625" s="79">
        <f t="shared" ref="U625" si="9303">AVERAGE(L469,L521,L573)</f>
        <v>530.125</v>
      </c>
      <c r="V625" s="79">
        <f t="shared" ref="V625" si="9304">(M469+M521+M573)/3</f>
        <v>555.05555555555554</v>
      </c>
      <c r="W625" s="79">
        <f t="shared" ref="W625" si="9305">(N469+N521+N573)/3</f>
        <v>511.66666666666669</v>
      </c>
      <c r="X625" s="79">
        <f t="shared" ref="X625" si="9306">(O469+O521+O573)/3</f>
        <v>552.52777777777771</v>
      </c>
      <c r="Y625" s="79">
        <f t="shared" ref="Y625" si="9307">(P469+P521+P573)/3</f>
        <v>552.52777777777771</v>
      </c>
      <c r="Z625" s="79">
        <f t="shared" ref="Z625" si="9308">(Q469+Q521+Q573)/3</f>
        <v>459.20833333333331</v>
      </c>
      <c r="AA625" s="79" t="e">
        <f t="shared" ref="AA625" si="9309">(R469+R521+R573)/3</f>
        <v>#REF!</v>
      </c>
      <c r="AC625" s="99">
        <f>+AF625-'Figure 8_data'!I837</f>
        <v>0</v>
      </c>
      <c r="AD625" s="79">
        <f t="shared" ref="AD625" si="9310">(B625/T625-1)*100</f>
        <v>19.179672384883272</v>
      </c>
      <c r="AE625" s="79">
        <f t="shared" ref="AE625" si="9311">(C625/U625-1)*100</f>
        <v>36.760198066493757</v>
      </c>
      <c r="AF625" s="79">
        <f t="shared" ref="AF625" si="9312">(D625/V625-1)*100</f>
        <v>38.12431188069263</v>
      </c>
      <c r="AG625" s="79">
        <f t="shared" ref="AG625" si="9313">(E625/W625-1)*100</f>
        <v>31.921824104234521</v>
      </c>
      <c r="AH625" s="79">
        <f t="shared" ref="AH625" si="9314">(F625/X625-1)*100</f>
        <v>32.723342215072158</v>
      </c>
      <c r="AI625" s="79">
        <f t="shared" ref="AI625" si="9315">(G625/Y625-1)*100</f>
        <v>32.723342215072158</v>
      </c>
      <c r="AJ625" s="79">
        <f t="shared" ref="AJ625" si="9316">(H625/Z625-1)*100</f>
        <v>17.956628255149255</v>
      </c>
      <c r="AK625" s="79" t="e">
        <f t="shared" ref="AK625" si="9317">(I625/AA625-1)*100</f>
        <v>#REF!</v>
      </c>
      <c r="AM625" s="99">
        <f>AP625-'Figure 8_data'!H837</f>
        <v>0</v>
      </c>
      <c r="AN625" s="79">
        <f t="shared" ref="AN625" si="9318">(B625/B573-1)*100</f>
        <v>35.087719298245609</v>
      </c>
      <c r="AO625" s="79">
        <f t="shared" ref="AO625" si="9319">(C625/C573-1)*100</f>
        <v>35.093167701863372</v>
      </c>
      <c r="AP625" s="79">
        <f t="shared" ref="AP625" si="9320">(D625/D573-1)*100</f>
        <v>10.843373493975905</v>
      </c>
      <c r="AQ625" s="79">
        <f t="shared" ref="AQ625" si="9321">(E625/E573-1)*100</f>
        <v>12.5</v>
      </c>
      <c r="AR625" s="79">
        <f t="shared" ref="AR625" si="9322">(F625/F573-1)*100</f>
        <v>-2.2222222222222143</v>
      </c>
      <c r="AS625" s="79">
        <f t="shared" ref="AS625" si="9323">(G625/G573-1)*100</f>
        <v>-2.2222222222222143</v>
      </c>
      <c r="AT625" s="79">
        <f t="shared" ref="AT625" si="9324">(H625/H573-1)*100</f>
        <v>-4.4117647058823479</v>
      </c>
      <c r="AU625" s="79" t="e">
        <f t="shared" ref="AU625" si="9325">(I625/I573-1)*100</f>
        <v>#REF!</v>
      </c>
    </row>
    <row r="626" spans="1:47" x14ac:dyDescent="0.2">
      <c r="A626" s="13">
        <f t="shared" si="7581"/>
        <v>41961</v>
      </c>
      <c r="B626" s="79">
        <f>TWK!B569</f>
        <v>0</v>
      </c>
      <c r="C626" s="79">
        <f>TWK!C569</f>
        <v>707.5</v>
      </c>
      <c r="D626" s="79">
        <f>TWK!D569</f>
        <v>668.75</v>
      </c>
      <c r="E626" s="79">
        <f>TWK!E569</f>
        <v>543.75</v>
      </c>
      <c r="F626" s="79">
        <f>TWK!F569</f>
        <v>698.75</v>
      </c>
      <c r="G626" s="79">
        <f>TWK!G569</f>
        <v>698.75</v>
      </c>
      <c r="H626" s="79">
        <f>TWK!H569</f>
        <v>475</v>
      </c>
      <c r="I626" s="79" t="e">
        <f>TWK!#REF!</f>
        <v>#REF!</v>
      </c>
      <c r="K626" s="79">
        <f t="shared" ref="K626" si="9326">AVERAGEIF(B623:B626,"&lt;&gt;0")</f>
        <v>700</v>
      </c>
      <c r="L626" s="79">
        <f t="shared" ref="L626" si="9327">AVERAGE(C623:C626)</f>
        <v>808.75</v>
      </c>
      <c r="M626" s="79">
        <f t="shared" ref="M626" si="9328">AVERAGE(D623:D626)</f>
        <v>790.10416666666663</v>
      </c>
      <c r="N626" s="79">
        <f t="shared" ref="N626" si="9329">AVERAGE(E623:E626)</f>
        <v>681.45833333333337</v>
      </c>
      <c r="O626" s="79">
        <f t="shared" ref="O626" si="9330">AVERAGE(F623:F626)</f>
        <v>808.54166666666674</v>
      </c>
      <c r="P626" s="79">
        <f t="shared" ref="P626" si="9331">AVERAGE(G623:G626)</f>
        <v>808.54166666666674</v>
      </c>
      <c r="Q626" s="79">
        <f t="shared" ref="Q626" si="9332">AVERAGE(H623:H626)</f>
        <v>598.85416666666663</v>
      </c>
      <c r="R626" s="79" t="e">
        <f t="shared" ref="R626" si="9333">AVERAGE(I623:I626)</f>
        <v>#REF!</v>
      </c>
      <c r="T626" s="79">
        <f t="shared" ref="T626" si="9334">AVERAGE(K470,K522,K574)</f>
        <v>555.3125</v>
      </c>
      <c r="U626" s="79">
        <f t="shared" ref="U626" si="9335">AVERAGE(L470,L522,L574)</f>
        <v>520.44444444444446</v>
      </c>
      <c r="V626" s="79">
        <f t="shared" ref="V626" si="9336">(M470+M522+M574)/3</f>
        <v>551.08333333333337</v>
      </c>
      <c r="W626" s="79">
        <f t="shared" ref="W626" si="9337">(N470+N522+N574)/3</f>
        <v>502.8055555555556</v>
      </c>
      <c r="X626" s="79">
        <f t="shared" ref="X626" si="9338">(O470+O522+O574)/3</f>
        <v>545.22222222222217</v>
      </c>
      <c r="Y626" s="79">
        <f t="shared" ref="Y626" si="9339">(P470+P522+P574)/3</f>
        <v>545.22222222222217</v>
      </c>
      <c r="Z626" s="79">
        <f t="shared" ref="Z626" si="9340">(Q470+Q522+Q574)/3</f>
        <v>433.58333333333331</v>
      </c>
      <c r="AA626" s="79" t="e">
        <f t="shared" ref="AA626" si="9341">(R470+R522+R574)/3</f>
        <v>#REF!</v>
      </c>
      <c r="AC626" s="99">
        <f>+AF626-'Figure 8_data'!I838</f>
        <v>0</v>
      </c>
      <c r="AD626" s="79">
        <f t="shared" ref="AD626" si="9342">(B626/T626-1)*100</f>
        <v>-100</v>
      </c>
      <c r="AE626" s="79">
        <f t="shared" ref="AE626" si="9343">(C626/U626-1)*100</f>
        <v>35.941502988898378</v>
      </c>
      <c r="AF626" s="79">
        <f t="shared" ref="AF626" si="9344">(D626/V626-1)*100</f>
        <v>21.351882655375775</v>
      </c>
      <c r="AG626" s="79">
        <f t="shared" ref="AG626" si="9345">(E626/W626-1)*100</f>
        <v>8.1431965084801874</v>
      </c>
      <c r="AH626" s="79">
        <f t="shared" ref="AH626" si="9346">(F626/X626-1)*100</f>
        <v>28.158752802119437</v>
      </c>
      <c r="AI626" s="79">
        <f t="shared" ref="AI626" si="9347">(G626/Y626-1)*100</f>
        <v>28.158752802119437</v>
      </c>
      <c r="AJ626" s="79">
        <f t="shared" ref="AJ626" si="9348">(H626/Z626-1)*100</f>
        <v>9.5521814337881992</v>
      </c>
      <c r="AK626" s="79" t="e">
        <f t="shared" ref="AK626" si="9349">(I626/AA626-1)*100</f>
        <v>#REF!</v>
      </c>
      <c r="AM626" s="99">
        <f>AP626-'Figure 8_data'!H838</f>
        <v>0</v>
      </c>
      <c r="AN626" s="79">
        <f t="shared" ref="AN626" si="9350">(B626/B574-1)*100</f>
        <v>-100</v>
      </c>
      <c r="AO626" s="79">
        <f t="shared" ref="AO626" si="9351">(C626/C574-1)*100</f>
        <v>29.816513761467899</v>
      </c>
      <c r="AP626" s="79">
        <f t="shared" ref="AP626" si="9352">(D626/D574-1)*100</f>
        <v>2.8846153846153744</v>
      </c>
      <c r="AQ626" s="79">
        <f t="shared" ref="AQ626" si="9353">(E626/E574-1)*100</f>
        <v>-11.824324324324319</v>
      </c>
      <c r="AR626" s="79">
        <f t="shared" ref="AR626" si="9354">(F626/F574-1)*100</f>
        <v>-0.17857142857142794</v>
      </c>
      <c r="AS626" s="79">
        <f t="shared" ref="AS626" si="9355">(G626/G574-1)*100</f>
        <v>-0.17857142857142794</v>
      </c>
      <c r="AT626" s="79">
        <f t="shared" ref="AT626" si="9356">(H626/H574-1)*100</f>
        <v>-14.925373134328368</v>
      </c>
      <c r="AU626" s="79" t="e">
        <f t="shared" ref="AU626" si="9357">(I626/I574-1)*100</f>
        <v>#REF!</v>
      </c>
    </row>
    <row r="627" spans="1:47" x14ac:dyDescent="0.2">
      <c r="A627" s="13">
        <f t="shared" si="7581"/>
        <v>41968</v>
      </c>
      <c r="B627" s="79">
        <f>TWK!B570</f>
        <v>0</v>
      </c>
      <c r="C627" s="79">
        <f>TWK!C570</f>
        <v>675</v>
      </c>
      <c r="D627" s="79">
        <f>TWK!D570</f>
        <v>550</v>
      </c>
      <c r="E627" s="79">
        <f>TWK!E570</f>
        <v>425</v>
      </c>
      <c r="F627" s="79">
        <f>TWK!F570</f>
        <v>538.33333333333337</v>
      </c>
      <c r="G627" s="79">
        <f>TWK!G570</f>
        <v>538.33333333333337</v>
      </c>
      <c r="H627" s="79">
        <f>TWK!H570</f>
        <v>375</v>
      </c>
      <c r="I627" s="79" t="e">
        <f>TWK!#REF!</f>
        <v>#REF!</v>
      </c>
      <c r="K627" s="79">
        <f t="shared" ref="K627" si="9358">AVERAGEIF(B624:B627,"&lt;&gt;0")</f>
        <v>683.33333333333326</v>
      </c>
      <c r="L627" s="79">
        <f t="shared" ref="L627" si="9359">AVERAGE(C624:C627)</f>
        <v>746.25</v>
      </c>
      <c r="M627" s="79">
        <f t="shared" ref="M627" si="9360">AVERAGE(D624:D627)</f>
        <v>708.85416666666663</v>
      </c>
      <c r="N627" s="79">
        <f t="shared" ref="N627" si="9361">AVERAGE(E624:E627)</f>
        <v>591.875</v>
      </c>
      <c r="O627" s="79">
        <f t="shared" ref="O627" si="9362">AVERAGE(F624:F627)</f>
        <v>716.04166666666674</v>
      </c>
      <c r="P627" s="79">
        <f t="shared" ref="P627" si="9363">AVERAGE(G624:G627)</f>
        <v>716.04166666666674</v>
      </c>
      <c r="Q627" s="79">
        <f t="shared" ref="Q627" si="9364">AVERAGE(H624:H627)</f>
        <v>505.10416666666663</v>
      </c>
      <c r="R627" s="79" t="e">
        <f t="shared" ref="R627" si="9365">AVERAGE(I624:I627)</f>
        <v>#REF!</v>
      </c>
      <c r="T627" s="79">
        <f t="shared" ref="T627" si="9366">AVERAGE(K471,K523,K575)</f>
        <v>470.10416666666663</v>
      </c>
      <c r="U627" s="79">
        <f t="shared" ref="U627" si="9367">AVERAGE(L471,L523,L575)</f>
        <v>567.77083333333326</v>
      </c>
      <c r="V627" s="79">
        <f t="shared" ref="V627" si="9368">(M471+M523+M575)/3</f>
        <v>542.58333333333337</v>
      </c>
      <c r="W627" s="79">
        <f t="shared" ref="W627" si="9369">(N471+N523+N575)/3</f>
        <v>474.58333333333331</v>
      </c>
      <c r="X627" s="79">
        <f t="shared" ref="X627" si="9370">(O471+O523+O575)/3</f>
        <v>519.18055555555554</v>
      </c>
      <c r="Y627" s="79">
        <f t="shared" ref="Y627" si="9371">(P471+P523+P575)/3</f>
        <v>519.18055555555554</v>
      </c>
      <c r="Z627" s="79">
        <f t="shared" ref="Z627" si="9372">(Q471+Q523+Q575)/3</f>
        <v>385.76388888888886</v>
      </c>
      <c r="AA627" s="79" t="e">
        <f t="shared" ref="AA627" si="9373">(R471+R523+R575)/3</f>
        <v>#REF!</v>
      </c>
      <c r="AC627" s="99">
        <f>+AF627-'Figure 8_data'!I839</f>
        <v>0</v>
      </c>
      <c r="AD627" s="79">
        <f t="shared" ref="AD627" si="9374">(B627/T627-1)*100</f>
        <v>-100</v>
      </c>
      <c r="AE627" s="79">
        <f t="shared" ref="AE627" si="9375">(C627/U627-1)*100</f>
        <v>18.885994202473142</v>
      </c>
      <c r="AF627" s="79">
        <f t="shared" ref="AF627" si="9376">(D627/V627-1)*100</f>
        <v>1.3669175241898257</v>
      </c>
      <c r="AG627" s="79">
        <f t="shared" ref="AG627" si="9377">(E627/W627-1)*100</f>
        <v>-10.447761194029848</v>
      </c>
      <c r="AH627" s="79">
        <f t="shared" ref="AH627" si="9378">(F627/X627-1)*100</f>
        <v>3.6890398865734086</v>
      </c>
      <c r="AI627" s="79">
        <f t="shared" ref="AI627" si="9379">(G627/Y627-1)*100</f>
        <v>3.6890398865734086</v>
      </c>
      <c r="AJ627" s="79">
        <f t="shared" ref="AJ627" si="9380">(H627/Z627-1)*100</f>
        <v>-2.7902790279027867</v>
      </c>
      <c r="AK627" s="79" t="e">
        <f t="shared" ref="AK627" si="9381">(I627/AA627-1)*100</f>
        <v>#REF!</v>
      </c>
      <c r="AM627" s="99">
        <f>AP627-'Figure 8_data'!H839</f>
        <v>0</v>
      </c>
      <c r="AN627" s="79">
        <f t="shared" ref="AN627" si="9382">(B627/B575-1)*100</f>
        <v>-100</v>
      </c>
      <c r="AO627" s="79">
        <f t="shared" ref="AO627" si="9383">(C627/C575-1)*100</f>
        <v>24.423963133640548</v>
      </c>
      <c r="AP627" s="79">
        <f t="shared" ref="AP627" si="9384">(D627/D575-1)*100</f>
        <v>3.7735849056603765</v>
      </c>
      <c r="AQ627" s="79">
        <f t="shared" ref="AQ627" si="9385">(E627/E575-1)*100</f>
        <v>-7.608695652173914</v>
      </c>
      <c r="AR627" s="79">
        <f t="shared" ref="AR627" si="9386">(F627/F575-1)*100</f>
        <v>0.15503875968994052</v>
      </c>
      <c r="AS627" s="79">
        <f t="shared" ref="AS627" si="9387">(G627/G575-1)*100</f>
        <v>0.15503875968994052</v>
      </c>
      <c r="AT627" s="79">
        <f t="shared" ref="AT627" si="9388">(H627/H575-1)*100</f>
        <v>3.4482758620689724</v>
      </c>
      <c r="AU627" s="79" t="e">
        <f t="shared" ref="AU627" si="9389">(I627/I575-1)*100</f>
        <v>#REF!</v>
      </c>
    </row>
    <row r="628" spans="1:47" x14ac:dyDescent="0.2">
      <c r="A628" s="13">
        <f t="shared" si="7581"/>
        <v>41975</v>
      </c>
      <c r="B628" s="79">
        <f>TWK!B571</f>
        <v>0</v>
      </c>
      <c r="C628" s="79">
        <f>TWK!C571</f>
        <v>0</v>
      </c>
      <c r="D628" s="79">
        <f>TWK!D571</f>
        <v>575</v>
      </c>
      <c r="E628" s="79">
        <f>TWK!E571</f>
        <v>393.75</v>
      </c>
      <c r="F628" s="79">
        <f>TWK!F571</f>
        <v>447.5</v>
      </c>
      <c r="G628" s="79">
        <f>TWK!G571</f>
        <v>447.5</v>
      </c>
      <c r="H628" s="79">
        <f>TWK!H571</f>
        <v>337.5</v>
      </c>
      <c r="I628" s="79" t="e">
        <f>TWK!#REF!</f>
        <v>#REF!</v>
      </c>
      <c r="K628" s="79">
        <f t="shared" ref="K628" si="9390">AVERAGEIF(B625:B628,"&lt;&gt;0")</f>
        <v>641.66666666666663</v>
      </c>
      <c r="L628" s="79">
        <f t="shared" ref="L628" si="9391">AVERAGE(C625:C628)</f>
        <v>526.875</v>
      </c>
      <c r="M628" s="79">
        <f t="shared" ref="M628" si="9392">AVERAGE(D625:D628)</f>
        <v>640.10416666666663</v>
      </c>
      <c r="N628" s="79">
        <f t="shared" ref="N628" si="9393">AVERAGE(E625:E628)</f>
        <v>509.375</v>
      </c>
      <c r="O628" s="79">
        <f t="shared" ref="O628" si="9394">AVERAGE(F625:F628)</f>
        <v>604.47916666666674</v>
      </c>
      <c r="P628" s="79">
        <f t="shared" ref="P628" si="9395">AVERAGE(G625:G628)</f>
        <v>604.47916666666674</v>
      </c>
      <c r="Q628" s="79">
        <f t="shared" ref="Q628" si="9396">AVERAGE(H625:H628)</f>
        <v>432.29166666666663</v>
      </c>
      <c r="R628" s="79" t="e">
        <f t="shared" ref="R628" si="9397">AVERAGE(I625:I628)</f>
        <v>#REF!</v>
      </c>
      <c r="T628" s="79">
        <f t="shared" ref="T628" si="9398">AVERAGE(K472,K524,K576)</f>
        <v>333.75</v>
      </c>
      <c r="U628" s="79">
        <f t="shared" ref="U628" si="9399">AVERAGE(L472,L524,L576)</f>
        <v>421.3125</v>
      </c>
      <c r="V628" s="79">
        <f t="shared" ref="V628" si="9400">(M472+M524+M576)/3</f>
        <v>535.5</v>
      </c>
      <c r="W628" s="79">
        <f t="shared" ref="W628" si="9401">(N472+N524+N576)/3</f>
        <v>455.25</v>
      </c>
      <c r="X628" s="79">
        <f t="shared" ref="X628" si="9402">(O472+O524+O576)/3</f>
        <v>512.65277777777783</v>
      </c>
      <c r="Y628" s="79">
        <f t="shared" ref="Y628" si="9403">(P472+P524+P576)/3</f>
        <v>512.65277777777783</v>
      </c>
      <c r="Z628" s="79">
        <f t="shared" ref="Z628" si="9404">(Q472+Q524+Q576)/3</f>
        <v>373.26388888888891</v>
      </c>
      <c r="AA628" s="79" t="e">
        <f t="shared" ref="AA628" si="9405">(R472+R524+R576)/3</f>
        <v>#REF!</v>
      </c>
      <c r="AC628" s="99">
        <f>+AF628-'Figure 8_data'!I840</f>
        <v>0</v>
      </c>
      <c r="AD628" s="79">
        <f t="shared" ref="AD628" si="9406">(B628/T628-1)*100</f>
        <v>-100</v>
      </c>
      <c r="AE628" s="79">
        <f t="shared" ref="AE628" si="9407">(C628/U628-1)*100</f>
        <v>-100</v>
      </c>
      <c r="AF628" s="79">
        <f t="shared" ref="AF628" si="9408">(D628/V628-1)*100</f>
        <v>7.3762838468720782</v>
      </c>
      <c r="AG628" s="79">
        <f t="shared" ref="AG628" si="9409">(E628/W628-1)*100</f>
        <v>-13.509060955518947</v>
      </c>
      <c r="AH628" s="79">
        <f t="shared" ref="AH628" si="9410">(F628/X628-1)*100</f>
        <v>-12.708948551922195</v>
      </c>
      <c r="AI628" s="79">
        <f t="shared" ref="AI628" si="9411">(G628/Y628-1)*100</f>
        <v>-12.708948551922195</v>
      </c>
      <c r="AJ628" s="79">
        <f t="shared" ref="AJ628" si="9412">(H628/Z628-1)*100</f>
        <v>-9.5813953488372192</v>
      </c>
      <c r="AK628" s="79" t="e">
        <f t="shared" ref="AK628" si="9413">(I628/AA628-1)*100</f>
        <v>#REF!</v>
      </c>
      <c r="AM628" s="99">
        <f>AP628-'Figure 8_data'!H840</f>
        <v>0</v>
      </c>
      <c r="AN628" s="79" t="e">
        <f t="shared" ref="AN628" si="9414">(B628/B576-1)*100</f>
        <v>#DIV/0!</v>
      </c>
      <c r="AO628" s="79" t="e">
        <f t="shared" ref="AO628" si="9415">(C628/C576-1)*100</f>
        <v>#DIV/0!</v>
      </c>
      <c r="AP628" s="79">
        <f t="shared" ref="AP628" si="9416">(D628/D576-1)*100</f>
        <v>6.1538461538461542</v>
      </c>
      <c r="AQ628" s="79">
        <f t="shared" ref="AQ628" si="9417">(E628/E576-1)*100</f>
        <v>-14.71119133574007</v>
      </c>
      <c r="AR628" s="79">
        <f t="shared" ref="AR628" si="9418">(F628/F576-1)*100</f>
        <v>-17.384615384615376</v>
      </c>
      <c r="AS628" s="79">
        <f t="shared" ref="AS628" si="9419">(G628/G576-1)*100</f>
        <v>-17.384615384615376</v>
      </c>
      <c r="AT628" s="79">
        <f t="shared" ref="AT628" si="9420">(H628/H576-1)*100</f>
        <v>0.24752475247524774</v>
      </c>
      <c r="AU628" s="79" t="e">
        <f t="shared" ref="AU628" si="9421">(I628/I576-1)*100</f>
        <v>#REF!</v>
      </c>
    </row>
    <row r="629" spans="1:47" x14ac:dyDescent="0.2">
      <c r="A629" s="13">
        <f t="shared" si="7581"/>
        <v>41982</v>
      </c>
      <c r="B629" s="79">
        <f>TWK!B572</f>
        <v>0</v>
      </c>
      <c r="C629" s="79">
        <f>TWK!C572</f>
        <v>0</v>
      </c>
      <c r="D629" s="79">
        <f>TWK!D572</f>
        <v>503.33333333333331</v>
      </c>
      <c r="E629" s="79">
        <f>TWK!E572</f>
        <v>333.33333333333331</v>
      </c>
      <c r="F629" s="79">
        <f>TWK!F572</f>
        <v>400</v>
      </c>
      <c r="G629" s="79">
        <f>TWK!G572</f>
        <v>400</v>
      </c>
      <c r="H629" s="79">
        <f>TWK!H572</f>
        <v>316.66666666666669</v>
      </c>
      <c r="I629" s="79" t="e">
        <f>TWK!#REF!</f>
        <v>#REF!</v>
      </c>
      <c r="L629" s="79">
        <f t="shared" ref="L629" si="9422">AVERAGE(C626:C629)</f>
        <v>345.625</v>
      </c>
      <c r="M629" s="79">
        <f t="shared" ref="M629" si="9423">AVERAGE(D626:D629)</f>
        <v>574.27083333333337</v>
      </c>
      <c r="N629" s="79">
        <f t="shared" ref="N629" si="9424">AVERAGE(E626:E629)</f>
        <v>423.95833333333331</v>
      </c>
      <c r="O629" s="79">
        <f t="shared" ref="O629" si="9425">AVERAGE(F626:F629)</f>
        <v>521.14583333333337</v>
      </c>
      <c r="P629" s="79">
        <f t="shared" ref="P629" si="9426">AVERAGE(G626:G629)</f>
        <v>521.14583333333337</v>
      </c>
      <c r="Q629" s="79">
        <f t="shared" ref="Q629" si="9427">AVERAGE(H626:H629)</f>
        <v>376.04166666666669</v>
      </c>
      <c r="R629" s="79" t="e">
        <f t="shared" ref="R629" si="9428">AVERAGE(I626:I629)</f>
        <v>#REF!</v>
      </c>
      <c r="T629" s="79">
        <f t="shared" ref="T629" si="9429">AVERAGE(K473,K525,K577)</f>
        <v>205.625</v>
      </c>
      <c r="U629" s="79">
        <f t="shared" ref="U629" si="9430">AVERAGE(L473,L525,L577)</f>
        <v>284.4375</v>
      </c>
      <c r="V629" s="79">
        <f t="shared" ref="V629" si="9431">(M473+M525+M577)/3</f>
        <v>523</v>
      </c>
      <c r="W629" s="79">
        <f t="shared" ref="W629" si="9432">(N473+N525+N577)/3</f>
        <v>435.36111111111109</v>
      </c>
      <c r="X629" s="79">
        <f t="shared" ref="X629" si="9433">(O473+O525+O577)/3</f>
        <v>492.34722222222217</v>
      </c>
      <c r="Y629" s="79">
        <f t="shared" ref="Y629" si="9434">(P473+P525+P577)/3</f>
        <v>492.34722222222217</v>
      </c>
      <c r="Z629" s="79">
        <f t="shared" ref="Z629" si="9435">(Q473+Q525+Q577)/3</f>
        <v>353.26388888888886</v>
      </c>
      <c r="AA629" s="79" t="e">
        <f t="shared" ref="AA629" si="9436">(R473+R525+R577)/3</f>
        <v>#REF!</v>
      </c>
      <c r="AC629" s="99">
        <f>+AF629-'Figure 8_data'!I841</f>
        <v>0</v>
      </c>
      <c r="AD629" s="79">
        <f t="shared" ref="AD629" si="9437">(B629/T629-1)*100</f>
        <v>-100</v>
      </c>
      <c r="AE629" s="79">
        <f t="shared" ref="AE629" si="9438">(C629/U629-1)*100</f>
        <v>-100</v>
      </c>
      <c r="AF629" s="79">
        <f t="shared" ref="AF629" si="9439">(D629/V629-1)*100</f>
        <v>-3.7603569152326322</v>
      </c>
      <c r="AG629" s="79">
        <f t="shared" ref="AG629" si="9440">(E629/W629-1)*100</f>
        <v>-23.435207043960947</v>
      </c>
      <c r="AH629" s="79">
        <f t="shared" ref="AH629" si="9441">(F629/X629-1)*100</f>
        <v>-18.756523456232888</v>
      </c>
      <c r="AI629" s="79">
        <f t="shared" ref="AI629" si="9442">(G629/Y629-1)*100</f>
        <v>-18.756523456232888</v>
      </c>
      <c r="AJ629" s="79">
        <f t="shared" ref="AJ629" si="9443">(H629/Z629-1)*100</f>
        <v>-10.359740515038318</v>
      </c>
      <c r="AK629" s="79" t="e">
        <f t="shared" ref="AK629" si="9444">(I629/AA629-1)*100</f>
        <v>#REF!</v>
      </c>
      <c r="AM629" s="99">
        <f>AP629-'Figure 8_data'!H841</f>
        <v>0</v>
      </c>
      <c r="AN629" s="79" t="e">
        <f t="shared" ref="AN629" si="9445">(B629/B577-1)*100</f>
        <v>#DIV/0!</v>
      </c>
      <c r="AO629" s="79" t="e">
        <f t="shared" ref="AO629" si="9446">(C629/C577-1)*100</f>
        <v>#DIV/0!</v>
      </c>
      <c r="AP629" s="79">
        <f t="shared" ref="AP629" si="9447">(D629/D577-1)*100</f>
        <v>-6.5015479876161075</v>
      </c>
      <c r="AQ629" s="79">
        <f t="shared" ref="AQ629" si="9448">(E629/E577-1)*100</f>
        <v>-22.480620155038768</v>
      </c>
      <c r="AR629" s="79">
        <f t="shared" ref="AR629" si="9449">(F629/F577-1)*100</f>
        <v>-21.568627450980394</v>
      </c>
      <c r="AS629" s="79">
        <f t="shared" ref="AS629" si="9450">(G629/G577-1)*100</f>
        <v>-21.568627450980394</v>
      </c>
      <c r="AT629" s="79">
        <f t="shared" ref="AT629" si="9451">(H629/H577-1)*100</f>
        <v>0.52910052910053462</v>
      </c>
      <c r="AU629" s="79" t="e">
        <f t="shared" ref="AU629" si="9452">(I629/I577-1)*100</f>
        <v>#REF!</v>
      </c>
    </row>
    <row r="630" spans="1:47" x14ac:dyDescent="0.2">
      <c r="A630" s="13">
        <f t="shared" si="7581"/>
        <v>41989</v>
      </c>
      <c r="B630" s="79">
        <f>TWK!B573</f>
        <v>0</v>
      </c>
      <c r="C630" s="79">
        <f>TWK!C573</f>
        <v>0</v>
      </c>
      <c r="D630" s="79">
        <f>TWK!D573</f>
        <v>495</v>
      </c>
      <c r="E630" s="79">
        <f>TWK!E573</f>
        <v>352.5</v>
      </c>
      <c r="F630" s="79">
        <f>TWK!F573</f>
        <v>481.25</v>
      </c>
      <c r="G630" s="79">
        <f>TWK!G573</f>
        <v>481.25</v>
      </c>
      <c r="H630" s="79">
        <f>TWK!H573</f>
        <v>333.75</v>
      </c>
      <c r="I630" s="79" t="e">
        <f>TWK!#REF!</f>
        <v>#REF!</v>
      </c>
      <c r="L630" s="79">
        <f t="shared" ref="L630" si="9453">AVERAGE(C627:C630)</f>
        <v>168.75</v>
      </c>
      <c r="M630" s="79">
        <f t="shared" ref="M630" si="9454">AVERAGE(D627:D630)</f>
        <v>530.83333333333326</v>
      </c>
      <c r="N630" s="79">
        <f t="shared" ref="N630" si="9455">AVERAGE(E627:E630)</f>
        <v>376.14583333333331</v>
      </c>
      <c r="O630" s="79">
        <f t="shared" ref="O630" si="9456">AVERAGE(F627:F630)</f>
        <v>466.77083333333337</v>
      </c>
      <c r="P630" s="79">
        <f t="shared" ref="P630" si="9457">AVERAGE(G627:G630)</f>
        <v>466.77083333333337</v>
      </c>
      <c r="Q630" s="79">
        <f t="shared" ref="Q630" si="9458">AVERAGE(H627:H630)</f>
        <v>340.72916666666669</v>
      </c>
      <c r="R630" s="79" t="e">
        <f t="shared" ref="R630" si="9459">AVERAGE(I627:I630)</f>
        <v>#REF!</v>
      </c>
      <c r="T630" s="79">
        <f t="shared" ref="T630" si="9460">AVERAGE(K474,K526,K578)</f>
        <v>62.5</v>
      </c>
      <c r="U630" s="79">
        <f t="shared" ref="U630" si="9461">AVERAGE(L474,L526,L578)</f>
        <v>141.3125</v>
      </c>
      <c r="V630" s="79">
        <f t="shared" ref="V630" si="9462">(M474+M526+M578)/3</f>
        <v>508.97222222222217</v>
      </c>
      <c r="W630" s="79">
        <f t="shared" ref="W630" si="9463">(N474+N526+N578)/3</f>
        <v>416.44444444444451</v>
      </c>
      <c r="X630" s="79">
        <f t="shared" ref="X630" si="9464">(O474+O526+O578)/3</f>
        <v>455.56944444444451</v>
      </c>
      <c r="Y630" s="79">
        <f t="shared" ref="Y630" si="9465">(P474+P526+P578)/3</f>
        <v>455.56944444444451</v>
      </c>
      <c r="Z630" s="79">
        <f t="shared" ref="Z630" si="9466">(Q474+Q526+Q578)/3</f>
        <v>325.98611111111109</v>
      </c>
      <c r="AA630" s="79" t="e">
        <f t="shared" ref="AA630" si="9467">(R474+R526+R578)/3</f>
        <v>#REF!</v>
      </c>
      <c r="AC630" s="99">
        <f>+AF630-'Figure 8_data'!I842</f>
        <v>0</v>
      </c>
      <c r="AD630" s="79">
        <f t="shared" ref="AD630" si="9468">(B630/T630-1)*100</f>
        <v>-100</v>
      </c>
      <c r="AE630" s="79">
        <f t="shared" ref="AE630" si="9469">(C630/U630-1)*100</f>
        <v>-100</v>
      </c>
      <c r="AF630" s="79">
        <f t="shared" ref="AF630" si="9470">(D630/V630-1)*100</f>
        <v>-2.7451836489657766</v>
      </c>
      <c r="AG630" s="79">
        <f t="shared" ref="AG630" si="9471">(E630/W630-1)*100</f>
        <v>-15.354855923159027</v>
      </c>
      <c r="AH630" s="79">
        <f t="shared" ref="AH630" si="9472">(F630/X630-1)*100</f>
        <v>5.6370232614859184</v>
      </c>
      <c r="AI630" s="79">
        <f t="shared" ref="AI630" si="9473">(G630/Y630-1)*100</f>
        <v>5.6370232614859184</v>
      </c>
      <c r="AJ630" s="79">
        <f t="shared" ref="AJ630" si="9474">(H630/Z630-1)*100</f>
        <v>2.381662477099411</v>
      </c>
      <c r="AK630" s="79" t="e">
        <f t="shared" ref="AK630" si="9475">(I630/AA630-1)*100</f>
        <v>#REF!</v>
      </c>
      <c r="AM630" s="99">
        <f>AP630-'Figure 8_data'!H842</f>
        <v>0</v>
      </c>
      <c r="AN630" s="79" t="e">
        <f t="shared" ref="AN630" si="9476">(B630/B578-1)*100</f>
        <v>#DIV/0!</v>
      </c>
      <c r="AO630" s="79" t="e">
        <f t="shared" ref="AO630" si="9477">(C630/C578-1)*100</f>
        <v>#DIV/0!</v>
      </c>
      <c r="AP630" s="79">
        <f t="shared" ref="AP630" si="9478">(D630/D578-1)*100</f>
        <v>-14.161849710982654</v>
      </c>
      <c r="AQ630" s="79">
        <f t="shared" ref="AQ630" si="9479">(E630/E578-1)*100</f>
        <v>-25.789473684210527</v>
      </c>
      <c r="AR630" s="79">
        <f t="shared" ref="AR630" si="9480">(F630/F578-1)*100</f>
        <v>11.91860465116279</v>
      </c>
      <c r="AS630" s="79">
        <f t="shared" ref="AS630" si="9481">(G630/G578-1)*100</f>
        <v>11.91860465116279</v>
      </c>
      <c r="AT630" s="79">
        <f t="shared" ref="AT630" si="9482">(H630/H578-1)*100</f>
        <v>11.871508379888285</v>
      </c>
      <c r="AU630" s="79" t="e">
        <f t="shared" ref="AU630" si="9483">(I630/I578-1)*100</f>
        <v>#REF!</v>
      </c>
    </row>
    <row r="631" spans="1:47" x14ac:dyDescent="0.2">
      <c r="A631" s="13">
        <f t="shared" si="7581"/>
        <v>41996</v>
      </c>
      <c r="B631" s="79">
        <f>TWK!B574</f>
        <v>0</v>
      </c>
      <c r="C631" s="79">
        <f>TWK!C574</f>
        <v>0</v>
      </c>
      <c r="D631" s="79">
        <f>TWK!D574</f>
        <v>446.66666666666669</v>
      </c>
      <c r="E631" s="79">
        <f>TWK!E574</f>
        <v>301.66666666666669</v>
      </c>
      <c r="F631" s="79">
        <f>TWK!F574</f>
        <v>423.33333333333331</v>
      </c>
      <c r="G631" s="79">
        <f>TWK!G574</f>
        <v>423.33333333333331</v>
      </c>
      <c r="H631" s="79">
        <f>TWK!H574</f>
        <v>260</v>
      </c>
      <c r="I631" s="79" t="e">
        <f>TWK!#REF!</f>
        <v>#REF!</v>
      </c>
      <c r="M631" s="79">
        <f t="shared" ref="M631" si="9484">AVERAGE(D628:D631)</f>
        <v>505</v>
      </c>
      <c r="N631" s="79">
        <f t="shared" ref="N631" si="9485">AVERAGE(E628:E631)</f>
        <v>345.3125</v>
      </c>
      <c r="O631" s="79">
        <f t="shared" ref="O631" si="9486">AVERAGE(F628:F631)</f>
        <v>438.02083333333331</v>
      </c>
      <c r="P631" s="79">
        <f t="shared" ref="P631" si="9487">AVERAGE(G628:G631)</f>
        <v>438.02083333333331</v>
      </c>
      <c r="Q631" s="79">
        <f t="shared" ref="Q631" si="9488">AVERAGE(H628:H631)</f>
        <v>311.97916666666669</v>
      </c>
      <c r="R631" s="79" t="e">
        <f t="shared" ref="R631" si="9489">AVERAGE(I628:I631)</f>
        <v>#REF!</v>
      </c>
      <c r="T631" s="79">
        <f t="shared" ref="T631" si="9490">AVERAGE(K475,K527,K579)</f>
        <v>0</v>
      </c>
      <c r="U631" s="79">
        <f t="shared" ref="U631" si="9491">AVERAGE(L475,L527,L579)</f>
        <v>0</v>
      </c>
      <c r="V631" s="79">
        <f t="shared" ref="V631" si="9492">(M475+M527+M579)/3</f>
        <v>504.52777777777783</v>
      </c>
      <c r="W631" s="79">
        <f t="shared" ref="W631" si="9493">(N475+N527+N579)/3</f>
        <v>413.69444444444451</v>
      </c>
      <c r="X631" s="79">
        <f t="shared" ref="X631" si="9494">(O475+O527+O579)/3</f>
        <v>433.83333333333331</v>
      </c>
      <c r="Y631" s="79">
        <f t="shared" ref="Y631" si="9495">(P475+P527+P579)/3</f>
        <v>433.83333333333331</v>
      </c>
      <c r="Z631" s="79">
        <f t="shared" ref="Z631" si="9496">(Q475+Q527+Q579)/3</f>
        <v>315.1944444444444</v>
      </c>
      <c r="AA631" s="79" t="e">
        <f t="shared" ref="AA631" si="9497">(R475+R527+R579)/3</f>
        <v>#REF!</v>
      </c>
      <c r="AC631" s="99">
        <f>+AF631-'Figure 8_data'!I843</f>
        <v>0</v>
      </c>
      <c r="AD631" s="79" t="e">
        <f t="shared" ref="AD631" si="9498">(B631/T631-1)*100</f>
        <v>#DIV/0!</v>
      </c>
      <c r="AE631" s="79" t="e">
        <f t="shared" ref="AE631" si="9499">(C631/U631-1)*100</f>
        <v>#DIV/0!</v>
      </c>
      <c r="AF631" s="79">
        <f t="shared" ref="AF631" si="9500">(D631/V631-1)*100</f>
        <v>-11.4683697627044</v>
      </c>
      <c r="AG631" s="79">
        <f t="shared" ref="AG631" si="9501">(E631/W631-1)*100</f>
        <v>-27.079836164641115</v>
      </c>
      <c r="AH631" s="79">
        <f t="shared" ref="AH631" si="9502">(F631/X631-1)*100</f>
        <v>-2.4202842873607411</v>
      </c>
      <c r="AI631" s="79">
        <f t="shared" ref="AI631" si="9503">(G631/Y631-1)*100</f>
        <v>-2.4202842873607411</v>
      </c>
      <c r="AJ631" s="79">
        <f t="shared" ref="AJ631" si="9504">(H631/Z631-1)*100</f>
        <v>-17.511236450163025</v>
      </c>
      <c r="AK631" s="79" t="e">
        <f t="shared" ref="AK631" si="9505">(I631/AA631-1)*100</f>
        <v>#REF!</v>
      </c>
      <c r="AM631" s="99">
        <f>AP631-'Figure 8_data'!H843</f>
        <v>0</v>
      </c>
      <c r="AN631" s="79" t="e">
        <f t="shared" ref="AN631" si="9506">(B631/B579-1)*100</f>
        <v>#DIV/0!</v>
      </c>
      <c r="AO631" s="79" t="e">
        <f t="shared" ref="AO631" si="9507">(C631/C579-1)*100</f>
        <v>#DIV/0!</v>
      </c>
      <c r="AP631" s="79">
        <f t="shared" ref="AP631" si="9508">(D631/D579-1)*100</f>
        <v>-24.29378531073446</v>
      </c>
      <c r="AQ631" s="79">
        <f t="shared" ref="AQ631" si="9509">(E631/E579-1)*100</f>
        <v>-38.435374149659864</v>
      </c>
      <c r="AR631" s="79">
        <f t="shared" ref="AR631" si="9510">(F631/F579-1)*100</f>
        <v>-1.1673151750972721</v>
      </c>
      <c r="AS631" s="79">
        <f t="shared" ref="AS631" si="9511">(G631/G579-1)*100</f>
        <v>-1.1673151750972721</v>
      </c>
      <c r="AT631" s="79">
        <f t="shared" ref="AT631" si="9512">(H631/H579-1)*100</f>
        <v>-15.67567567567567</v>
      </c>
      <c r="AU631" s="79" t="e">
        <f t="shared" ref="AU631" si="9513">(I631/I579-1)*100</f>
        <v>#REF!</v>
      </c>
    </row>
    <row r="632" spans="1:47" x14ac:dyDescent="0.2">
      <c r="A632" s="13">
        <f t="shared" si="7581"/>
        <v>42003</v>
      </c>
      <c r="B632" s="79">
        <f>TWK!B575</f>
        <v>0</v>
      </c>
      <c r="C632" s="79">
        <f>TWK!C575</f>
        <v>0</v>
      </c>
      <c r="D632" s="79">
        <f>TWK!D575</f>
        <v>390</v>
      </c>
      <c r="E632" s="79">
        <f>TWK!E575</f>
        <v>265</v>
      </c>
      <c r="F632" s="79">
        <f>TWK!F575</f>
        <v>400</v>
      </c>
      <c r="G632" s="79">
        <f>TWK!G575</f>
        <v>400</v>
      </c>
      <c r="H632" s="79">
        <f>TWK!H575</f>
        <v>245</v>
      </c>
      <c r="I632" s="79" t="e">
        <f>TWK!#REF!</f>
        <v>#REF!</v>
      </c>
      <c r="M632" s="79">
        <f t="shared" ref="M632" si="9514">AVERAGE(D629:D632)</f>
        <v>458.75</v>
      </c>
      <c r="N632" s="79">
        <f t="shared" ref="N632" si="9515">AVERAGE(E629:E632)</f>
        <v>313.125</v>
      </c>
      <c r="O632" s="79">
        <f t="shared" ref="O632" si="9516">AVERAGE(F629:F632)</f>
        <v>426.14583333333331</v>
      </c>
      <c r="P632" s="79">
        <f t="shared" ref="P632" si="9517">AVERAGE(G629:G632)</f>
        <v>426.14583333333331</v>
      </c>
      <c r="Q632" s="79">
        <f t="shared" ref="Q632" si="9518">AVERAGE(H629:H632)</f>
        <v>288.85416666666669</v>
      </c>
      <c r="R632" s="79" t="e">
        <f t="shared" ref="R632" si="9519">AVERAGE(I629:I632)</f>
        <v>#REF!</v>
      </c>
      <c r="T632" s="79">
        <f t="shared" ref="T632" si="9520">AVERAGE(K476,K528,K580)</f>
        <v>0</v>
      </c>
      <c r="U632" s="79">
        <f t="shared" ref="U632" si="9521">AVERAGE(L476,L528,L580)</f>
        <v>0</v>
      </c>
      <c r="V632" s="79">
        <f t="shared" ref="V632" si="9522">(M476+M528+M580)/3</f>
        <v>495.63888888888886</v>
      </c>
      <c r="W632" s="79">
        <f t="shared" ref="W632" si="9523">(N476+N528+N580)/3</f>
        <v>401.91666666666669</v>
      </c>
      <c r="X632" s="79">
        <f t="shared" ref="X632" si="9524">(O476+O528+O580)/3</f>
        <v>407.02777777777783</v>
      </c>
      <c r="Y632" s="79">
        <f t="shared" ref="Y632" si="9525">(P476+P528+P580)/3</f>
        <v>407.02777777777783</v>
      </c>
      <c r="Z632" s="79">
        <f t="shared" ref="Z632" si="9526">(Q476+Q528+Q580)/3</f>
        <v>293.9444444444444</v>
      </c>
      <c r="AA632" s="79" t="e">
        <f t="shared" ref="AA632" si="9527">(R476+R528+R580)/3</f>
        <v>#REF!</v>
      </c>
      <c r="AC632" s="99">
        <f>+AF632-'Figure 8_data'!I844</f>
        <v>0</v>
      </c>
      <c r="AD632" s="79" t="e">
        <f t="shared" ref="AD632" si="9528">(B632/T632-1)*100</f>
        <v>#DIV/0!</v>
      </c>
      <c r="AE632" s="79" t="e">
        <f t="shared" ref="AE632" si="9529">(C632/U632-1)*100</f>
        <v>#DIV/0!</v>
      </c>
      <c r="AF632" s="79">
        <f t="shared" ref="AF632" si="9530">(D632/V632-1)*100</f>
        <v>-21.313680434904438</v>
      </c>
      <c r="AG632" s="79">
        <f t="shared" ref="AG632" si="9531">(E632/W632-1)*100</f>
        <v>-34.065934065934066</v>
      </c>
      <c r="AH632" s="79">
        <f t="shared" ref="AH632" si="9532">(F632/X632-1)*100</f>
        <v>-1.7266088855524608</v>
      </c>
      <c r="AI632" s="79">
        <f t="shared" ref="AI632" si="9533">(G632/Y632-1)*100</f>
        <v>-1.7266088855524608</v>
      </c>
      <c r="AJ632" s="79">
        <f t="shared" ref="AJ632" si="9534">(H632/Z632-1)*100</f>
        <v>-16.650916650916635</v>
      </c>
      <c r="AK632" s="79" t="e">
        <f t="shared" ref="AK632" si="9535">(I632/AA632-1)*100</f>
        <v>#REF!</v>
      </c>
      <c r="AM632" s="99">
        <f>AP632-'Figure 8_data'!H844</f>
        <v>0</v>
      </c>
      <c r="AN632" s="79" t="e">
        <f t="shared" ref="AN632" si="9536">(B632/B580-1)*100</f>
        <v>#DIV/0!</v>
      </c>
      <c r="AO632" s="79" t="e">
        <f t="shared" ref="AO632" si="9537">(C632/C580-1)*100</f>
        <v>#DIV/0!</v>
      </c>
      <c r="AP632" s="79">
        <f t="shared" ref="AP632" si="9538">(D632/D580-1)*100</f>
        <v>-33.522727272727273</v>
      </c>
      <c r="AQ632" s="79">
        <f t="shared" ref="AQ632" si="9539">(E632/E580-1)*100</f>
        <v>-41.111111111111107</v>
      </c>
      <c r="AR632" s="79">
        <f t="shared" ref="AR632" si="9540">(F632/F580-1)*100</f>
        <v>-7.6923076923076872</v>
      </c>
      <c r="AS632" s="79">
        <f t="shared" ref="AS632" si="9541">(G632/G580-1)*100</f>
        <v>-7.6923076923076872</v>
      </c>
      <c r="AT632" s="79">
        <f t="shared" ref="AT632" si="9542">(H632/H580-1)*100</f>
        <v>-17.877094972067031</v>
      </c>
      <c r="AU632" s="79" t="e">
        <f t="shared" ref="AU632" si="9543">(I632/I580-1)*100</f>
        <v>#REF!</v>
      </c>
    </row>
    <row r="633" spans="1:47" x14ac:dyDescent="0.2">
      <c r="A633" s="13">
        <f t="shared" si="7581"/>
        <v>42010</v>
      </c>
      <c r="B633" s="79">
        <f>TWK!B576</f>
        <v>0</v>
      </c>
      <c r="C633" s="79">
        <f>TWK!C576</f>
        <v>0</v>
      </c>
      <c r="D633" s="79">
        <f>TWK!D576</f>
        <v>400</v>
      </c>
      <c r="E633" s="79">
        <f>TWK!E576</f>
        <v>312.5</v>
      </c>
      <c r="F633" s="79">
        <f>TWK!F576</f>
        <v>425</v>
      </c>
      <c r="G633" s="79">
        <f>TWK!G576</f>
        <v>425</v>
      </c>
      <c r="H633" s="79">
        <f>TWK!H576</f>
        <v>250</v>
      </c>
      <c r="I633" s="79" t="e">
        <f>TWK!#REF!</f>
        <v>#REF!</v>
      </c>
      <c r="M633" s="79">
        <f t="shared" ref="M633" si="9544">AVERAGE(D630:D633)</f>
        <v>432.91666666666669</v>
      </c>
      <c r="N633" s="79">
        <f t="shared" ref="N633" si="9545">AVERAGE(E630:E633)</f>
        <v>307.91666666666669</v>
      </c>
      <c r="O633" s="79">
        <f t="shared" ref="O633" si="9546">AVERAGE(F630:F633)</f>
        <v>432.39583333333331</v>
      </c>
      <c r="P633" s="79">
        <f t="shared" ref="P633" si="9547">AVERAGE(G630:G633)</f>
        <v>432.39583333333331</v>
      </c>
      <c r="Q633" s="79">
        <f t="shared" ref="Q633" si="9548">AVERAGE(H630:H633)</f>
        <v>272.1875</v>
      </c>
      <c r="R633" s="79" t="e">
        <f t="shared" ref="R633" si="9549">AVERAGE(I630:I633)</f>
        <v>#REF!</v>
      </c>
      <c r="T633" s="79">
        <f t="shared" ref="T633" si="9550">AVERAGE(K477,K529,K581)</f>
        <v>0</v>
      </c>
      <c r="U633" s="79">
        <f t="shared" ref="U633" si="9551">AVERAGE(L477,L529,L581)</f>
        <v>0</v>
      </c>
      <c r="V633" s="79">
        <f t="shared" ref="V633" si="9552">(M477+M529+M581)/3</f>
        <v>477.72222222222217</v>
      </c>
      <c r="W633" s="79">
        <f t="shared" ref="W633" si="9553">(N477+N529+N581)/3</f>
        <v>387.22222222222223</v>
      </c>
      <c r="X633" s="79">
        <f t="shared" ref="X633" si="9554">(O477+O529+O581)/3</f>
        <v>377.61111111111109</v>
      </c>
      <c r="Y633" s="79">
        <f t="shared" ref="Y633" si="9555">(P477+P529+P581)/3</f>
        <v>377.61111111111109</v>
      </c>
      <c r="Z633" s="79">
        <f t="shared" ref="Z633" si="9556">(Q477+Q529+Q581)/3</f>
        <v>267.76388888888891</v>
      </c>
      <c r="AA633" s="79" t="e">
        <f t="shared" ref="AA633" si="9557">(R477+R529+R581)/3</f>
        <v>#REF!</v>
      </c>
      <c r="AC633" s="99">
        <f>+AF633-'Figure 8_data'!I845</f>
        <v>0</v>
      </c>
      <c r="AD633" s="79" t="e">
        <f t="shared" ref="AD633" si="9558">(B633/T633-1)*100</f>
        <v>#DIV/0!</v>
      </c>
      <c r="AE633" s="79" t="e">
        <f t="shared" ref="AE633" si="9559">(C633/U633-1)*100</f>
        <v>#DIV/0!</v>
      </c>
      <c r="AF633" s="79">
        <f t="shared" ref="AF633" si="9560">(D633/V633-1)*100</f>
        <v>-16.269333643446902</v>
      </c>
      <c r="AG633" s="79">
        <f t="shared" ref="AG633" si="9561">(E633/W633-1)*100</f>
        <v>-19.296987087517937</v>
      </c>
      <c r="AH633" s="79">
        <f t="shared" ref="AH633" si="9562">(F633/X633-1)*100</f>
        <v>12.549654259232025</v>
      </c>
      <c r="AI633" s="79">
        <f t="shared" ref="AI633" si="9563">(G633/Y633-1)*100</f>
        <v>12.549654259232025</v>
      </c>
      <c r="AJ633" s="79">
        <f t="shared" ref="AJ633" si="9564">(H633/Z633-1)*100</f>
        <v>-6.6341615229005724</v>
      </c>
      <c r="AK633" s="79" t="e">
        <f t="shared" ref="AK633" si="9565">(I633/AA633-1)*100</f>
        <v>#REF!</v>
      </c>
      <c r="AM633" s="99">
        <f>AP633-'Figure 8_data'!H845</f>
        <v>0</v>
      </c>
      <c r="AN633" s="79" t="e">
        <f t="shared" ref="AN633" si="9566">(B633/B581-1)*100</f>
        <v>#DIV/0!</v>
      </c>
      <c r="AO633" s="79" t="e">
        <f t="shared" ref="AO633" si="9567">(C633/C581-1)*100</f>
        <v>#DIV/0!</v>
      </c>
      <c r="AP633" s="79">
        <f t="shared" ref="AP633" si="9568">(D633/D581-1)*100</f>
        <v>-29.515418502202639</v>
      </c>
      <c r="AQ633" s="79">
        <f t="shared" ref="AQ633" si="9569">(E633/E581-1)*100</f>
        <v>-26.470588235294112</v>
      </c>
      <c r="AR633" s="79">
        <f t="shared" ref="AR633" si="9570">(F633/F581-1)*100</f>
        <v>3.2388663967611198</v>
      </c>
      <c r="AS633" s="79">
        <f t="shared" ref="AS633" si="9571">(G633/G581-1)*100</f>
        <v>3.2388663967611198</v>
      </c>
      <c r="AT633" s="79">
        <f t="shared" ref="AT633" si="9572">(H633/H581-1)*100</f>
        <v>-7.4074074074074066</v>
      </c>
      <c r="AU633" s="79" t="e">
        <f t="shared" ref="AU633" si="9573">(I633/I581-1)*100</f>
        <v>#REF!</v>
      </c>
    </row>
    <row r="634" spans="1:47" x14ac:dyDescent="0.2">
      <c r="A634" s="13">
        <f t="shared" si="7581"/>
        <v>42017</v>
      </c>
      <c r="B634" s="79">
        <f>TWK!B577</f>
        <v>0</v>
      </c>
      <c r="C634" s="79">
        <f>TWK!C577</f>
        <v>0</v>
      </c>
      <c r="D634" s="79">
        <f>TWK!D577</f>
        <v>471.66666666666669</v>
      </c>
      <c r="E634" s="79">
        <f>TWK!E577</f>
        <v>335</v>
      </c>
      <c r="F634" s="79">
        <f>TWK!F577</f>
        <v>378.33333333333331</v>
      </c>
      <c r="G634" s="79">
        <f>TWK!G577</f>
        <v>378.33333333333331</v>
      </c>
      <c r="H634" s="79">
        <f>TWK!H577</f>
        <v>256.66666666666669</v>
      </c>
      <c r="I634" s="79" t="e">
        <f>TWK!#REF!</f>
        <v>#REF!</v>
      </c>
      <c r="M634" s="79">
        <f t="shared" ref="M634" si="9574">AVERAGE(D631:D634)</f>
        <v>427.08333333333337</v>
      </c>
      <c r="N634" s="79">
        <f t="shared" ref="N634" si="9575">AVERAGE(E631:E634)</f>
        <v>303.54166666666669</v>
      </c>
      <c r="O634" s="79">
        <f t="shared" ref="O634" si="9576">AVERAGE(F631:F634)</f>
        <v>406.66666666666663</v>
      </c>
      <c r="P634" s="79">
        <f t="shared" ref="P634" si="9577">AVERAGE(G631:G634)</f>
        <v>406.66666666666663</v>
      </c>
      <c r="Q634" s="79">
        <f t="shared" ref="Q634" si="9578">AVERAGE(H631:H634)</f>
        <v>252.91666666666669</v>
      </c>
      <c r="R634" s="79" t="e">
        <f t="shared" ref="R634" si="9579">AVERAGE(I631:I634)</f>
        <v>#REF!</v>
      </c>
      <c r="T634" s="79">
        <f t="shared" ref="T634" si="9580">AVERAGE(K478,K530,K582)</f>
        <v>0</v>
      </c>
      <c r="U634" s="79">
        <f t="shared" ref="U634" si="9581">AVERAGE(L478,L530,L582)</f>
        <v>0</v>
      </c>
      <c r="V634" s="79">
        <f t="shared" ref="V634" si="9582">(M478+M530+M582)/3</f>
        <v>458.09722222222217</v>
      </c>
      <c r="W634" s="79">
        <f t="shared" ref="W634" si="9583">(N478+N530+N582)/3</f>
        <v>364.65277777777783</v>
      </c>
      <c r="X634" s="79">
        <f t="shared" ref="X634" si="9584">(O478+O530+O582)/3</f>
        <v>358.65277777777777</v>
      </c>
      <c r="Y634" s="79">
        <f t="shared" ref="Y634" si="9585">(P478+P530+P582)/3</f>
        <v>358.65277777777777</v>
      </c>
      <c r="Z634" s="79">
        <f t="shared" ref="Z634" si="9586">(Q478+Q530+Q582)/3</f>
        <v>251.56944444444443</v>
      </c>
      <c r="AA634" s="79" t="e">
        <f t="shared" ref="AA634" si="9587">(R478+R530+R582)/3</f>
        <v>#REF!</v>
      </c>
      <c r="AC634" s="99">
        <f>+AF634-'Figure 8_data'!I846</f>
        <v>0</v>
      </c>
      <c r="AD634" s="79" t="e">
        <f t="shared" ref="AD634" si="9588">(B634/T634-1)*100</f>
        <v>#DIV/0!</v>
      </c>
      <c r="AE634" s="79" t="e">
        <f t="shared" ref="AE634" si="9589">(C634/U634-1)*100</f>
        <v>#DIV/0!</v>
      </c>
      <c r="AF634" s="79">
        <f t="shared" ref="AF634" si="9590">(D634/V634-1)*100</f>
        <v>2.9621320073977664</v>
      </c>
      <c r="AG634" s="79">
        <f t="shared" ref="AG634" si="9591">(E634/W634-1)*100</f>
        <v>-8.1317844220148654</v>
      </c>
      <c r="AH634" s="79">
        <f t="shared" ref="AH634" si="9592">(F634/X634-1)*100</f>
        <v>5.4873562328157099</v>
      </c>
      <c r="AI634" s="79">
        <f t="shared" ref="AI634" si="9593">(G634/Y634-1)*100</f>
        <v>5.4873562328157099</v>
      </c>
      <c r="AJ634" s="79">
        <f t="shared" ref="AJ634" si="9594">(H634/Z634-1)*100</f>
        <v>2.0261690498537099</v>
      </c>
      <c r="AK634" s="79" t="e">
        <f t="shared" ref="AK634" si="9595">(I634/AA634-1)*100</f>
        <v>#REF!</v>
      </c>
      <c r="AM634" s="99">
        <f>AP634-'Figure 8_data'!H846</f>
        <v>0</v>
      </c>
      <c r="AN634" s="79" t="e">
        <f t="shared" ref="AN634" si="9596">(B634/B582-1)*100</f>
        <v>#DIV/0!</v>
      </c>
      <c r="AO634" s="79" t="e">
        <f t="shared" ref="AO634" si="9597">(C634/C582-1)*100</f>
        <v>#DIV/0!</v>
      </c>
      <c r="AP634" s="79">
        <f t="shared" ref="AP634" si="9598">(D634/D582-1)*100</f>
        <v>-15.773809523809524</v>
      </c>
      <c r="AQ634" s="79">
        <f t="shared" ref="AQ634" si="9599">(E634/E582-1)*100</f>
        <v>-12.987012987012992</v>
      </c>
      <c r="AR634" s="79">
        <f t="shared" ref="AR634" si="9600">(F634/F582-1)*100</f>
        <v>-4.2194092827004255</v>
      </c>
      <c r="AS634" s="79">
        <f t="shared" ref="AS634" si="9601">(G634/G582-1)*100</f>
        <v>-4.2194092827004255</v>
      </c>
      <c r="AT634" s="79">
        <f t="shared" ref="AT634" si="9602">(H634/H582-1)*100</f>
        <v>-1.2820512820512775</v>
      </c>
      <c r="AU634" s="79" t="e">
        <f t="shared" ref="AU634" si="9603">(I634/I582-1)*100</f>
        <v>#REF!</v>
      </c>
    </row>
    <row r="635" spans="1:47" x14ac:dyDescent="0.2">
      <c r="A635" s="13">
        <f t="shared" si="7581"/>
        <v>42024</v>
      </c>
      <c r="B635" s="79">
        <f>TWK!B578</f>
        <v>0</v>
      </c>
      <c r="C635" s="79">
        <f>TWK!C578</f>
        <v>0</v>
      </c>
      <c r="D635" s="79">
        <f>TWK!D578</f>
        <v>500</v>
      </c>
      <c r="E635" s="79">
        <f>TWK!E578</f>
        <v>386</v>
      </c>
      <c r="F635" s="79">
        <f>TWK!F578</f>
        <v>388.33333333333331</v>
      </c>
      <c r="G635" s="79">
        <f>TWK!G578</f>
        <v>396.66666666666669</v>
      </c>
      <c r="H635" s="79">
        <f>TWK!H578</f>
        <v>288.33333333333331</v>
      </c>
      <c r="I635" s="79" t="e">
        <f>TWK!#REF!</f>
        <v>#REF!</v>
      </c>
      <c r="M635" s="79">
        <f t="shared" ref="M635" si="9604">AVERAGE(D632:D635)</f>
        <v>440.41666666666669</v>
      </c>
      <c r="N635" s="79">
        <f t="shared" ref="N635" si="9605">AVERAGE(E632:E635)</f>
        <v>324.625</v>
      </c>
      <c r="O635" s="79">
        <f t="shared" ref="O635" si="9606">AVERAGE(F632:F635)</f>
        <v>397.91666666666663</v>
      </c>
      <c r="P635" s="79">
        <f t="shared" ref="P635" si="9607">AVERAGE(G632:G635)</f>
        <v>400</v>
      </c>
      <c r="Q635" s="79">
        <f t="shared" ref="Q635" si="9608">AVERAGE(H632:H635)</f>
        <v>260</v>
      </c>
      <c r="R635" s="79" t="e">
        <f t="shared" ref="R635" si="9609">AVERAGE(I632:I635)</f>
        <v>#REF!</v>
      </c>
      <c r="T635" s="79">
        <f t="shared" ref="T635" si="9610">AVERAGE(K479,K531,K583)</f>
        <v>0</v>
      </c>
      <c r="U635" s="79">
        <f t="shared" ref="U635" si="9611">AVERAGE(L479,L531,L583)</f>
        <v>0</v>
      </c>
      <c r="V635" s="79">
        <f t="shared" ref="V635" si="9612">(M479+M531+M583)/3</f>
        <v>439.625</v>
      </c>
      <c r="W635" s="79">
        <f t="shared" ref="W635" si="9613">(N479+N531+N583)/3</f>
        <v>348.125</v>
      </c>
      <c r="X635" s="79">
        <f t="shared" ref="X635" si="9614">(O479+O531+O583)/3</f>
        <v>345.65277777777777</v>
      </c>
      <c r="Y635" s="79">
        <f t="shared" ref="Y635" si="9615">(P479+P531+P583)/3</f>
        <v>345.65277777777777</v>
      </c>
      <c r="Z635" s="79">
        <f t="shared" ref="Z635" si="9616">(Q479+Q531+Q583)/3</f>
        <v>241.90277777777774</v>
      </c>
      <c r="AA635" s="79" t="e">
        <f t="shared" ref="AA635" si="9617">(R479+R531+R583)/3</f>
        <v>#REF!</v>
      </c>
      <c r="AC635" s="99">
        <f>+AF635-'Figure 8_data'!I847</f>
        <v>0</v>
      </c>
      <c r="AD635" s="79" t="e">
        <f t="shared" ref="AD635" si="9618">(B635/T635-1)*100</f>
        <v>#DIV/0!</v>
      </c>
      <c r="AE635" s="79" t="e">
        <f t="shared" ref="AE635" si="9619">(C635/U635-1)*100</f>
        <v>#DIV/0!</v>
      </c>
      <c r="AF635" s="79">
        <f t="shared" ref="AF635" si="9620">(D635/V635-1)*100</f>
        <v>13.733295422234871</v>
      </c>
      <c r="AG635" s="79">
        <f t="shared" ref="AG635" si="9621">(E635/W635-1)*100</f>
        <v>10.879712746858171</v>
      </c>
      <c r="AH635" s="79">
        <f t="shared" ref="AH635" si="9622">(F635/X635-1)*100</f>
        <v>12.347812110740541</v>
      </c>
      <c r="AI635" s="79">
        <f t="shared" ref="AI635" si="9623">(G635/Y635-1)*100</f>
        <v>14.758709366335854</v>
      </c>
      <c r="AJ635" s="79">
        <f t="shared" ref="AJ635" si="9624">(H635/Z635-1)*100</f>
        <v>19.19389102600908</v>
      </c>
      <c r="AK635" s="79" t="e">
        <f t="shared" ref="AK635" si="9625">(I635/AA635-1)*100</f>
        <v>#REF!</v>
      </c>
      <c r="AM635" s="99">
        <f>AP635-'Figure 8_data'!H847</f>
        <v>0</v>
      </c>
      <c r="AN635" s="79" t="e">
        <f t="shared" ref="AN635" si="9626">(B635/B583-1)*100</f>
        <v>#DIV/0!</v>
      </c>
      <c r="AO635" s="79" t="e">
        <f t="shared" ref="AO635" si="9627">(C635/C583-1)*100</f>
        <v>#DIV/0!</v>
      </c>
      <c r="AP635" s="79">
        <f t="shared" ref="AP635" si="9628">(D635/D583-1)*100</f>
        <v>-9.9099099099099082</v>
      </c>
      <c r="AQ635" s="79">
        <f t="shared" ref="AQ635" si="9629">(E635/E583-1)*100</f>
        <v>-12.932330827067663</v>
      </c>
      <c r="AR635" s="79">
        <f t="shared" ref="AR635" si="9630">(F635/F583-1)*100</f>
        <v>-12.406015037593987</v>
      </c>
      <c r="AS635" s="79">
        <f t="shared" ref="AS635" si="9631">(G635/G583-1)*100</f>
        <v>-10.526315789473673</v>
      </c>
      <c r="AT635" s="79">
        <f t="shared" ref="AT635" si="9632">(H635/H583-1)*100</f>
        <v>-6.4864864864864868</v>
      </c>
      <c r="AU635" s="79" t="e">
        <f t="shared" ref="AU635" si="9633">(I635/I583-1)*100</f>
        <v>#REF!</v>
      </c>
    </row>
    <row r="636" spans="1:47" x14ac:dyDescent="0.2">
      <c r="A636" s="13">
        <f t="shared" si="7581"/>
        <v>42031</v>
      </c>
      <c r="B636" s="79">
        <f>TWK!B579</f>
        <v>0</v>
      </c>
      <c r="C636" s="79">
        <f>TWK!C579</f>
        <v>0</v>
      </c>
      <c r="D636" s="79">
        <f>TWK!D579</f>
        <v>470</v>
      </c>
      <c r="E636" s="79">
        <f>TWK!E579</f>
        <v>367.5</v>
      </c>
      <c r="F636" s="79">
        <f>TWK!F579</f>
        <v>375</v>
      </c>
      <c r="G636" s="79">
        <f>TWK!G579</f>
        <v>375</v>
      </c>
      <c r="H636" s="79">
        <f>TWK!H579</f>
        <v>282.5</v>
      </c>
      <c r="I636" s="79" t="e">
        <f>TWK!#REF!</f>
        <v>#REF!</v>
      </c>
      <c r="M636" s="79">
        <f t="shared" ref="M636" si="9634">AVERAGE(D633:D636)</f>
        <v>460.41666666666669</v>
      </c>
      <c r="N636" s="79">
        <f t="shared" ref="N636" si="9635">AVERAGE(E633:E636)</f>
        <v>350.25</v>
      </c>
      <c r="O636" s="79">
        <f t="shared" ref="O636" si="9636">AVERAGE(F633:F636)</f>
        <v>391.66666666666663</v>
      </c>
      <c r="P636" s="79">
        <f t="shared" ref="P636" si="9637">AVERAGE(G633:G636)</f>
        <v>393.75</v>
      </c>
      <c r="Q636" s="79">
        <f t="shared" ref="Q636" si="9638">AVERAGE(H633:H636)</f>
        <v>269.375</v>
      </c>
      <c r="R636" s="79" t="e">
        <f t="shared" ref="R636" si="9639">AVERAGE(I633:I636)</f>
        <v>#REF!</v>
      </c>
      <c r="T636" s="79">
        <f t="shared" ref="T636" si="9640">AVERAGE(K480,K532,K584)</f>
        <v>0</v>
      </c>
      <c r="U636" s="79">
        <f t="shared" ref="U636" si="9641">AVERAGE(L480,L532,L584)</f>
        <v>0</v>
      </c>
      <c r="V636" s="79">
        <f t="shared" ref="V636" si="9642">(M480+M532+M584)/3</f>
        <v>435.625</v>
      </c>
      <c r="W636" s="79">
        <f t="shared" ref="W636" si="9643">(N480+N532+N584)/3</f>
        <v>345.86111111111114</v>
      </c>
      <c r="X636" s="79">
        <f t="shared" ref="X636" si="9644">(O480+O532+O584)/3</f>
        <v>342.98611111111109</v>
      </c>
      <c r="Y636" s="79">
        <f t="shared" ref="Y636" si="9645">(P480+P532+P584)/3</f>
        <v>342.98611111111109</v>
      </c>
      <c r="Z636" s="79">
        <f t="shared" ref="Z636" si="9646">(Q480+Q532+Q584)/3</f>
        <v>242.13888888888891</v>
      </c>
      <c r="AA636" s="79" t="e">
        <f t="shared" ref="AA636" si="9647">(R480+R532+R584)/3</f>
        <v>#REF!</v>
      </c>
      <c r="AC636" s="99">
        <f>+AF636-'Figure 8_data'!I848</f>
        <v>0</v>
      </c>
      <c r="AD636" s="79" t="e">
        <f t="shared" ref="AD636" si="9648">(B636/T636-1)*100</f>
        <v>#DIV/0!</v>
      </c>
      <c r="AE636" s="79" t="e">
        <f t="shared" ref="AE636" si="9649">(C636/U636-1)*100</f>
        <v>#DIV/0!</v>
      </c>
      <c r="AF636" s="79">
        <f t="shared" ref="AF636" si="9650">(D636/V636-1)*100</f>
        <v>7.8909612625537973</v>
      </c>
      <c r="AG636" s="79">
        <f t="shared" ref="AG636" si="9651">(E636/W636-1)*100</f>
        <v>6.2565255802746744</v>
      </c>
      <c r="AH636" s="79">
        <f t="shared" ref="AH636" si="9652">(F636/X636-1)*100</f>
        <v>9.3338732536950797</v>
      </c>
      <c r="AI636" s="79">
        <f t="shared" ref="AI636" si="9653">(G636/Y636-1)*100</f>
        <v>9.3338732536950797</v>
      </c>
      <c r="AJ636" s="79">
        <f t="shared" ref="AJ636" si="9654">(H636/Z636-1)*100</f>
        <v>16.668578639440156</v>
      </c>
      <c r="AK636" s="79" t="e">
        <f t="shared" ref="AK636" si="9655">(I636/AA636-1)*100</f>
        <v>#REF!</v>
      </c>
      <c r="AM636" s="99">
        <f>AP636-'Figure 8_data'!H848</f>
        <v>0</v>
      </c>
      <c r="AN636" s="79" t="e">
        <f t="shared" ref="AN636" si="9656">(B636/B584-1)*100</f>
        <v>#DIV/0!</v>
      </c>
      <c r="AO636" s="79" t="e">
        <f t="shared" ref="AO636" si="9657">(C636/C584-1)*100</f>
        <v>#DIV/0!</v>
      </c>
      <c r="AP636" s="79">
        <f t="shared" ref="AP636" si="9658">(D636/D584-1)*100</f>
        <v>-20.33898305084746</v>
      </c>
      <c r="AQ636" s="79">
        <f t="shared" ref="AQ636" si="9659">(E636/E584-1)*100</f>
        <v>-25.254237288135595</v>
      </c>
      <c r="AR636" s="79">
        <f t="shared" ref="AR636" si="9660">(F636/F584-1)*100</f>
        <v>-21.052631578947366</v>
      </c>
      <c r="AS636" s="79">
        <f t="shared" ref="AS636" si="9661">(G636/G584-1)*100</f>
        <v>-21.052631578947366</v>
      </c>
      <c r="AT636" s="79">
        <f t="shared" ref="AT636" si="9662">(H636/H584-1)*100</f>
        <v>-13.076923076923075</v>
      </c>
      <c r="AU636" s="79" t="e">
        <f t="shared" ref="AU636" si="9663">(I636/I584-1)*100</f>
        <v>#REF!</v>
      </c>
    </row>
    <row r="637" spans="1:47" x14ac:dyDescent="0.2">
      <c r="A637" s="13">
        <f t="shared" si="7581"/>
        <v>42038</v>
      </c>
      <c r="B637" s="79">
        <f>TWK!B580</f>
        <v>0</v>
      </c>
      <c r="C637" s="79">
        <f>TWK!C580</f>
        <v>0</v>
      </c>
      <c r="D637" s="79">
        <f>TWK!D580</f>
        <v>440</v>
      </c>
      <c r="E637" s="79">
        <f>TWK!E580</f>
        <v>350</v>
      </c>
      <c r="F637" s="79">
        <f>TWK!F580</f>
        <v>362.5</v>
      </c>
      <c r="G637" s="79">
        <f>TWK!G580</f>
        <v>362.5</v>
      </c>
      <c r="H637" s="79">
        <f>TWK!H580</f>
        <v>232.5</v>
      </c>
      <c r="I637" s="79" t="e">
        <f>TWK!#REF!</f>
        <v>#REF!</v>
      </c>
      <c r="M637" s="79">
        <f t="shared" ref="M637" si="9664">AVERAGE(D634:D637)</f>
        <v>470.41666666666669</v>
      </c>
      <c r="N637" s="79">
        <f t="shared" ref="N637" si="9665">AVERAGE(E634:E637)</f>
        <v>359.625</v>
      </c>
      <c r="O637" s="79">
        <f t="shared" ref="O637" si="9666">AVERAGE(F634:F637)</f>
        <v>376.04166666666663</v>
      </c>
      <c r="P637" s="79">
        <f t="shared" ref="P637" si="9667">AVERAGE(G634:G637)</f>
        <v>378.125</v>
      </c>
      <c r="Q637" s="79">
        <f t="shared" ref="Q637" si="9668">AVERAGE(H634:H637)</f>
        <v>265</v>
      </c>
      <c r="R637" s="79" t="e">
        <f t="shared" ref="R637" si="9669">AVERAGE(I634:I637)</f>
        <v>#REF!</v>
      </c>
      <c r="T637" s="79">
        <f t="shared" ref="T637" si="9670">AVERAGE(K481,K533,K585)</f>
        <v>0</v>
      </c>
      <c r="U637" s="79">
        <f t="shared" ref="U637" si="9671">AVERAGE(L481,L533,L585)</f>
        <v>0</v>
      </c>
      <c r="V637" s="79">
        <f t="shared" ref="V637" si="9672">(M481+M533+M585)/3</f>
        <v>386.875</v>
      </c>
      <c r="W637" s="79">
        <f t="shared" ref="W637" si="9673">(N481+N533+N585)/3</f>
        <v>346.13888888888891</v>
      </c>
      <c r="X637" s="79">
        <f t="shared" ref="X637" si="9674">(O481+O533+O585)/3</f>
        <v>345.06944444444451</v>
      </c>
      <c r="Y637" s="79">
        <f t="shared" ref="Y637" si="9675">(P481+P533+P585)/3</f>
        <v>345.06944444444451</v>
      </c>
      <c r="Z637" s="79">
        <f t="shared" ref="Z637" si="9676">(Q481+Q533+Q585)/3</f>
        <v>249.32638888888889</v>
      </c>
      <c r="AA637" s="79" t="e">
        <f t="shared" ref="AA637" si="9677">(R481+R533+R585)/3</f>
        <v>#REF!</v>
      </c>
      <c r="AC637" s="99">
        <f>+AF637-'Figure 8_data'!I849</f>
        <v>0</v>
      </c>
      <c r="AD637" s="79" t="e">
        <f t="shared" ref="AD637" si="9678">(B637/T637-1)*100</f>
        <v>#DIV/0!</v>
      </c>
      <c r="AE637" s="79" t="e">
        <f t="shared" ref="AE637" si="9679">(C637/U637-1)*100</f>
        <v>#DIV/0!</v>
      </c>
      <c r="AF637" s="79">
        <f t="shared" ref="AF637" si="9680">(D637/V637-1)*100</f>
        <v>13.731825525040398</v>
      </c>
      <c r="AG637" s="79">
        <f t="shared" ref="AG637" si="9681">(E637/W637-1)*100</f>
        <v>1.1154802985314127</v>
      </c>
      <c r="AH637" s="79">
        <f t="shared" ref="AH637" si="9682">(F637/X637-1)*100</f>
        <v>5.051318172670527</v>
      </c>
      <c r="AI637" s="79">
        <f t="shared" ref="AI637" si="9683">(G637/Y637-1)*100</f>
        <v>5.051318172670527</v>
      </c>
      <c r="AJ637" s="79">
        <f t="shared" ref="AJ637" si="9684">(H637/Z637-1)*100</f>
        <v>-6.7487396596384697</v>
      </c>
      <c r="AK637" s="79" t="e">
        <f t="shared" ref="AK637" si="9685">(I637/AA637-1)*100</f>
        <v>#REF!</v>
      </c>
      <c r="AM637" s="99" t="e">
        <f>AP637-'Figure 8_data'!H849</f>
        <v>#DIV/0!</v>
      </c>
      <c r="AN637" s="79" t="e">
        <f t="shared" ref="AN637" si="9686">(B637/B585-1)*100</f>
        <v>#DIV/0!</v>
      </c>
      <c r="AO637" s="79" t="e">
        <f t="shared" ref="AO637" si="9687">(C637/C585-1)*100</f>
        <v>#DIV/0!</v>
      </c>
      <c r="AP637" s="79" t="e">
        <f t="shared" ref="AP637" si="9688">(D637/D585-1)*100</f>
        <v>#DIV/0!</v>
      </c>
      <c r="AQ637" s="79">
        <f t="shared" ref="AQ637" si="9689">(E637/E585-1)*100</f>
        <v>-28.8135593220339</v>
      </c>
      <c r="AR637" s="79">
        <f t="shared" ref="AR637" si="9690">(F637/F585-1)*100</f>
        <v>-26.271186440677972</v>
      </c>
      <c r="AS637" s="79">
        <f t="shared" ref="AS637" si="9691">(G637/G585-1)*100</f>
        <v>-26.271186440677972</v>
      </c>
      <c r="AT637" s="79">
        <f t="shared" ref="AT637" si="9692">(H637/H585-1)*100</f>
        <v>-31.951219512195127</v>
      </c>
      <c r="AU637" s="79" t="e">
        <f t="shared" ref="AU637" si="9693">(I637/I585-1)*100</f>
        <v>#REF!</v>
      </c>
    </row>
    <row r="638" spans="1:47" x14ac:dyDescent="0.2">
      <c r="A638" s="13">
        <f t="shared" si="7581"/>
        <v>42045</v>
      </c>
      <c r="B638" s="79">
        <f>TWK!B581</f>
        <v>0</v>
      </c>
      <c r="C638" s="79">
        <f>TWK!C581</f>
        <v>0</v>
      </c>
      <c r="D638" s="79">
        <f>TWK!D581</f>
        <v>410</v>
      </c>
      <c r="E638" s="79">
        <f>TWK!E581</f>
        <v>300</v>
      </c>
      <c r="F638" s="79">
        <f>TWK!F581</f>
        <v>346.66666666666669</v>
      </c>
      <c r="G638" s="79">
        <f>TWK!G581</f>
        <v>346.66666666666669</v>
      </c>
      <c r="H638" s="79">
        <f>TWK!H581</f>
        <v>243.33333333333334</v>
      </c>
      <c r="I638" s="79" t="e">
        <f>TWK!#REF!</f>
        <v>#REF!</v>
      </c>
      <c r="M638" s="79">
        <f t="shared" ref="M638" si="9694">AVERAGE(D635:D638)</f>
        <v>455</v>
      </c>
      <c r="N638" s="79">
        <f t="shared" ref="N638" si="9695">AVERAGE(E635:E638)</f>
        <v>350.875</v>
      </c>
      <c r="O638" s="79">
        <f t="shared" ref="O638" si="9696">AVERAGE(F635:F638)</f>
        <v>368.125</v>
      </c>
      <c r="P638" s="79">
        <f t="shared" ref="P638" si="9697">AVERAGE(G635:G638)</f>
        <v>370.20833333333337</v>
      </c>
      <c r="Q638" s="79">
        <f t="shared" ref="Q638" si="9698">AVERAGE(H635:H638)</f>
        <v>261.66666666666663</v>
      </c>
      <c r="R638" s="79" t="e">
        <f t="shared" ref="R638" si="9699">AVERAGE(I635:I638)</f>
        <v>#REF!</v>
      </c>
      <c r="T638" s="79">
        <f t="shared" ref="T638" si="9700">AVERAGE(K482,K534,K586)</f>
        <v>0</v>
      </c>
      <c r="U638" s="79">
        <f t="shared" ref="U638" si="9701">AVERAGE(L482,L534,L586)</f>
        <v>0</v>
      </c>
      <c r="V638" s="79">
        <f t="shared" ref="V638" si="9702">(M482+M534+M586)/3</f>
        <v>393.22222222222217</v>
      </c>
      <c r="W638" s="79">
        <f t="shared" ref="W638" si="9703">(N482+N534+N586)/3</f>
        <v>352.76388888888891</v>
      </c>
      <c r="X638" s="79">
        <f t="shared" ref="X638" si="9704">(O482+O534+O586)/3</f>
        <v>351</v>
      </c>
      <c r="Y638" s="79">
        <f t="shared" ref="Y638" si="9705">(P482+P534+P586)/3</f>
        <v>350.72222222222223</v>
      </c>
      <c r="Z638" s="79">
        <f t="shared" ref="Z638" si="9706">(Q482+Q534+Q586)/3</f>
        <v>255.85416666666666</v>
      </c>
      <c r="AA638" s="79" t="e">
        <f t="shared" ref="AA638" si="9707">(R482+R534+R586)/3</f>
        <v>#REF!</v>
      </c>
      <c r="AC638" s="99">
        <f>+AF638-'Figure 8_data'!I850</f>
        <v>0</v>
      </c>
      <c r="AD638" s="79" t="e">
        <f t="shared" ref="AD638" si="9708">(B638/T638-1)*100</f>
        <v>#DIV/0!</v>
      </c>
      <c r="AE638" s="79" t="e">
        <f t="shared" ref="AE638" si="9709">(C638/U638-1)*100</f>
        <v>#DIV/0!</v>
      </c>
      <c r="AF638" s="79">
        <f t="shared" ref="AF638" si="9710">(D638/V638-1)*100</f>
        <v>4.2667420175190873</v>
      </c>
      <c r="AG638" s="79">
        <f t="shared" ref="AG638" si="9711">(E638/W638-1)*100</f>
        <v>-14.957281782747355</v>
      </c>
      <c r="AH638" s="79">
        <f t="shared" ref="AH638" si="9712">(F638/X638-1)*100</f>
        <v>-1.2345679012345623</v>
      </c>
      <c r="AI638" s="79">
        <f t="shared" ref="AI638" si="9713">(G638/Y638-1)*100</f>
        <v>-1.1563440519562818</v>
      </c>
      <c r="AJ638" s="79">
        <f t="shared" ref="AJ638" si="9714">(H638/Z638-1)*100</f>
        <v>-4.8937382949271191</v>
      </c>
      <c r="AK638" s="79" t="e">
        <f t="shared" ref="AK638" si="9715">(I638/AA638-1)*100</f>
        <v>#REF!</v>
      </c>
      <c r="AM638" s="99">
        <f>AP638-'Figure 8_data'!H850</f>
        <v>0</v>
      </c>
      <c r="AN638" s="79" t="e">
        <f t="shared" ref="AN638" si="9716">(B638/B586-1)*100</f>
        <v>#DIV/0!</v>
      </c>
      <c r="AO638" s="79" t="e">
        <f t="shared" ref="AO638" si="9717">(C638/C586-1)*100</f>
        <v>#DIV/0!</v>
      </c>
      <c r="AP638" s="79">
        <f t="shared" ref="AP638" si="9718">(D638/D586-1)*100</f>
        <v>-31.323283082077047</v>
      </c>
      <c r="AQ638" s="79">
        <f t="shared" ref="AQ638" si="9719">(E638/E586-1)*100</f>
        <v>-34.354485776805255</v>
      </c>
      <c r="AR638" s="79">
        <f t="shared" ref="AR638" si="9720">(F638/F586-1)*100</f>
        <v>-26.55367231638418</v>
      </c>
      <c r="AS638" s="79">
        <f t="shared" ref="AS638" si="9721">(G638/G586-1)*100</f>
        <v>-26.55367231638418</v>
      </c>
      <c r="AT638" s="79">
        <f t="shared" ref="AT638" si="9722">(H638/H586-1)*100</f>
        <v>-22.751322751322746</v>
      </c>
      <c r="AU638" s="79" t="e">
        <f t="shared" ref="AU638" si="9723">(I638/I586-1)*100</f>
        <v>#REF!</v>
      </c>
    </row>
    <row r="639" spans="1:47" x14ac:dyDescent="0.2">
      <c r="A639" s="13">
        <f t="shared" si="7581"/>
        <v>42052</v>
      </c>
      <c r="B639" s="79">
        <f>TWK!B582</f>
        <v>0</v>
      </c>
      <c r="C639" s="79">
        <f>TWK!C582</f>
        <v>0</v>
      </c>
      <c r="D639" s="79">
        <f>TWK!D582</f>
        <v>420</v>
      </c>
      <c r="E639" s="79">
        <f>TWK!E582</f>
        <v>275</v>
      </c>
      <c r="F639" s="79">
        <f>TWK!F582</f>
        <v>320</v>
      </c>
      <c r="G639" s="79">
        <f>TWK!G582</f>
        <v>320</v>
      </c>
      <c r="H639" s="79">
        <f>TWK!H582</f>
        <v>220</v>
      </c>
      <c r="I639" s="79" t="e">
        <f>TWK!#REF!</f>
        <v>#REF!</v>
      </c>
      <c r="M639" s="79">
        <f t="shared" ref="M639" si="9724">AVERAGE(D636:D639)</f>
        <v>435</v>
      </c>
      <c r="N639" s="79">
        <f t="shared" ref="N639" si="9725">AVERAGE(E636:E639)</f>
        <v>323.125</v>
      </c>
      <c r="O639" s="79">
        <f t="shared" ref="O639" si="9726">AVERAGE(F636:F639)</f>
        <v>351.04166666666669</v>
      </c>
      <c r="P639" s="79">
        <f t="shared" ref="P639" si="9727">AVERAGE(G636:G639)</f>
        <v>351.04166666666669</v>
      </c>
      <c r="Q639" s="79">
        <f t="shared" ref="Q639" si="9728">AVERAGE(H636:H639)</f>
        <v>244.58333333333334</v>
      </c>
      <c r="R639" s="79" t="e">
        <f t="shared" ref="R639" si="9729">AVERAGE(I636:I639)</f>
        <v>#REF!</v>
      </c>
      <c r="T639" s="79">
        <f t="shared" ref="T639" si="9730">AVERAGE(K483,K535,K587)</f>
        <v>0</v>
      </c>
      <c r="U639" s="79">
        <f t="shared" ref="U639" si="9731">AVERAGE(L483,L535,L587)</f>
        <v>0</v>
      </c>
      <c r="V639" s="79">
        <f t="shared" ref="V639" si="9732">(M483+M535+M587)/3</f>
        <v>397.97222222222217</v>
      </c>
      <c r="W639" s="79">
        <f t="shared" ref="W639" si="9733">(N483+N535+N587)/3</f>
        <v>351.09722222222223</v>
      </c>
      <c r="X639" s="79">
        <f t="shared" ref="X639" si="9734">(O483+O535+O587)/3</f>
        <v>351.27777777777783</v>
      </c>
      <c r="Y639" s="79">
        <f t="shared" ref="Y639" si="9735">(P483+P535+P587)/3</f>
        <v>351</v>
      </c>
      <c r="Z639" s="79">
        <f t="shared" ref="Z639" si="9736">(Q483+Q535+Q587)/3</f>
        <v>257.1875</v>
      </c>
      <c r="AA639" s="79" t="e">
        <f t="shared" ref="AA639" si="9737">(R483+R535+R587)/3</f>
        <v>#REF!</v>
      </c>
      <c r="AC639" s="99">
        <f>+AF639-'Figure 8_data'!I851</f>
        <v>0</v>
      </c>
      <c r="AD639" s="79" t="e">
        <f t="shared" ref="AD639" si="9738">(B639/T639-1)*100</f>
        <v>#DIV/0!</v>
      </c>
      <c r="AE639" s="79" t="e">
        <f t="shared" ref="AE639" si="9739">(C639/U639-1)*100</f>
        <v>#DIV/0!</v>
      </c>
      <c r="AF639" s="79">
        <f t="shared" ref="AF639" si="9740">(D639/V639-1)*100</f>
        <v>5.5350038389055722</v>
      </c>
      <c r="AG639" s="79">
        <f t="shared" ref="AG639" si="9741">(E639/W639-1)*100</f>
        <v>-21.674116855888293</v>
      </c>
      <c r="AH639" s="79">
        <f t="shared" ref="AH639" si="9742">(F639/X639-1)*100</f>
        <v>-8.9040012652222167</v>
      </c>
      <c r="AI639" s="79">
        <f t="shared" ref="AI639" si="9743">(G639/Y639-1)*100</f>
        <v>-8.8319088319088301</v>
      </c>
      <c r="AJ639" s="79">
        <f t="shared" ref="AJ639" si="9744">(H639/Z639-1)*100</f>
        <v>-14.459295261239369</v>
      </c>
      <c r="AK639" s="79" t="e">
        <f t="shared" ref="AK639" si="9745">(I639/AA639-1)*100</f>
        <v>#REF!</v>
      </c>
      <c r="AM639" s="99">
        <f>AP639-'Figure 8_data'!H851</f>
        <v>0</v>
      </c>
      <c r="AN639" s="79" t="e">
        <f t="shared" ref="AN639" si="9746">(B639/B587-1)*100</f>
        <v>#DIV/0!</v>
      </c>
      <c r="AO639" s="79" t="e">
        <f t="shared" ref="AO639" si="9747">(C639/C587-1)*100</f>
        <v>#DIV/0!</v>
      </c>
      <c r="AP639" s="79">
        <f t="shared" ref="AP639" si="9748">(D639/D587-1)*100</f>
        <v>-30.000000000000004</v>
      </c>
      <c r="AQ639" s="79">
        <f t="shared" ref="AQ639" si="9749">(E639/E587-1)*100</f>
        <v>-40.647482014388494</v>
      </c>
      <c r="AR639" s="79">
        <f t="shared" ref="AR639" si="9750">(F639/F587-1)*100</f>
        <v>-29.92700729927008</v>
      </c>
      <c r="AS639" s="79">
        <f t="shared" ref="AS639" si="9751">(G639/G587-1)*100</f>
        <v>-29.92700729927008</v>
      </c>
      <c r="AT639" s="79">
        <f t="shared" ref="AT639" si="9752">(H639/H587-1)*100</f>
        <v>-28.648648648648646</v>
      </c>
      <c r="AU639" s="79" t="e">
        <f t="shared" ref="AU639" si="9753">(I639/I587-1)*100</f>
        <v>#REF!</v>
      </c>
    </row>
    <row r="640" spans="1:47" x14ac:dyDescent="0.2">
      <c r="A640" s="13">
        <f t="shared" si="7581"/>
        <v>42059</v>
      </c>
      <c r="B640" s="79">
        <f>TWK!B583</f>
        <v>0</v>
      </c>
      <c r="C640" s="79">
        <f>TWK!C583</f>
        <v>0</v>
      </c>
      <c r="D640" s="79">
        <f>TWK!D583</f>
        <v>450</v>
      </c>
      <c r="E640" s="79">
        <f>TWK!E583</f>
        <v>275</v>
      </c>
      <c r="F640" s="79">
        <f>TWK!F583</f>
        <v>310</v>
      </c>
      <c r="G640" s="79">
        <f>TWK!G583</f>
        <v>310</v>
      </c>
      <c r="H640" s="79">
        <f>TWK!H583</f>
        <v>213.33333333333334</v>
      </c>
      <c r="I640" s="79" t="e">
        <f>TWK!#REF!</f>
        <v>#REF!</v>
      </c>
      <c r="M640" s="79">
        <f t="shared" ref="M640" si="9754">AVERAGE(D637:D640)</f>
        <v>430</v>
      </c>
      <c r="N640" s="79">
        <f t="shared" ref="N640" si="9755">AVERAGE(E637:E640)</f>
        <v>300</v>
      </c>
      <c r="O640" s="79">
        <f t="shared" ref="O640" si="9756">AVERAGE(F637:F640)</f>
        <v>334.79166666666669</v>
      </c>
      <c r="P640" s="79">
        <f t="shared" ref="P640" si="9757">AVERAGE(G637:G640)</f>
        <v>334.79166666666669</v>
      </c>
      <c r="Q640" s="79">
        <f t="shared" ref="Q640" si="9758">AVERAGE(H637:H640)</f>
        <v>227.29166666666669</v>
      </c>
      <c r="R640" s="79" t="e">
        <f t="shared" ref="R640" si="9759">AVERAGE(I637:I640)</f>
        <v>#REF!</v>
      </c>
      <c r="T640" s="79">
        <f t="shared" ref="T640" si="9760">AVERAGE(K484,K536,K588)</f>
        <v>0</v>
      </c>
      <c r="U640" s="79">
        <f t="shared" ref="U640" si="9761">AVERAGE(L484,L536,L588)</f>
        <v>0</v>
      </c>
      <c r="V640" s="79">
        <f t="shared" ref="V640" si="9762">(M484+M536+M588)/3</f>
        <v>391.25</v>
      </c>
      <c r="W640" s="79">
        <f t="shared" ref="W640" si="9763">(N484+N536+N588)/3</f>
        <v>342.75</v>
      </c>
      <c r="X640" s="79">
        <f t="shared" ref="X640" si="9764">(O484+O536+O588)/3</f>
        <v>347.72222222222223</v>
      </c>
      <c r="Y640" s="79">
        <f t="shared" ref="Y640" si="9765">(P484+P536+P588)/3</f>
        <v>347.44444444444451</v>
      </c>
      <c r="Z640" s="79">
        <f t="shared" ref="Z640" si="9766">(Q484+Q536+Q588)/3</f>
        <v>258.09027777777777</v>
      </c>
      <c r="AA640" s="79" t="e">
        <f t="shared" ref="AA640" si="9767">(R484+R536+R588)/3</f>
        <v>#REF!</v>
      </c>
      <c r="AC640" s="99">
        <f>+AF640-'Figure 8_data'!I852</f>
        <v>0</v>
      </c>
      <c r="AD640" s="79" t="e">
        <f t="shared" ref="AD640" si="9768">(B640/T640-1)*100</f>
        <v>#DIV/0!</v>
      </c>
      <c r="AE640" s="79" t="e">
        <f t="shared" ref="AE640" si="9769">(C640/U640-1)*100</f>
        <v>#DIV/0!</v>
      </c>
      <c r="AF640" s="79">
        <f t="shared" ref="AF640" si="9770">(D640/V640-1)*100</f>
        <v>15.015974440894574</v>
      </c>
      <c r="AG640" s="79">
        <f t="shared" ref="AG640" si="9771">(E640/W640-1)*100</f>
        <v>-19.766593727206416</v>
      </c>
      <c r="AH640" s="79">
        <f t="shared" ref="AH640" si="9772">(F640/X640-1)*100</f>
        <v>-10.848378335197317</v>
      </c>
      <c r="AI640" s="79">
        <f t="shared" ref="AI640" si="9773">(G640/Y640-1)*100</f>
        <v>-10.777102654301263</v>
      </c>
      <c r="AJ640" s="79">
        <f t="shared" ref="AJ640" si="9774">(H640/Z640-1)*100</f>
        <v>-17.341584824431589</v>
      </c>
      <c r="AK640" s="79" t="e">
        <f t="shared" ref="AK640" si="9775">(I640/AA640-1)*100</f>
        <v>#REF!</v>
      </c>
      <c r="AM640" s="99">
        <f>AP640-'Figure 8_data'!H852</f>
        <v>0</v>
      </c>
      <c r="AN640" s="79" t="e">
        <f t="shared" ref="AN640" si="9776">(B640/B588-1)*100</f>
        <v>#DIV/0!</v>
      </c>
      <c r="AO640" s="79" t="e">
        <f t="shared" ref="AO640" si="9777">(C640/C588-1)*100</f>
        <v>#DIV/0!</v>
      </c>
      <c r="AP640" s="79">
        <f t="shared" ref="AP640" si="9778">(D640/D588-1)*100</f>
        <v>-23.943661971830977</v>
      </c>
      <c r="AQ640" s="79">
        <f t="shared" ref="AQ640" si="9779">(E640/E588-1)*100</f>
        <v>-43.298969072164951</v>
      </c>
      <c r="AR640" s="79">
        <f t="shared" ref="AR640" si="9780">(F640/F588-1)*100</f>
        <v>-35.862068965517238</v>
      </c>
      <c r="AS640" s="79">
        <f t="shared" ref="AS640" si="9781">(G640/G588-1)*100</f>
        <v>-35.862068965517238</v>
      </c>
      <c r="AT640" s="79">
        <f t="shared" ref="AT640" si="9782">(H640/H588-1)*100</f>
        <v>-41.284403669724767</v>
      </c>
      <c r="AU640" s="79" t="e">
        <f t="shared" ref="AU640" si="9783">(I640/I588-1)*100</f>
        <v>#REF!</v>
      </c>
    </row>
    <row r="641" spans="1:47" x14ac:dyDescent="0.2">
      <c r="A641" s="13">
        <f t="shared" si="7581"/>
        <v>42066</v>
      </c>
      <c r="B641" s="79">
        <f>TWK!B584</f>
        <v>0</v>
      </c>
      <c r="C641" s="79">
        <f>TWK!C584</f>
        <v>0</v>
      </c>
      <c r="D641" s="79">
        <f>TWK!D584</f>
        <v>393.33333333333331</v>
      </c>
      <c r="E641" s="79">
        <f>TWK!E584</f>
        <v>270</v>
      </c>
      <c r="F641" s="79">
        <f>TWK!F584</f>
        <v>291.66666666666669</v>
      </c>
      <c r="G641" s="79">
        <f>TWK!G584</f>
        <v>291.66666666666669</v>
      </c>
      <c r="H641" s="79">
        <f>TWK!H584</f>
        <v>200</v>
      </c>
      <c r="I641" s="79" t="e">
        <f>TWK!#REF!</f>
        <v>#REF!</v>
      </c>
      <c r="M641" s="79">
        <f t="shared" ref="M641" si="9784">AVERAGE(D638:D641)</f>
        <v>418.33333333333331</v>
      </c>
      <c r="N641" s="79">
        <f t="shared" ref="N641" si="9785">AVERAGE(E638:E641)</f>
        <v>280</v>
      </c>
      <c r="O641" s="79">
        <f t="shared" ref="O641" si="9786">AVERAGE(F638:F641)</f>
        <v>317.08333333333337</v>
      </c>
      <c r="P641" s="79">
        <f t="shared" ref="P641" si="9787">AVERAGE(G638:G641)</f>
        <v>317.08333333333337</v>
      </c>
      <c r="Q641" s="79">
        <f t="shared" ref="Q641" si="9788">AVERAGE(H638:H641)</f>
        <v>219.16666666666669</v>
      </c>
      <c r="R641" s="79" t="e">
        <f t="shared" ref="R641" si="9789">AVERAGE(I638:I641)</f>
        <v>#REF!</v>
      </c>
      <c r="T641" s="79">
        <f t="shared" ref="T641" si="9790">AVERAGE(K485,K537,K589)</f>
        <v>0</v>
      </c>
      <c r="U641" s="79">
        <f t="shared" ref="U641" si="9791">AVERAGE(L485,L537,L589)</f>
        <v>43.125</v>
      </c>
      <c r="V641" s="79">
        <f t="shared" ref="V641" si="9792">(M485+M537+M589)/3</f>
        <v>439.05555555555549</v>
      </c>
      <c r="W641" s="79">
        <f t="shared" ref="W641" si="9793">(N485+N537+N589)/3</f>
        <v>348.16666666666669</v>
      </c>
      <c r="X641" s="79">
        <f t="shared" ref="X641" si="9794">(O485+O537+O589)/3</f>
        <v>355.36111111111114</v>
      </c>
      <c r="Y641" s="79">
        <f t="shared" ref="Y641" si="9795">(P485+P537+P589)/3</f>
        <v>355.08333333333331</v>
      </c>
      <c r="Z641" s="79">
        <f t="shared" ref="Z641" si="9796">(Q485+Q537+Q589)/3</f>
        <v>268.91666666666669</v>
      </c>
      <c r="AA641" s="79" t="e">
        <f t="shared" ref="AA641" si="9797">(R485+R537+R589)/3</f>
        <v>#REF!</v>
      </c>
      <c r="AC641" s="99">
        <f>+AF641-'Figure 8_data'!I853</f>
        <v>0</v>
      </c>
      <c r="AD641" s="79" t="e">
        <f t="shared" ref="AD641" si="9798">(B641/T641-1)*100</f>
        <v>#DIV/0!</v>
      </c>
      <c r="AE641" s="79">
        <f t="shared" ref="AE641" si="9799">(C641/U641-1)*100</f>
        <v>-100</v>
      </c>
      <c r="AF641" s="79">
        <f t="shared" ref="AF641" si="9800">(D641/V641-1)*100</f>
        <v>-10.413766923952917</v>
      </c>
      <c r="AG641" s="79">
        <f t="shared" ref="AG641" si="9801">(E641/W641-1)*100</f>
        <v>-22.450933460986121</v>
      </c>
      <c r="AH641" s="79">
        <f t="shared" ref="AH641" si="9802">(F641/X641-1)*100</f>
        <v>-17.923864613460484</v>
      </c>
      <c r="AI641" s="79">
        <f t="shared" ref="AI641" si="9803">(G641/Y641-1)*100</f>
        <v>-17.859657357427828</v>
      </c>
      <c r="AJ641" s="79">
        <f t="shared" ref="AJ641" si="9804">(H641/Z641-1)*100</f>
        <v>-25.627517818407199</v>
      </c>
      <c r="AK641" s="79" t="e">
        <f t="shared" ref="AK641" si="9805">(I641/AA641-1)*100</f>
        <v>#REF!</v>
      </c>
      <c r="AM641" s="99">
        <f>AP641-'Figure 8_data'!H853</f>
        <v>0</v>
      </c>
      <c r="AN641" s="79" t="e">
        <f t="shared" ref="AN641" si="9806">(B641/B589-1)*100</f>
        <v>#DIV/0!</v>
      </c>
      <c r="AO641" s="79" t="e">
        <f t="shared" ref="AO641" si="9807">(C641/C589-1)*100</f>
        <v>#DIV/0!</v>
      </c>
      <c r="AP641" s="79">
        <f t="shared" ref="AP641" si="9808">(D641/D589-1)*100</f>
        <v>-36.55913978494624</v>
      </c>
      <c r="AQ641" s="79">
        <f t="shared" ref="AQ641" si="9809">(E641/E589-1)*100</f>
        <v>-54.621848739495803</v>
      </c>
      <c r="AR641" s="79">
        <f t="shared" ref="AR641" si="9810">(F641/F589-1)*100</f>
        <v>-50.704225352112672</v>
      </c>
      <c r="AS641" s="79">
        <f t="shared" ref="AS641" si="9811">(G641/G589-1)*100</f>
        <v>-50.704225352112672</v>
      </c>
      <c r="AT641" s="79">
        <f t="shared" ref="AT641" si="9812">(H641/H589-1)*100</f>
        <v>-60</v>
      </c>
      <c r="AU641" s="79" t="e">
        <f t="shared" ref="AU641" si="9813">(I641/I589-1)*100</f>
        <v>#REF!</v>
      </c>
    </row>
    <row r="642" spans="1:47" x14ac:dyDescent="0.2">
      <c r="A642" s="13">
        <f t="shared" si="7581"/>
        <v>42073</v>
      </c>
      <c r="B642" s="79">
        <f>TWK!B585</f>
        <v>0</v>
      </c>
      <c r="C642" s="79">
        <f>TWK!C585</f>
        <v>0</v>
      </c>
      <c r="D642" s="79">
        <f>TWK!D585</f>
        <v>365</v>
      </c>
      <c r="E642" s="79">
        <f>TWK!E585</f>
        <v>250</v>
      </c>
      <c r="F642" s="79">
        <f>TWK!F585</f>
        <v>255</v>
      </c>
      <c r="G642" s="79">
        <f>TWK!G585</f>
        <v>255</v>
      </c>
      <c r="H642" s="79">
        <f>TWK!H585</f>
        <v>197.5</v>
      </c>
      <c r="I642" s="79" t="e">
        <f>TWK!#REF!</f>
        <v>#REF!</v>
      </c>
      <c r="M642" s="79">
        <f t="shared" ref="M642" si="9814">AVERAGE(D639:D642)</f>
        <v>407.08333333333331</v>
      </c>
      <c r="N642" s="79">
        <f t="shared" ref="N642" si="9815">AVERAGE(E639:E642)</f>
        <v>267.5</v>
      </c>
      <c r="O642" s="79">
        <f t="shared" ref="O642" si="9816">AVERAGE(F639:F642)</f>
        <v>294.16666666666669</v>
      </c>
      <c r="P642" s="79">
        <f t="shared" ref="P642" si="9817">AVERAGE(G639:G642)</f>
        <v>294.16666666666669</v>
      </c>
      <c r="Q642" s="79">
        <f t="shared" ref="Q642" si="9818">AVERAGE(H639:H642)</f>
        <v>207.70833333333334</v>
      </c>
      <c r="R642" s="79" t="e">
        <f t="shared" ref="R642" si="9819">AVERAGE(I639:I642)</f>
        <v>#REF!</v>
      </c>
      <c r="T642" s="79">
        <f t="shared" ref="T642" si="9820">AVERAGE(K486,K538,K590)</f>
        <v>0</v>
      </c>
      <c r="U642" s="79">
        <f t="shared" ref="U642" si="9821">AVERAGE(L486,L538,L590)</f>
        <v>183.75</v>
      </c>
      <c r="V642" s="79">
        <f t="shared" ref="V642" si="9822">(M486+M538+M590)/3</f>
        <v>434.86111111111114</v>
      </c>
      <c r="W642" s="79">
        <f t="shared" ref="W642" si="9823">(N486+N538+N590)/3</f>
        <v>352.61111111111109</v>
      </c>
      <c r="X642" s="79">
        <f t="shared" ref="X642" si="9824">(O486+O538+O590)/3</f>
        <v>363.29166666666669</v>
      </c>
      <c r="Y642" s="79">
        <f t="shared" ref="Y642" si="9825">(P486+P538+P590)/3</f>
        <v>363.29166666666669</v>
      </c>
      <c r="Z642" s="79">
        <f t="shared" ref="Z642" si="9826">(Q486+Q538+Q590)/3</f>
        <v>280.05555555555554</v>
      </c>
      <c r="AA642" s="79" t="e">
        <f t="shared" ref="AA642" si="9827">(R486+R538+R590)/3</f>
        <v>#REF!</v>
      </c>
      <c r="AC642" s="99">
        <f>+AF642-'Figure 8_data'!I854</f>
        <v>0</v>
      </c>
      <c r="AD642" s="79" t="e">
        <f t="shared" ref="AD642" si="9828">(B642/T642-1)*100</f>
        <v>#DIV/0!</v>
      </c>
      <c r="AE642" s="79">
        <f t="shared" ref="AE642" si="9829">(C642/U642-1)*100</f>
        <v>-100</v>
      </c>
      <c r="AF642" s="79">
        <f t="shared" ref="AF642:AF647" si="9830">(D642/V642-1)*100</f>
        <v>-16.065154902587043</v>
      </c>
      <c r="AG642" s="79">
        <f t="shared" ref="AG642" si="9831">(E642/W642-1)*100</f>
        <v>-29.100362375925627</v>
      </c>
      <c r="AH642" s="79">
        <f t="shared" ref="AH642" si="9832">(F642/X642-1)*100</f>
        <v>-29.808464273425848</v>
      </c>
      <c r="AI642" s="79">
        <f t="shared" ref="AI642" si="9833">(G642/Y642-1)*100</f>
        <v>-29.808464273425848</v>
      </c>
      <c r="AJ642" s="79">
        <f t="shared" ref="AJ642" si="9834">(H642/Z642-1)*100</f>
        <v>-29.478278119420743</v>
      </c>
      <c r="AK642" s="79" t="e">
        <f t="shared" ref="AK642" si="9835">(I642/AA642-1)*100</f>
        <v>#REF!</v>
      </c>
      <c r="AM642" s="99">
        <f>AP642-'Figure 8_data'!H854</f>
        <v>0</v>
      </c>
      <c r="AN642" s="79" t="e">
        <f t="shared" ref="AN642" si="9836">(B642/B590-1)*100</f>
        <v>#DIV/0!</v>
      </c>
      <c r="AO642" s="79" t="e">
        <f t="shared" ref="AO642" si="9837">(C642/C590-1)*100</f>
        <v>#DIV/0!</v>
      </c>
      <c r="AP642" s="79">
        <f t="shared" ref="AP642" si="9838">(D642/D590-1)*100</f>
        <v>-41.6</v>
      </c>
      <c r="AQ642" s="79">
        <f t="shared" ref="AQ642" si="9839">(E642/E590-1)*100</f>
        <v>-57.983193277310917</v>
      </c>
      <c r="AR642" s="79">
        <f t="shared" ref="AR642" si="9840">(F642/F590-1)*100</f>
        <v>-58.367346938775512</v>
      </c>
      <c r="AS642" s="79">
        <f t="shared" ref="AS642" si="9841">(G642/G590-1)*100</f>
        <v>-58.367346938775512</v>
      </c>
      <c r="AT642" s="79">
        <f t="shared" ref="AT642" si="9842">(H642/H590-1)*100</f>
        <v>-60.5</v>
      </c>
      <c r="AU642" s="79" t="e">
        <f t="shared" ref="AU642" si="9843">(I642/I590-1)*100</f>
        <v>#REF!</v>
      </c>
    </row>
    <row r="643" spans="1:47" x14ac:dyDescent="0.2">
      <c r="A643" s="13">
        <f t="shared" si="7581"/>
        <v>42080</v>
      </c>
      <c r="B643" s="79">
        <f>TWK!B586</f>
        <v>0</v>
      </c>
      <c r="C643" s="79">
        <f>TWK!C586</f>
        <v>0</v>
      </c>
      <c r="D643" s="79">
        <f>TWK!D586</f>
        <v>396.66666666666669</v>
      </c>
      <c r="E643" s="79">
        <f>TWK!E586</f>
        <v>311.66666666666669</v>
      </c>
      <c r="F643" s="79">
        <f>TWK!F586</f>
        <v>260</v>
      </c>
      <c r="G643" s="79">
        <f>TWK!G586</f>
        <v>260</v>
      </c>
      <c r="H643" s="79">
        <f>TWK!H586</f>
        <v>250</v>
      </c>
      <c r="I643" s="79" t="e">
        <f>TWK!#REF!</f>
        <v>#REF!</v>
      </c>
      <c r="M643" s="79">
        <f t="shared" ref="M643" si="9844">AVERAGE(D640:D643)</f>
        <v>401.25</v>
      </c>
      <c r="N643" s="79">
        <f t="shared" ref="N643" si="9845">AVERAGE(E640:E643)</f>
        <v>276.66666666666669</v>
      </c>
      <c r="O643" s="79">
        <f t="shared" ref="O643" si="9846">AVERAGE(F640:F643)</f>
        <v>279.16666666666669</v>
      </c>
      <c r="P643" s="79">
        <f t="shared" ref="P643" si="9847">AVERAGE(G640:G643)</f>
        <v>279.16666666666669</v>
      </c>
      <c r="Q643" s="79">
        <f t="shared" ref="Q643" si="9848">AVERAGE(H640:H643)</f>
        <v>215.20833333333334</v>
      </c>
      <c r="R643" s="79" t="e">
        <f t="shared" ref="R643" si="9849">AVERAGE(I640:I643)</f>
        <v>#REF!</v>
      </c>
      <c r="T643" s="79">
        <f t="shared" ref="T643" si="9850">AVERAGE(K487,K539,K591)</f>
        <v>144.33333333333334</v>
      </c>
      <c r="U643" s="79">
        <f t="shared" ref="U643" si="9851">AVERAGE(L487,L539,L591)</f>
        <v>209.08333333333334</v>
      </c>
      <c r="V643" s="79">
        <f t="shared" ref="V643" si="9852">(M487+M539+M591)/3</f>
        <v>427.97222222222223</v>
      </c>
      <c r="W643" s="79">
        <f t="shared" ref="W643" si="9853">(N487+N539+N591)/3</f>
        <v>349.11111111111114</v>
      </c>
      <c r="X643" s="79">
        <f t="shared" ref="X643" si="9854">(O487+O539+O591)/3</f>
        <v>361.84722222222223</v>
      </c>
      <c r="Y643" s="79">
        <f t="shared" ref="Y643" si="9855">(P487+P539+P591)/3</f>
        <v>361.84722222222223</v>
      </c>
      <c r="Z643" s="79">
        <f t="shared" ref="Z643" si="9856">(Q487+Q539+Q591)/3</f>
        <v>282.83333333333331</v>
      </c>
      <c r="AA643" s="79" t="e">
        <f t="shared" ref="AA643" si="9857">(R487+R539+R591)/3</f>
        <v>#REF!</v>
      </c>
      <c r="AC643" s="99">
        <f>+AF643-'Figure 8_data'!I855</f>
        <v>0</v>
      </c>
      <c r="AD643" s="79">
        <f t="shared" ref="AD643" si="9858">(B643/T643-1)*100</f>
        <v>-100</v>
      </c>
      <c r="AE643" s="79">
        <f t="shared" ref="AE643" si="9859">(C643/U643-1)*100</f>
        <v>-100</v>
      </c>
      <c r="AF643" s="79">
        <f t="shared" si="9830"/>
        <v>-7.3148568832348886</v>
      </c>
      <c r="AG643" s="79">
        <f t="shared" ref="AG643" si="9860">(E643/W643-1)*100</f>
        <v>-10.725652450668367</v>
      </c>
      <c r="AH643" s="79">
        <f t="shared" ref="AH643" si="9861">(F643/X643-1)*100</f>
        <v>-28.146470655970525</v>
      </c>
      <c r="AI643" s="79">
        <f t="shared" ref="AI643" si="9862">(G643/Y643-1)*100</f>
        <v>-28.146470655970525</v>
      </c>
      <c r="AJ643" s="79">
        <f t="shared" ref="AJ643" si="9863">(H643/Z643-1)*100</f>
        <v>-11.60872127283441</v>
      </c>
      <c r="AK643" s="79" t="e">
        <f t="shared" ref="AK643" si="9864">(I643/AA643-1)*100</f>
        <v>#REF!</v>
      </c>
      <c r="AM643" s="99">
        <f>AP643-'Figure 8_data'!H855</f>
        <v>0</v>
      </c>
      <c r="AN643" s="79" t="e">
        <f t="shared" ref="AN643" si="9865">(B643/B591-1)*100</f>
        <v>#DIV/0!</v>
      </c>
      <c r="AO643" s="79" t="e">
        <f t="shared" ref="AO643" si="9866">(C643/C591-1)*100</f>
        <v>#DIV/0!</v>
      </c>
      <c r="AP643" s="79">
        <f t="shared" ref="AP643" si="9867">(D643/D591-1)*100</f>
        <v>-31.41210374639769</v>
      </c>
      <c r="AQ643" s="79">
        <f t="shared" ref="AQ643" si="9868">(E643/E591-1)*100</f>
        <v>-32.733812949640281</v>
      </c>
      <c r="AR643" s="79">
        <f t="shared" ref="AR643" si="9869">(F643/F591-1)*100</f>
        <v>-46.206896551724128</v>
      </c>
      <c r="AS643" s="79">
        <f t="shared" ref="AS643" si="9870">(G643/G591-1)*100</f>
        <v>-46.206896551724128</v>
      </c>
      <c r="AT643" s="79">
        <f t="shared" ref="AT643" si="9871">(H643/H591-1)*100</f>
        <v>-33.628318584070804</v>
      </c>
      <c r="AU643" s="79" t="e">
        <f t="shared" ref="AU643" si="9872">(I643/I591-1)*100</f>
        <v>#REF!</v>
      </c>
    </row>
    <row r="644" spans="1:47" x14ac:dyDescent="0.2">
      <c r="A644" s="13">
        <f t="shared" si="7581"/>
        <v>42087</v>
      </c>
      <c r="B644" s="79">
        <f>TWK!B587</f>
        <v>0</v>
      </c>
      <c r="C644" s="79">
        <f>TWK!C587</f>
        <v>437.5</v>
      </c>
      <c r="D644" s="79">
        <f>TWK!D587</f>
        <v>435</v>
      </c>
      <c r="E644" s="79">
        <f>TWK!E587</f>
        <v>383.33333333333331</v>
      </c>
      <c r="F644" s="79">
        <f>TWK!F587</f>
        <v>323.75</v>
      </c>
      <c r="G644" s="79">
        <f>TWK!G587</f>
        <v>323.75</v>
      </c>
      <c r="H644" s="79">
        <f>TWK!H587</f>
        <v>291.25</v>
      </c>
      <c r="I644" s="79" t="e">
        <f>TWK!#REF!</f>
        <v>#REF!</v>
      </c>
      <c r="L644" s="79">
        <f t="shared" ref="L644" si="9873">AVERAGE(C641:C644)</f>
        <v>109.375</v>
      </c>
      <c r="M644" s="79">
        <f t="shared" ref="M644" si="9874">AVERAGE(D641:D644)</f>
        <v>397.5</v>
      </c>
      <c r="N644" s="79">
        <f t="shared" ref="N644" si="9875">AVERAGE(E641:E644)</f>
        <v>303.75</v>
      </c>
      <c r="O644" s="79">
        <f t="shared" ref="O644" si="9876">AVERAGE(F641:F644)</f>
        <v>282.60416666666669</v>
      </c>
      <c r="P644" s="79">
        <f t="shared" ref="P644" si="9877">AVERAGE(G641:G644)</f>
        <v>282.60416666666669</v>
      </c>
      <c r="Q644" s="79">
        <f t="shared" ref="Q644" si="9878">AVERAGE(H641:H644)</f>
        <v>234.6875</v>
      </c>
      <c r="R644" s="79" t="e">
        <f t="shared" ref="R644" si="9879">AVERAGE(I641:I644)</f>
        <v>#REF!</v>
      </c>
      <c r="T644" s="79">
        <f t="shared" ref="T644" si="9880">AVERAGE(K488,K540,K592)</f>
        <v>141.66666666666666</v>
      </c>
      <c r="U644" s="79">
        <f t="shared" ref="U644" si="9881">AVERAGE(L488,L540,L592)</f>
        <v>270.5694444444444</v>
      </c>
      <c r="V644" s="79">
        <f t="shared" ref="V644" si="9882">(M488+M540+M592)/3</f>
        <v>412.45138888888886</v>
      </c>
      <c r="W644" s="79">
        <f t="shared" ref="W644" si="9883">(N488+N540+N592)/3</f>
        <v>334.52777777777777</v>
      </c>
      <c r="X644" s="79">
        <f t="shared" ref="X644" si="9884">(O488+O540+O592)/3</f>
        <v>348.75694444444451</v>
      </c>
      <c r="Y644" s="79">
        <f t="shared" ref="Y644" si="9885">(P488+P540+P592)/3</f>
        <v>348.75694444444451</v>
      </c>
      <c r="Z644" s="79">
        <f t="shared" ref="Z644" si="9886">(Q488+Q540+Q592)/3</f>
        <v>273.46527777777777</v>
      </c>
      <c r="AA644" s="79" t="e">
        <f t="shared" ref="AA644" si="9887">(R488+R540+R592)/3</f>
        <v>#REF!</v>
      </c>
      <c r="AC644" s="99">
        <f>+AF644-'Figure 8_data'!I856</f>
        <v>0</v>
      </c>
      <c r="AD644" s="79">
        <f t="shared" ref="AD644" si="9888">(B644/T644-1)*100</f>
        <v>-100</v>
      </c>
      <c r="AE644" s="79">
        <f t="shared" ref="AE644" si="9889">(C644/U644-1)*100</f>
        <v>61.696011498383065</v>
      </c>
      <c r="AF644" s="79">
        <f t="shared" si="9830"/>
        <v>5.4669742225514906</v>
      </c>
      <c r="AG644" s="79">
        <f t="shared" ref="AG644" si="9890">(E644/W644-1)*100</f>
        <v>14.589388026239302</v>
      </c>
      <c r="AH644" s="79">
        <f t="shared" ref="AH644" si="9891">(F644/X644-1)*100</f>
        <v>-7.1703072419904252</v>
      </c>
      <c r="AI644" s="79">
        <f t="shared" ref="AI644" si="9892">(G644/Y644-1)*100</f>
        <v>-7.1703072419904252</v>
      </c>
      <c r="AJ644" s="79">
        <f t="shared" ref="AJ644" si="9893">(H644/Z644-1)*100</f>
        <v>6.5034663145331351</v>
      </c>
      <c r="AK644" s="79" t="e">
        <f t="shared" ref="AK644" si="9894">(I644/AA644-1)*100</f>
        <v>#REF!</v>
      </c>
      <c r="AM644" s="99">
        <f>AP644-'Figure 8_data'!H856</f>
        <v>0</v>
      </c>
      <c r="AN644" s="79" t="e">
        <f t="shared" ref="AN644" si="9895">(B644/B592-1)*100</f>
        <v>#DIV/0!</v>
      </c>
      <c r="AO644" s="79">
        <f t="shared" ref="AO644" si="9896">(C644/C592-1)*100</f>
        <v>-6.4171122994652441</v>
      </c>
      <c r="AP644" s="79">
        <f t="shared" ref="AP644" si="9897">(D644/D592-1)*100</f>
        <v>-7.1999999999999957</v>
      </c>
      <c r="AQ644" s="79">
        <f t="shared" ref="AQ644" si="9898">(E644/E592-1)*100</f>
        <v>9.5238095238095113</v>
      </c>
      <c r="AR644" s="79">
        <f t="shared" ref="AR644" si="9899">(F644/F592-1)*100</f>
        <v>-15.081967213114755</v>
      </c>
      <c r="AS644" s="79">
        <f t="shared" ref="AS644" si="9900">(G644/G592-1)*100</f>
        <v>-15.081967213114755</v>
      </c>
      <c r="AT644" s="79">
        <f t="shared" ref="AT644" si="9901">(H644/H592-1)*100</f>
        <v>3.5555555555555562</v>
      </c>
      <c r="AU644" s="79" t="e">
        <f t="shared" ref="AU644" si="9902">(I644/I592-1)*100</f>
        <v>#REF!</v>
      </c>
    </row>
    <row r="645" spans="1:47" x14ac:dyDescent="0.2">
      <c r="A645" s="13">
        <f t="shared" si="7581"/>
        <v>42094</v>
      </c>
      <c r="B645" s="79">
        <f>TWK!B588</f>
        <v>440</v>
      </c>
      <c r="C645" s="79">
        <f>TWK!C588</f>
        <v>412.5</v>
      </c>
      <c r="D645" s="79">
        <f>TWK!D588</f>
        <v>422.5</v>
      </c>
      <c r="E645" s="79">
        <f>TWK!E588</f>
        <v>342.5</v>
      </c>
      <c r="F645" s="79">
        <f>TWK!F588</f>
        <v>355</v>
      </c>
      <c r="G645" s="79">
        <f>TWK!G588</f>
        <v>355</v>
      </c>
      <c r="H645" s="79">
        <f>TWK!H588</f>
        <v>310</v>
      </c>
      <c r="I645" s="79" t="e">
        <f>TWK!#REF!</f>
        <v>#REF!</v>
      </c>
      <c r="K645" s="79">
        <f t="shared" ref="K645" si="9903">AVERAGEIF(B642:B645,"&lt;&gt;0")</f>
        <v>440</v>
      </c>
      <c r="L645" s="79">
        <f t="shared" ref="L645" si="9904">AVERAGE(C642:C645)</f>
        <v>212.5</v>
      </c>
      <c r="M645" s="79">
        <f t="shared" ref="M645" si="9905">AVERAGE(D642:D645)</f>
        <v>404.79166666666669</v>
      </c>
      <c r="N645" s="79">
        <f t="shared" ref="N645" si="9906">AVERAGE(E642:E645)</f>
        <v>321.875</v>
      </c>
      <c r="O645" s="79">
        <f t="shared" ref="O645" si="9907">AVERAGE(F642:F645)</f>
        <v>298.4375</v>
      </c>
      <c r="P645" s="79">
        <f t="shared" ref="P645" si="9908">AVERAGE(G642:G645)</f>
        <v>298.4375</v>
      </c>
      <c r="Q645" s="79">
        <f t="shared" ref="Q645" si="9909">AVERAGE(H642:H645)</f>
        <v>262.1875</v>
      </c>
      <c r="R645" s="79" t="e">
        <f t="shared" ref="R645" si="9910">AVERAGE(I642:I645)</f>
        <v>#REF!</v>
      </c>
      <c r="T645" s="79">
        <f t="shared" ref="T645" si="9911">AVERAGE(K489,K541,K593)</f>
        <v>142.66666666666666</v>
      </c>
      <c r="U645" s="79">
        <f t="shared" ref="U645" si="9912">AVERAGE(L489,L541,L593)</f>
        <v>299.7569444444444</v>
      </c>
      <c r="V645" s="79">
        <f t="shared" ref="V645" si="9913">(M489+M541+M593)/3</f>
        <v>388.43055555555549</v>
      </c>
      <c r="W645" s="79">
        <f t="shared" ref="W645" si="9914">(N489+N541+N593)/3</f>
        <v>307.0694444444444</v>
      </c>
      <c r="X645" s="79">
        <f t="shared" ref="X645" si="9915">(O489+O541+O593)/3</f>
        <v>321.09722222222223</v>
      </c>
      <c r="Y645" s="79">
        <f t="shared" ref="Y645" si="9916">(P489+P541+P593)/3</f>
        <v>321.09722222222223</v>
      </c>
      <c r="Z645" s="79">
        <f t="shared" ref="Z645" si="9917">(Q489+Q541+Q593)/3</f>
        <v>250.96527777777774</v>
      </c>
      <c r="AA645" s="79" t="e">
        <f t="shared" ref="AA645" si="9918">(R489+R541+R593)/3</f>
        <v>#REF!</v>
      </c>
      <c r="AC645" s="99">
        <f>+AF645-'Figure 8_data'!I857</f>
        <v>0</v>
      </c>
      <c r="AD645" s="79">
        <f t="shared" ref="AD645" si="9919">(B645/T645-1)*100</f>
        <v>208.41121495327104</v>
      </c>
      <c r="AE645" s="79">
        <f t="shared" ref="AE645" si="9920">(C645/U645-1)*100</f>
        <v>37.611490791150246</v>
      </c>
      <c r="AF645" s="79">
        <f t="shared" si="9830"/>
        <v>8.7710515965244937</v>
      </c>
      <c r="AG645" s="79">
        <f t="shared" ref="AG645" si="9921">(E645/W645-1)*100</f>
        <v>11.538287575195639</v>
      </c>
      <c r="AH645" s="79">
        <f t="shared" ref="AH645" si="9922">(F645/X645-1)*100</f>
        <v>10.558415156364887</v>
      </c>
      <c r="AI645" s="79">
        <f t="shared" ref="AI645" si="9923">(G645/Y645-1)*100</f>
        <v>10.558415156364887</v>
      </c>
      <c r="AJ645" s="79">
        <f t="shared" ref="AJ645" si="9924">(H645/Z645-1)*100</f>
        <v>23.523063726168413</v>
      </c>
      <c r="AK645" s="79" t="e">
        <f t="shared" ref="AK645" si="9925">(I645/AA645-1)*100</f>
        <v>#REF!</v>
      </c>
      <c r="AM645" s="99">
        <f>AP645-'Figure 8_data'!H857</f>
        <v>0</v>
      </c>
      <c r="AN645" s="79" t="e">
        <f t="shared" ref="AN645" si="9926">(B645/B593-1)*100</f>
        <v>#DIV/0!</v>
      </c>
      <c r="AO645" s="79">
        <f t="shared" ref="AO645" si="9927">(C645/C593-1)*100</f>
        <v>-2.0771513353115778</v>
      </c>
      <c r="AP645" s="79">
        <f t="shared" ref="AP645" si="9928">(D645/D593-1)*100</f>
        <v>1.501501501501501</v>
      </c>
      <c r="AQ645" s="79">
        <f t="shared" ref="AQ645" si="9929">(E645/E593-1)*100</f>
        <v>14.166666666666661</v>
      </c>
      <c r="AR645" s="79">
        <f t="shared" ref="AR645" si="9930">(F645/F593-1)*100</f>
        <v>5.5762081784386686</v>
      </c>
      <c r="AS645" s="79">
        <f t="shared" ref="AS645" si="9931">(G645/G593-1)*100</f>
        <v>5.5762081784386686</v>
      </c>
      <c r="AT645" s="79">
        <f t="shared" ref="AT645" si="9932">(H645/H593-1)*100</f>
        <v>24</v>
      </c>
      <c r="AU645" s="79" t="e">
        <f t="shared" ref="AU645" si="9933">(I645/I593-1)*100</f>
        <v>#REF!</v>
      </c>
    </row>
    <row r="646" spans="1:47" x14ac:dyDescent="0.2">
      <c r="A646" s="13">
        <f t="shared" si="7581"/>
        <v>42101</v>
      </c>
      <c r="B646" s="79">
        <f>TWK!B589</f>
        <v>443.33333333333331</v>
      </c>
      <c r="C646" s="79">
        <f>TWK!C589</f>
        <v>438.33333333333331</v>
      </c>
      <c r="D646" s="79">
        <f>TWK!D589</f>
        <v>440</v>
      </c>
      <c r="E646" s="79">
        <f>TWK!E589</f>
        <v>345</v>
      </c>
      <c r="F646" s="79">
        <f>TWK!F589</f>
        <v>358.33333333333331</v>
      </c>
      <c r="G646" s="79">
        <f>TWK!G589</f>
        <v>358.33333333333331</v>
      </c>
      <c r="H646" s="79">
        <f>TWK!H589</f>
        <v>300</v>
      </c>
      <c r="I646" s="79" t="e">
        <f>TWK!#REF!</f>
        <v>#REF!</v>
      </c>
      <c r="K646" s="79">
        <f t="shared" ref="K646" si="9934">AVERAGEIF(B643:B646,"&lt;&gt;0")</f>
        <v>441.66666666666663</v>
      </c>
      <c r="L646" s="79">
        <f t="shared" ref="L646" si="9935">AVERAGE(C643:C646)</f>
        <v>322.08333333333331</v>
      </c>
      <c r="M646" s="79">
        <f t="shared" ref="M646" si="9936">AVERAGE(D643:D646)</f>
        <v>423.54166666666669</v>
      </c>
      <c r="N646" s="79">
        <f t="shared" ref="N646" si="9937">AVERAGE(E643:E646)</f>
        <v>345.625</v>
      </c>
      <c r="O646" s="79">
        <f t="shared" ref="O646" si="9938">AVERAGE(F643:F646)</f>
        <v>324.27083333333331</v>
      </c>
      <c r="P646" s="79">
        <f t="shared" ref="P646" si="9939">AVERAGE(G643:G646)</f>
        <v>324.27083333333331</v>
      </c>
      <c r="Q646" s="79">
        <f t="shared" ref="Q646" si="9940">AVERAGE(H643:H646)</f>
        <v>287.8125</v>
      </c>
      <c r="R646" s="79" t="e">
        <f t="shared" ref="R646" si="9941">AVERAGE(I643:I646)</f>
        <v>#REF!</v>
      </c>
      <c r="T646" s="79">
        <f t="shared" ref="T646" si="9942">AVERAGE(K490,K542,K594)</f>
        <v>172.08333333333334</v>
      </c>
      <c r="U646" s="79">
        <f t="shared" ref="U646" si="9943">AVERAGE(L490,L542,L594)</f>
        <v>326.79861111111109</v>
      </c>
      <c r="V646" s="79">
        <f t="shared" ref="V646" si="9944">(M490+M542+M594)/3</f>
        <v>361.76388888888886</v>
      </c>
      <c r="W646" s="79">
        <f t="shared" ref="W646" si="9945">(N490+N542+N594)/3</f>
        <v>275.375</v>
      </c>
      <c r="X646" s="79">
        <f t="shared" ref="X646" si="9946">(O490+O542+O594)/3</f>
        <v>291.33333333333331</v>
      </c>
      <c r="Y646" s="79">
        <f t="shared" ref="Y646" si="9947">(P490+P542+P594)/3</f>
        <v>291.33333333333331</v>
      </c>
      <c r="Z646" s="79">
        <f t="shared" ref="Z646" si="9948">(Q490+Q542+Q594)/3</f>
        <v>226.14583333333334</v>
      </c>
      <c r="AA646" s="79" t="e">
        <f t="shared" ref="AA646" si="9949">(R490+R542+R594)/3</f>
        <v>#REF!</v>
      </c>
      <c r="AC646" s="99">
        <f>+AF646-'Figure 8_data'!I858</f>
        <v>0</v>
      </c>
      <c r="AD646" s="79">
        <f t="shared" ref="AD646" si="9950">(B646/T646-1)*100</f>
        <v>157.62711864406776</v>
      </c>
      <c r="AE646" s="79">
        <f t="shared" ref="AE646" si="9951">(C646/U646-1)*100</f>
        <v>34.129497014386189</v>
      </c>
      <c r="AF646" s="79">
        <f t="shared" si="9830"/>
        <v>21.626290935616389</v>
      </c>
      <c r="AG646" s="79">
        <f t="shared" ref="AG646" si="9952">(E646/W646-1)*100</f>
        <v>25.283704039945533</v>
      </c>
      <c r="AH646" s="79">
        <f t="shared" ref="AH646" si="9953">(F646/X646-1)*100</f>
        <v>22.997711670480548</v>
      </c>
      <c r="AI646" s="79">
        <f t="shared" ref="AI646" si="9954">(G646/Y646-1)*100</f>
        <v>22.997711670480548</v>
      </c>
      <c r="AJ646" s="79">
        <f t="shared" ref="AJ646" si="9955">(H646/Z646-1)*100</f>
        <v>32.657761400276364</v>
      </c>
      <c r="AK646" s="79" t="e">
        <f t="shared" ref="AK646" si="9956">(I646/AA646-1)*100</f>
        <v>#REF!</v>
      </c>
      <c r="AM646" s="99">
        <f>AP646-'Figure 8_data'!H858</f>
        <v>0</v>
      </c>
      <c r="AN646" s="79" t="e">
        <f t="shared" ref="AN646" si="9957">(B646/B594-1)*100</f>
        <v>#DIV/0!</v>
      </c>
      <c r="AO646" s="79">
        <f t="shared" ref="AO646" si="9958">(C646/C594-1)*100</f>
        <v>12.393162393162394</v>
      </c>
      <c r="AP646" s="79">
        <f t="shared" ref="AP646" si="9959">(D646/D594-1)*100</f>
        <v>18.918918918918926</v>
      </c>
      <c r="AQ646" s="79">
        <f t="shared" ref="AQ646" si="9960">(E646/E594-1)*100</f>
        <v>37.0860927152318</v>
      </c>
      <c r="AR646" s="79">
        <f t="shared" ref="AR646" si="9961">(F646/F594-1)*100</f>
        <v>14.973262032085554</v>
      </c>
      <c r="AS646" s="79">
        <f t="shared" ref="AS646" si="9962">(G646/G594-1)*100</f>
        <v>14.973262032085554</v>
      </c>
      <c r="AT646" s="79">
        <f t="shared" ref="AT646" si="9963">(H646/H594-1)*100</f>
        <v>35.338345864661669</v>
      </c>
      <c r="AU646" s="79" t="e">
        <f t="shared" ref="AU646" si="9964">(I646/I594-1)*100</f>
        <v>#REF!</v>
      </c>
    </row>
    <row r="647" spans="1:47" x14ac:dyDescent="0.2">
      <c r="A647" s="13">
        <f t="shared" si="7581"/>
        <v>42108</v>
      </c>
      <c r="B647" s="79">
        <f>TWK!B590</f>
        <v>450</v>
      </c>
      <c r="C647" s="79">
        <f>TWK!C590</f>
        <v>455</v>
      </c>
      <c r="D647" s="79">
        <f>TWK!D590</f>
        <v>466.66666666666669</v>
      </c>
      <c r="E647" s="79">
        <f>TWK!E590</f>
        <v>373.33333333333331</v>
      </c>
      <c r="F647" s="79">
        <f>TWK!F590</f>
        <v>355</v>
      </c>
      <c r="G647" s="79">
        <f>TWK!G590</f>
        <v>355</v>
      </c>
      <c r="H647" s="79">
        <f>TWK!H590</f>
        <v>308.33333333333331</v>
      </c>
      <c r="I647" s="79" t="e">
        <f>TWK!#REF!</f>
        <v>#REF!</v>
      </c>
      <c r="K647" s="79">
        <f t="shared" ref="K647" si="9965">AVERAGEIF(B644:B647,"&lt;&gt;0")</f>
        <v>444.4444444444444</v>
      </c>
      <c r="L647" s="79">
        <f t="shared" ref="L647" si="9966">AVERAGE(C644:C647)</f>
        <v>435.83333333333331</v>
      </c>
      <c r="M647" s="79">
        <f t="shared" ref="M647" si="9967">AVERAGE(D644:D647)</f>
        <v>441.04166666666669</v>
      </c>
      <c r="N647" s="79">
        <f t="shared" ref="N647" si="9968">AVERAGE(E644:E647)</f>
        <v>361.04166666666663</v>
      </c>
      <c r="O647" s="79">
        <f t="shared" ref="O647" si="9969">AVERAGE(F644:F647)</f>
        <v>348.02083333333331</v>
      </c>
      <c r="P647" s="79">
        <f t="shared" ref="P647" si="9970">AVERAGE(G644:G647)</f>
        <v>348.02083333333331</v>
      </c>
      <c r="Q647" s="79">
        <f t="shared" ref="Q647" si="9971">AVERAGE(H644:H647)</f>
        <v>302.39583333333331</v>
      </c>
      <c r="R647" s="79" t="e">
        <f t="shared" ref="R647" si="9972">AVERAGE(I644:I647)</f>
        <v>#REF!</v>
      </c>
      <c r="T647" s="79">
        <f t="shared" ref="T647" si="9973">AVERAGE(K491,K543,K595)</f>
        <v>203.22222222222226</v>
      </c>
      <c r="U647" s="79">
        <f t="shared" ref="U647" si="9974">AVERAGE(L491,L543,L595)</f>
        <v>355</v>
      </c>
      <c r="V647" s="79">
        <f t="shared" ref="V647" si="9975">(M491+M543+M595)/3</f>
        <v>339.90972222222223</v>
      </c>
      <c r="W647" s="79">
        <f t="shared" ref="W647" si="9976">(N491+N543+N595)/3</f>
        <v>254.9097222222222</v>
      </c>
      <c r="X647" s="79">
        <f t="shared" ref="X647" si="9977">(O491+O543+O595)/3</f>
        <v>272.8819444444444</v>
      </c>
      <c r="Y647" s="79">
        <f t="shared" ref="Y647" si="9978">(P491+P543+P595)/3</f>
        <v>272.8819444444444</v>
      </c>
      <c r="Z647" s="79">
        <f t="shared" ref="Z647" si="9979">(Q491+Q543+Q595)/3</f>
        <v>211.16666666666666</v>
      </c>
      <c r="AA647" s="79" t="e">
        <f t="shared" ref="AA647" si="9980">(R491+R543+R595)/3</f>
        <v>#REF!</v>
      </c>
      <c r="AC647" s="99">
        <f>+AF647-'Figure 8_data'!I859</f>
        <v>0</v>
      </c>
      <c r="AD647" s="79">
        <f t="shared" ref="AD647" si="9981">(B647/T647-1)*100</f>
        <v>121.43247676325859</v>
      </c>
      <c r="AE647" s="79">
        <f t="shared" ref="AE647" si="9982">(C647/U647-1)*100</f>
        <v>28.169014084507047</v>
      </c>
      <c r="AF647" s="79">
        <f t="shared" si="9830"/>
        <v>37.291355956442686</v>
      </c>
      <c r="AG647" s="79">
        <f t="shared" ref="AG647" si="9983">(E647/W647-1)*100</f>
        <v>46.457079031247453</v>
      </c>
      <c r="AH647" s="79">
        <f t="shared" ref="AH647" si="9984">(F647/X647-1)*100</f>
        <v>30.092887135767921</v>
      </c>
      <c r="AI647" s="79">
        <f t="shared" ref="AI647" si="9985">(G647/Y647-1)*100</f>
        <v>30.092887135767921</v>
      </c>
      <c r="AJ647" s="79">
        <f t="shared" ref="AJ647" si="9986">(H647/Z647-1)*100</f>
        <v>46.014206787687442</v>
      </c>
      <c r="AK647" s="79" t="e">
        <f t="shared" ref="AK647" si="9987">(I647/AA647-1)*100</f>
        <v>#REF!</v>
      </c>
      <c r="AM647" s="99">
        <f>AP647-'Figure 8_data'!H859</f>
        <v>0</v>
      </c>
      <c r="AN647" s="79" t="e">
        <f t="shared" ref="AN647" si="9988">(B647/B595-1)*100</f>
        <v>#DIV/0!</v>
      </c>
      <c r="AO647" s="79">
        <f t="shared" ref="AO647" si="9989">(C647/C595-1)*100</f>
        <v>17.041800643086823</v>
      </c>
      <c r="AP647" s="79">
        <f t="shared" ref="AP647" si="9990">(D647/D595-1)*100</f>
        <v>21.606948968512498</v>
      </c>
      <c r="AQ647" s="79">
        <f t="shared" ref="AQ647" si="9991">(E647/E595-1)*100</f>
        <v>41.548183254344394</v>
      </c>
      <c r="AR647" s="79">
        <f t="shared" ref="AR647" si="9992">(F647/F595-1)*100</f>
        <v>19.831223628691987</v>
      </c>
      <c r="AS647" s="79">
        <f t="shared" ref="AS647" si="9993">(G647/G595-1)*100</f>
        <v>19.831223628691987</v>
      </c>
      <c r="AT647" s="79">
        <f t="shared" ref="AT647" si="9994">(H647/H595-1)*100</f>
        <v>42.581888246628118</v>
      </c>
      <c r="AU647" s="79" t="e">
        <f t="shared" ref="AU647" si="9995">(I647/I595-1)*100</f>
        <v>#REF!</v>
      </c>
    </row>
    <row r="648" spans="1:47" x14ac:dyDescent="0.2">
      <c r="A648" s="13">
        <f t="shared" si="7581"/>
        <v>42115</v>
      </c>
      <c r="B648" s="79">
        <f>TWK!B591</f>
        <v>420</v>
      </c>
      <c r="C648" s="79">
        <f>TWK!C591</f>
        <v>411.66666666666669</v>
      </c>
      <c r="D648" s="79">
        <f>TWK!D591</f>
        <v>405</v>
      </c>
      <c r="E648" s="79">
        <f>TWK!E591</f>
        <v>335</v>
      </c>
      <c r="F648" s="79">
        <f>TWK!F591</f>
        <v>323.33333333333331</v>
      </c>
      <c r="G648" s="79">
        <f>TWK!G591</f>
        <v>323.33333333333331</v>
      </c>
      <c r="H648" s="79">
        <f>TWK!H591</f>
        <v>285</v>
      </c>
      <c r="I648" s="79" t="e">
        <f>TWK!#REF!</f>
        <v>#REF!</v>
      </c>
      <c r="K648" s="79">
        <f t="shared" ref="K648" si="9996">AVERAGEIF(B645:B648,"&lt;&gt;0")</f>
        <v>438.33333333333331</v>
      </c>
      <c r="L648" s="79">
        <f t="shared" ref="L648" si="9997">AVERAGE(C645:C648)</f>
        <v>429.375</v>
      </c>
      <c r="M648" s="79">
        <f t="shared" ref="M648" si="9998">AVERAGE(D645:D648)</f>
        <v>433.54166666666669</v>
      </c>
      <c r="N648" s="79">
        <f t="shared" ref="N648" si="9999">AVERAGE(E645:E648)</f>
        <v>348.95833333333331</v>
      </c>
      <c r="O648" s="79">
        <f t="shared" ref="O648" si="10000">AVERAGE(F645:F648)</f>
        <v>347.91666666666663</v>
      </c>
      <c r="P648" s="79">
        <f t="shared" ref="P648" si="10001">AVERAGE(G645:G648)</f>
        <v>347.91666666666663</v>
      </c>
      <c r="Q648" s="79">
        <f t="shared" ref="Q648" si="10002">AVERAGE(H645:H648)</f>
        <v>300.83333333333331</v>
      </c>
      <c r="R648" s="79" t="e">
        <f t="shared" ref="R648" si="10003">AVERAGE(I645:I648)</f>
        <v>#REF!</v>
      </c>
      <c r="T648" s="79">
        <f t="shared" ref="T648" si="10004">AVERAGE(K492,K544,K596)</f>
        <v>395.6944444444444</v>
      </c>
      <c r="U648" s="79">
        <f t="shared" ref="U648" si="10005">AVERAGE(L492,L544,L596)</f>
        <v>351.2430555555556</v>
      </c>
      <c r="V648" s="79">
        <f t="shared" ref="V648" si="10006">(M492+M544+M596)/3</f>
        <v>328.71527777777777</v>
      </c>
      <c r="W648" s="79">
        <f t="shared" ref="W648" si="10007">(N492+N544+N596)/3</f>
        <v>242.4097222222222</v>
      </c>
      <c r="X648" s="79">
        <f t="shared" ref="X648" si="10008">(O492+O544+O596)/3</f>
        <v>261.52777777777777</v>
      </c>
      <c r="Y648" s="79">
        <f t="shared" ref="Y648" si="10009">(P492+P544+P596)/3</f>
        <v>261.52777777777777</v>
      </c>
      <c r="Z648" s="79">
        <f t="shared" ref="Z648" si="10010">(Q492+Q544+Q596)/3</f>
        <v>204.09027777777774</v>
      </c>
      <c r="AA648" s="79" t="e">
        <f t="shared" ref="AA648" si="10011">(R492+R544+R596)/3</f>
        <v>#REF!</v>
      </c>
      <c r="AC648" s="99">
        <f>+AF648-'Figure 8_data'!I860</f>
        <v>0</v>
      </c>
      <c r="AD648" s="79">
        <f t="shared" ref="AD648" si="10012">(B648/T648-1)*100</f>
        <v>6.1425061425061545</v>
      </c>
      <c r="AE648" s="79">
        <f t="shared" ref="AE648" si="10013">(C648/U648-1)*100</f>
        <v>17.202791672433214</v>
      </c>
      <c r="AF648" s="79">
        <f t="shared" ref="AF648" si="10014">(D648/V648-1)*100</f>
        <v>23.206929333474168</v>
      </c>
      <c r="AG648" s="79">
        <f t="shared" ref="AG648" si="10015">(E648/W648-1)*100</f>
        <v>38.195777351247614</v>
      </c>
      <c r="AH648" s="79">
        <f t="shared" ref="AH648" si="10016">(F648/X648-1)*100</f>
        <v>23.63250132766861</v>
      </c>
      <c r="AI648" s="79">
        <f t="shared" ref="AI648" si="10017">(G648/Y648-1)*100</f>
        <v>23.63250132766861</v>
      </c>
      <c r="AJ648" s="79">
        <f t="shared" ref="AJ648" si="10018">(H648/Z648-1)*100</f>
        <v>39.644084521419607</v>
      </c>
      <c r="AK648" s="79" t="e">
        <f t="shared" ref="AK648" si="10019">(I648/AA648-1)*100</f>
        <v>#REF!</v>
      </c>
      <c r="AM648" s="99">
        <f>AP648-'Figure 8_data'!H860</f>
        <v>0</v>
      </c>
      <c r="AN648" s="79">
        <f t="shared" ref="AN648" si="10020">(B648/B596-1)*100</f>
        <v>-11.578947368421055</v>
      </c>
      <c r="AO648" s="79">
        <f t="shared" ref="AO648" si="10021">(C648/C596-1)*100</f>
        <v>2.4046434494195745</v>
      </c>
      <c r="AP648" s="79">
        <f t="shared" ref="AP648" si="10022">(D648/D596-1)*100</f>
        <v>7.4270557029177731</v>
      </c>
      <c r="AQ648" s="79">
        <f t="shared" ref="AQ648" si="10023">(E648/E596-1)*100</f>
        <v>40.756302521008415</v>
      </c>
      <c r="AR648" s="79">
        <f t="shared" ref="AR648" si="10024">(F648/F596-1)*100</f>
        <v>14.657210401891252</v>
      </c>
      <c r="AS648" s="79">
        <f t="shared" ref="AS648" si="10025">(G648/G596-1)*100</f>
        <v>14.657210401891252</v>
      </c>
      <c r="AT648" s="79">
        <f t="shared" ref="AT648" si="10026">(H648/H596-1)*100</f>
        <v>37.019230769230774</v>
      </c>
      <c r="AU648" s="79" t="e">
        <f t="shared" ref="AU648" si="10027">(I648/I596-1)*100</f>
        <v>#REF!</v>
      </c>
    </row>
    <row r="649" spans="1:47" x14ac:dyDescent="0.2">
      <c r="A649" s="13">
        <f t="shared" si="7581"/>
        <v>42122</v>
      </c>
      <c r="B649" s="79">
        <f>TWK!B592</f>
        <v>412.5</v>
      </c>
      <c r="C649" s="79">
        <f>TWK!C592</f>
        <v>400</v>
      </c>
      <c r="D649" s="79">
        <f>TWK!D592</f>
        <v>405</v>
      </c>
      <c r="E649" s="79">
        <f>TWK!E592</f>
        <v>297.5</v>
      </c>
      <c r="F649" s="79">
        <f>TWK!F592</f>
        <v>295</v>
      </c>
      <c r="G649" s="79">
        <f>TWK!G592</f>
        <v>295</v>
      </c>
      <c r="H649" s="79">
        <f>TWK!H592</f>
        <v>270</v>
      </c>
      <c r="I649" s="79" t="e">
        <f>TWK!#REF!</f>
        <v>#REF!</v>
      </c>
      <c r="K649" s="79">
        <f t="shared" ref="K649" si="10028">AVERAGEIF(B646:B649,"&lt;&gt;0")</f>
        <v>431.45833333333331</v>
      </c>
      <c r="L649" s="79">
        <f t="shared" ref="L649" si="10029">AVERAGE(C646:C649)</f>
        <v>426.25</v>
      </c>
      <c r="M649" s="79">
        <f t="shared" ref="M649" si="10030">AVERAGE(D646:D649)</f>
        <v>429.16666666666669</v>
      </c>
      <c r="N649" s="79">
        <f t="shared" ref="N649" si="10031">AVERAGE(E646:E649)</f>
        <v>337.70833333333331</v>
      </c>
      <c r="O649" s="79">
        <f t="shared" ref="O649" si="10032">AVERAGE(F646:F649)</f>
        <v>332.91666666666663</v>
      </c>
      <c r="P649" s="79">
        <f t="shared" ref="P649" si="10033">AVERAGE(G646:G649)</f>
        <v>332.91666666666663</v>
      </c>
      <c r="Q649" s="79">
        <f t="shared" ref="Q649" si="10034">AVERAGE(H646:H649)</f>
        <v>290.83333333333331</v>
      </c>
      <c r="R649" s="79" t="e">
        <f t="shared" ref="R649" si="10035">AVERAGE(I646:I649)</f>
        <v>#REF!</v>
      </c>
      <c r="T649" s="79">
        <f t="shared" ref="T649:T654" si="10036">AVERAGE(K493,K545,K597)</f>
        <v>430.38888888888886</v>
      </c>
      <c r="U649" s="79">
        <f t="shared" ref="U649" si="10037">AVERAGE(L493,L545,L597)</f>
        <v>351.375</v>
      </c>
      <c r="V649" s="79">
        <f t="shared" ref="V649" si="10038">(M493+M545+M597)/3</f>
        <v>326.52083333333331</v>
      </c>
      <c r="W649" s="79">
        <f t="shared" ref="W649" si="10039">(N493+N545+N597)/3</f>
        <v>236.97916666666666</v>
      </c>
      <c r="X649" s="79">
        <f t="shared" ref="X649" si="10040">(O493+O545+O597)/3</f>
        <v>256.1319444444444</v>
      </c>
      <c r="Y649" s="79">
        <f t="shared" ref="Y649" si="10041">(P493+P545+P597)/3</f>
        <v>256.1319444444444</v>
      </c>
      <c r="Z649" s="79">
        <f t="shared" ref="Z649" si="10042">(Q493+Q545+Q597)/3</f>
        <v>200.47916666666666</v>
      </c>
      <c r="AA649" s="79" t="e">
        <f t="shared" ref="AA649" si="10043">(R493+R545+R597)/3</f>
        <v>#REF!</v>
      </c>
      <c r="AC649" s="99">
        <f>+AF649-'Figure 8_data'!I861</f>
        <v>0</v>
      </c>
      <c r="AD649" s="79">
        <f t="shared" ref="AD649" si="10044">(B649/T649-1)*100</f>
        <v>-4.156447657157603</v>
      </c>
      <c r="AE649" s="79">
        <f t="shared" ref="AE649" si="10045">(C649/U649-1)*100</f>
        <v>13.838491639985762</v>
      </c>
      <c r="AF649" s="79">
        <f t="shared" ref="AF649" si="10046">(D649/V649-1)*100</f>
        <v>24.034964588783268</v>
      </c>
      <c r="AG649" s="79">
        <f t="shared" ref="AG649" si="10047">(E649/W649-1)*100</f>
        <v>25.538461538461554</v>
      </c>
      <c r="AH649" s="79">
        <f t="shared" ref="AH649" si="10048">(F649/X649-1)*100</f>
        <v>15.175012878561954</v>
      </c>
      <c r="AI649" s="79">
        <f t="shared" ref="AI649" si="10049">(G649/Y649-1)*100</f>
        <v>15.175012878561954</v>
      </c>
      <c r="AJ649" s="79">
        <f t="shared" ref="AJ649" si="10050">(H649/Z649-1)*100</f>
        <v>34.677335550244216</v>
      </c>
      <c r="AK649" s="79" t="e">
        <f t="shared" ref="AK649" si="10051">(I649/AA649-1)*100</f>
        <v>#REF!</v>
      </c>
      <c r="AM649" s="99">
        <f>AP649-'Figure 8_data'!H861</f>
        <v>0</v>
      </c>
      <c r="AN649" s="79">
        <f t="shared" ref="AN649" si="10052">(B649/B597-1)*100</f>
        <v>-10.971223021582732</v>
      </c>
      <c r="AO649" s="79">
        <f t="shared" ref="AO649" si="10053">(C649/C597-1)*100</f>
        <v>6.6666666666666652</v>
      </c>
      <c r="AP649" s="79">
        <f t="shared" ref="AP649" si="10054">(D649/D597-1)*100</f>
        <v>12.5</v>
      </c>
      <c r="AQ649" s="79">
        <f t="shared" ref="AQ649" si="10055">(E649/E597-1)*100</f>
        <v>22.260273972602729</v>
      </c>
      <c r="AR649" s="79">
        <f t="shared" ref="AR649" si="10056">(F649/F597-1)*100</f>
        <v>8.2568807339449499</v>
      </c>
      <c r="AS649" s="79">
        <f t="shared" ref="AS649" si="10057">(G649/G597-1)*100</f>
        <v>8.2568807339449499</v>
      </c>
      <c r="AT649" s="79">
        <f t="shared" ref="AT649" si="10058">(H649/H597-1)*100</f>
        <v>30.645161290322577</v>
      </c>
      <c r="AU649" s="79" t="e">
        <f t="shared" ref="AU649" si="10059">(I649/I597-1)*100</f>
        <v>#REF!</v>
      </c>
    </row>
    <row r="650" spans="1:47" x14ac:dyDescent="0.2">
      <c r="A650" s="13">
        <f t="shared" si="7581"/>
        <v>42129</v>
      </c>
      <c r="B650" s="79">
        <f>TWK!B593</f>
        <v>395</v>
      </c>
      <c r="C650" s="79">
        <f>TWK!C593</f>
        <v>385</v>
      </c>
      <c r="D650" s="79">
        <f>TWK!D593</f>
        <v>395</v>
      </c>
      <c r="E650" s="79">
        <f>TWK!E593</f>
        <v>272.5</v>
      </c>
      <c r="F650" s="79">
        <f>TWK!F593</f>
        <v>272.5</v>
      </c>
      <c r="G650" s="79">
        <f>TWK!G593</f>
        <v>272.5</v>
      </c>
      <c r="H650" s="79">
        <f>TWK!H593</f>
        <v>267.5</v>
      </c>
      <c r="I650" s="79" t="e">
        <f>TWK!#REF!</f>
        <v>#REF!</v>
      </c>
      <c r="K650" s="79">
        <f t="shared" ref="K650" si="10060">AVERAGEIF(B647:B650,"&lt;&gt;0")</f>
        <v>419.375</v>
      </c>
      <c r="L650" s="79">
        <f t="shared" ref="L650" si="10061">AVERAGE(C647:C650)</f>
        <v>412.91666666666669</v>
      </c>
      <c r="M650" s="79">
        <f t="shared" ref="M650" si="10062">AVERAGE(D647:D650)</f>
        <v>417.91666666666669</v>
      </c>
      <c r="N650" s="79">
        <f t="shared" ref="N650" si="10063">AVERAGE(E647:E650)</f>
        <v>319.58333333333331</v>
      </c>
      <c r="O650" s="79">
        <f t="shared" ref="O650" si="10064">AVERAGE(F647:F650)</f>
        <v>311.45833333333331</v>
      </c>
      <c r="P650" s="79">
        <f t="shared" ref="P650" si="10065">AVERAGE(G647:G650)</f>
        <v>311.45833333333331</v>
      </c>
      <c r="Q650" s="79">
        <f t="shared" ref="Q650" si="10066">AVERAGE(H647:H650)</f>
        <v>282.70833333333331</v>
      </c>
      <c r="R650" s="79" t="e">
        <f t="shared" ref="R650" si="10067">AVERAGE(I647:I650)</f>
        <v>#REF!</v>
      </c>
      <c r="T650" s="79">
        <f t="shared" si="10036"/>
        <v>435.00462962962962</v>
      </c>
      <c r="U650" s="79">
        <f t="shared" ref="U650" si="10068">AVERAGE(L494,L546,L598)</f>
        <v>354.36111111111109</v>
      </c>
      <c r="V650" s="79">
        <f t="shared" ref="V650" si="10069">(M494+M546+M598)/3</f>
        <v>328.8125</v>
      </c>
      <c r="W650" s="79">
        <f t="shared" ref="W650" si="10070">(N494+N546+N598)/3</f>
        <v>236.03472222222226</v>
      </c>
      <c r="X650" s="79">
        <f t="shared" ref="X650" si="10071">(O494+O546+O598)/3</f>
        <v>249.88194444444443</v>
      </c>
      <c r="Y650" s="79">
        <f t="shared" ref="Y650" si="10072">(P494+P546+P598)/3</f>
        <v>249.88194444444443</v>
      </c>
      <c r="Z650" s="79">
        <f t="shared" ref="Z650" si="10073">(Q494+Q546+Q598)/3</f>
        <v>199.1597222222222</v>
      </c>
      <c r="AA650" s="79" t="e">
        <f t="shared" ref="AA650" si="10074">(R494+R546+R598)/3</f>
        <v>#REF!</v>
      </c>
      <c r="AC650" s="99">
        <f>+AF650-'Figure 8_data'!I862</f>
        <v>0</v>
      </c>
      <c r="AD650" s="79">
        <f t="shared" ref="AD650" si="10075">(B650/T650-1)*100</f>
        <v>-9.196368706165325</v>
      </c>
      <c r="AE650" s="79">
        <f t="shared" ref="AE650" si="10076">(C650/U650-1)*100</f>
        <v>8.6462334404640693</v>
      </c>
      <c r="AF650" s="79">
        <f t="shared" ref="AF650" si="10077">(D650/V650-1)*100</f>
        <v>20.12925299372743</v>
      </c>
      <c r="AG650" s="79">
        <f t="shared" ref="AG650" si="10078">(E650/W650-1)*100</f>
        <v>15.449115890435117</v>
      </c>
      <c r="AH650" s="79">
        <f t="shared" ref="AH650" si="10079">(F650/X650-1)*100</f>
        <v>9.0514965400328116</v>
      </c>
      <c r="AI650" s="79">
        <f t="shared" ref="AI650" si="10080">(G650/Y650-1)*100</f>
        <v>9.0514965400328116</v>
      </c>
      <c r="AJ650" s="79">
        <f t="shared" ref="AJ650" si="10081">(H650/Z650-1)*100</f>
        <v>34.314306635517291</v>
      </c>
      <c r="AK650" s="79" t="e">
        <f t="shared" ref="AK650" si="10082">(I650/AA650-1)*100</f>
        <v>#REF!</v>
      </c>
      <c r="AM650" s="99">
        <f>AP650-'Figure 8_data'!H862</f>
        <v>0</v>
      </c>
      <c r="AN650" s="79">
        <f t="shared" ref="AN650" si="10083">(B650/B598-1)*100</f>
        <v>-12.867647058823529</v>
      </c>
      <c r="AO650" s="79">
        <f t="shared" ref="AO650" si="10084">(C650/C598-1)*100</f>
        <v>3.125</v>
      </c>
      <c r="AP650" s="79">
        <f t="shared" ref="AP650" si="10085">(D650/D598-1)*100</f>
        <v>8.2191780821917924</v>
      </c>
      <c r="AQ650" s="79">
        <f t="shared" ref="AQ650" si="10086">(E650/E598-1)*100</f>
        <v>11.986301369863007</v>
      </c>
      <c r="AR650" s="79">
        <f t="shared" ref="AR650" si="10087">(F650/F598-1)*100</f>
        <v>10.472972972972983</v>
      </c>
      <c r="AS650" s="79">
        <f t="shared" ref="AS650" si="10088">(G650/G598-1)*100</f>
        <v>10.472972972972983</v>
      </c>
      <c r="AT650" s="79">
        <f t="shared" ref="AT650" si="10089">(H650/H598-1)*100</f>
        <v>31.557377049180314</v>
      </c>
      <c r="AU650" s="79" t="e">
        <f t="shared" ref="AU650" si="10090">(I650/I598-1)*100</f>
        <v>#REF!</v>
      </c>
    </row>
    <row r="651" spans="1:47" x14ac:dyDescent="0.2">
      <c r="A651" s="13">
        <f t="shared" si="7581"/>
        <v>42136</v>
      </c>
      <c r="B651" s="79">
        <f>TWK!B594</f>
        <v>412.5</v>
      </c>
      <c r="C651" s="79">
        <f>TWK!C594</f>
        <v>410</v>
      </c>
      <c r="D651" s="79">
        <f>TWK!D594</f>
        <v>407.5</v>
      </c>
      <c r="E651" s="79">
        <f>TWK!E594</f>
        <v>262.5</v>
      </c>
      <c r="F651" s="79">
        <f>TWK!F594</f>
        <v>250</v>
      </c>
      <c r="G651" s="79">
        <f>TWK!G594</f>
        <v>250</v>
      </c>
      <c r="H651" s="79">
        <f>TWK!H594</f>
        <v>235</v>
      </c>
      <c r="I651" s="79" t="e">
        <f>TWK!#REF!</f>
        <v>#REF!</v>
      </c>
      <c r="K651" s="79">
        <f t="shared" ref="K651" si="10091">AVERAGEIF(B648:B651,"&lt;&gt;0")</f>
        <v>410</v>
      </c>
      <c r="L651" s="79">
        <f t="shared" ref="L651" si="10092">AVERAGE(C648:C651)</f>
        <v>401.66666666666669</v>
      </c>
      <c r="M651" s="79">
        <f t="shared" ref="M651" si="10093">AVERAGE(D648:D651)</f>
        <v>403.125</v>
      </c>
      <c r="N651" s="79">
        <f t="shared" ref="N651" si="10094">AVERAGE(E648:E651)</f>
        <v>291.875</v>
      </c>
      <c r="O651" s="79">
        <f t="shared" ref="O651" si="10095">AVERAGE(F648:F651)</f>
        <v>285.20833333333331</v>
      </c>
      <c r="P651" s="79">
        <f t="shared" ref="P651" si="10096">AVERAGE(G648:G651)</f>
        <v>285.20833333333331</v>
      </c>
      <c r="Q651" s="79">
        <f t="shared" ref="Q651" si="10097">AVERAGE(H648:H651)</f>
        <v>264.375</v>
      </c>
      <c r="R651" s="79" t="e">
        <f t="shared" ref="R651" si="10098">AVERAGE(I648:I651)</f>
        <v>#REF!</v>
      </c>
      <c r="T651" s="79">
        <f t="shared" si="10036"/>
        <v>430.34722222222217</v>
      </c>
      <c r="U651" s="79">
        <f t="shared" ref="U651" si="10099">AVERAGE(L495,L547,L599)</f>
        <v>349.15972222222223</v>
      </c>
      <c r="V651" s="79">
        <f t="shared" ref="V651" si="10100">(M495+M547+M599)/3</f>
        <v>328.04166666666669</v>
      </c>
      <c r="W651" s="79">
        <f t="shared" ref="W651" si="10101">(N495+N547+N599)/3</f>
        <v>235.34722222222226</v>
      </c>
      <c r="X651" s="79">
        <f t="shared" ref="X651" si="10102">(O495+O547+O599)/3</f>
        <v>244.40277777777774</v>
      </c>
      <c r="Y651" s="79">
        <f t="shared" ref="Y651" si="10103">(P495+P547+P599)/3</f>
        <v>244.40277777777774</v>
      </c>
      <c r="Z651" s="79">
        <f t="shared" ref="Z651" si="10104">(Q495+Q547+Q599)/3</f>
        <v>198.61111111111111</v>
      </c>
      <c r="AA651" s="79" t="e">
        <f t="shared" ref="AA651" si="10105">(R495+R547+R599)/3</f>
        <v>#REF!</v>
      </c>
      <c r="AC651" s="99">
        <f>+AF651-'Figure 8_data'!I863</f>
        <v>0</v>
      </c>
      <c r="AD651" s="79">
        <f t="shared" ref="AD651" si="10106">(B651/T651-1)*100</f>
        <v>-4.1471679845086262</v>
      </c>
      <c r="AE651" s="79">
        <f t="shared" ref="AE651" si="10107">(C651/U651-1)*100</f>
        <v>17.424769784601924</v>
      </c>
      <c r="AF651" s="79">
        <f t="shared" ref="AF651" si="10108">(D651/V651-1)*100</f>
        <v>24.222024641178706</v>
      </c>
      <c r="AG651" s="79">
        <f t="shared" ref="AG651" si="10109">(E651/W651-1)*100</f>
        <v>11.537326645028024</v>
      </c>
      <c r="AH651" s="79">
        <f t="shared" ref="AH651" si="10110">(F651/X651-1)*100</f>
        <v>2.2901630959822894</v>
      </c>
      <c r="AI651" s="79">
        <f t="shared" ref="AI651" si="10111">(G651/Y651-1)*100</f>
        <v>2.2901630959822894</v>
      </c>
      <c r="AJ651" s="79">
        <f t="shared" ref="AJ651" si="10112">(H651/Z651-1)*100</f>
        <v>18.321678321678327</v>
      </c>
      <c r="AK651" s="79" t="e">
        <f t="shared" ref="AK651" si="10113">(I651/AA651-1)*100</f>
        <v>#REF!</v>
      </c>
      <c r="AM651" s="99">
        <f>AP651-'Figure 8_data'!H863</f>
        <v>0</v>
      </c>
      <c r="AN651" s="79">
        <f t="shared" ref="AN651" si="10114">(B651/B599-1)*100</f>
        <v>-6.7796610169491567</v>
      </c>
      <c r="AO651" s="79">
        <f t="shared" ref="AO651" si="10115">(C651/C599-1)*100</f>
        <v>13.888888888888884</v>
      </c>
      <c r="AP651" s="79">
        <f t="shared" ref="AP651" si="10116">(D651/D599-1)*100</f>
        <v>14.7887323943662</v>
      </c>
      <c r="AQ651" s="79">
        <f t="shared" ref="AQ651" si="10117">(E651/E599-1)*100</f>
        <v>6.0606060606060552</v>
      </c>
      <c r="AR651" s="79">
        <f t="shared" ref="AR651" si="10118">(F651/F599-1)*100</f>
        <v>1.0101010101010166</v>
      </c>
      <c r="AS651" s="79">
        <f t="shared" ref="AS651" si="10119">(G651/G599-1)*100</f>
        <v>1.0101010101010166</v>
      </c>
      <c r="AT651" s="79">
        <f t="shared" ref="AT651" si="10120">(H651/H599-1)*100</f>
        <v>16.049382716049386</v>
      </c>
      <c r="AU651" s="79" t="e">
        <f t="shared" ref="AU651" si="10121">(I651/I599-1)*100</f>
        <v>#REF!</v>
      </c>
    </row>
    <row r="652" spans="1:47" x14ac:dyDescent="0.2">
      <c r="A652" s="13">
        <f t="shared" si="7581"/>
        <v>42143</v>
      </c>
      <c r="B652" s="79">
        <f>TWK!B595</f>
        <v>445</v>
      </c>
      <c r="C652" s="79">
        <f>TWK!C595</f>
        <v>390</v>
      </c>
      <c r="D652" s="79">
        <f>TWK!D595</f>
        <v>380</v>
      </c>
      <c r="E652" s="79">
        <f>TWK!E595</f>
        <v>255</v>
      </c>
      <c r="F652" s="79">
        <f>TWK!F595</f>
        <v>240</v>
      </c>
      <c r="G652" s="79">
        <f>TWK!G595</f>
        <v>240</v>
      </c>
      <c r="H652" s="79">
        <f>TWK!H595</f>
        <v>225</v>
      </c>
      <c r="I652" s="79" t="e">
        <f>TWK!#REF!</f>
        <v>#REF!</v>
      </c>
      <c r="K652" s="79">
        <f t="shared" ref="K652" si="10122">AVERAGEIF(B649:B652,"&lt;&gt;0")</f>
        <v>416.25</v>
      </c>
      <c r="L652" s="79">
        <f t="shared" ref="L652" si="10123">AVERAGE(C649:C652)</f>
        <v>396.25</v>
      </c>
      <c r="M652" s="79">
        <f t="shared" ref="M652" si="10124">AVERAGE(D649:D652)</f>
        <v>396.875</v>
      </c>
      <c r="N652" s="79">
        <f t="shared" ref="N652" si="10125">AVERAGE(E649:E652)</f>
        <v>271.875</v>
      </c>
      <c r="O652" s="79">
        <f t="shared" ref="O652" si="10126">AVERAGE(F649:F652)</f>
        <v>264.375</v>
      </c>
      <c r="P652" s="79">
        <f t="shared" ref="P652" si="10127">AVERAGE(G649:G652)</f>
        <v>264.375</v>
      </c>
      <c r="Q652" s="79">
        <f t="shared" ref="Q652" si="10128">AVERAGE(H649:H652)</f>
        <v>249.375</v>
      </c>
      <c r="R652" s="79" t="e">
        <f t="shared" ref="R652" si="10129">AVERAGE(I649:I652)</f>
        <v>#REF!</v>
      </c>
      <c r="T652" s="79">
        <f t="shared" si="10036"/>
        <v>419.33333333333331</v>
      </c>
      <c r="U652" s="79">
        <f t="shared" ref="U652" si="10130">AVERAGE(L496,L548,L600)</f>
        <v>339.16666666666669</v>
      </c>
      <c r="V652" s="79">
        <f t="shared" ref="V652" si="10131">(M496+M548+M600)/3</f>
        <v>327.04861111111109</v>
      </c>
      <c r="W652" s="79">
        <f t="shared" ref="W652" si="10132">(N496+N548+N600)/3</f>
        <v>235.91666666666666</v>
      </c>
      <c r="X652" s="79">
        <f t="shared" ref="X652" si="10133">(O496+O548+O600)/3</f>
        <v>239.81944444444446</v>
      </c>
      <c r="Y652" s="79">
        <f t="shared" ref="Y652" si="10134">(P496+P548+P600)/3</f>
        <v>239.81944444444446</v>
      </c>
      <c r="Z652" s="79">
        <f t="shared" ref="Z652" si="10135">(Q496+Q548+Q600)/3</f>
        <v>198.36111111111111</v>
      </c>
      <c r="AA652" s="79" t="e">
        <f t="shared" ref="AA652" si="10136">(R496+R548+R600)/3</f>
        <v>#REF!</v>
      </c>
      <c r="AC652" s="99">
        <f>+AF652-'Figure 8_data'!I864</f>
        <v>0</v>
      </c>
      <c r="AD652" s="79">
        <f t="shared" ref="AD652" si="10137">(B652/T652-1)*100</f>
        <v>6.1208267090619994</v>
      </c>
      <c r="AE652" s="79">
        <f t="shared" ref="AE652" si="10138">(C652/U652-1)*100</f>
        <v>14.987714987714984</v>
      </c>
      <c r="AF652" s="79">
        <f t="shared" ref="AF652" si="10139">(D652/V652-1)*100</f>
        <v>16.190678415967731</v>
      </c>
      <c r="AG652" s="79">
        <f t="shared" ref="AG652" si="10140">(E652/W652-1)*100</f>
        <v>8.0890144825150223</v>
      </c>
      <c r="AH652" s="79">
        <f t="shared" ref="AH652" si="10141">(F652/X652-1)*100</f>
        <v>7.5288121850913825E-2</v>
      </c>
      <c r="AI652" s="79">
        <f t="shared" ref="AI652" si="10142">(G652/Y652-1)*100</f>
        <v>7.5288121850913825E-2</v>
      </c>
      <c r="AJ652" s="79">
        <f t="shared" ref="AJ652" si="10143">(H652/Z652-1)*100</f>
        <v>13.429491667833627</v>
      </c>
      <c r="AK652" s="79" t="e">
        <f t="shared" ref="AK652" si="10144">(I652/AA652-1)*100</f>
        <v>#REF!</v>
      </c>
      <c r="AM652" s="99">
        <f>AP652-'Figure 8_data'!H864</f>
        <v>0</v>
      </c>
      <c r="AN652" s="79">
        <f t="shared" ref="AN652" si="10145">(B652/B600-1)*100</f>
        <v>-3.7837837837837784</v>
      </c>
      <c r="AO652" s="79">
        <f t="shared" ref="AO652" si="10146">(C652/C600-1)*100</f>
        <v>6.1224489795918435</v>
      </c>
      <c r="AP652" s="79">
        <f t="shared" ref="AP652" si="10147">(D652/D600-1)*100</f>
        <v>2.0134228187919545</v>
      </c>
      <c r="AQ652" s="79">
        <f t="shared" ref="AQ652" si="10148">(E652/E600-1)*100</f>
        <v>5.1546391752577359</v>
      </c>
      <c r="AR652" s="79">
        <f t="shared" ref="AR652" si="10149">(F652/F600-1)*100</f>
        <v>4.3478260869565188</v>
      </c>
      <c r="AS652" s="79">
        <f t="shared" ref="AS652" si="10150">(G652/G600-1)*100</f>
        <v>4.3478260869565188</v>
      </c>
      <c r="AT652" s="79">
        <f t="shared" ref="AT652" si="10151">(H652/H600-1)*100</f>
        <v>12.5</v>
      </c>
      <c r="AU652" s="79" t="e">
        <f t="shared" ref="AU652" si="10152">(I652/I600-1)*100</f>
        <v>#REF!</v>
      </c>
    </row>
    <row r="653" spans="1:47" x14ac:dyDescent="0.2">
      <c r="A653" s="13">
        <f t="shared" si="7581"/>
        <v>42150</v>
      </c>
      <c r="B653" s="79">
        <f>TWK!B596</f>
        <v>426.66666666666669</v>
      </c>
      <c r="C653" s="79">
        <f>TWK!C596</f>
        <v>370</v>
      </c>
      <c r="D653" s="79">
        <f>TWK!D596</f>
        <v>368.33333333333331</v>
      </c>
      <c r="E653" s="79">
        <f>TWK!E596</f>
        <v>246.66666666666666</v>
      </c>
      <c r="F653" s="79">
        <f>TWK!F596</f>
        <v>226.66666666666666</v>
      </c>
      <c r="G653" s="79">
        <f>TWK!G596</f>
        <v>226.66666666666666</v>
      </c>
      <c r="H653" s="79">
        <f>TWK!H596</f>
        <v>220</v>
      </c>
      <c r="I653" s="79" t="e">
        <f>TWK!#REF!</f>
        <v>#REF!</v>
      </c>
      <c r="K653" s="79">
        <f t="shared" ref="K653" si="10153">AVERAGEIF(B650:B653,"&lt;&gt;0")</f>
        <v>419.79166666666669</v>
      </c>
      <c r="L653" s="79">
        <f t="shared" ref="L653" si="10154">AVERAGE(C650:C653)</f>
        <v>388.75</v>
      </c>
      <c r="M653" s="79">
        <f t="shared" ref="M653" si="10155">AVERAGE(D650:D653)</f>
        <v>387.70833333333331</v>
      </c>
      <c r="N653" s="79">
        <f t="shared" ref="N653" si="10156">AVERAGE(E650:E653)</f>
        <v>259.16666666666669</v>
      </c>
      <c r="O653" s="79">
        <f t="shared" ref="O653" si="10157">AVERAGE(F650:F653)</f>
        <v>247.29166666666666</v>
      </c>
      <c r="P653" s="79">
        <f t="shared" ref="P653" si="10158">AVERAGE(G650:G653)</f>
        <v>247.29166666666666</v>
      </c>
      <c r="Q653" s="79">
        <f t="shared" ref="Q653" si="10159">AVERAGE(H650:H653)</f>
        <v>236.875</v>
      </c>
      <c r="R653" s="79" t="e">
        <f t="shared" ref="R653" si="10160">AVERAGE(I650:I653)</f>
        <v>#REF!</v>
      </c>
      <c r="T653" s="79">
        <f t="shared" si="10036"/>
        <v>412.5</v>
      </c>
      <c r="U653" s="79">
        <f t="shared" ref="U653" si="10161">AVERAGE(L497,L549,L601)</f>
        <v>335.76388888888891</v>
      </c>
      <c r="V653" s="79">
        <f t="shared" ref="V653" si="10162">(M497+M549+M601)/3</f>
        <v>328.93055555555554</v>
      </c>
      <c r="W653" s="79">
        <f t="shared" ref="W653" si="10163">(N497+N549+N601)/3</f>
        <v>235.05555555555557</v>
      </c>
      <c r="X653" s="79">
        <f t="shared" ref="X653" si="10164">(O497+O549+O601)/3</f>
        <v>235.16666666666666</v>
      </c>
      <c r="Y653" s="79">
        <f t="shared" ref="Y653" si="10165">(P497+P549+P601)/3</f>
        <v>235.16666666666666</v>
      </c>
      <c r="Z653" s="79">
        <f t="shared" ref="Z653" si="10166">(Q497+Q549+Q601)/3</f>
        <v>197.22222222222226</v>
      </c>
      <c r="AA653" s="79" t="e">
        <f t="shared" ref="AA653" si="10167">(R497+R549+R601)/3</f>
        <v>#REF!</v>
      </c>
      <c r="AC653" s="99">
        <f>+AF653-'Figure 8_data'!I865</f>
        <v>0</v>
      </c>
      <c r="AD653" s="79">
        <f t="shared" ref="AD653" si="10168">(B653/T653-1)*100</f>
        <v>3.4343434343434343</v>
      </c>
      <c r="AE653" s="79">
        <f t="shared" ref="AE653" si="10169">(C653/U653-1)*100</f>
        <v>10.196483971044469</v>
      </c>
      <c r="AF653" s="79">
        <f t="shared" ref="AF653" si="10170">(D653/V653-1)*100</f>
        <v>11.979056707342828</v>
      </c>
      <c r="AG653" s="79">
        <f t="shared" ref="AG653" si="10171">(E653/W653-1)*100</f>
        <v>4.9397305601512453</v>
      </c>
      <c r="AH653" s="79">
        <f t="shared" ref="AH653" si="10172">(F653/X653-1)*100</f>
        <v>-3.6144578313253017</v>
      </c>
      <c r="AI653" s="79">
        <f t="shared" ref="AI653" si="10173">(G653/Y653-1)*100</f>
        <v>-3.6144578313253017</v>
      </c>
      <c r="AJ653" s="79">
        <f t="shared" ref="AJ653" si="10174">(H653/Z653-1)*100</f>
        <v>11.549295774647872</v>
      </c>
      <c r="AK653" s="79" t="e">
        <f t="shared" ref="AK653" si="10175">(I653/AA653-1)*100</f>
        <v>#REF!</v>
      </c>
      <c r="AM653" s="99">
        <f>AP653-'Figure 8_data'!H865</f>
        <v>0</v>
      </c>
      <c r="AN653" s="79">
        <f t="shared" ref="AN653" si="10176">(B653/B601-1)*100</f>
        <v>-4.4776119402985088</v>
      </c>
      <c r="AO653" s="79">
        <f t="shared" ref="AO653" si="10177">(C653/C601-1)*100</f>
        <v>2.7777777777777679</v>
      </c>
      <c r="AP653" s="79">
        <f t="shared" ref="AP653" si="10178">(D653/D601-1)*100</f>
        <v>2.314814814814814</v>
      </c>
      <c r="AQ653" s="79">
        <f t="shared" ref="AQ653" si="10179">(E653/E601-1)*100</f>
        <v>3.496503496503478</v>
      </c>
      <c r="AR653" s="79">
        <f t="shared" ref="AR653" si="10180">(F653/F601-1)*100</f>
        <v>-2.1582733812949617</v>
      </c>
      <c r="AS653" s="79">
        <f t="shared" ref="AS653" si="10181">(G653/G601-1)*100</f>
        <v>-2.1582733812949617</v>
      </c>
      <c r="AT653" s="79">
        <f t="shared" ref="AT653" si="10182">(H653/H601-1)*100</f>
        <v>10.000000000000009</v>
      </c>
      <c r="AU653" s="79" t="e">
        <f t="shared" ref="AU653" si="10183">(I653/I601-1)*100</f>
        <v>#REF!</v>
      </c>
    </row>
    <row r="654" spans="1:47" x14ac:dyDescent="0.2">
      <c r="A654" s="13">
        <f t="shared" si="7581"/>
        <v>42157</v>
      </c>
      <c r="B654" s="79">
        <f>TWK!B597</f>
        <v>432.5</v>
      </c>
      <c r="C654" s="79">
        <f>TWK!C597</f>
        <v>377.5</v>
      </c>
      <c r="D654" s="79">
        <f>TWK!D597</f>
        <v>372.5</v>
      </c>
      <c r="E654" s="79">
        <f>TWK!E597</f>
        <v>250</v>
      </c>
      <c r="F654" s="79">
        <f>TWK!F597</f>
        <v>227.5</v>
      </c>
      <c r="G654" s="79">
        <f>TWK!G597</f>
        <v>227.5</v>
      </c>
      <c r="H654" s="79">
        <f>TWK!H597</f>
        <v>220</v>
      </c>
      <c r="I654" s="79" t="e">
        <f>TWK!#REF!</f>
        <v>#REF!</v>
      </c>
      <c r="K654" s="79">
        <f t="shared" ref="K654" si="10184">AVERAGEIF(B651:B654,"&lt;&gt;0")</f>
        <v>429.16666666666669</v>
      </c>
      <c r="L654" s="79">
        <f t="shared" ref="L654" si="10185">AVERAGE(C651:C654)</f>
        <v>386.875</v>
      </c>
      <c r="M654" s="79">
        <f t="shared" ref="M654" si="10186">AVERAGE(D651:D654)</f>
        <v>382.08333333333331</v>
      </c>
      <c r="N654" s="79">
        <f t="shared" ref="N654" si="10187">AVERAGE(E651:E654)</f>
        <v>253.54166666666666</v>
      </c>
      <c r="O654" s="79">
        <f t="shared" ref="O654" si="10188">AVERAGE(F651:F654)</f>
        <v>236.04166666666666</v>
      </c>
      <c r="P654" s="79">
        <f t="shared" ref="P654" si="10189">AVERAGE(G651:G654)</f>
        <v>236.04166666666666</v>
      </c>
      <c r="Q654" s="79">
        <f t="shared" ref="Q654" si="10190">AVERAGE(H651:H654)</f>
        <v>225</v>
      </c>
      <c r="R654" s="79" t="e">
        <f t="shared" ref="R654" si="10191">AVERAGE(I651:I654)</f>
        <v>#REF!</v>
      </c>
      <c r="T654" s="79">
        <f t="shared" si="10036"/>
        <v>399.23611111111114</v>
      </c>
      <c r="U654" s="79">
        <f t="shared" ref="U654" si="10192">AVERAGE(L498,L550,L602)</f>
        <v>326.04166666666669</v>
      </c>
      <c r="V654" s="79">
        <f t="shared" ref="V654" si="10193">(M498+M550+M602)/3</f>
        <v>324.83333333333331</v>
      </c>
      <c r="W654" s="79">
        <f t="shared" ref="W654" si="10194">(N498+N550+N602)/3</f>
        <v>233.08333333333334</v>
      </c>
      <c r="X654" s="79">
        <f t="shared" ref="X654" si="10195">(O498+O550+O602)/3</f>
        <v>232.84027777777774</v>
      </c>
      <c r="Y654" s="79">
        <f t="shared" ref="Y654" si="10196">(P498+P550+P602)/3</f>
        <v>232.84027777777774</v>
      </c>
      <c r="Z654" s="79">
        <f t="shared" ref="Z654" si="10197">(Q498+Q550+Q602)/3</f>
        <v>196.5625</v>
      </c>
      <c r="AA654" s="79" t="e">
        <f t="shared" ref="AA654" si="10198">(R498+R550+R602)/3</f>
        <v>#REF!</v>
      </c>
      <c r="AC654" s="99">
        <f>+AF654-'Figure 8_data'!I866</f>
        <v>0</v>
      </c>
      <c r="AD654" s="79">
        <f t="shared" ref="AD654" si="10199">(B654/T654-1)*100</f>
        <v>8.331883805879281</v>
      </c>
      <c r="AE654" s="79">
        <f t="shared" ref="AE654" si="10200">(C654/U654-1)*100</f>
        <v>15.782747603833869</v>
      </c>
      <c r="AF654" s="79">
        <f t="shared" ref="AF654" si="10201">(D654/V654-1)*100</f>
        <v>14.674191893278611</v>
      </c>
      <c r="AG654" s="79">
        <f t="shared" ref="AG654" si="10202">(E654/W654-1)*100</f>
        <v>7.2577761887736791</v>
      </c>
      <c r="AH654" s="79">
        <f t="shared" ref="AH654" si="10203">(F654/X654-1)*100</f>
        <v>-2.2935369381729132</v>
      </c>
      <c r="AI654" s="79">
        <f t="shared" ref="AI654" si="10204">(G654/Y654-1)*100</f>
        <v>-2.2935369381729132</v>
      </c>
      <c r="AJ654" s="79">
        <f t="shared" ref="AJ654" si="10205">(H654/Z654-1)*100</f>
        <v>11.923688394276621</v>
      </c>
      <c r="AK654" s="79" t="e">
        <f t="shared" ref="AK654" si="10206">(I654/AA654-1)*100</f>
        <v>#REF!</v>
      </c>
      <c r="AM654" s="99">
        <f>AP654-'Figure 8_data'!H866</f>
        <v>0</v>
      </c>
      <c r="AN654" s="79">
        <f t="shared" ref="AN654" si="10207">(B654/B602-1)*100</f>
        <v>2.9761904761904656</v>
      </c>
      <c r="AO654" s="79">
        <f t="shared" ref="AO654" si="10208">(C654/C602-1)*100</f>
        <v>6.3380281690140761</v>
      </c>
      <c r="AP654" s="79">
        <f t="shared" ref="AP654" si="10209">(D654/D602-1)*100</f>
        <v>5.4245283018867996</v>
      </c>
      <c r="AQ654" s="79">
        <f t="shared" ref="AQ654" si="10210">(E654/E602-1)*100</f>
        <v>4.1666666666666741</v>
      </c>
      <c r="AR654" s="79">
        <f t="shared" ref="AR654" si="10211">(F654/F602-1)*100</f>
        <v>-1.7985611510791366</v>
      </c>
      <c r="AS654" s="79">
        <f t="shared" ref="AS654" si="10212">(G654/G602-1)*100</f>
        <v>-1.7985611510791366</v>
      </c>
      <c r="AT654" s="79">
        <f t="shared" ref="AT654" si="10213">(H654/H602-1)*100</f>
        <v>10.000000000000009</v>
      </c>
      <c r="AU654" s="79" t="e">
        <f t="shared" ref="AU654" si="10214">(I654/I602-1)*100</f>
        <v>#REF!</v>
      </c>
    </row>
    <row r="655" spans="1:47" x14ac:dyDescent="0.2">
      <c r="A655" s="13">
        <f t="shared" si="7581"/>
        <v>42164</v>
      </c>
      <c r="B655" s="79">
        <f>TWK!B598</f>
        <v>431.66666666666669</v>
      </c>
      <c r="C655" s="79">
        <f>TWK!C598</f>
        <v>385</v>
      </c>
      <c r="D655" s="79">
        <f>TWK!D598</f>
        <v>370</v>
      </c>
      <c r="E655" s="79">
        <f>TWK!E598</f>
        <v>258.33333333333331</v>
      </c>
      <c r="F655" s="79">
        <f>TWK!F598</f>
        <v>251.66666666666666</v>
      </c>
      <c r="G655" s="79">
        <f>TWK!G598</f>
        <v>251.66666666666666</v>
      </c>
      <c r="H655" s="79">
        <f>TWK!H598</f>
        <v>223.33333333333334</v>
      </c>
      <c r="I655" s="79" t="e">
        <f>TWK!#REF!</f>
        <v>#REF!</v>
      </c>
      <c r="K655" s="79">
        <f t="shared" ref="K655" si="10215">AVERAGEIF(B652:B655,"&lt;&gt;0")</f>
        <v>433.95833333333337</v>
      </c>
      <c r="L655" s="79">
        <f t="shared" ref="L655" si="10216">AVERAGE(C652:C655)</f>
        <v>380.625</v>
      </c>
      <c r="M655" s="79">
        <f t="shared" ref="M655" si="10217">AVERAGE(D652:D655)</f>
        <v>372.70833333333331</v>
      </c>
      <c r="N655" s="79">
        <f t="shared" ref="N655" si="10218">AVERAGE(E652:E655)</f>
        <v>252.5</v>
      </c>
      <c r="O655" s="79">
        <f t="shared" ref="O655" si="10219">AVERAGE(F652:F655)</f>
        <v>236.45833333333331</v>
      </c>
      <c r="P655" s="79">
        <f t="shared" ref="P655" si="10220">AVERAGE(G652:G655)</f>
        <v>236.45833333333331</v>
      </c>
      <c r="Q655" s="79">
        <f t="shared" ref="Q655" si="10221">AVERAGE(H652:H655)</f>
        <v>222.08333333333334</v>
      </c>
      <c r="R655" s="79" t="e">
        <f t="shared" ref="R655" si="10222">AVERAGE(I652:I655)</f>
        <v>#REF!</v>
      </c>
      <c r="T655" s="79">
        <f t="shared" ref="T655" si="10223">AVERAGE(K499,K551,K603)</f>
        <v>396.04166666666669</v>
      </c>
      <c r="U655" s="79">
        <f t="shared" ref="U655" si="10224">AVERAGE(L499,L551,L603)</f>
        <v>327.5694444444444</v>
      </c>
      <c r="V655" s="79">
        <f t="shared" ref="V655" si="10225">(M499+M551+M603)/3</f>
        <v>322.64583333333331</v>
      </c>
      <c r="W655" s="79">
        <f t="shared" ref="W655" si="10226">(N499+N551+N603)/3</f>
        <v>229.95833333333334</v>
      </c>
      <c r="X655" s="79">
        <f t="shared" ref="X655" si="10227">(O499+O551+O603)/3</f>
        <v>230.6527777777778</v>
      </c>
      <c r="Y655" s="79">
        <f t="shared" ref="Y655" si="10228">(P499+P551+P603)/3</f>
        <v>230.6527777777778</v>
      </c>
      <c r="Z655" s="79">
        <f t="shared" ref="Z655" si="10229">(Q499+Q551+Q603)/3</f>
        <v>195.6597222222222</v>
      </c>
      <c r="AA655" s="79" t="e">
        <f t="shared" ref="AA655" si="10230">(R499+R551+R603)/3</f>
        <v>#REF!</v>
      </c>
      <c r="AC655" s="99">
        <f>+AF655-'Figure 8_data'!I867</f>
        <v>0</v>
      </c>
      <c r="AD655" s="79">
        <f t="shared" ref="AD655" si="10231">(B655/T655-1)*100</f>
        <v>8.9952656496580694</v>
      </c>
      <c r="AE655" s="79">
        <f t="shared" ref="AE655" si="10232">(C655/U655-1)*100</f>
        <v>17.532329870680542</v>
      </c>
      <c r="AF655" s="79">
        <f t="shared" ref="AF655" si="10233">(D655/V655-1)*100</f>
        <v>14.676825724801446</v>
      </c>
      <c r="AG655" s="79">
        <f t="shared" ref="AG655" si="10234">(E655/W655-1)*100</f>
        <v>12.339191882587407</v>
      </c>
      <c r="AH655" s="79">
        <f t="shared" ref="AH655" si="10235">(F655/X655-1)*100</f>
        <v>9.1106160052989651</v>
      </c>
      <c r="AI655" s="79">
        <f t="shared" ref="AI655" si="10236">(G655/Y655-1)*100</f>
        <v>9.1106160052989651</v>
      </c>
      <c r="AJ655" s="79">
        <f t="shared" ref="AJ655" si="10237">(H655/Z655-1)*100</f>
        <v>14.143744454303487</v>
      </c>
      <c r="AK655" s="79" t="e">
        <f t="shared" ref="AK655" si="10238">(I655/AA655-1)*100</f>
        <v>#REF!</v>
      </c>
      <c r="AM655" s="99">
        <f>AP655-'Figure 8_data'!H867</f>
        <v>0</v>
      </c>
      <c r="AN655" s="79">
        <f t="shared" ref="AN655" si="10239">(B655/B603-1)*100</f>
        <v>2.3715415019762931</v>
      </c>
      <c r="AO655" s="79">
        <f t="shared" ref="AO655" si="10240">(C655/C603-1)*100</f>
        <v>5.9633027522935755</v>
      </c>
      <c r="AP655" s="79">
        <f t="shared" ref="AP655" si="10241">(D655/D603-1)*100</f>
        <v>-0.89285714285713969</v>
      </c>
      <c r="AQ655" s="79">
        <f t="shared" ref="AQ655" si="10242">(E655/E603-1)*100</f>
        <v>5.4421768707482832</v>
      </c>
      <c r="AR655" s="79">
        <f t="shared" ref="AR655" si="10243">(F655/F603-1)*100</f>
        <v>8.6330935251798468</v>
      </c>
      <c r="AS655" s="79">
        <f t="shared" ref="AS655" si="10244">(G655/G603-1)*100</f>
        <v>8.6330935251798468</v>
      </c>
      <c r="AT655" s="79">
        <f t="shared" ref="AT655" si="10245">(H655/H603-1)*100</f>
        <v>11.66666666666667</v>
      </c>
      <c r="AU655" s="79" t="e">
        <f t="shared" ref="AU655" si="10246">(I655/I603-1)*100</f>
        <v>#REF!</v>
      </c>
    </row>
    <row r="656" spans="1:47" x14ac:dyDescent="0.2">
      <c r="A656" s="13">
        <f t="shared" si="7581"/>
        <v>42171</v>
      </c>
      <c r="B656" s="79">
        <f>TWK!B599</f>
        <v>450</v>
      </c>
      <c r="C656" s="79">
        <f>TWK!C599</f>
        <v>427.5</v>
      </c>
      <c r="D656" s="79">
        <f>TWK!D599</f>
        <v>395</v>
      </c>
      <c r="E656" s="79">
        <f>TWK!E599</f>
        <v>320</v>
      </c>
      <c r="F656" s="79">
        <f>TWK!F599</f>
        <v>315</v>
      </c>
      <c r="G656" s="79">
        <f>TWK!G599</f>
        <v>315</v>
      </c>
      <c r="H656" s="79">
        <f>TWK!H599</f>
        <v>260</v>
      </c>
      <c r="I656" s="79" t="e">
        <f>TWK!#REF!</f>
        <v>#REF!</v>
      </c>
      <c r="K656" s="79">
        <f t="shared" ref="K656" si="10247">AVERAGEIF(B653:B656,"&lt;&gt;0")</f>
        <v>435.20833333333337</v>
      </c>
      <c r="L656" s="79">
        <f t="shared" ref="L656" si="10248">AVERAGE(C653:C656)</f>
        <v>390</v>
      </c>
      <c r="M656" s="79">
        <f t="shared" ref="M656" si="10249">AVERAGE(D653:D656)</f>
        <v>376.45833333333331</v>
      </c>
      <c r="N656" s="79">
        <f t="shared" ref="N656" si="10250">AVERAGE(E653:E656)</f>
        <v>268.75</v>
      </c>
      <c r="O656" s="79">
        <f t="shared" ref="O656" si="10251">AVERAGE(F653:F656)</f>
        <v>255.20833333333331</v>
      </c>
      <c r="P656" s="79">
        <f t="shared" ref="P656" si="10252">AVERAGE(G653:G656)</f>
        <v>255.20833333333331</v>
      </c>
      <c r="Q656" s="79">
        <f t="shared" ref="Q656" si="10253">AVERAGE(H653:H656)</f>
        <v>230.83333333333334</v>
      </c>
      <c r="R656" s="79" t="e">
        <f t="shared" ref="R656" si="10254">AVERAGE(I653:I656)</f>
        <v>#REF!</v>
      </c>
      <c r="T656" s="79">
        <f t="shared" ref="T656" si="10255">AVERAGE(K500,K552,K604)</f>
        <v>390.97222222222223</v>
      </c>
      <c r="U656" s="79">
        <f t="shared" ref="U656" si="10256">AVERAGE(L500,L552,L604)</f>
        <v>326.38888888888891</v>
      </c>
      <c r="V656" s="79">
        <f t="shared" ref="V656" si="10257">(M500+M552+M604)/3</f>
        <v>320.10416666666669</v>
      </c>
      <c r="W656" s="79">
        <f t="shared" ref="W656" si="10258">(N500+N552+N604)/3</f>
        <v>229.72222222222226</v>
      </c>
      <c r="X656" s="79">
        <f t="shared" ref="X656" si="10259">(O500+O552+O604)/3</f>
        <v>229.375</v>
      </c>
      <c r="Y656" s="79">
        <f t="shared" ref="Y656" si="10260">(P500+P552+P604)/3</f>
        <v>229.375</v>
      </c>
      <c r="Z656" s="79">
        <f t="shared" ref="Z656" si="10261">(Q500+Q552+Q604)/3</f>
        <v>196.21527777777774</v>
      </c>
      <c r="AA656" s="79" t="e">
        <f t="shared" ref="AA656" si="10262">(R500+R552+R604)/3</f>
        <v>#REF!</v>
      </c>
      <c r="AC656" s="99">
        <f>+AF656-'Figure 8_data'!I868</f>
        <v>0</v>
      </c>
      <c r="AD656" s="79">
        <f t="shared" ref="AD656" si="10263">(B656/T656-1)*100</f>
        <v>15.097690941385444</v>
      </c>
      <c r="AE656" s="79">
        <f t="shared" ref="AE656" si="10264">(C656/U656-1)*100</f>
        <v>30.978723404255316</v>
      </c>
      <c r="AF656" s="79">
        <f t="shared" ref="AF656" si="10265">(D656/V656-1)*100</f>
        <v>23.397331597787165</v>
      </c>
      <c r="AG656" s="79">
        <f t="shared" ref="AG656" si="10266">(E656/W656-1)*100</f>
        <v>39.298669891172899</v>
      </c>
      <c r="AH656" s="79">
        <f t="shared" ref="AH656" si="10267">(F656/X656-1)*100</f>
        <v>37.32970027247957</v>
      </c>
      <c r="AI656" s="79">
        <f t="shared" ref="AI656" si="10268">(G656/Y656-1)*100</f>
        <v>37.32970027247957</v>
      </c>
      <c r="AJ656" s="79">
        <f t="shared" ref="AJ656" si="10269">(H656/Z656-1)*100</f>
        <v>32.507520792780056</v>
      </c>
      <c r="AK656" s="79" t="e">
        <f t="shared" ref="AK656" si="10270">(I656/AA656-1)*100</f>
        <v>#REF!</v>
      </c>
      <c r="AM656" s="99">
        <f>AP656-'Figure 8_data'!H868</f>
        <v>0</v>
      </c>
      <c r="AN656" s="79">
        <f t="shared" ref="AN656" si="10271">(B656/B604-1)*100</f>
        <v>4.6511627906976827</v>
      </c>
      <c r="AO656" s="79">
        <f t="shared" ref="AO656" si="10272">(C656/C604-1)*100</f>
        <v>16.590909090909079</v>
      </c>
      <c r="AP656" s="79">
        <f t="shared" ref="AP656" si="10273">(D656/D604-1)*100</f>
        <v>7.727272727272716</v>
      </c>
      <c r="AQ656" s="79">
        <f t="shared" ref="AQ656" si="10274">(E656/E604-1)*100</f>
        <v>28.859060402684555</v>
      </c>
      <c r="AR656" s="79">
        <f t="shared" ref="AR656" si="10275">(F656/F604-1)*100</f>
        <v>38.970588235294116</v>
      </c>
      <c r="AS656" s="79">
        <f t="shared" ref="AS656" si="10276">(G656/G604-1)*100</f>
        <v>38.970588235294116</v>
      </c>
      <c r="AT656" s="79">
        <f t="shared" ref="AT656" si="10277">(H656/H604-1)*100</f>
        <v>25.806451612903224</v>
      </c>
      <c r="AU656" s="79" t="e">
        <f t="shared" ref="AU656" si="10278">(I656/I604-1)*100</f>
        <v>#REF!</v>
      </c>
    </row>
    <row r="657" spans="1:47" x14ac:dyDescent="0.2">
      <c r="A657" s="13">
        <f t="shared" si="7581"/>
        <v>42178</v>
      </c>
      <c r="B657" s="79">
        <f>TWK!B600</f>
        <v>537.5</v>
      </c>
      <c r="C657" s="79">
        <f>TWK!C600</f>
        <v>460</v>
      </c>
      <c r="D657" s="79">
        <f>TWK!D600</f>
        <v>0</v>
      </c>
      <c r="E657" s="79">
        <f>TWK!E600</f>
        <v>357.5</v>
      </c>
      <c r="F657" s="79">
        <f>TWK!F600</f>
        <v>350</v>
      </c>
      <c r="G657" s="79">
        <f>TWK!G600</f>
        <v>350</v>
      </c>
      <c r="H657" s="79">
        <f>TWK!H600</f>
        <v>272.5</v>
      </c>
      <c r="I657" s="79" t="e">
        <f>TWK!#REF!</f>
        <v>#REF!</v>
      </c>
      <c r="K657" s="79">
        <f t="shared" ref="K657" si="10279">AVERAGEIF(B654:B657,"&lt;&gt;0")</f>
        <v>462.91666666666669</v>
      </c>
      <c r="L657" s="79">
        <f t="shared" ref="L657" si="10280">AVERAGE(C654:C657)</f>
        <v>412.5</v>
      </c>
      <c r="M657" s="79">
        <f t="shared" ref="M657" si="10281">AVERAGE(D654:D657)</f>
        <v>284.375</v>
      </c>
      <c r="N657" s="79">
        <f t="shared" ref="N657" si="10282">AVERAGE(E654:E657)</f>
        <v>296.45833333333331</v>
      </c>
      <c r="O657" s="79">
        <f t="shared" ref="O657" si="10283">AVERAGE(F654:F657)</f>
        <v>286.04166666666663</v>
      </c>
      <c r="P657" s="79">
        <f t="shared" ref="P657" si="10284">AVERAGE(G654:G657)</f>
        <v>286.04166666666663</v>
      </c>
      <c r="Q657" s="79">
        <f t="shared" ref="Q657" si="10285">AVERAGE(H654:H657)</f>
        <v>243.95833333333334</v>
      </c>
      <c r="R657" s="79" t="e">
        <f t="shared" ref="R657" si="10286">AVERAGE(I654:I657)</f>
        <v>#REF!</v>
      </c>
      <c r="T657" s="79">
        <f t="shared" ref="T657" si="10287">AVERAGE(K501,K553,K605)</f>
        <v>391.15740740740739</v>
      </c>
      <c r="U657" s="79">
        <f t="shared" ref="U657" si="10288">AVERAGE(L501,L553,L605)</f>
        <v>328.19444444444446</v>
      </c>
      <c r="V657" s="79">
        <f t="shared" ref="V657" si="10289">(M501+M553+M605)/3</f>
        <v>316.9444444444444</v>
      </c>
      <c r="W657" s="79">
        <f t="shared" ref="W657" si="10290">(N501+N553+N605)/3</f>
        <v>231.8402777777778</v>
      </c>
      <c r="X657" s="79">
        <f t="shared" ref="X657" si="10291">(O501+O553+O605)/3</f>
        <v>229.79166666666666</v>
      </c>
      <c r="Y657" s="79">
        <f t="shared" ref="Y657" si="10292">(P501+P553+P605)/3</f>
        <v>229.82638888888891</v>
      </c>
      <c r="Z657" s="79">
        <f t="shared" ref="Z657" si="10293">(Q501+Q553+Q605)/3</f>
        <v>198.05555555555554</v>
      </c>
      <c r="AA657" s="79" t="e">
        <f t="shared" ref="AA657" si="10294">(R501+R553+R605)/3</f>
        <v>#REF!</v>
      </c>
      <c r="AC657" s="99">
        <f>+AF657-'Figure 8_data'!I869</f>
        <v>0</v>
      </c>
      <c r="AD657" s="79">
        <f t="shared" ref="AD657" si="10295">(B657/T657-1)*100</f>
        <v>37.412711563498632</v>
      </c>
      <c r="AE657" s="79">
        <f t="shared" ref="AE657" si="10296">(C657/U657-1)*100</f>
        <v>40.160812526449433</v>
      </c>
      <c r="AF657" s="79">
        <f t="shared" ref="AF657" si="10297">(D657/V657-1)*100</f>
        <v>-100</v>
      </c>
      <c r="AG657" s="79">
        <f t="shared" ref="AG657" si="10298">(E657/W657-1)*100</f>
        <v>54.20098846787478</v>
      </c>
      <c r="AH657" s="79">
        <f t="shared" ref="AH657" si="10299">(F657/X657-1)*100</f>
        <v>52.311876699909355</v>
      </c>
      <c r="AI657" s="79">
        <f t="shared" ref="AI657" si="10300">(G657/Y657-1)*100</f>
        <v>52.288865387520758</v>
      </c>
      <c r="AJ657" s="79">
        <f t="shared" ref="AJ657" si="10301">(H657/Z657-1)*100</f>
        <v>37.587657784011228</v>
      </c>
      <c r="AK657" s="79" t="e">
        <f t="shared" ref="AK657" si="10302">(I657/AA657-1)*100</f>
        <v>#REF!</v>
      </c>
      <c r="AM657" s="99">
        <f>AP657-'Figure 8_data'!H869</f>
        <v>0</v>
      </c>
      <c r="AN657" s="79" t="e">
        <f t="shared" ref="AN657" si="10303">(B657/B605-1)*100</f>
        <v>#DIV/0!</v>
      </c>
      <c r="AO657" s="79">
        <f t="shared" ref="AO657" si="10304">(C657/C605-1)*100</f>
        <v>24.324324324324319</v>
      </c>
      <c r="AP657" s="79">
        <f t="shared" ref="AP657" si="10305">(D657/D605-1)*100</f>
        <v>-100</v>
      </c>
      <c r="AQ657" s="79">
        <f t="shared" ref="AQ657" si="10306">(E657/E605-1)*100</f>
        <v>43.718592964824118</v>
      </c>
      <c r="AR657" s="79">
        <f t="shared" ref="AR657" si="10307">(F657/F605-1)*100</f>
        <v>47.368421052631568</v>
      </c>
      <c r="AS657" s="79">
        <f t="shared" ref="AS657" si="10308">(G657/G605-1)*100</f>
        <v>51.351351351351362</v>
      </c>
      <c r="AT657" s="79">
        <f t="shared" ref="AT657" si="10309">(H657/H605-1)*100</f>
        <v>27.485380116959067</v>
      </c>
      <c r="AU657" s="79" t="e">
        <f t="shared" ref="AU657" si="10310">(I657/I605-1)*100</f>
        <v>#REF!</v>
      </c>
    </row>
    <row r="658" spans="1:47" x14ac:dyDescent="0.2">
      <c r="A658" s="13">
        <f t="shared" si="7581"/>
        <v>42185</v>
      </c>
      <c r="B658" s="79">
        <f>TWK!B601</f>
        <v>551.66666666666663</v>
      </c>
      <c r="C658" s="79">
        <f>TWK!C601</f>
        <v>458.33333333333331</v>
      </c>
      <c r="D658" s="79">
        <f>TWK!D601</f>
        <v>0</v>
      </c>
      <c r="E658" s="79">
        <f>TWK!E601</f>
        <v>330</v>
      </c>
      <c r="F658" s="79">
        <f>TWK!F601</f>
        <v>353.33333333333331</v>
      </c>
      <c r="G658" s="79">
        <f>TWK!G601</f>
        <v>353.33333333333331</v>
      </c>
      <c r="H658" s="79">
        <f>TWK!H601</f>
        <v>261.66666666666669</v>
      </c>
      <c r="I658" s="79" t="e">
        <f>TWK!#REF!</f>
        <v>#REF!</v>
      </c>
      <c r="K658" s="79">
        <f t="shared" ref="K658" si="10311">AVERAGEIF(B655:B658,"&lt;&gt;0")</f>
        <v>492.70833333333337</v>
      </c>
      <c r="L658" s="79">
        <f t="shared" ref="L658" si="10312">AVERAGE(C655:C658)</f>
        <v>432.70833333333331</v>
      </c>
      <c r="M658" s="79">
        <v>284</v>
      </c>
      <c r="N658" s="79">
        <f t="shared" ref="N658" si="10313">AVERAGE(E655:E658)</f>
        <v>316.45833333333331</v>
      </c>
      <c r="O658" s="79">
        <f t="shared" ref="O658" si="10314">AVERAGE(F655:F658)</f>
        <v>317.5</v>
      </c>
      <c r="P658" s="79">
        <f t="shared" ref="P658" si="10315">AVERAGE(G655:G658)</f>
        <v>317.5</v>
      </c>
      <c r="Q658" s="79">
        <f t="shared" ref="Q658" si="10316">AVERAGE(H655:H658)</f>
        <v>254.375</v>
      </c>
      <c r="R658" s="79" t="e">
        <f t="shared" ref="R658" si="10317">AVERAGE(I655:I658)</f>
        <v>#REF!</v>
      </c>
      <c r="T658" s="79">
        <f t="shared" ref="T658" si="10318">AVERAGE(K502,K554,K606)</f>
        <v>398.75</v>
      </c>
      <c r="U658" s="79">
        <f t="shared" ref="U658" si="10319">AVERAGE(L502,L554,L606)</f>
        <v>303.5</v>
      </c>
      <c r="V658" s="79">
        <f t="shared" ref="V658" si="10320">(M502+M554+M606)/3</f>
        <v>321.25</v>
      </c>
      <c r="W658" s="79">
        <f t="shared" ref="W658" si="10321">(N502+N554+N606)/3</f>
        <v>239.86805555555557</v>
      </c>
      <c r="X658" s="79">
        <f t="shared" ref="X658" si="10322">(O502+O554+O606)/3</f>
        <v>232.25694444444443</v>
      </c>
      <c r="Y658" s="79">
        <f t="shared" ref="Y658" si="10323">(P502+P554+P606)/3</f>
        <v>232.29166666666666</v>
      </c>
      <c r="Z658" s="79">
        <f t="shared" ref="Z658" si="10324">(Q502+Q554+Q606)/3</f>
        <v>201.60416666666666</v>
      </c>
      <c r="AA658" s="79" t="e">
        <f t="shared" ref="AA658" si="10325">(R502+R554+R606)/3</f>
        <v>#REF!</v>
      </c>
      <c r="AC658" s="99">
        <f>+AF658-'Figure 8_data'!I870</f>
        <v>0</v>
      </c>
      <c r="AD658" s="79">
        <f t="shared" ref="AD658" si="10326">(B658/T658-1)*100</f>
        <v>38.349007314524556</v>
      </c>
      <c r="AE658" s="79">
        <f t="shared" ref="AE658" si="10327">(C658/U658-1)*100</f>
        <v>51.015925315760555</v>
      </c>
      <c r="AF658" s="79">
        <f t="shared" ref="AF658" si="10328">(D658/V658-1)*100</f>
        <v>-100</v>
      </c>
      <c r="AG658" s="79">
        <f t="shared" ref="AG658" si="10329">(E658/W658-1)*100</f>
        <v>37.575634752902332</v>
      </c>
      <c r="AH658" s="79">
        <f t="shared" ref="AH658" si="10330">(F658/X658-1)*100</f>
        <v>52.130363283001934</v>
      </c>
      <c r="AI658" s="79">
        <f t="shared" ref="AI658" si="10331">(G658/Y658-1)*100</f>
        <v>52.107623318385656</v>
      </c>
      <c r="AJ658" s="79">
        <f t="shared" ref="AJ658" si="10332">(H658/Z658-1)*100</f>
        <v>29.792290999276648</v>
      </c>
      <c r="AK658" s="79" t="e">
        <f t="shared" ref="AK658" si="10333">(I658/AA658-1)*100</f>
        <v>#REF!</v>
      </c>
      <c r="AM658" s="99">
        <f>AP658-'Figure 8_data'!H870</f>
        <v>0</v>
      </c>
      <c r="AN658" s="79" t="e">
        <f t="shared" ref="AN658" si="10334">(B658/B606-1)*100</f>
        <v>#DIV/0!</v>
      </c>
      <c r="AO658" s="79" t="e">
        <f t="shared" ref="AO658" si="10335">(C658/C606-1)*100</f>
        <v>#DIV/0!</v>
      </c>
      <c r="AP658" s="79">
        <f t="shared" ref="AP658" si="10336">(D658/D606-1)*100</f>
        <v>-100</v>
      </c>
      <c r="AQ658" s="79">
        <f t="shared" ref="AQ658" si="10337">(E658/E606-1)*100</f>
        <v>26.923076923076916</v>
      </c>
      <c r="AR658" s="79">
        <f t="shared" ref="AR658" si="10338">(F658/F606-1)*100</f>
        <v>45.205479452054774</v>
      </c>
      <c r="AS658" s="79">
        <f t="shared" ref="AS658" si="10339">(G658/G606-1)*100</f>
        <v>45.205479452054774</v>
      </c>
      <c r="AT658" s="79">
        <f t="shared" ref="AT658" si="10340">(H658/H606-1)*100</f>
        <v>22.65625</v>
      </c>
      <c r="AU658" s="79" t="e">
        <f t="shared" ref="AU658" si="10341">(I658/I606-1)*100</f>
        <v>#REF!</v>
      </c>
    </row>
    <row r="659" spans="1:47" x14ac:dyDescent="0.2">
      <c r="A659" s="13">
        <f t="shared" si="7581"/>
        <v>42192</v>
      </c>
      <c r="B659" s="79">
        <f>TWK!B602</f>
        <v>510</v>
      </c>
      <c r="C659" s="79">
        <f>TWK!C602</f>
        <v>436</v>
      </c>
      <c r="D659" s="79">
        <f>TWK!D602</f>
        <v>425</v>
      </c>
      <c r="E659" s="79">
        <f>TWK!E602</f>
        <v>300</v>
      </c>
      <c r="F659" s="79">
        <f>TWK!F602</f>
        <v>325</v>
      </c>
      <c r="G659" s="79">
        <f>TWK!G602</f>
        <v>325</v>
      </c>
      <c r="H659" s="79">
        <f>TWK!H602</f>
        <v>234</v>
      </c>
      <c r="I659" s="79" t="e">
        <f>TWK!#REF!</f>
        <v>#REF!</v>
      </c>
      <c r="K659" s="79">
        <f t="shared" ref="K659" si="10342">AVERAGEIF(B656:B659,"&lt;&gt;0")</f>
        <v>512.29166666666663</v>
      </c>
      <c r="L659" s="79">
        <f t="shared" ref="L659" si="10343">AVERAGE(C656:C659)</f>
        <v>445.45833333333331</v>
      </c>
      <c r="M659" s="79">
        <f t="shared" ref="M659" si="10344">AVERAGE(D656:D659)</f>
        <v>205</v>
      </c>
      <c r="N659" s="79">
        <f t="shared" ref="N659" si="10345">AVERAGE(E656:E659)</f>
        <v>326.875</v>
      </c>
      <c r="O659" s="79">
        <f t="shared" ref="O659" si="10346">AVERAGE(F656:F659)</f>
        <v>335.83333333333331</v>
      </c>
      <c r="P659" s="79">
        <f t="shared" ref="P659" si="10347">AVERAGE(G656:G659)</f>
        <v>335.83333333333331</v>
      </c>
      <c r="Q659" s="79">
        <f t="shared" ref="Q659" si="10348">AVERAGE(H656:H659)</f>
        <v>257.04166666666669</v>
      </c>
      <c r="R659" s="79" t="e">
        <f t="shared" ref="R659" si="10349">AVERAGE(I656:I659)</f>
        <v>#REF!</v>
      </c>
      <c r="T659" s="79">
        <f t="shared" ref="T659" si="10350">AVERAGE(K503,K555,K607)</f>
        <v>425.83333333333331</v>
      </c>
      <c r="U659" s="79">
        <f t="shared" ref="U659" si="10351">AVERAGE(L503,L555,L607)</f>
        <v>283.88888888888891</v>
      </c>
      <c r="V659" s="79">
        <f t="shared" ref="V659" si="10352">(M503+M555+M607)/3</f>
        <v>324.34027777777777</v>
      </c>
      <c r="W659" s="79">
        <f t="shared" ref="W659" si="10353">(N503+N555+N607)/3</f>
        <v>249.45138888888889</v>
      </c>
      <c r="X659" s="79">
        <f t="shared" ref="X659" si="10354">(O503+O555+O607)/3</f>
        <v>236.52777777777774</v>
      </c>
      <c r="Y659" s="79">
        <f t="shared" ref="Y659" si="10355">(P503+P555+P607)/3</f>
        <v>236.5625</v>
      </c>
      <c r="Z659" s="79">
        <f t="shared" ref="Z659" si="10356">(Q503+Q555+Q607)/3</f>
        <v>206.74305555555554</v>
      </c>
      <c r="AA659" s="79" t="e">
        <f t="shared" ref="AA659" si="10357">(R503+R555+R607)/3</f>
        <v>#REF!</v>
      </c>
      <c r="AC659" s="99">
        <f>+AF659-'Figure 8_data'!I871</f>
        <v>0</v>
      </c>
      <c r="AD659" s="79">
        <f t="shared" ref="AD659" si="10358">(B659/T659-1)*100</f>
        <v>19.76516634050882</v>
      </c>
      <c r="AE659" s="79">
        <f t="shared" ref="AE659" si="10359">(C659/U659-1)*100</f>
        <v>53.581213307240681</v>
      </c>
      <c r="AF659" s="79">
        <f t="shared" ref="AF659" si="10360">(D659/V659-1)*100</f>
        <v>31.035221068408102</v>
      </c>
      <c r="AG659" s="79">
        <f t="shared" ref="AG659" si="10361">(E659/W659-1)*100</f>
        <v>20.263912474597024</v>
      </c>
      <c r="AH659" s="79">
        <f t="shared" ref="AH659" si="10362">(F659/X659-1)*100</f>
        <v>37.404580152671784</v>
      </c>
      <c r="AI659" s="79">
        <f t="shared" ref="AI659" si="10363">(G659/Y659-1)*100</f>
        <v>37.384412153236468</v>
      </c>
      <c r="AJ659" s="79">
        <f t="shared" ref="AJ659" si="10364">(H659/Z659-1)*100</f>
        <v>13.183970978468995</v>
      </c>
      <c r="AK659" s="79" t="e">
        <f t="shared" ref="AK659" si="10365">(I659/AA659-1)*100</f>
        <v>#REF!</v>
      </c>
      <c r="AM659" s="99">
        <f>AP659-'Figure 8_data'!H871</f>
        <v>0</v>
      </c>
      <c r="AN659" s="79" t="e">
        <f t="shared" ref="AN659" si="10366">(B659/B607-1)*100</f>
        <v>#DIV/0!</v>
      </c>
      <c r="AO659" s="79" t="e">
        <f t="shared" ref="AO659" si="10367">(C659/C607-1)*100</f>
        <v>#DIV/0!</v>
      </c>
      <c r="AP659" s="79">
        <f t="shared" ref="AP659" si="10368">(D659/D607-1)*100</f>
        <v>23.188405797101442</v>
      </c>
      <c r="AQ659" s="79">
        <f t="shared" ref="AQ659" si="10369">(E659/E607-1)*100</f>
        <v>22.448979591836739</v>
      </c>
      <c r="AR659" s="79">
        <f t="shared" ref="AR659" si="10370">(F659/F607-1)*100</f>
        <v>34.020618556701024</v>
      </c>
      <c r="AS659" s="79">
        <f t="shared" ref="AS659" si="10371">(G659/G607-1)*100</f>
        <v>34.020618556701024</v>
      </c>
      <c r="AT659" s="79">
        <f t="shared" ref="AT659" si="10372">(H659/H607-1)*100</f>
        <v>12.771084337349393</v>
      </c>
      <c r="AU659" s="79" t="e">
        <f t="shared" ref="AU659" si="10373">(I659/I607-1)*100</f>
        <v>#REF!</v>
      </c>
    </row>
    <row r="660" spans="1:47" x14ac:dyDescent="0.2">
      <c r="A660" s="13">
        <f t="shared" si="7581"/>
        <v>42199</v>
      </c>
      <c r="B660" s="79">
        <f>TWK!B603</f>
        <v>471.66666666666669</v>
      </c>
      <c r="C660" s="79">
        <f>TWK!C603</f>
        <v>395</v>
      </c>
      <c r="D660" s="79">
        <f>TWK!D603</f>
        <v>381.66666666666669</v>
      </c>
      <c r="E660" s="79">
        <f>TWK!E603</f>
        <v>270</v>
      </c>
      <c r="F660" s="79">
        <f>TWK!F603</f>
        <v>318.33333333333331</v>
      </c>
      <c r="G660" s="79">
        <f>TWK!G603</f>
        <v>318.33333333333331</v>
      </c>
      <c r="H660" s="79">
        <f>TWK!H603</f>
        <v>235</v>
      </c>
      <c r="I660" s="79" t="e">
        <f>TWK!#REF!</f>
        <v>#REF!</v>
      </c>
      <c r="K660" s="79">
        <f t="shared" ref="K660" si="10374">AVERAGEIF(B657:B660,"&lt;&gt;0")</f>
        <v>517.70833333333326</v>
      </c>
      <c r="L660" s="79">
        <f t="shared" ref="L660" si="10375">AVERAGE(C657:C660)</f>
        <v>437.33333333333331</v>
      </c>
      <c r="M660" s="79">
        <f t="shared" ref="M660" si="10376">AVERAGE(D657:D660)</f>
        <v>201.66666666666669</v>
      </c>
      <c r="N660" s="79">
        <f t="shared" ref="N660" si="10377">AVERAGE(E657:E660)</f>
        <v>314.375</v>
      </c>
      <c r="O660" s="79">
        <f t="shared" ref="O660" si="10378">AVERAGE(F657:F660)</f>
        <v>336.66666666666663</v>
      </c>
      <c r="P660" s="79">
        <f t="shared" ref="P660" si="10379">AVERAGE(G657:G660)</f>
        <v>336.66666666666663</v>
      </c>
      <c r="Q660" s="79">
        <f t="shared" ref="Q660" si="10380">AVERAGE(H657:H660)</f>
        <v>250.79166666666669</v>
      </c>
      <c r="R660" s="79" t="e">
        <f t="shared" ref="R660" si="10381">AVERAGE(I657:I660)</f>
        <v>#REF!</v>
      </c>
      <c r="T660" s="79">
        <f t="shared" ref="T660" si="10382">AVERAGE(K504,K556,K608)</f>
        <v>464.16666666666669</v>
      </c>
      <c r="U660" s="79">
        <f t="shared" ref="U660" si="10383">AVERAGE(L504,L556,L608)</f>
        <v>305.41666666666669</v>
      </c>
      <c r="V660" s="79">
        <f t="shared" ref="V660" si="10384">(M504+M556+M608)/3</f>
        <v>337.43055555555549</v>
      </c>
      <c r="W660" s="79">
        <f t="shared" ref="W660" si="10385">(N504+N556+N608)/3</f>
        <v>264.72916666666669</v>
      </c>
      <c r="X660" s="79">
        <f t="shared" ref="X660" si="10386">(O504+O556+O608)/3</f>
        <v>249.44444444444443</v>
      </c>
      <c r="Y660" s="79">
        <f t="shared" ref="Y660" si="10387">(P504+P556+P608)/3</f>
        <v>249.0625</v>
      </c>
      <c r="Z660" s="79">
        <f t="shared" ref="Z660" si="10388">(Q504+Q556+Q608)/3</f>
        <v>217.36805555555554</v>
      </c>
      <c r="AA660" s="79" t="e">
        <f t="shared" ref="AA660" si="10389">(R504+R556+R608)/3</f>
        <v>#REF!</v>
      </c>
      <c r="AC660" s="99">
        <f>+AF660-'Figure 8_data'!I872</f>
        <v>0</v>
      </c>
      <c r="AD660" s="79">
        <f t="shared" ref="AD660" si="10390">(B660/T660-1)*100</f>
        <v>1.6157989228007263</v>
      </c>
      <c r="AE660" s="79">
        <f t="shared" ref="AE660" si="10391">(C660/U660-1)*100</f>
        <v>29.331514324693032</v>
      </c>
      <c r="AF660" s="79">
        <f t="shared" ref="AF660" si="10392">(D660/V660-1)*100</f>
        <v>13.109693352541708</v>
      </c>
      <c r="AG660" s="79">
        <f t="shared" ref="AG660" si="10393">(E660/W660-1)*100</f>
        <v>1.9910285669316075</v>
      </c>
      <c r="AH660" s="79">
        <f t="shared" ref="AH660" si="10394">(F660/X660-1)*100</f>
        <v>27.616926503340757</v>
      </c>
      <c r="AI660" s="79">
        <f t="shared" ref="AI660" si="10395">(G660/Y660-1)*100</f>
        <v>27.812630698452523</v>
      </c>
      <c r="AJ660" s="79">
        <f t="shared" ref="AJ660" si="10396">(H660/Z660-1)*100</f>
        <v>8.1115619309287226</v>
      </c>
      <c r="AK660" s="79" t="e">
        <f t="shared" ref="AK660" si="10397">(I660/AA660-1)*100</f>
        <v>#REF!</v>
      </c>
      <c r="AM660" s="99">
        <f>AP660-'Figure 8_data'!H872</f>
        <v>0</v>
      </c>
      <c r="AN660" s="79">
        <f t="shared" ref="AN660" si="10398">(B660/B608-1)*100</f>
        <v>-7.2131147540983491</v>
      </c>
      <c r="AO660" s="79">
        <f t="shared" ref="AO660" si="10399">(C660/C608-1)*100</f>
        <v>-1.6597510373444035</v>
      </c>
      <c r="AP660" s="79">
        <f t="shared" ref="AP660" si="10400">(D660/D608-1)*100</f>
        <v>-5.7613168724279795</v>
      </c>
      <c r="AQ660" s="79">
        <f t="shared" ref="AQ660" si="10401">(E660/E608-1)*100</f>
        <v>-3.5714285714285698</v>
      </c>
      <c r="AR660" s="79">
        <f t="shared" ref="AR660" si="10402">(F660/F608-1)*100</f>
        <v>11.046511627906952</v>
      </c>
      <c r="AS660" s="79">
        <f t="shared" ref="AS660" si="10403">(G660/G608-1)*100</f>
        <v>11.046511627906952</v>
      </c>
      <c r="AT660" s="79">
        <f t="shared" ref="AT660" si="10404">(H660/H608-1)*100</f>
        <v>3.6764705882353033</v>
      </c>
      <c r="AU660" s="79" t="e">
        <f t="shared" ref="AU660" si="10405">(I660/I608-1)*100</f>
        <v>#REF!</v>
      </c>
    </row>
    <row r="661" spans="1:47" x14ac:dyDescent="0.2">
      <c r="A661" s="13">
        <f t="shared" si="7581"/>
        <v>42206</v>
      </c>
      <c r="B661" s="79">
        <f>TWK!B604</f>
        <v>437.5</v>
      </c>
      <c r="C661" s="79">
        <f>TWK!C604</f>
        <v>390</v>
      </c>
      <c r="D661" s="79">
        <f>TWK!D604</f>
        <v>375</v>
      </c>
      <c r="E661" s="79">
        <f>TWK!E604</f>
        <v>267.5</v>
      </c>
      <c r="F661" s="79">
        <f>TWK!F604</f>
        <v>312.5</v>
      </c>
      <c r="G661" s="79">
        <f>TWK!G604</f>
        <v>312.5</v>
      </c>
      <c r="H661" s="79">
        <f>TWK!H604</f>
        <v>220</v>
      </c>
      <c r="I661" s="79" t="e">
        <f>TWK!#REF!</f>
        <v>#REF!</v>
      </c>
      <c r="K661" s="79">
        <f t="shared" ref="K661" si="10406">AVERAGEIF(B658:B661,"&lt;&gt;0")</f>
        <v>492.70833333333331</v>
      </c>
      <c r="L661" s="79">
        <f t="shared" ref="L661" si="10407">AVERAGE(C658:C661)</f>
        <v>419.83333333333331</v>
      </c>
      <c r="M661" s="79">
        <f t="shared" ref="M661" si="10408">AVERAGE(D658:D661)</f>
        <v>295.41666666666669</v>
      </c>
      <c r="N661" s="79">
        <f t="shared" ref="N661" si="10409">AVERAGE(E658:E661)</f>
        <v>291.875</v>
      </c>
      <c r="O661" s="79">
        <f t="shared" ref="O661" si="10410">AVERAGE(F658:F661)</f>
        <v>327.29166666666663</v>
      </c>
      <c r="P661" s="79">
        <f t="shared" ref="P661" si="10411">AVERAGE(G658:G661)</f>
        <v>327.29166666666663</v>
      </c>
      <c r="Q661" s="79">
        <f t="shared" ref="Q661" si="10412">AVERAGE(H658:H661)</f>
        <v>237.66666666666669</v>
      </c>
      <c r="R661" s="79" t="e">
        <f t="shared" ref="R661" si="10413">AVERAGE(I658:I661)</f>
        <v>#REF!</v>
      </c>
      <c r="T661" s="79">
        <f t="shared" ref="T661" si="10414">AVERAGE(K505,K557,K609)</f>
        <v>463.33333333333331</v>
      </c>
      <c r="U661" s="79">
        <f t="shared" ref="U661" si="10415">AVERAGE(L505,L557,L609)</f>
        <v>301.80555555555554</v>
      </c>
      <c r="V661" s="79">
        <f t="shared" ref="V661" si="10416">(M505+M557+M609)/3</f>
        <v>354.6180555555556</v>
      </c>
      <c r="W661" s="79">
        <f t="shared" ref="W661" si="10417">(N505+N557+N609)/3</f>
        <v>284.13888888888886</v>
      </c>
      <c r="X661" s="79">
        <f t="shared" ref="X661" si="10418">(O505+O557+O609)/3</f>
        <v>272.625</v>
      </c>
      <c r="Y661" s="79">
        <f t="shared" ref="Y661" si="10419">(P505+P557+P609)/3</f>
        <v>272.20833333333331</v>
      </c>
      <c r="Z661" s="79">
        <f t="shared" ref="Z661" si="10420">(Q505+Q557+Q609)/3</f>
        <v>234.22222222222226</v>
      </c>
      <c r="AA661" s="79" t="e">
        <f t="shared" ref="AA661" si="10421">(R505+R557+R609)/3</f>
        <v>#REF!</v>
      </c>
      <c r="AC661" s="99">
        <f>+AF661-'Figure 8_data'!I873</f>
        <v>0</v>
      </c>
      <c r="AD661" s="79">
        <f t="shared" ref="AD661" si="10422">(B661/T661-1)*100</f>
        <v>-5.5755395683453219</v>
      </c>
      <c r="AE661" s="79">
        <f t="shared" ref="AE661" si="10423">(C661/U661-1)*100</f>
        <v>29.222273354809026</v>
      </c>
      <c r="AF661" s="79">
        <f t="shared" ref="AF661" si="10424">(D661/V661-1)*100</f>
        <v>5.7475766180358212</v>
      </c>
      <c r="AG661" s="79">
        <f t="shared" ref="AG661" si="10425">(E661/W661-1)*100</f>
        <v>-5.85589989246259</v>
      </c>
      <c r="AH661" s="79">
        <f t="shared" ref="AH661" si="10426">(F661/X661-1)*100</f>
        <v>14.626318202659338</v>
      </c>
      <c r="AI661" s="79">
        <f t="shared" ref="AI661" si="10427">(G661/Y661-1)*100</f>
        <v>14.801775600795963</v>
      </c>
      <c r="AJ661" s="79">
        <f t="shared" ref="AJ661" si="10428">(H661/Z661-1)*100</f>
        <v>-6.0721062618596005</v>
      </c>
      <c r="AK661" s="79" t="e">
        <f t="shared" ref="AK661" si="10429">(I661/AA661-1)*100</f>
        <v>#REF!</v>
      </c>
      <c r="AM661" s="99">
        <f>AP661-'Figure 8_data'!H873</f>
        <v>0</v>
      </c>
      <c r="AN661" s="79">
        <f t="shared" ref="AN661" si="10430">(B661/B609-1)*100</f>
        <v>-26.470588235294112</v>
      </c>
      <c r="AO661" s="79">
        <f t="shared" ref="AO661" si="10431">(C661/C609-1)*100</f>
        <v>-27.554179566563477</v>
      </c>
      <c r="AP661" s="79">
        <f t="shared" ref="AP661" si="10432">(D661/D609-1)*100</f>
        <v>-31.40243902439024</v>
      </c>
      <c r="AQ661" s="79">
        <f t="shared" ref="AQ661" si="10433">(E661/E609-1)*100</f>
        <v>-32.278481012658233</v>
      </c>
      <c r="AR661" s="79">
        <f t="shared" ref="AR661" si="10434">(F661/F609-1)*100</f>
        <v>-30.037313432835823</v>
      </c>
      <c r="AS661" s="79">
        <f t="shared" ref="AS661" si="10435">(G661/G609-1)*100</f>
        <v>-30.037313432835823</v>
      </c>
      <c r="AT661" s="79">
        <f t="shared" ref="AT661" si="10436">(H661/H609-1)*100</f>
        <v>-31.818181818181824</v>
      </c>
      <c r="AU661" s="79" t="e">
        <f t="shared" ref="AU661" si="10437">(I661/I609-1)*100</f>
        <v>#REF!</v>
      </c>
    </row>
    <row r="662" spans="1:47" x14ac:dyDescent="0.2">
      <c r="A662" s="13">
        <f t="shared" si="7581"/>
        <v>42213</v>
      </c>
      <c r="B662" s="79">
        <f>TWK!B605</f>
        <v>412.5</v>
      </c>
      <c r="C662" s="79">
        <f>TWK!C605</f>
        <v>375</v>
      </c>
      <c r="D662" s="79">
        <f>TWK!D605</f>
        <v>350</v>
      </c>
      <c r="E662" s="79">
        <f>TWK!E605</f>
        <v>257.5</v>
      </c>
      <c r="F662" s="79">
        <f>TWK!F605</f>
        <v>302.5</v>
      </c>
      <c r="G662" s="79">
        <f>TWK!G605</f>
        <v>302.5</v>
      </c>
      <c r="H662" s="79">
        <f>TWK!H605</f>
        <v>235</v>
      </c>
      <c r="I662" s="79" t="e">
        <f>TWK!#REF!</f>
        <v>#REF!</v>
      </c>
      <c r="K662" s="79">
        <f t="shared" ref="K662" si="10438">AVERAGEIF(B659:B662,"&lt;&gt;0")</f>
        <v>457.91666666666669</v>
      </c>
      <c r="L662" s="79">
        <f t="shared" ref="L662" si="10439">AVERAGE(C659:C662)</f>
        <v>399</v>
      </c>
      <c r="M662" s="79">
        <f t="shared" ref="M662" si="10440">AVERAGE(D659:D662)</f>
        <v>382.91666666666669</v>
      </c>
      <c r="N662" s="79">
        <f t="shared" ref="N662" si="10441">AVERAGE(E659:E662)</f>
        <v>273.75</v>
      </c>
      <c r="O662" s="79">
        <f t="shared" ref="O662" si="10442">AVERAGE(F659:F662)</f>
        <v>314.58333333333331</v>
      </c>
      <c r="P662" s="79">
        <f t="shared" ref="P662" si="10443">AVERAGE(G659:G662)</f>
        <v>314.58333333333331</v>
      </c>
      <c r="Q662" s="79">
        <f t="shared" ref="Q662" si="10444">AVERAGE(H659:H662)</f>
        <v>231</v>
      </c>
      <c r="R662" s="79" t="e">
        <f t="shared" ref="R662" si="10445">AVERAGE(I659:I662)</f>
        <v>#REF!</v>
      </c>
      <c r="T662" s="79">
        <f t="shared" ref="T662" si="10446">AVERAGE(K506,K558,K610)</f>
        <v>447.91666666666669</v>
      </c>
      <c r="U662" s="79">
        <f t="shared" ref="U662" si="10447">AVERAGE(L506,L558,L610)</f>
        <v>342.08333333333331</v>
      </c>
      <c r="V662" s="79">
        <f t="shared" ref="V662" si="10448">(M506+M558+M610)/3</f>
        <v>368.64583333333331</v>
      </c>
      <c r="W662" s="79">
        <f t="shared" ref="W662" si="10449">(N506+N558+N610)/3</f>
        <v>298.88888888888886</v>
      </c>
      <c r="X662" s="79">
        <f t="shared" ref="X662" si="10450">(O506+O558+O610)/3</f>
        <v>295.68055555555554</v>
      </c>
      <c r="Y662" s="79">
        <f t="shared" ref="Y662" si="10451">(P506+P558+P610)/3</f>
        <v>295.26388888888886</v>
      </c>
      <c r="Z662" s="79">
        <f t="shared" ref="Z662" si="10452">(Q506+Q558+Q610)/3</f>
        <v>254.11111111111111</v>
      </c>
      <c r="AA662" s="79" t="e">
        <f t="shared" ref="AA662" si="10453">(R506+R558+R610)/3</f>
        <v>#REF!</v>
      </c>
      <c r="AC662" s="99">
        <f>+AF662-'Figure 8_data'!I874</f>
        <v>0</v>
      </c>
      <c r="AD662" s="79">
        <f t="shared" ref="AD662" si="10454">(B662/T662-1)*100</f>
        <v>-7.9069767441860446</v>
      </c>
      <c r="AE662" s="79">
        <f t="shared" ref="AE662" si="10455">(C662/U662-1)*100</f>
        <v>9.6224116930572414</v>
      </c>
      <c r="AF662" s="79">
        <f t="shared" ref="AF662" si="10456">(D662/V662-1)*100</f>
        <v>-5.0579259677875026</v>
      </c>
      <c r="AG662" s="79">
        <f t="shared" ref="AG662" si="10457">(E662/W662-1)*100</f>
        <v>-13.847583643122663</v>
      </c>
      <c r="AH662" s="79">
        <f t="shared" ref="AH662" si="10458">(F662/X662-1)*100</f>
        <v>2.3063553948048376</v>
      </c>
      <c r="AI662" s="79">
        <f t="shared" ref="AI662" si="10459">(G662/Y662-1)*100</f>
        <v>2.4507267510231134</v>
      </c>
      <c r="AJ662" s="79">
        <f t="shared" ref="AJ662" si="10460">(H662/Z662-1)*100</f>
        <v>-7.5207695671185011</v>
      </c>
      <c r="AK662" s="79" t="e">
        <f t="shared" ref="AK662" si="10461">(I662/AA662-1)*100</f>
        <v>#REF!</v>
      </c>
      <c r="AM662" s="99">
        <f>AP662-'Figure 8_data'!H874</f>
        <v>0</v>
      </c>
      <c r="AN662" s="79" t="e">
        <f t="shared" ref="AN662" si="10462">(B662/B610-1)*100</f>
        <v>#DIV/0!</v>
      </c>
      <c r="AO662" s="79">
        <f t="shared" ref="AO662" si="10463">(C662/C610-1)*100</f>
        <v>-34.017595307917894</v>
      </c>
      <c r="AP662" s="79">
        <f t="shared" ref="AP662" si="10464">(D662/D610-1)*100</f>
        <v>-37.5</v>
      </c>
      <c r="AQ662" s="79">
        <f t="shared" ref="AQ662" si="10465">(E662/E610-1)*100</f>
        <v>-36.938775510204081</v>
      </c>
      <c r="AR662" s="79">
        <f t="shared" ref="AR662" si="10466">(F662/F610-1)*100</f>
        <v>-33.516483516483518</v>
      </c>
      <c r="AS662" s="79">
        <f t="shared" ref="AS662" si="10467">(G662/G610-1)*100</f>
        <v>-33.516483516483518</v>
      </c>
      <c r="AT662" s="79">
        <f t="shared" ref="AT662" si="10468">(H662/H610-1)*100</f>
        <v>-35.909090909090914</v>
      </c>
      <c r="AU662" s="79" t="e">
        <f t="shared" ref="AU662" si="10469">(I662/I610-1)*100</f>
        <v>#REF!</v>
      </c>
    </row>
    <row r="663" spans="1:47" x14ac:dyDescent="0.2">
      <c r="A663" s="13">
        <f t="shared" si="7581"/>
        <v>42220</v>
      </c>
      <c r="B663" s="79">
        <f>TWK!B606</f>
        <v>391.66666666666669</v>
      </c>
      <c r="C663" s="79">
        <f>TWK!C606</f>
        <v>346.66666666666669</v>
      </c>
      <c r="D663" s="79">
        <f>TWK!D606</f>
        <v>328.33333333333331</v>
      </c>
      <c r="E663" s="79">
        <f>TWK!E606</f>
        <v>245</v>
      </c>
      <c r="F663" s="79">
        <f>TWK!F606</f>
        <v>293.33333333333331</v>
      </c>
      <c r="G663" s="79">
        <f>TWK!G606</f>
        <v>293.33333333333331</v>
      </c>
      <c r="H663" s="79">
        <f>TWK!H606</f>
        <v>211.66666666666666</v>
      </c>
      <c r="I663" s="79" t="e">
        <f>TWK!#REF!</f>
        <v>#REF!</v>
      </c>
      <c r="K663" s="79">
        <f t="shared" ref="K663" si="10470">AVERAGEIF(B660:B663,"&lt;&gt;0")</f>
        <v>428.33333333333337</v>
      </c>
      <c r="L663" s="79">
        <f t="shared" ref="L663" si="10471">AVERAGE(C660:C663)</f>
        <v>376.66666666666669</v>
      </c>
      <c r="M663" s="79">
        <f t="shared" ref="M663" si="10472">AVERAGE(D660:D663)</f>
        <v>358.75</v>
      </c>
      <c r="N663" s="79">
        <f t="shared" ref="N663" si="10473">AVERAGE(E660:E663)</f>
        <v>260</v>
      </c>
      <c r="O663" s="79">
        <f t="shared" ref="O663" si="10474">AVERAGE(F660:F663)</f>
        <v>306.66666666666663</v>
      </c>
      <c r="P663" s="79">
        <f t="shared" ref="P663" si="10475">AVERAGE(G660:G663)</f>
        <v>306.66666666666663</v>
      </c>
      <c r="Q663" s="79">
        <f t="shared" ref="Q663" si="10476">AVERAGE(H660:H663)</f>
        <v>225.41666666666666</v>
      </c>
      <c r="R663" s="79" t="e">
        <f t="shared" ref="R663" si="10477">AVERAGE(I660:I663)</f>
        <v>#REF!</v>
      </c>
      <c r="T663" s="79">
        <f t="shared" ref="T663" si="10478">AVERAGE(K507,K559,K611)</f>
        <v>429.02777777777783</v>
      </c>
      <c r="U663" s="79">
        <f t="shared" ref="U663" si="10479">AVERAGE(L507,L559,L611)</f>
        <v>371.63888888888886</v>
      </c>
      <c r="V663" s="79">
        <f t="shared" ref="V663" si="10480">(M507+M559+M611)/3</f>
        <v>374.54861111111114</v>
      </c>
      <c r="W663" s="79">
        <f t="shared" ref="W663" si="10481">(N507+N559+N611)/3</f>
        <v>312.68055555555549</v>
      </c>
      <c r="X663" s="79">
        <f t="shared" ref="X663" si="10482">(O507+O559+O611)/3</f>
        <v>322.80555555555554</v>
      </c>
      <c r="Y663" s="79">
        <f t="shared" ref="Y663" si="10483">(P507+P559+P611)/3</f>
        <v>322.38888888888886</v>
      </c>
      <c r="Z663" s="79">
        <f t="shared" ref="Z663" si="10484">(Q507+Q559+Q611)/3</f>
        <v>276.33333333333331</v>
      </c>
      <c r="AA663" s="79" t="e">
        <f t="shared" ref="AA663" si="10485">(R507+R559+R611)/3</f>
        <v>#REF!</v>
      </c>
      <c r="AC663" s="99">
        <f>+AF663-'Figure 8_data'!I875</f>
        <v>0</v>
      </c>
      <c r="AD663" s="79">
        <f t="shared" ref="AD663" si="10486">(B663/T663-1)*100</f>
        <v>-8.7083198446099139</v>
      </c>
      <c r="AE663" s="79">
        <f t="shared" ref="AE663" si="10487">(C663/U663-1)*100</f>
        <v>-6.7194857612676406</v>
      </c>
      <c r="AF663" s="79">
        <f t="shared" ref="AF663" si="10488">(D663/V663-1)*100</f>
        <v>-12.338926485584512</v>
      </c>
      <c r="AG663" s="79">
        <f t="shared" ref="AG663" si="10489">(E663/W663-1)*100</f>
        <v>-21.645271620841278</v>
      </c>
      <c r="AH663" s="79">
        <f t="shared" ref="AH663" si="10490">(F663/X663-1)*100</f>
        <v>-9.1300232338008769</v>
      </c>
      <c r="AI663" s="79">
        <f t="shared" ref="AI663" si="10491">(G663/Y663-1)*100</f>
        <v>-9.0125797001550882</v>
      </c>
      <c r="AJ663" s="79">
        <f t="shared" ref="AJ663" si="10492">(H663/Z663-1)*100</f>
        <v>-23.401688781664653</v>
      </c>
      <c r="AK663" s="79" t="e">
        <f t="shared" ref="AK663" si="10493">(I663/AA663-1)*100</f>
        <v>#REF!</v>
      </c>
      <c r="AM663" s="99">
        <f>AP663-'Figure 8_data'!H875</f>
        <v>0</v>
      </c>
      <c r="AN663" s="79" t="e">
        <f t="shared" ref="AN663" si="10494">(B663/B611-1)*100</f>
        <v>#DIV/0!</v>
      </c>
      <c r="AO663" s="79">
        <f t="shared" ref="AO663" si="10495">(C663/C611-1)*100</f>
        <v>-29.966329966329962</v>
      </c>
      <c r="AP663" s="79">
        <f t="shared" ref="AP663" si="10496">(D663/D611-1)*100</f>
        <v>-29.768270944741538</v>
      </c>
      <c r="AQ663" s="79">
        <f t="shared" ref="AQ663" si="10497">(E663/E611-1)*100</f>
        <v>-41.317365269461078</v>
      </c>
      <c r="AR663" s="79">
        <f t="shared" ref="AR663" si="10498">(F663/F611-1)*100</f>
        <v>-36.231884057971023</v>
      </c>
      <c r="AS663" s="79">
        <f t="shared" ref="AS663" si="10499">(G663/G611-1)*100</f>
        <v>-36.231884057971023</v>
      </c>
      <c r="AT663" s="79">
        <f t="shared" ref="AT663" si="10500">(H663/H611-1)*100</f>
        <v>-45.376344086021504</v>
      </c>
      <c r="AU663" s="79" t="e">
        <f t="shared" ref="AU663" si="10501">(I663/I611-1)*100</f>
        <v>#REF!</v>
      </c>
    </row>
    <row r="664" spans="1:47" x14ac:dyDescent="0.2">
      <c r="A664" s="13">
        <f t="shared" si="7581"/>
        <v>42227</v>
      </c>
      <c r="B664" s="79">
        <f>TWK!B607</f>
        <v>403.33333333333331</v>
      </c>
      <c r="C664" s="79">
        <f>TWK!C607</f>
        <v>346.66666666666669</v>
      </c>
      <c r="D664" s="79">
        <f>TWK!D607</f>
        <v>336.66666666666669</v>
      </c>
      <c r="E664" s="79">
        <f>TWK!E607</f>
        <v>243.33333333333334</v>
      </c>
      <c r="F664" s="79">
        <f>TWK!F607</f>
        <v>283.33333333333331</v>
      </c>
      <c r="G664" s="79">
        <f>TWK!G607</f>
        <v>283.33333333333331</v>
      </c>
      <c r="H664" s="79">
        <f>TWK!H607</f>
        <v>235</v>
      </c>
      <c r="I664" s="79" t="e">
        <f>TWK!#REF!</f>
        <v>#REF!</v>
      </c>
      <c r="K664" s="79">
        <f t="shared" ref="K664" si="10502">AVERAGEIF(B661:B664,"&lt;&gt;0")</f>
        <v>411.25</v>
      </c>
      <c r="L664" s="79">
        <f t="shared" ref="L664" si="10503">AVERAGE(C661:C664)</f>
        <v>364.58333333333337</v>
      </c>
      <c r="M664" s="79">
        <f t="shared" ref="M664" si="10504">AVERAGE(D661:D664)</f>
        <v>347.5</v>
      </c>
      <c r="N664" s="79">
        <f t="shared" ref="N664" si="10505">AVERAGE(E661:E664)</f>
        <v>253.33333333333334</v>
      </c>
      <c r="O664" s="79">
        <f t="shared" ref="O664" si="10506">AVERAGE(F661:F664)</f>
        <v>297.91666666666663</v>
      </c>
      <c r="P664" s="79">
        <f t="shared" ref="P664" si="10507">AVERAGE(G661:G664)</f>
        <v>297.91666666666663</v>
      </c>
      <c r="Q664" s="79">
        <f t="shared" ref="Q664" si="10508">AVERAGE(H661:H664)</f>
        <v>225.41666666666666</v>
      </c>
      <c r="R664" s="79" t="e">
        <f t="shared" ref="R664" si="10509">AVERAGE(I661:I664)</f>
        <v>#REF!</v>
      </c>
      <c r="T664" s="79">
        <f t="shared" ref="T664" si="10510">AVERAGE(K508,K560,K612)</f>
        <v>452.36111111111109</v>
      </c>
      <c r="U664" s="79">
        <f t="shared" ref="U664" si="10511">AVERAGE(L508,L560,L612)</f>
        <v>397.22222222222223</v>
      </c>
      <c r="V664" s="79">
        <f t="shared" ref="V664" si="10512">(M508+M560+M612)/3</f>
        <v>379.79166666666669</v>
      </c>
      <c r="W664" s="79">
        <f t="shared" ref="W664" si="10513">(N508+N560+N612)/3</f>
        <v>326.15277777777777</v>
      </c>
      <c r="X664" s="79">
        <f t="shared" ref="X664" si="10514">(O508+O560+O612)/3</f>
        <v>348.98611111111109</v>
      </c>
      <c r="Y664" s="79">
        <f t="shared" ref="Y664" si="10515">(P508+P560+P612)/3</f>
        <v>348.98611111111109</v>
      </c>
      <c r="Z664" s="79">
        <f t="shared" ref="Z664" si="10516">(Q508+Q560+Q612)/3</f>
        <v>302.86111111111114</v>
      </c>
      <c r="AA664" s="79" t="e">
        <f t="shared" ref="AA664" si="10517">(R508+R560+R612)/3</f>
        <v>#REF!</v>
      </c>
      <c r="AC664" s="99">
        <f>+AF664-'Figure 8_data'!I876</f>
        <v>0</v>
      </c>
      <c r="AD664" s="79">
        <f t="shared" ref="AD664" si="10518">(B664/T664-1)*100</f>
        <v>-10.838194657660427</v>
      </c>
      <c r="AE664" s="79">
        <f t="shared" ref="AE664" si="10519">(C664/U664-1)*100</f>
        <v>-12.72727272727272</v>
      </c>
      <c r="AF664" s="79">
        <f t="shared" ref="AF664" si="10520">(D664/V664-1)*100</f>
        <v>-11.354909489851895</v>
      </c>
      <c r="AG664" s="79">
        <f t="shared" ref="AG664" si="10521">(E664/W664-1)*100</f>
        <v>-25.392837371715704</v>
      </c>
      <c r="AH664" s="79">
        <f t="shared" ref="AH664" si="10522">(F664/X664-1)*100</f>
        <v>-18.812432841166871</v>
      </c>
      <c r="AI664" s="79">
        <f t="shared" ref="AI664" si="10523">(G664/Y664-1)*100</f>
        <v>-18.812432841166871</v>
      </c>
      <c r="AJ664" s="79">
        <f t="shared" ref="AJ664" si="10524">(H664/Z664-1)*100</f>
        <v>-22.406677061359272</v>
      </c>
      <c r="AK664" s="79" t="e">
        <f t="shared" ref="AK664" si="10525">(I664/AA664-1)*100</f>
        <v>#REF!</v>
      </c>
      <c r="AM664" s="99">
        <f>AP664-'Figure 8_data'!H876</f>
        <v>0</v>
      </c>
      <c r="AN664" s="79">
        <f t="shared" ref="AN664" si="10526">(B664/B612-1)*100</f>
        <v>-36.147757255936675</v>
      </c>
      <c r="AO664" s="79">
        <f t="shared" ref="AO664" si="10527">(C664/C612-1)*100</f>
        <v>-26.241134751773043</v>
      </c>
      <c r="AP664" s="79">
        <f t="shared" ref="AP664" si="10528">(D664/D612-1)*100</f>
        <v>-23.773584905660371</v>
      </c>
      <c r="AQ664" s="79">
        <f t="shared" ref="AQ664" si="10529">(E664/E612-1)*100</f>
        <v>-37.339055793991413</v>
      </c>
      <c r="AR664" s="79">
        <f t="shared" ref="AR664" si="10530">(F664/F612-1)*100</f>
        <v>-35.969868173258014</v>
      </c>
      <c r="AS664" s="79">
        <f t="shared" ref="AS664" si="10531">(G664/G612-1)*100</f>
        <v>-35.969868173258014</v>
      </c>
      <c r="AT664" s="79">
        <f t="shared" ref="AT664" si="10532">(H664/H612-1)*100</f>
        <v>-37.748344370860934</v>
      </c>
      <c r="AU664" s="79" t="e">
        <f t="shared" ref="AU664" si="10533">(I664/I612-1)*100</f>
        <v>#REF!</v>
      </c>
    </row>
    <row r="665" spans="1:47" x14ac:dyDescent="0.2">
      <c r="A665" s="13">
        <f t="shared" si="7581"/>
        <v>42234</v>
      </c>
      <c r="B665" s="79">
        <f>TWK!B608</f>
        <v>380</v>
      </c>
      <c r="C665" s="79">
        <f>TWK!C608</f>
        <v>330</v>
      </c>
      <c r="D665" s="79">
        <f>TWK!D608</f>
        <v>316.66666666666669</v>
      </c>
      <c r="E665" s="79">
        <f>TWK!E608</f>
        <v>258.33333333333331</v>
      </c>
      <c r="F665" s="79">
        <f>TWK!F608</f>
        <v>293.33333333333331</v>
      </c>
      <c r="G665" s="79">
        <f>TWK!G608</f>
        <v>293.33333333333331</v>
      </c>
      <c r="H665" s="79">
        <f>TWK!H608</f>
        <v>271.66666666666669</v>
      </c>
      <c r="I665" s="79" t="e">
        <f>TWK!#REF!</f>
        <v>#REF!</v>
      </c>
      <c r="K665" s="79">
        <f t="shared" ref="K665" si="10534">AVERAGEIF(B662:B665,"&lt;&gt;0")</f>
        <v>396.875</v>
      </c>
      <c r="L665" s="79">
        <f t="shared" ref="L665" si="10535">AVERAGE(C662:C665)</f>
        <v>349.58333333333337</v>
      </c>
      <c r="M665" s="79">
        <f t="shared" ref="M665" si="10536">AVERAGE(D662:D665)</f>
        <v>332.91666666666669</v>
      </c>
      <c r="N665" s="79">
        <f t="shared" ref="N665" si="10537">AVERAGE(E662:E665)</f>
        <v>251.04166666666669</v>
      </c>
      <c r="O665" s="79">
        <f t="shared" ref="O665" si="10538">AVERAGE(F662:F665)</f>
        <v>293.12499999999994</v>
      </c>
      <c r="P665" s="79">
        <f t="shared" ref="P665" si="10539">AVERAGE(G662:G665)</f>
        <v>293.12499999999994</v>
      </c>
      <c r="Q665" s="79">
        <f t="shared" ref="Q665" si="10540">AVERAGE(H662:H665)</f>
        <v>238.33333333333331</v>
      </c>
      <c r="R665" s="79" t="e">
        <f t="shared" ref="R665" si="10541">AVERAGE(I662:I665)</f>
        <v>#REF!</v>
      </c>
      <c r="T665" s="79">
        <f t="shared" ref="T665" si="10542">AVERAGE(K509,K561,K613)</f>
        <v>448.61111111111109</v>
      </c>
      <c r="U665" s="79">
        <f t="shared" ref="U665" si="10543">AVERAGE(L509,L561,L613)</f>
        <v>391.25</v>
      </c>
      <c r="V665" s="79">
        <f t="shared" ref="V665" si="10544">(M509+M561+M613)/3</f>
        <v>378.40277777777783</v>
      </c>
      <c r="W665" s="79">
        <f t="shared" ref="W665" si="10545">(N509+N561+N613)/3</f>
        <v>335.18055555555554</v>
      </c>
      <c r="X665" s="79">
        <f t="shared" ref="X665" si="10546">(O509+O561+O613)/3</f>
        <v>363.93055555555549</v>
      </c>
      <c r="Y665" s="79">
        <f t="shared" ref="Y665" si="10547">(P509+P561+P613)/3</f>
        <v>363.93055555555549</v>
      </c>
      <c r="Z665" s="79">
        <f t="shared" ref="Z665" si="10548">(Q509+Q561+Q613)/3</f>
        <v>325.25</v>
      </c>
      <c r="AA665" s="79" t="e">
        <f t="shared" ref="AA665" si="10549">(R509+R561+R613)/3</f>
        <v>#REF!</v>
      </c>
      <c r="AC665" s="99">
        <f>+AF665-'Figure 8_data'!I877</f>
        <v>0</v>
      </c>
      <c r="AD665" s="79">
        <f t="shared" ref="AD665" si="10550">(B665/T665-1)*100</f>
        <v>-15.294117647058814</v>
      </c>
      <c r="AE665" s="79">
        <f t="shared" ref="AE665" si="10551">(C665/U665-1)*100</f>
        <v>-15.65495207667732</v>
      </c>
      <c r="AF665" s="79">
        <f t="shared" ref="AF665" si="10552">(D665/V665-1)*100</f>
        <v>-16.31492016883832</v>
      </c>
      <c r="AG665" s="79">
        <f t="shared" ref="AG665" si="10553">(E665/W665-1)*100</f>
        <v>-22.927112252931671</v>
      </c>
      <c r="AH665" s="79">
        <f t="shared" ref="AH665" si="10554">(F665/X665-1)*100</f>
        <v>-19.398542151662014</v>
      </c>
      <c r="AI665" s="79">
        <f t="shared" ref="AI665" si="10555">(G665/Y665-1)*100</f>
        <v>-19.398542151662014</v>
      </c>
      <c r="AJ665" s="79">
        <f t="shared" ref="AJ665" si="10556">(H665/Z665-1)*100</f>
        <v>-16.474506789648981</v>
      </c>
      <c r="AK665" s="79" t="e">
        <f t="shared" ref="AK665" si="10557">(I665/AA665-1)*100</f>
        <v>#REF!</v>
      </c>
      <c r="AM665" s="99">
        <f>AP665-'Figure 8_data'!H877</f>
        <v>0</v>
      </c>
      <c r="AN665" s="79">
        <f t="shared" ref="AN665" si="10558">(B665/B613-1)*100</f>
        <v>-31.531531531531531</v>
      </c>
      <c r="AO665" s="79">
        <f t="shared" ref="AO665" si="10559">(C665/C613-1)*100</f>
        <v>-32.423208191126271</v>
      </c>
      <c r="AP665" s="79">
        <f t="shared" ref="AP665" si="10560">(D665/D613-1)*100</f>
        <v>-32.142857142857139</v>
      </c>
      <c r="AQ665" s="79">
        <f t="shared" ref="AQ665" si="10561">(E665/E613-1)*100</f>
        <v>-35.416666666666671</v>
      </c>
      <c r="AR665" s="79">
        <f t="shared" ref="AR665" si="10562">(F665/F613-1)*100</f>
        <v>-34.814814814814824</v>
      </c>
      <c r="AS665" s="79">
        <f t="shared" ref="AS665" si="10563">(G665/G613-1)*100</f>
        <v>-34.814814814814824</v>
      </c>
      <c r="AT665" s="79">
        <f t="shared" ref="AT665" si="10564">(H665/H613-1)*100</f>
        <v>-33.415032679738552</v>
      </c>
      <c r="AU665" s="79" t="e">
        <f t="shared" ref="AU665" si="10565">(I665/I613-1)*100</f>
        <v>#REF!</v>
      </c>
    </row>
    <row r="666" spans="1:47" x14ac:dyDescent="0.2">
      <c r="A666" s="13">
        <f t="shared" si="7581"/>
        <v>42241</v>
      </c>
      <c r="B666" s="79">
        <f>TWK!B609</f>
        <v>393.33333333333331</v>
      </c>
      <c r="C666" s="79">
        <f>TWK!C609</f>
        <v>340</v>
      </c>
      <c r="D666" s="79">
        <f>TWK!D609</f>
        <v>340</v>
      </c>
      <c r="E666" s="79">
        <f>TWK!E609</f>
        <v>300</v>
      </c>
      <c r="F666" s="79">
        <f>TWK!F609</f>
        <v>301.66666666666669</v>
      </c>
      <c r="G666" s="79">
        <f>TWK!G609</f>
        <v>301.66666666666669</v>
      </c>
      <c r="H666" s="79">
        <f>TWK!H609</f>
        <v>300</v>
      </c>
      <c r="I666" s="79" t="e">
        <f>TWK!#REF!</f>
        <v>#REF!</v>
      </c>
      <c r="K666" s="79">
        <f t="shared" ref="K666" si="10566">AVERAGEIF(B663:B666,"&lt;&gt;0")</f>
        <v>392.08333333333331</v>
      </c>
      <c r="L666" s="79">
        <f t="shared" ref="L666" si="10567">AVERAGE(C663:C666)</f>
        <v>340.83333333333337</v>
      </c>
      <c r="M666" s="79">
        <f t="shared" ref="M666" si="10568">AVERAGE(D663:D666)</f>
        <v>330.41666666666669</v>
      </c>
      <c r="N666" s="79">
        <f t="shared" ref="N666" si="10569">AVERAGE(E663:E666)</f>
        <v>261.66666666666669</v>
      </c>
      <c r="O666" s="79">
        <f t="shared" ref="O666" si="10570">AVERAGE(F663:F666)</f>
        <v>292.91666666666669</v>
      </c>
      <c r="P666" s="79">
        <f t="shared" ref="P666" si="10571">AVERAGE(G663:G666)</f>
        <v>292.91666666666669</v>
      </c>
      <c r="Q666" s="79">
        <f t="shared" ref="Q666" si="10572">AVERAGE(H663:H666)</f>
        <v>254.58333333333331</v>
      </c>
      <c r="R666" s="79" t="e">
        <f t="shared" ref="R666" si="10573">AVERAGE(I663:I666)</f>
        <v>#REF!</v>
      </c>
      <c r="T666" s="79">
        <f t="shared" ref="T666" si="10574">AVERAGE(K510,K562,K614)</f>
        <v>453.37962962962956</v>
      </c>
      <c r="U666" s="79">
        <f t="shared" ref="U666" si="10575">AVERAGE(L510,L562,L614)</f>
        <v>416.14583333333331</v>
      </c>
      <c r="V666" s="79">
        <f t="shared" ref="V666" si="10576">(M510+M562+M614)/3</f>
        <v>388.78472222222223</v>
      </c>
      <c r="W666" s="79">
        <f t="shared" ref="W666" si="10577">(N510+N562+N614)/3</f>
        <v>364.86805555555549</v>
      </c>
      <c r="X666" s="79">
        <f t="shared" ref="X666" si="10578">(O510+O562+O614)/3</f>
        <v>391.2569444444444</v>
      </c>
      <c r="Y666" s="79">
        <f t="shared" ref="Y666" si="10579">(P510+P562+P614)/3</f>
        <v>391.2569444444444</v>
      </c>
      <c r="Z666" s="79">
        <f t="shared" ref="Z666" si="10580">(Q510+Q562+Q614)/3</f>
        <v>361.5694444444444</v>
      </c>
      <c r="AA666" s="79" t="e">
        <f t="shared" ref="AA666" si="10581">(R510+R562+R614)/3</f>
        <v>#REF!</v>
      </c>
      <c r="AC666" s="99">
        <f>+AF666-'Figure 8_data'!I878</f>
        <v>0</v>
      </c>
      <c r="AD666" s="79">
        <f t="shared" ref="AD666" si="10582">(B666/T666-1)*100</f>
        <v>-13.244153987542118</v>
      </c>
      <c r="AE666" s="79">
        <f t="shared" ref="AE666" si="10583">(C666/U666-1)*100</f>
        <v>-18.297872340425524</v>
      </c>
      <c r="AF666" s="79">
        <f t="shared" ref="AF666" si="10584">(D666/V666-1)*100</f>
        <v>-12.548003929624008</v>
      </c>
      <c r="AG666" s="79">
        <f t="shared" ref="AG666" si="10585">(E666/W666-1)*100</f>
        <v>-17.778496792980704</v>
      </c>
      <c r="AH666" s="79">
        <f t="shared" ref="AH666" si="10586">(F666/X666-1)*100</f>
        <v>-22.898067126959042</v>
      </c>
      <c r="AI666" s="79">
        <f t="shared" ref="AI666" si="10587">(G666/Y666-1)*100</f>
        <v>-22.898067126959042</v>
      </c>
      <c r="AJ666" s="79">
        <f t="shared" ref="AJ666" si="10588">(H666/Z666-1)*100</f>
        <v>-17.028387047209304</v>
      </c>
      <c r="AK666" s="79" t="e">
        <f t="shared" ref="AK666" si="10589">(I666/AA666-1)*100</f>
        <v>#REF!</v>
      </c>
      <c r="AM666" s="99">
        <f>AP666-'Figure 8_data'!H878</f>
        <v>0</v>
      </c>
      <c r="AN666" s="79">
        <f t="shared" ref="AN666" si="10590">(B666/B614-1)*100</f>
        <v>-25.079365079365079</v>
      </c>
      <c r="AO666" s="79">
        <f t="shared" ref="AO666" si="10591">(C666/C614-1)*100</f>
        <v>-31.829573934837097</v>
      </c>
      <c r="AP666" s="79">
        <f t="shared" ref="AP666" si="10592">(D666/D614-1)*100</f>
        <v>-27.466666666666661</v>
      </c>
      <c r="AQ666" s="79">
        <f t="shared" ref="AQ666" si="10593">(E666/E614-1)*100</f>
        <v>-34.246575342465761</v>
      </c>
      <c r="AR666" s="79">
        <f t="shared" ref="AR666" si="10594">(F666/F614-1)*100</f>
        <v>-38.902953586497887</v>
      </c>
      <c r="AS666" s="79">
        <f t="shared" ref="AS666" si="10595">(G666/G614-1)*100</f>
        <v>-38.902953586497887</v>
      </c>
      <c r="AT666" s="79">
        <f t="shared" ref="AT666" si="10596">(H666/H614-1)*100</f>
        <v>-33.701657458563538</v>
      </c>
      <c r="AU666" s="79" t="e">
        <f t="shared" ref="AU666" si="10597">(I666/I614-1)*100</f>
        <v>#REF!</v>
      </c>
    </row>
    <row r="667" spans="1:47" x14ac:dyDescent="0.2">
      <c r="A667" s="13">
        <f t="shared" si="7581"/>
        <v>42248</v>
      </c>
      <c r="B667" s="79">
        <f>TWK!B610</f>
        <v>406.66666666666669</v>
      </c>
      <c r="C667" s="79">
        <f>TWK!C610</f>
        <v>381.66666666666669</v>
      </c>
      <c r="D667" s="79">
        <f>TWK!D610</f>
        <v>400</v>
      </c>
      <c r="E667" s="79">
        <f>TWK!E610</f>
        <v>390</v>
      </c>
      <c r="F667" s="79">
        <f>TWK!F610</f>
        <v>386.66666666666669</v>
      </c>
      <c r="G667" s="79">
        <f>TWK!G610</f>
        <v>386.66666666666669</v>
      </c>
      <c r="H667" s="79">
        <f>TWK!H610</f>
        <v>405</v>
      </c>
      <c r="I667" s="79" t="e">
        <f>TWK!#REF!</f>
        <v>#REF!</v>
      </c>
      <c r="K667" s="79">
        <f t="shared" ref="K667" si="10598">AVERAGEIF(B664:B667,"&lt;&gt;0")</f>
        <v>395.83333333333331</v>
      </c>
      <c r="L667" s="79">
        <f t="shared" ref="L667" si="10599">AVERAGE(C664:C667)</f>
        <v>349.58333333333337</v>
      </c>
      <c r="M667" s="79">
        <f t="shared" ref="M667" si="10600">AVERAGE(D664:D667)</f>
        <v>348.33333333333337</v>
      </c>
      <c r="N667" s="79">
        <f t="shared" ref="N667" si="10601">AVERAGE(E664:E667)</f>
        <v>297.91666666666663</v>
      </c>
      <c r="O667" s="79">
        <f t="shared" ref="O667" si="10602">AVERAGE(F664:F667)</f>
        <v>316.25</v>
      </c>
      <c r="P667" s="79">
        <f t="shared" ref="P667" si="10603">AVERAGE(G664:G667)</f>
        <v>316.25</v>
      </c>
      <c r="Q667" s="79">
        <f t="shared" ref="Q667" si="10604">AVERAGE(H664:H667)</f>
        <v>302.91666666666669</v>
      </c>
      <c r="R667" s="79" t="e">
        <f t="shared" ref="R667" si="10605">AVERAGE(I664:I667)</f>
        <v>#REF!</v>
      </c>
      <c r="T667" s="79">
        <f t="shared" ref="T667" si="10606">AVERAGE(K511,K563,K615)</f>
        <v>459.0625</v>
      </c>
      <c r="U667" s="79">
        <f t="shared" ref="U667" si="10607">AVERAGE(L511,L563,L615)</f>
        <v>431.73611111111109</v>
      </c>
      <c r="V667" s="79">
        <f t="shared" ref="V667" si="10608">(M511+M563+M615)/3</f>
        <v>427.4305555555556</v>
      </c>
      <c r="W667" s="79">
        <f t="shared" ref="W667" si="10609">(N511+N563+N615)/3</f>
        <v>410.17361111111109</v>
      </c>
      <c r="X667" s="79">
        <f t="shared" ref="X667" si="10610">(O511+O563+O615)/3</f>
        <v>427.63888888888886</v>
      </c>
      <c r="Y667" s="79">
        <f t="shared" ref="Y667" si="10611">(P511+P563+P615)/3</f>
        <v>427.63888888888886</v>
      </c>
      <c r="Z667" s="79">
        <f t="shared" ref="Z667" si="10612">(Q511+Q563+Q615)/3</f>
        <v>415.04166666666669</v>
      </c>
      <c r="AA667" s="79" t="e">
        <f t="shared" ref="AA667" si="10613">(R511+R563+R615)/3</f>
        <v>#REF!</v>
      </c>
      <c r="AC667" s="99">
        <f>+AF667-'Figure 8_data'!I879</f>
        <v>0</v>
      </c>
      <c r="AD667" s="79">
        <f t="shared" ref="AD667" si="10614">(B667/T667-1)*100</f>
        <v>-11.413660086226452</v>
      </c>
      <c r="AE667" s="79">
        <f t="shared" ref="AE667" si="10615">(C667/U667-1)*100</f>
        <v>-11.59723339231139</v>
      </c>
      <c r="AF667" s="79">
        <f t="shared" ref="AF667" si="10616">(D667/V667-1)*100</f>
        <v>-6.4175467099918837</v>
      </c>
      <c r="AG667" s="79">
        <f t="shared" ref="AG667" si="10617">(E667/W667-1)*100</f>
        <v>-4.9183103360704301</v>
      </c>
      <c r="AH667" s="79">
        <f t="shared" ref="AH667" si="10618">(F667/X667-1)*100</f>
        <v>-9.5810328028580578</v>
      </c>
      <c r="AI667" s="79">
        <f t="shared" ref="AI667" si="10619">(G667/Y667-1)*100</f>
        <v>-9.5810328028580578</v>
      </c>
      <c r="AJ667" s="79">
        <f t="shared" ref="AJ667" si="10620">(H667/Z667-1)*100</f>
        <v>-2.419435799618519</v>
      </c>
      <c r="AK667" s="79" t="e">
        <f t="shared" ref="AK667" si="10621">(I667/AA667-1)*100</f>
        <v>#REF!</v>
      </c>
      <c r="AM667" s="99">
        <f>AP667-'Figure 8_data'!H879</f>
        <v>0</v>
      </c>
      <c r="AN667" s="79">
        <f t="shared" ref="AN667" si="10622">(B667/B615-1)*100</f>
        <v>-26.726726726726724</v>
      </c>
      <c r="AO667" s="79">
        <f t="shared" ref="AO667" si="10623">(C667/C615-1)*100</f>
        <v>-34.75783475783475</v>
      </c>
      <c r="AP667" s="79">
        <f t="shared" ref="AP667" si="10624">(D667/D615-1)*100</f>
        <v>-32.914046121593287</v>
      </c>
      <c r="AQ667" s="79">
        <f t="shared" ref="AQ667" si="10625">(E667/E615-1)*100</f>
        <v>-33.142857142857153</v>
      </c>
      <c r="AR667" s="79">
        <f t="shared" ref="AR667" si="10626">(F667/F615-1)*100</f>
        <v>-32.75362318840579</v>
      </c>
      <c r="AS667" s="79">
        <f t="shared" ref="AS667" si="10627">(G667/G615-1)*100</f>
        <v>-32.75362318840579</v>
      </c>
      <c r="AT667" s="79">
        <f t="shared" ref="AT667" si="10628">(H667/H615-1)*100</f>
        <v>-30.472103004291849</v>
      </c>
      <c r="AU667" s="79" t="e">
        <f t="shared" ref="AU667" si="10629">(I667/I615-1)*100</f>
        <v>#REF!</v>
      </c>
    </row>
    <row r="668" spans="1:47" x14ac:dyDescent="0.2">
      <c r="A668" s="13">
        <f t="shared" si="7581"/>
        <v>42255</v>
      </c>
      <c r="B668" s="79">
        <f>TWK!B611</f>
        <v>445</v>
      </c>
      <c r="C668" s="79">
        <f>TWK!C611</f>
        <v>442.5</v>
      </c>
      <c r="D668" s="79">
        <f>TWK!D611</f>
        <v>442.5</v>
      </c>
      <c r="E668" s="79">
        <f>TWK!E611</f>
        <v>425</v>
      </c>
      <c r="F668" s="79">
        <f>TWK!F611</f>
        <v>455</v>
      </c>
      <c r="G668" s="79">
        <f>TWK!G611</f>
        <v>455</v>
      </c>
      <c r="H668" s="79">
        <f>TWK!H611</f>
        <v>425</v>
      </c>
      <c r="I668" s="79" t="e">
        <f>TWK!#REF!</f>
        <v>#REF!</v>
      </c>
      <c r="K668" s="79">
        <f t="shared" ref="K668" si="10630">AVERAGEIF(B665:B668,"&lt;&gt;0")</f>
        <v>406.25</v>
      </c>
      <c r="L668" s="79">
        <f t="shared" ref="L668" si="10631">AVERAGE(C665:C668)</f>
        <v>373.54166666666669</v>
      </c>
      <c r="M668" s="79">
        <f t="shared" ref="M668" si="10632">AVERAGE(D665:D668)</f>
        <v>374.79166666666669</v>
      </c>
      <c r="N668" s="79">
        <f t="shared" ref="N668" si="10633">AVERAGE(E665:E668)</f>
        <v>343.33333333333331</v>
      </c>
      <c r="O668" s="79">
        <f t="shared" ref="O668" si="10634">AVERAGE(F665:F668)</f>
        <v>359.16666666666669</v>
      </c>
      <c r="P668" s="79">
        <f t="shared" ref="P668" si="10635">AVERAGE(G665:G668)</f>
        <v>359.16666666666669</v>
      </c>
      <c r="Q668" s="79">
        <f t="shared" ref="Q668" si="10636">AVERAGE(H665:H668)</f>
        <v>350.41666666666669</v>
      </c>
      <c r="R668" s="79" t="e">
        <f t="shared" ref="R668" si="10637">AVERAGE(I665:I668)</f>
        <v>#REF!</v>
      </c>
      <c r="T668" s="79">
        <f t="shared" ref="T668" si="10638">AVERAGE(K512,K564,K616)</f>
        <v>473.22916666666669</v>
      </c>
      <c r="U668" s="79">
        <f t="shared" ref="U668" si="10639">AVERAGE(L512,L564,L616)</f>
        <v>462.98611111111109</v>
      </c>
      <c r="V668" s="79">
        <f t="shared" ref="V668" si="10640">(M512+M564+M616)/3</f>
        <v>470.06944444444451</v>
      </c>
      <c r="W668" s="79">
        <f t="shared" ref="W668" si="10641">(N512+N564+N616)/3</f>
        <v>460.59027777777783</v>
      </c>
      <c r="X668" s="79">
        <f t="shared" ref="X668" si="10642">(O512+O564+O616)/3</f>
        <v>472.36111111111109</v>
      </c>
      <c r="Y668" s="79">
        <f t="shared" ref="Y668" si="10643">(P512+P564+P616)/3</f>
        <v>472.36111111111109</v>
      </c>
      <c r="Z668" s="79">
        <f t="shared" ref="Z668" si="10644">(Q512+Q564+Q616)/3</f>
        <v>474.625</v>
      </c>
      <c r="AA668" s="79" t="e">
        <f t="shared" ref="AA668" si="10645">(R512+R564+R616)/3</f>
        <v>#REF!</v>
      </c>
      <c r="AC668" s="99">
        <f>+AF668-'Figure 8_data'!I880</f>
        <v>0</v>
      </c>
      <c r="AD668" s="79">
        <f t="shared" ref="AD668" si="10646">(B668/T668-1)*100</f>
        <v>-5.9652212194585168</v>
      </c>
      <c r="AE668" s="79">
        <f t="shared" ref="AE668" si="10647">(C668/U668-1)*100</f>
        <v>-4.4247787610619422</v>
      </c>
      <c r="AF668" s="79">
        <f t="shared" ref="AF668" si="10648">(D668/V668-1)*100</f>
        <v>-5.8649726695228388</v>
      </c>
      <c r="AG668" s="79">
        <f t="shared" ref="AG668" si="10649">(E668/W668-1)*100</f>
        <v>-7.7271013946475842</v>
      </c>
      <c r="AH668" s="79">
        <f t="shared" ref="AH668" si="10650">(F668/X668-1)*100</f>
        <v>-3.6753895912966739</v>
      </c>
      <c r="AI668" s="79">
        <f t="shared" ref="AI668" si="10651">(G668/Y668-1)*100</f>
        <v>-3.6753895912966739</v>
      </c>
      <c r="AJ668" s="79">
        <f t="shared" ref="AJ668" si="10652">(H668/Z668-1)*100</f>
        <v>-10.455622860152747</v>
      </c>
      <c r="AK668" s="79" t="e">
        <f t="shared" ref="AK668" si="10653">(I668/AA668-1)*100</f>
        <v>#REF!</v>
      </c>
      <c r="AM668" s="99">
        <f>AP668-'Figure 8_data'!H880</f>
        <v>0</v>
      </c>
      <c r="AN668" s="79">
        <f t="shared" ref="AN668" si="10654">(B668/B616-1)*100</f>
        <v>-24.255319148936174</v>
      </c>
      <c r="AO668" s="79">
        <f t="shared" ref="AO668" si="10655">(C668/C616-1)*100</f>
        <v>-23.043478260869566</v>
      </c>
      <c r="AP668" s="79">
        <f t="shared" ref="AP668" si="10656">(D668/D616-1)*100</f>
        <v>-33.624999999999993</v>
      </c>
      <c r="AQ668" s="79">
        <f t="shared" ref="AQ668" si="10657">(E668/E616-1)*100</f>
        <v>-30.136986301369873</v>
      </c>
      <c r="AR668" s="79">
        <f t="shared" ref="AR668" si="10658">(F668/F616-1)*100</f>
        <v>-29.09090909090909</v>
      </c>
      <c r="AS668" s="79">
        <f t="shared" ref="AS668" si="10659">(G668/G616-1)*100</f>
        <v>-29.09090909090909</v>
      </c>
      <c r="AT668" s="79">
        <f t="shared" ref="AT668" si="10660">(H668/H616-1)*100</f>
        <v>-32.806324110671937</v>
      </c>
      <c r="AU668" s="79" t="e">
        <f t="shared" ref="AU668" si="10661">(I668/I616-1)*100</f>
        <v>#REF!</v>
      </c>
    </row>
    <row r="669" spans="1:47" x14ac:dyDescent="0.2">
      <c r="A669" s="13">
        <f t="shared" si="7581"/>
        <v>42262</v>
      </c>
      <c r="B669" s="79">
        <f>TWK!B612</f>
        <v>512.5</v>
      </c>
      <c r="C669" s="79">
        <f>TWK!C612</f>
        <v>487.5</v>
      </c>
      <c r="D669" s="79">
        <f>TWK!D612</f>
        <v>500</v>
      </c>
      <c r="E669" s="79">
        <f>TWK!E612</f>
        <v>450</v>
      </c>
      <c r="F669" s="79">
        <f>TWK!F612</f>
        <v>512.5</v>
      </c>
      <c r="G669" s="79">
        <f>TWK!G612</f>
        <v>512.5</v>
      </c>
      <c r="H669" s="79">
        <f>TWK!H612</f>
        <v>387.5</v>
      </c>
      <c r="I669" s="79" t="e">
        <f>TWK!#REF!</f>
        <v>#REF!</v>
      </c>
      <c r="K669" s="79">
        <f t="shared" ref="K669" si="10662">AVERAGEIF(B666:B669,"&lt;&gt;0")</f>
        <v>439.375</v>
      </c>
      <c r="L669" s="79">
        <f t="shared" ref="L669" si="10663">AVERAGE(C666:C669)</f>
        <v>412.91666666666669</v>
      </c>
      <c r="M669" s="79">
        <f t="shared" ref="M669" si="10664">AVERAGE(D666:D669)</f>
        <v>420.625</v>
      </c>
      <c r="N669" s="79">
        <f t="shared" ref="N669" si="10665">AVERAGE(E666:E669)</f>
        <v>391.25</v>
      </c>
      <c r="O669" s="79">
        <f t="shared" ref="O669" si="10666">AVERAGE(F666:F669)</f>
        <v>413.95833333333337</v>
      </c>
      <c r="P669" s="79">
        <f t="shared" ref="P669" si="10667">AVERAGE(G666:G669)</f>
        <v>413.95833333333337</v>
      </c>
      <c r="Q669" s="79">
        <f t="shared" ref="Q669" si="10668">AVERAGE(H666:H669)</f>
        <v>379.375</v>
      </c>
      <c r="R669" s="79" t="e">
        <f t="shared" ref="R669" si="10669">AVERAGE(I666:I669)</f>
        <v>#REF!</v>
      </c>
      <c r="T669" s="79">
        <f t="shared" ref="T669" si="10670">AVERAGE(K513,K565,K617)</f>
        <v>504.47916666666669</v>
      </c>
      <c r="U669" s="79">
        <f t="shared" ref="U669" si="10671">AVERAGE(L513,L565,L617)</f>
        <v>507.98611111111114</v>
      </c>
      <c r="V669" s="79">
        <f t="shared" ref="V669" si="10672">(M513+M565+M617)/3</f>
        <v>524.79166666666663</v>
      </c>
      <c r="W669" s="79">
        <f t="shared" ref="W669" si="10673">(N513+N565+N617)/3</f>
        <v>522.88194444444446</v>
      </c>
      <c r="X669" s="79">
        <f t="shared" ref="X669" si="10674">(O513+O565+O617)/3</f>
        <v>538.19444444444446</v>
      </c>
      <c r="Y669" s="79">
        <f t="shared" ref="Y669" si="10675">(P513+P565+P617)/3</f>
        <v>538.19444444444446</v>
      </c>
      <c r="Z669" s="79">
        <f t="shared" ref="Z669" si="10676">(Q513+Q565+Q617)/3</f>
        <v>547.29166666666663</v>
      </c>
      <c r="AA669" s="79" t="e">
        <f t="shared" ref="AA669" si="10677">(R513+R565+R617)/3</f>
        <v>#REF!</v>
      </c>
      <c r="AC669" s="99">
        <f>+AF669-'Figure 8_data'!I881</f>
        <v>0</v>
      </c>
      <c r="AD669" s="79">
        <f t="shared" ref="AD669" si="10678">(B669/T669-1)*100</f>
        <v>1.5899236010737061</v>
      </c>
      <c r="AE669" s="79">
        <f t="shared" ref="AE669" si="10679">(C669/U669-1)*100</f>
        <v>-4.0328092959671995</v>
      </c>
      <c r="AF669" s="79">
        <f t="shared" ref="AF669" si="10680">(D669/V669-1)*100</f>
        <v>-4.7240968638348484</v>
      </c>
      <c r="AG669" s="79">
        <f t="shared" ref="AG669" si="10681">(E669/W669-1)*100</f>
        <v>-13.938508533103134</v>
      </c>
      <c r="AH669" s="79">
        <f t="shared" ref="AH669" si="10682">(F669/X669-1)*100</f>
        <v>-4.7741935483870961</v>
      </c>
      <c r="AI669" s="79">
        <f t="shared" ref="AI669" si="10683">(G669/Y669-1)*100</f>
        <v>-4.7741935483870961</v>
      </c>
      <c r="AJ669" s="79">
        <f t="shared" ref="AJ669" si="10684">(H669/Z669-1)*100</f>
        <v>-29.196802436239054</v>
      </c>
      <c r="AK669" s="79" t="e">
        <f t="shared" ref="AK669" si="10685">(I669/AA669-1)*100</f>
        <v>#REF!</v>
      </c>
      <c r="AM669" s="99">
        <f>AP669-'Figure 8_data'!H881</f>
        <v>0</v>
      </c>
      <c r="AN669" s="79">
        <f t="shared" ref="AN669" si="10686">(B669/B617-1)*100</f>
        <v>-6.8181818181818237</v>
      </c>
      <c r="AO669" s="79">
        <f t="shared" ref="AO669" si="10687">(C669/C617-1)*100</f>
        <v>-16.428571428571438</v>
      </c>
      <c r="AP669" s="79">
        <f t="shared" ref="AP669" si="10688">(D669/D617-1)*100</f>
        <v>-21.052631578947377</v>
      </c>
      <c r="AQ669" s="79">
        <f t="shared" ref="AQ669" si="10689">(E669/E617-1)*100</f>
        <v>-31.645569620253166</v>
      </c>
      <c r="AR669" s="79">
        <f t="shared" ref="AR669" si="10690">(F669/F617-1)*100</f>
        <v>-25.903614457831324</v>
      </c>
      <c r="AS669" s="79">
        <f t="shared" ref="AS669" si="10691">(G669/G617-1)*100</f>
        <v>-25.903614457831324</v>
      </c>
      <c r="AT669" s="79">
        <f t="shared" ref="AT669" si="10692">(H669/H617-1)*100</f>
        <v>-39.610389610389603</v>
      </c>
      <c r="AU669" s="79" t="e">
        <f t="shared" ref="AU669" si="10693">(I669/I617-1)*100</f>
        <v>#REF!</v>
      </c>
    </row>
    <row r="670" spans="1:47" x14ac:dyDescent="0.2">
      <c r="A670" s="13">
        <f t="shared" si="7581"/>
        <v>42269</v>
      </c>
      <c r="B670" s="79">
        <f>TWK!B613</f>
        <v>600</v>
      </c>
      <c r="C670" s="79">
        <f>TWK!C613</f>
        <v>600</v>
      </c>
      <c r="D670" s="79">
        <f>TWK!D613</f>
        <v>602.5</v>
      </c>
      <c r="E670" s="79">
        <f>TWK!E613</f>
        <v>533.33333333333337</v>
      </c>
      <c r="F670" s="79">
        <f>TWK!F613</f>
        <v>691.66666666666663</v>
      </c>
      <c r="G670" s="79">
        <f>TWK!G613</f>
        <v>691.66666666666663</v>
      </c>
      <c r="H670" s="79">
        <f>TWK!H613</f>
        <v>505</v>
      </c>
      <c r="I670" s="79" t="e">
        <f>TWK!#REF!</f>
        <v>#REF!</v>
      </c>
      <c r="K670" s="79">
        <f t="shared" ref="K670" si="10694">AVERAGEIF(B667:B670,"&lt;&gt;0")</f>
        <v>491.04166666666669</v>
      </c>
      <c r="L670" s="79">
        <f t="shared" ref="L670" si="10695">AVERAGE(C667:C670)</f>
        <v>477.91666666666669</v>
      </c>
      <c r="M670" s="79">
        <f t="shared" ref="M670" si="10696">AVERAGE(D667:D670)</f>
        <v>486.25</v>
      </c>
      <c r="N670" s="79">
        <f t="shared" ref="N670" si="10697">AVERAGE(E667:E670)</f>
        <v>449.58333333333337</v>
      </c>
      <c r="O670" s="79">
        <f t="shared" ref="O670" si="10698">AVERAGE(F667:F670)</f>
        <v>511.45833333333337</v>
      </c>
      <c r="P670" s="79">
        <f t="shared" ref="P670" si="10699">AVERAGE(G667:G670)</f>
        <v>511.45833333333337</v>
      </c>
      <c r="Q670" s="79">
        <f t="shared" ref="Q670" si="10700">AVERAGE(H667:H670)</f>
        <v>430.625</v>
      </c>
      <c r="R670" s="79" t="e">
        <f t="shared" ref="R670" si="10701">AVERAGE(I667:I670)</f>
        <v>#REF!</v>
      </c>
      <c r="T670" s="79">
        <f t="shared" ref="T670" si="10702">AVERAGE(K514,K566,K618)</f>
        <v>554.54861111111109</v>
      </c>
      <c r="U670" s="79">
        <f t="shared" ref="U670" si="10703">AVERAGE(L514,L566,L618)</f>
        <v>567.08333333333337</v>
      </c>
      <c r="V670" s="79">
        <f t="shared" ref="V670" si="10704">(M514+M566+M618)/3</f>
        <v>582.60416666666663</v>
      </c>
      <c r="W670" s="79">
        <f t="shared" ref="W670" si="10705">(N514+N566+N618)/3</f>
        <v>585.3125</v>
      </c>
      <c r="X670" s="79">
        <f t="shared" ref="X670" si="10706">(O514+O566+O618)/3</f>
        <v>610.97222222222217</v>
      </c>
      <c r="Y670" s="79">
        <f t="shared" ref="Y670" si="10707">(P514+P566+P618)/3</f>
        <v>610.97222222222217</v>
      </c>
      <c r="Z670" s="79">
        <f t="shared" ref="Z670" si="10708">(Q514+Q566+Q618)/3</f>
        <v>611.90972222222217</v>
      </c>
      <c r="AA670" s="79" t="e">
        <f t="shared" ref="AA670" si="10709">(R514+R566+R618)/3</f>
        <v>#REF!</v>
      </c>
      <c r="AC670" s="99">
        <f>+AF670-'Figure 8_data'!I882</f>
        <v>0</v>
      </c>
      <c r="AD670" s="79">
        <f t="shared" ref="AD670" si="10710">(B670/T670-1)*100</f>
        <v>8.1961054411120227</v>
      </c>
      <c r="AE670" s="79">
        <f t="shared" ref="AE670" si="10711">(C670/U670-1)*100</f>
        <v>5.8045554739162286</v>
      </c>
      <c r="AF670" s="79">
        <f t="shared" ref="AF670" si="10712">(D670/V670-1)*100</f>
        <v>3.4149830144823978</v>
      </c>
      <c r="AG670" s="79">
        <f t="shared" ref="AG670" si="10713">(E670/W670-1)*100</f>
        <v>-8.8805837337604494</v>
      </c>
      <c r="AH670" s="79">
        <f t="shared" ref="AH670" si="10714">(F670/X670-1)*100</f>
        <v>13.207547169811317</v>
      </c>
      <c r="AI670" s="79">
        <f t="shared" ref="AI670" si="10715">(G670/Y670-1)*100</f>
        <v>13.207547169811317</v>
      </c>
      <c r="AJ670" s="79">
        <f t="shared" ref="AJ670" si="10716">(H670/Z670-1)*100</f>
        <v>-17.471486126085225</v>
      </c>
      <c r="AK670" s="79" t="e">
        <f t="shared" ref="AK670" si="10717">(I670/AA670-1)*100</f>
        <v>#REF!</v>
      </c>
      <c r="AM670" s="99">
        <f>AP670-'Figure 8_data'!H882</f>
        <v>0</v>
      </c>
      <c r="AN670" s="79">
        <f t="shared" ref="AN670" si="10718">(B670/B618-1)*100</f>
        <v>-21.311475409836067</v>
      </c>
      <c r="AO670" s="79">
        <f t="shared" ref="AO670" si="10719">(C670/C618-1)*100</f>
        <v>-27.601809954751133</v>
      </c>
      <c r="AP670" s="79">
        <f t="shared" ref="AP670" si="10720">(D670/D618-1)*100</f>
        <v>-26.969696969696965</v>
      </c>
      <c r="AQ670" s="79">
        <f t="shared" ref="AQ670" si="10721">(E670/E618-1)*100</f>
        <v>-38.609112709832125</v>
      </c>
      <c r="AR670" s="79">
        <f t="shared" ref="AR670" si="10722">(F670/F618-1)*100</f>
        <v>-22.826592282659231</v>
      </c>
      <c r="AS670" s="79">
        <f t="shared" ref="AS670" si="10723">(G670/G618-1)*100</f>
        <v>-22.826592282659231</v>
      </c>
      <c r="AT670" s="79">
        <f t="shared" ref="AT670" si="10724">(H670/H618-1)*100</f>
        <v>-43.654114365411431</v>
      </c>
      <c r="AU670" s="79" t="e">
        <f t="shared" ref="AU670" si="10725">(I670/I618-1)*100</f>
        <v>#REF!</v>
      </c>
    </row>
    <row r="671" spans="1:47" x14ac:dyDescent="0.2">
      <c r="A671" s="13">
        <f t="shared" si="7581"/>
        <v>42276</v>
      </c>
      <c r="B671" s="79">
        <f>TWK!B614</f>
        <v>605</v>
      </c>
      <c r="C671" s="79">
        <f>TWK!C614</f>
        <v>631.66666666666663</v>
      </c>
      <c r="D671" s="79">
        <f>TWK!D614</f>
        <v>646.66666666666663</v>
      </c>
      <c r="E671" s="79">
        <f>TWK!E614</f>
        <v>535</v>
      </c>
      <c r="F671" s="79">
        <f>TWK!F614</f>
        <v>708.33333333333337</v>
      </c>
      <c r="G671" s="79">
        <f>TWK!G614</f>
        <v>708.33333333333337</v>
      </c>
      <c r="H671" s="79">
        <f>TWK!H614</f>
        <v>535</v>
      </c>
      <c r="I671" s="79" t="e">
        <f>TWK!#REF!</f>
        <v>#REF!</v>
      </c>
      <c r="K671" s="79">
        <f t="shared" ref="K671" si="10726">AVERAGEIF(B668:B671,"&lt;&gt;0")</f>
        <v>540.625</v>
      </c>
      <c r="L671" s="79">
        <f t="shared" ref="L671" si="10727">AVERAGE(C668:C671)</f>
        <v>540.41666666666663</v>
      </c>
      <c r="M671" s="79">
        <f t="shared" ref="M671" si="10728">AVERAGE(D668:D671)</f>
        <v>547.91666666666663</v>
      </c>
      <c r="N671" s="79">
        <f t="shared" ref="N671" si="10729">AVERAGE(E668:E671)</f>
        <v>485.83333333333337</v>
      </c>
      <c r="O671" s="79">
        <f t="shared" ref="O671" si="10730">AVERAGE(F668:F671)</f>
        <v>591.875</v>
      </c>
      <c r="P671" s="79">
        <f t="shared" ref="P671" si="10731">AVERAGE(G668:G671)</f>
        <v>591.875</v>
      </c>
      <c r="Q671" s="79">
        <f t="shared" ref="Q671" si="10732">AVERAGE(H668:H671)</f>
        <v>463.125</v>
      </c>
      <c r="R671" s="79" t="e">
        <f t="shared" ref="R671" si="10733">AVERAGE(I668:I671)</f>
        <v>#REF!</v>
      </c>
      <c r="T671" s="79">
        <f t="shared" ref="T671" si="10734">AVERAGE(K515,K567,K619)</f>
        <v>616.31944444444446</v>
      </c>
      <c r="U671" s="79">
        <f t="shared" ref="U671" si="10735">AVERAGE(L515,L567,L619)</f>
        <v>635.03472222222229</v>
      </c>
      <c r="V671" s="79">
        <f t="shared" ref="V671" si="10736">(M515+M567+M619)/3</f>
        <v>647.08333333333337</v>
      </c>
      <c r="W671" s="79">
        <f t="shared" ref="W671" si="10737">(N515+N567+N619)/3</f>
        <v>645.24305555555554</v>
      </c>
      <c r="X671" s="79">
        <f t="shared" ref="X671" si="10738">(O515+O567+O619)/3</f>
        <v>684.47916666666663</v>
      </c>
      <c r="Y671" s="79">
        <f t="shared" ref="Y671" si="10739">(P515+P567+P619)/3</f>
        <v>684.47916666666663</v>
      </c>
      <c r="Z671" s="79">
        <f t="shared" ref="Z671" si="10740">(Q515+Q567+Q619)/3</f>
        <v>665.72916666666663</v>
      </c>
      <c r="AA671" s="79" t="e">
        <f t="shared" ref="AA671" si="10741">(R515+R567+R619)/3</f>
        <v>#REF!</v>
      </c>
      <c r="AC671" s="99">
        <f>+AF671-'Figure 8_data'!I883</f>
        <v>0</v>
      </c>
      <c r="AD671" s="79">
        <f t="shared" ref="AD671" si="10742">(B671/T671-1)*100</f>
        <v>-1.836619718309862</v>
      </c>
      <c r="AE671" s="79">
        <f t="shared" ref="AE671" si="10743">(C671/U671-1)*100</f>
        <v>-0.53037344852098212</v>
      </c>
      <c r="AF671" s="79">
        <f t="shared" ref="AF671" si="10744">(D671/V671-1)*100</f>
        <v>-6.4391500321969719E-2</v>
      </c>
      <c r="AG671" s="79">
        <f t="shared" ref="AG671" si="10745">(E671/W671-1)*100</f>
        <v>-17.085508260237848</v>
      </c>
      <c r="AH671" s="79">
        <f t="shared" ref="AH671" si="10746">(F671/X671-1)*100</f>
        <v>3.4850098919494865</v>
      </c>
      <c r="AI671" s="79">
        <f t="shared" ref="AI671" si="10747">(G671/Y671-1)*100</f>
        <v>3.4850098919494865</v>
      </c>
      <c r="AJ671" s="79">
        <f t="shared" ref="AJ671" si="10748">(H671/Z671-1)*100</f>
        <v>-19.636989516507587</v>
      </c>
      <c r="AK671" s="79" t="e">
        <f t="shared" ref="AK671" si="10749">(I671/AA671-1)*100</f>
        <v>#REF!</v>
      </c>
      <c r="AM671" s="99">
        <f>AP671-'Figure 8_data'!H883</f>
        <v>0</v>
      </c>
      <c r="AN671" s="79">
        <f t="shared" ref="AN671" si="10750">(B671/B619-1)*100</f>
        <v>-31.509433962264154</v>
      </c>
      <c r="AO671" s="79">
        <f t="shared" ref="AO671" si="10751">(C671/C619-1)*100</f>
        <v>-37.868852459016402</v>
      </c>
      <c r="AP671" s="79">
        <f t="shared" ref="AP671" si="10752">(D671/D619-1)*100</f>
        <v>-39.375000000000007</v>
      </c>
      <c r="AQ671" s="79">
        <f t="shared" ref="AQ671" si="10753">(E671/E619-1)*100</f>
        <v>-48.225806451612897</v>
      </c>
      <c r="AR671" s="79">
        <f t="shared" ref="AR671" si="10754">(F671/F619-1)*100</f>
        <v>-35.606060606060609</v>
      </c>
      <c r="AS671" s="79">
        <f t="shared" ref="AS671" si="10755">(G671/G619-1)*100</f>
        <v>-35.606060606060609</v>
      </c>
      <c r="AT671" s="79">
        <f t="shared" ref="AT671" si="10756">(H671/H619-1)*100</f>
        <v>-49.843750000000007</v>
      </c>
      <c r="AU671" s="79" t="e">
        <f t="shared" ref="AU671" si="10757">(I671/I619-1)*100</f>
        <v>#REF!</v>
      </c>
    </row>
    <row r="672" spans="1:47" x14ac:dyDescent="0.2">
      <c r="A672" s="13">
        <f t="shared" si="7581"/>
        <v>42283</v>
      </c>
      <c r="B672" s="79">
        <f>TWK!B615</f>
        <v>596.66666666666663</v>
      </c>
      <c r="C672" s="79">
        <f>TWK!C615</f>
        <v>591.66666666666663</v>
      </c>
      <c r="D672" s="79">
        <f>TWK!D615</f>
        <v>591.66666666666663</v>
      </c>
      <c r="E672" s="79">
        <f>TWK!E615</f>
        <v>500</v>
      </c>
      <c r="F672" s="79">
        <f>TWK!F615</f>
        <v>583.33333333333337</v>
      </c>
      <c r="G672" s="79">
        <f>TWK!G615</f>
        <v>583.33333333333337</v>
      </c>
      <c r="H672" s="79">
        <f>TWK!H615</f>
        <v>483.33333333333331</v>
      </c>
      <c r="I672" s="79" t="e">
        <f>TWK!#REF!</f>
        <v>#REF!</v>
      </c>
      <c r="K672" s="79">
        <f t="shared" ref="K672" si="10758">AVERAGEIF(B669:B672,"&lt;&gt;0")</f>
        <v>578.54166666666663</v>
      </c>
      <c r="L672" s="79">
        <f t="shared" ref="L672" si="10759">AVERAGE(C669:C672)</f>
        <v>577.70833333333326</v>
      </c>
      <c r="M672" s="79">
        <f t="shared" ref="M672" si="10760">AVERAGE(D669:D672)</f>
        <v>585.20833333333326</v>
      </c>
      <c r="N672" s="79">
        <f t="shared" ref="N672" si="10761">AVERAGE(E669:E672)</f>
        <v>504.58333333333337</v>
      </c>
      <c r="O672" s="79">
        <f t="shared" ref="O672" si="10762">AVERAGE(F669:F672)</f>
        <v>623.95833333333337</v>
      </c>
      <c r="P672" s="79">
        <f t="shared" ref="P672" si="10763">AVERAGE(G669:G672)</f>
        <v>623.95833333333337</v>
      </c>
      <c r="Q672" s="79">
        <f t="shared" ref="Q672" si="10764">AVERAGE(H669:H672)</f>
        <v>477.70833333333331</v>
      </c>
      <c r="R672" s="79" t="e">
        <f t="shared" ref="R672" si="10765">AVERAGE(I669:I672)</f>
        <v>#REF!</v>
      </c>
      <c r="T672" s="79">
        <f t="shared" ref="T672" si="10766">AVERAGE(K516,K568,K620)</f>
        <v>647.15277777777771</v>
      </c>
      <c r="U672" s="79">
        <f t="shared" ref="U672" si="10767">AVERAGE(L516,L568,L620)</f>
        <v>671.77083333333337</v>
      </c>
      <c r="V672" s="79">
        <f t="shared" ref="V672" si="10768">(M516+M568+M620)/3</f>
        <v>670.7638888888888</v>
      </c>
      <c r="W672" s="79">
        <f t="shared" ref="W672" si="10769">(N516+N568+N620)/3</f>
        <v>662.1875</v>
      </c>
      <c r="X672" s="79">
        <f t="shared" ref="X672" si="10770">(O516+O568+O620)/3</f>
        <v>713.50694444444446</v>
      </c>
      <c r="Y672" s="79">
        <f t="shared" ref="Y672" si="10771">(P516+P568+P620)/3</f>
        <v>713.50694444444446</v>
      </c>
      <c r="Z672" s="79">
        <f t="shared" ref="Z672" si="10772">(Q516+Q568+Q620)/3</f>
        <v>667.3263888888888</v>
      </c>
      <c r="AA672" s="79" t="e">
        <f t="shared" ref="AA672" si="10773">(R516+R568+R620)/3</f>
        <v>#REF!</v>
      </c>
      <c r="AC672" s="99">
        <f>+AF672-'Figure 8_data'!I884</f>
        <v>0</v>
      </c>
      <c r="AD672" s="79">
        <f t="shared" ref="AD672" si="10774">(B672/T672-1)*100</f>
        <v>-7.8012662302822111</v>
      </c>
      <c r="AE672" s="79">
        <f t="shared" ref="AE672" si="10775">(C672/U672-1)*100</f>
        <v>-11.92432935338813</v>
      </c>
      <c r="AF672" s="79">
        <f t="shared" ref="AF672" si="10776">(D672/V672-1)*100</f>
        <v>-11.792110984573966</v>
      </c>
      <c r="AG672" s="79">
        <f t="shared" ref="AG672" si="10777">(E672/W672-1)*100</f>
        <v>-24.492685228881548</v>
      </c>
      <c r="AH672" s="79">
        <f t="shared" ref="AH672" si="10778">(F672/X672-1)*100</f>
        <v>-18.244196797897704</v>
      </c>
      <c r="AI672" s="79">
        <f t="shared" ref="AI672" si="10779">(G672/Y672-1)*100</f>
        <v>-18.244196797897704</v>
      </c>
      <c r="AJ672" s="79">
        <f t="shared" ref="AJ672" si="10780">(H672/Z672-1)*100</f>
        <v>-27.57167386440501</v>
      </c>
      <c r="AK672" s="79" t="e">
        <f t="shared" ref="AK672" si="10781">(I672/AA672-1)*100</f>
        <v>#REF!</v>
      </c>
      <c r="AM672" s="99">
        <f>AP672-'Figure 8_data'!H884</f>
        <v>0</v>
      </c>
      <c r="AN672" s="79">
        <f t="shared" ref="AN672" si="10782">(B672/B620-1)*100</f>
        <v>-24.631578947368425</v>
      </c>
      <c r="AO672" s="79">
        <f t="shared" ref="AO672" si="10783">(C672/C620-1)*100</f>
        <v>-34.259259259259267</v>
      </c>
      <c r="AP672" s="79">
        <f t="shared" ref="AP672" si="10784">(D672/D620-1)*100</f>
        <v>-33.644859813084118</v>
      </c>
      <c r="AQ672" s="79">
        <f t="shared" ref="AQ672" si="10785">(E672/E620-1)*100</f>
        <v>-40</v>
      </c>
      <c r="AR672" s="79">
        <f t="shared" ref="AR672" si="10786">(F672/F620-1)*100</f>
        <v>-37.5</v>
      </c>
      <c r="AS672" s="79">
        <f t="shared" ref="AS672" si="10787">(G672/G620-1)*100</f>
        <v>-37.5</v>
      </c>
      <c r="AT672" s="79">
        <f t="shared" ref="AT672" si="10788">(H672/H620-1)*100</f>
        <v>-41.532258064516128</v>
      </c>
      <c r="AU672" s="79" t="e">
        <f t="shared" ref="AU672" si="10789">(I672/I620-1)*100</f>
        <v>#REF!</v>
      </c>
    </row>
    <row r="673" spans="1:47" x14ac:dyDescent="0.2">
      <c r="A673" s="13">
        <f t="shared" si="7581"/>
        <v>42290</v>
      </c>
      <c r="B673" s="79">
        <f>TWK!B616</f>
        <v>557.5</v>
      </c>
      <c r="C673" s="79">
        <f>TWK!C616</f>
        <v>532.5</v>
      </c>
      <c r="D673" s="79">
        <f>TWK!D616</f>
        <v>500</v>
      </c>
      <c r="E673" s="79">
        <f>TWK!E616</f>
        <v>425</v>
      </c>
      <c r="F673" s="79">
        <f>TWK!F616</f>
        <v>500</v>
      </c>
      <c r="G673" s="79">
        <f>TWK!G616</f>
        <v>500</v>
      </c>
      <c r="H673" s="79">
        <f>TWK!H616</f>
        <v>425</v>
      </c>
      <c r="I673" s="79" t="e">
        <f>TWK!#REF!</f>
        <v>#REF!</v>
      </c>
      <c r="K673" s="79">
        <f t="shared" ref="K673" si="10790">AVERAGEIF(B670:B673,"&lt;&gt;0")</f>
        <v>589.79166666666663</v>
      </c>
      <c r="L673" s="79">
        <f t="shared" ref="L673" si="10791">AVERAGE(C670:C673)</f>
        <v>588.95833333333326</v>
      </c>
      <c r="M673" s="79">
        <f t="shared" ref="M673" si="10792">AVERAGE(D670:D673)</f>
        <v>585.20833333333326</v>
      </c>
      <c r="N673" s="79">
        <f t="shared" ref="N673" si="10793">AVERAGE(E670:E673)</f>
        <v>498.33333333333337</v>
      </c>
      <c r="O673" s="79">
        <f t="shared" ref="O673" si="10794">AVERAGE(F670:F673)</f>
        <v>620.83333333333337</v>
      </c>
      <c r="P673" s="79">
        <f t="shared" ref="P673" si="10795">AVERAGE(G670:G673)</f>
        <v>620.83333333333337</v>
      </c>
      <c r="Q673" s="79">
        <f t="shared" ref="Q673" si="10796">AVERAGE(H670:H673)</f>
        <v>487.08333333333331</v>
      </c>
      <c r="R673" s="79" t="e">
        <f t="shared" ref="R673" si="10797">AVERAGE(I670:I673)</f>
        <v>#REF!</v>
      </c>
      <c r="T673" s="79">
        <f t="shared" ref="T673" si="10798">AVERAGE(K517,K569,K621)</f>
        <v>662.29166666666663</v>
      </c>
      <c r="U673" s="79">
        <f t="shared" ref="U673" si="10799">AVERAGE(L517,L569,L621)</f>
        <v>690.79861111111097</v>
      </c>
      <c r="V673" s="79">
        <f t="shared" ref="V673" si="10800">(M517+M569+M621)/3</f>
        <v>683.26388888888903</v>
      </c>
      <c r="W673" s="79">
        <f t="shared" ref="W673" si="10801">(N517+N569+N621)/3</f>
        <v>655.4513888888888</v>
      </c>
      <c r="X673" s="79">
        <f t="shared" ref="X673" si="10802">(O517+O569+O621)/3</f>
        <v>716.97916666666663</v>
      </c>
      <c r="Y673" s="79">
        <f t="shared" ref="Y673" si="10803">(P517+P569+P621)/3</f>
        <v>716.97916666666663</v>
      </c>
      <c r="Z673" s="79">
        <f t="shared" ref="Z673" si="10804">(Q517+Q569+Q621)/3</f>
        <v>631.63194444444446</v>
      </c>
      <c r="AA673" s="79" t="e">
        <f t="shared" ref="AA673" si="10805">(R517+R569+R621)/3</f>
        <v>#REF!</v>
      </c>
      <c r="AC673" s="99">
        <f>+AF673-'Figure 8_data'!I885</f>
        <v>0</v>
      </c>
      <c r="AD673" s="79">
        <f t="shared" ref="AD673" si="10806">(B673/T673-1)*100</f>
        <v>-15.822585718779481</v>
      </c>
      <c r="AE673" s="79">
        <f t="shared" ref="AE673" si="10807">(C673/U673-1)*100</f>
        <v>-22.915305353103776</v>
      </c>
      <c r="AF673" s="79">
        <f t="shared" ref="AF673" si="10808">(D673/V673-1)*100</f>
        <v>-26.82183148693974</v>
      </c>
      <c r="AG673" s="79">
        <f t="shared" ref="AG673" si="10809">(E673/W673-1)*100</f>
        <v>-35.159188430364985</v>
      </c>
      <c r="AH673" s="79">
        <f t="shared" ref="AH673" si="10810">(F673/X673-1)*100</f>
        <v>-30.262966729623709</v>
      </c>
      <c r="AI673" s="79">
        <f t="shared" ref="AI673" si="10811">(G673/Y673-1)*100</f>
        <v>-30.262966729623709</v>
      </c>
      <c r="AJ673" s="79">
        <f t="shared" ref="AJ673" si="10812">(H673/Z673-1)*100</f>
        <v>-32.713979440382616</v>
      </c>
      <c r="AK673" s="79" t="e">
        <f t="shared" ref="AK673" si="10813">(I673/AA673-1)*100</f>
        <v>#REF!</v>
      </c>
      <c r="AM673" s="99">
        <f>AP673-'Figure 8_data'!H885</f>
        <v>0</v>
      </c>
      <c r="AN673" s="79">
        <f t="shared" ref="AN673" si="10814">(B673/B621-1)*100</f>
        <v>-24.831460674157302</v>
      </c>
      <c r="AO673" s="79">
        <f t="shared" ref="AO673" si="10815">(C673/C621-1)*100</f>
        <v>-36.354581673306775</v>
      </c>
      <c r="AP673" s="79">
        <f t="shared" ref="AP673" si="10816">(D673/D621-1)*100</f>
        <v>-40</v>
      </c>
      <c r="AQ673" s="79">
        <f t="shared" ref="AQ673" si="10817">(E673/E621-1)*100</f>
        <v>-37.804878048780488</v>
      </c>
      <c r="AR673" s="79">
        <f t="shared" ref="AR673" si="10818">(F673/F621-1)*100</f>
        <v>-38.144329896907216</v>
      </c>
      <c r="AS673" s="79">
        <f t="shared" ref="AS673" si="10819">(G673/G621-1)*100</f>
        <v>-38.144329896907216</v>
      </c>
      <c r="AT673" s="79">
        <f t="shared" ref="AT673" si="10820">(H673/H621-1)*100</f>
        <v>-31.081081081081074</v>
      </c>
      <c r="AU673" s="79" t="e">
        <f t="shared" ref="AU673" si="10821">(I673/I621-1)*100</f>
        <v>#REF!</v>
      </c>
    </row>
    <row r="674" spans="1:47" x14ac:dyDescent="0.2">
      <c r="A674" s="13">
        <f t="shared" si="7581"/>
        <v>42297</v>
      </c>
      <c r="B674" s="79">
        <f>TWK!B617</f>
        <v>613.33333333333337</v>
      </c>
      <c r="C674" s="79">
        <f>TWK!C617</f>
        <v>583.33333333333337</v>
      </c>
      <c r="D674" s="79">
        <f>TWK!D617</f>
        <v>516.66666666666663</v>
      </c>
      <c r="E674" s="79">
        <f>TWK!E617</f>
        <v>523.33333333333337</v>
      </c>
      <c r="F674" s="79">
        <f>TWK!F617</f>
        <v>513.33333333333337</v>
      </c>
      <c r="G674" s="79">
        <f>TWK!G617</f>
        <v>513.33333333333337</v>
      </c>
      <c r="H674" s="79">
        <f>TWK!H617</f>
        <v>505</v>
      </c>
      <c r="I674" s="79" t="e">
        <f>TWK!#REF!</f>
        <v>#REF!</v>
      </c>
      <c r="K674" s="79">
        <f t="shared" ref="K674" si="10822">AVERAGEIF(B671:B674,"&lt;&gt;0")</f>
        <v>593.125</v>
      </c>
      <c r="L674" s="79">
        <f t="shared" ref="L674" si="10823">AVERAGE(C671:C674)</f>
        <v>584.79166666666663</v>
      </c>
      <c r="M674" s="79">
        <f t="shared" ref="M674" si="10824">AVERAGE(D671:D674)</f>
        <v>563.75</v>
      </c>
      <c r="N674" s="79">
        <f t="shared" ref="N674" si="10825">AVERAGE(E671:E674)</f>
        <v>495.83333333333337</v>
      </c>
      <c r="O674" s="79">
        <f t="shared" ref="O674" si="10826">AVERAGE(F671:F674)</f>
        <v>576.25</v>
      </c>
      <c r="P674" s="79">
        <f t="shared" ref="P674" si="10827">AVERAGE(G671:G674)</f>
        <v>576.25</v>
      </c>
      <c r="Q674" s="79">
        <f t="shared" ref="Q674" si="10828">AVERAGE(H671:H674)</f>
        <v>487.08333333333331</v>
      </c>
      <c r="R674" s="79" t="e">
        <f t="shared" ref="R674" si="10829">AVERAGE(I671:I674)</f>
        <v>#REF!</v>
      </c>
      <c r="T674" s="79">
        <f t="shared" ref="T674" si="10830">AVERAGE(K518,K570,K622)</f>
        <v>671.97916666666663</v>
      </c>
      <c r="U674" s="79">
        <f t="shared" ref="U674" si="10831">AVERAGE(L518,L570,L622)</f>
        <v>694.60416666666663</v>
      </c>
      <c r="V674" s="79">
        <f t="shared" ref="V674" si="10832">(M518+M570+M622)/3</f>
        <v>692.34722222222229</v>
      </c>
      <c r="W674" s="79">
        <f t="shared" ref="W674" si="10833">(N518+N570+N622)/3</f>
        <v>643.09027777777783</v>
      </c>
      <c r="X674" s="79">
        <f t="shared" ref="X674" si="10834">(O518+O570+O622)/3</f>
        <v>713.25</v>
      </c>
      <c r="Y674" s="79">
        <f t="shared" ref="Y674" si="10835">(P518+P570+P622)/3</f>
        <v>713.25</v>
      </c>
      <c r="Z674" s="79">
        <f t="shared" ref="Z674" si="10836">(Q518+Q570+Q622)/3</f>
        <v>610.48611111111109</v>
      </c>
      <c r="AA674" s="79" t="e">
        <f t="shared" ref="AA674" si="10837">(R518+R570+R622)/3</f>
        <v>#REF!</v>
      </c>
      <c r="AC674" s="99">
        <f>+AF674-'Figure 8_data'!I886</f>
        <v>0</v>
      </c>
      <c r="AD674" s="79">
        <f t="shared" ref="AD674" si="10838">(B674/T674-1)*100</f>
        <v>-8.7273290962641354</v>
      </c>
      <c r="AE674" s="79">
        <f t="shared" ref="AE674" si="10839">(C674/U674-1)*100</f>
        <v>-16.019315557421788</v>
      </c>
      <c r="AF674" s="79">
        <f t="shared" ref="AF674" si="10840">(D674/V674-1)*100</f>
        <v>-25.374631386788117</v>
      </c>
      <c r="AG674" s="79">
        <f t="shared" ref="AG674" si="10841">(E674/W674-1)*100</f>
        <v>-18.622104637978509</v>
      </c>
      <c r="AH674" s="79">
        <f t="shared" ref="AH674" si="10842">(F674/X674-1)*100</f>
        <v>-28.028975347587327</v>
      </c>
      <c r="AI674" s="79">
        <f t="shared" ref="AI674" si="10843">(G674/Y674-1)*100</f>
        <v>-28.028975347587327</v>
      </c>
      <c r="AJ674" s="79">
        <f t="shared" ref="AJ674" si="10844">(H674/Z674-1)*100</f>
        <v>-17.279035377090203</v>
      </c>
      <c r="AK674" s="79" t="e">
        <f t="shared" ref="AK674" si="10845">(I674/AA674-1)*100</f>
        <v>#REF!</v>
      </c>
      <c r="AM674" s="99">
        <f>AP674-'Figure 8_data'!H886</f>
        <v>0</v>
      </c>
      <c r="AN674" s="79">
        <f t="shared" ref="AN674" si="10846">(B674/B622-1)*100</f>
        <v>-22.729658792650909</v>
      </c>
      <c r="AO674" s="79">
        <f t="shared" ref="AO674" si="10847">(C674/C622-1)*100</f>
        <v>-31.873479318734788</v>
      </c>
      <c r="AP674" s="79">
        <f t="shared" ref="AP674" si="10848">(D674/D622-1)*100</f>
        <v>-40.783190066857685</v>
      </c>
      <c r="AQ674" s="79">
        <f t="shared" ref="AQ674" si="10849">(E674/E622-1)*100</f>
        <v>-28.433048433048423</v>
      </c>
      <c r="AR674" s="79">
        <f t="shared" ref="AR674" si="10850">(F674/F622-1)*100</f>
        <v>-42.159624413145536</v>
      </c>
      <c r="AS674" s="79">
        <f t="shared" ref="AS674" si="10851">(G674/G622-1)*100</f>
        <v>-42.159624413145536</v>
      </c>
      <c r="AT674" s="79">
        <f t="shared" ref="AT674" si="10852">(H674/H622-1)*100</f>
        <v>-22.307692307692307</v>
      </c>
      <c r="AU674" s="79" t="e">
        <f t="shared" ref="AU674" si="10853">(I674/I622-1)*100</f>
        <v>#REF!</v>
      </c>
    </row>
    <row r="675" spans="1:47" x14ac:dyDescent="0.2">
      <c r="A675" s="13">
        <f t="shared" si="7581"/>
        <v>42304</v>
      </c>
      <c r="B675" s="79">
        <f>TWK!B618</f>
        <v>495</v>
      </c>
      <c r="C675" s="79">
        <f>TWK!C618</f>
        <v>427.5</v>
      </c>
      <c r="D675" s="79">
        <f>TWK!D618</f>
        <v>420</v>
      </c>
      <c r="E675" s="79">
        <f>TWK!E618</f>
        <v>335</v>
      </c>
      <c r="F675" s="79">
        <f>TWK!F618</f>
        <v>415</v>
      </c>
      <c r="G675" s="79">
        <f>TWK!G618</f>
        <v>415</v>
      </c>
      <c r="H675" s="79">
        <f>TWK!H618</f>
        <v>300</v>
      </c>
      <c r="I675" s="79" t="e">
        <f>TWK!#REF!</f>
        <v>#REF!</v>
      </c>
      <c r="K675" s="79">
        <f t="shared" ref="K675" si="10854">AVERAGEIF(B672:B675,"&lt;&gt;0")</f>
        <v>565.625</v>
      </c>
      <c r="L675" s="79">
        <f t="shared" ref="L675" si="10855">AVERAGE(C672:C675)</f>
        <v>533.75</v>
      </c>
      <c r="M675" s="79">
        <f t="shared" ref="M675" si="10856">AVERAGE(D672:D675)</f>
        <v>507.08333333333326</v>
      </c>
      <c r="N675" s="79">
        <f t="shared" ref="N675" si="10857">AVERAGE(E672:E675)</f>
        <v>445.83333333333337</v>
      </c>
      <c r="O675" s="79">
        <f t="shared" ref="O675" si="10858">AVERAGE(F672:F675)</f>
        <v>502.91666666666674</v>
      </c>
      <c r="P675" s="79">
        <f t="shared" ref="P675" si="10859">AVERAGE(G672:G675)</f>
        <v>502.91666666666674</v>
      </c>
      <c r="Q675" s="79">
        <f t="shared" ref="Q675" si="10860">AVERAGE(H672:H675)</f>
        <v>428.33333333333331</v>
      </c>
      <c r="R675" s="79" t="e">
        <f t="shared" ref="R675" si="10861">AVERAGE(I672:I675)</f>
        <v>#REF!</v>
      </c>
      <c r="T675" s="79">
        <f t="shared" ref="T675" si="10862">AVERAGE(K519,K571,K623)</f>
        <v>649.0625</v>
      </c>
      <c r="U675" s="79">
        <f t="shared" ref="U675" si="10863">AVERAGE(L519,L571,L623)</f>
        <v>673.77083333333337</v>
      </c>
      <c r="V675" s="79">
        <f t="shared" ref="V675" si="10864">(M519+M571+M623)/3</f>
        <v>671.09722222222217</v>
      </c>
      <c r="W675" s="79">
        <f t="shared" ref="W675" si="10865">(N519+N571+N623)/3</f>
        <v>622.53472222222229</v>
      </c>
      <c r="X675" s="79">
        <f t="shared" ref="X675" si="10866">(O519+O571+O623)/3</f>
        <v>697.97222222222217</v>
      </c>
      <c r="Y675" s="79">
        <f t="shared" ref="Y675" si="10867">(P519+P571+P623)/3</f>
        <v>697.97222222222217</v>
      </c>
      <c r="Z675" s="79">
        <f t="shared" ref="Z675" si="10868">(Q519+Q571+Q623)/3</f>
        <v>590.76388888888891</v>
      </c>
      <c r="AA675" s="79" t="e">
        <f t="shared" ref="AA675" si="10869">(R519+R571+R623)/3</f>
        <v>#REF!</v>
      </c>
      <c r="AC675" s="99">
        <f>+AF675-'Figure 8_data'!I887</f>
        <v>0</v>
      </c>
      <c r="AD675" s="79">
        <f t="shared" ref="AD675" si="10870">(B675/T675-1)*100</f>
        <v>-23.736157920077041</v>
      </c>
      <c r="AE675" s="79">
        <f t="shared" ref="AE675" si="10871">(C675/U675-1)*100</f>
        <v>-36.55112705234842</v>
      </c>
      <c r="AF675" s="79">
        <f t="shared" ref="AF675" si="10872">(D675/V675-1)*100</f>
        <v>-37.41592334278441</v>
      </c>
      <c r="AG675" s="79">
        <f t="shared" ref="AG675" si="10873">(E675/W675-1)*100</f>
        <v>-46.187740532098843</v>
      </c>
      <c r="AH675" s="79">
        <f t="shared" ref="AH675" si="10874">(F675/X675-1)*100</f>
        <v>-40.542046404266316</v>
      </c>
      <c r="AI675" s="79">
        <f t="shared" ref="AI675" si="10875">(G675/Y675-1)*100</f>
        <v>-40.542046404266316</v>
      </c>
      <c r="AJ675" s="79">
        <f t="shared" ref="AJ675" si="10876">(H675/Z675-1)*100</f>
        <v>-49.218290819325262</v>
      </c>
      <c r="AK675" s="79" t="e">
        <f t="shared" ref="AK675" si="10877">(I675/AA675-1)*100</f>
        <v>#REF!</v>
      </c>
      <c r="AM675" s="99">
        <f>AP675-'Figure 8_data'!H887</f>
        <v>0</v>
      </c>
      <c r="AN675" s="79">
        <f t="shared" ref="AN675" si="10878">(B675/B623-1)*100</f>
        <v>-32.500000000000007</v>
      </c>
      <c r="AO675" s="79">
        <f t="shared" ref="AO675" si="10879">(C675/C623-1)*100</f>
        <v>-53.78378378378379</v>
      </c>
      <c r="AP675" s="79">
        <f t="shared" ref="AP675" si="10880">(D675/D623-1)*100</f>
        <v>-52</v>
      </c>
      <c r="AQ675" s="79">
        <f t="shared" ref="AQ675" si="10881">(E675/E623-1)*100</f>
        <v>-57.234042553191486</v>
      </c>
      <c r="AR675" s="79">
        <f t="shared" ref="AR675" si="10882">(F675/F623-1)*100</f>
        <v>-54.311926605504588</v>
      </c>
      <c r="AS675" s="79">
        <f t="shared" ref="AS675" si="10883">(G675/G623-1)*100</f>
        <v>-54.311926605504588</v>
      </c>
      <c r="AT675" s="79">
        <f t="shared" ref="AT675" si="10884">(H675/H623-1)*100</f>
        <v>-60</v>
      </c>
      <c r="AU675" s="79" t="e">
        <f t="shared" ref="AU675" si="10885">(I675/I623-1)*100</f>
        <v>#REF!</v>
      </c>
    </row>
    <row r="676" spans="1:47" x14ac:dyDescent="0.2">
      <c r="A676" s="13">
        <f t="shared" si="7581"/>
        <v>42311</v>
      </c>
      <c r="B676" s="79">
        <f>TWK!B619</f>
        <v>416.66666666666669</v>
      </c>
      <c r="C676" s="79">
        <f>TWK!C619</f>
        <v>365</v>
      </c>
      <c r="D676" s="79">
        <f>TWK!D619</f>
        <v>361.66666666666669</v>
      </c>
      <c r="E676" s="79">
        <f>TWK!E619</f>
        <v>265</v>
      </c>
      <c r="F676" s="79">
        <f>TWK!F619</f>
        <v>350</v>
      </c>
      <c r="G676" s="79">
        <f>TWK!G619</f>
        <v>350</v>
      </c>
      <c r="H676" s="79">
        <f>TWK!H619</f>
        <v>221.66666666666666</v>
      </c>
      <c r="I676" s="79" t="e">
        <f>TWK!#REF!</f>
        <v>#REF!</v>
      </c>
      <c r="K676" s="79">
        <f t="shared" ref="K676" si="10886">AVERAGEIF(B673:B676,"&lt;&gt;0")</f>
        <v>520.625</v>
      </c>
      <c r="L676" s="79">
        <f t="shared" ref="L676" si="10887">AVERAGE(C673:C676)</f>
        <v>477.08333333333337</v>
      </c>
      <c r="M676" s="79">
        <f t="shared" ref="M676" si="10888">AVERAGE(D673:D676)</f>
        <v>449.58333333333331</v>
      </c>
      <c r="N676" s="79">
        <f t="shared" ref="N676" si="10889">AVERAGE(E673:E676)</f>
        <v>387.08333333333337</v>
      </c>
      <c r="O676" s="79">
        <f t="shared" ref="O676" si="10890">AVERAGE(F673:F676)</f>
        <v>444.58333333333337</v>
      </c>
      <c r="P676" s="79">
        <f t="shared" ref="P676" si="10891">AVERAGE(G673:G676)</f>
        <v>444.58333333333337</v>
      </c>
      <c r="Q676" s="79">
        <f t="shared" ref="Q676" si="10892">AVERAGE(H673:H676)</f>
        <v>362.91666666666669</v>
      </c>
      <c r="R676" s="79" t="e">
        <f t="shared" ref="R676" si="10893">AVERAGE(I673:I676)</f>
        <v>#REF!</v>
      </c>
      <c r="T676" s="79">
        <f t="shared" ref="T676" si="10894">AVERAGE(K520,K572,K624)</f>
        <v>638.57638888888891</v>
      </c>
      <c r="U676" s="79">
        <f t="shared" ref="U676" si="10895">AVERAGE(L520,L572,L624)</f>
        <v>677.24305555555554</v>
      </c>
      <c r="V676" s="79">
        <f t="shared" ref="V676" si="10896">(M520+M572+M624)/3</f>
        <v>677.27777777777783</v>
      </c>
      <c r="W676" s="79">
        <f t="shared" ref="W676" si="10897">(N520+N572+N624)/3</f>
        <v>625.4861111111112</v>
      </c>
      <c r="X676" s="79">
        <f t="shared" ref="X676" si="10898">(O520+O572+O624)/3</f>
        <v>692.38194444444434</v>
      </c>
      <c r="Y676" s="79">
        <f t="shared" ref="Y676" si="10899">(P520+P572+P624)/3</f>
        <v>692.38194444444434</v>
      </c>
      <c r="Z676" s="79">
        <f t="shared" ref="Z676" si="10900">(Q520+Q572+Q624)/3</f>
        <v>568.5763888888888</v>
      </c>
      <c r="AA676" s="79" t="e">
        <f t="shared" ref="AA676" si="10901">(R520+R572+R624)/3</f>
        <v>#REF!</v>
      </c>
      <c r="AC676" s="99">
        <f>+AF676-'Figure 8_data'!I888</f>
        <v>0</v>
      </c>
      <c r="AD676" s="79">
        <f t="shared" ref="AD676" si="10902">(B676/T676-1)*100</f>
        <v>-34.750693273883961</v>
      </c>
      <c r="AE676" s="79">
        <f t="shared" ref="AE676" si="10903">(C676/U676-1)*100</f>
        <v>-46.105021379571994</v>
      </c>
      <c r="AF676" s="79">
        <f t="shared" ref="AF676" si="10904">(D676/V676-1)*100</f>
        <v>-46.599950783364775</v>
      </c>
      <c r="AG676" s="79">
        <f t="shared" ref="AG676" si="10905">(E676/W676-1)*100</f>
        <v>-57.632952148329089</v>
      </c>
      <c r="AH676" s="79">
        <f t="shared" ref="AH676" si="10906">(F676/X676-1)*100</f>
        <v>-49.449866102323895</v>
      </c>
      <c r="AI676" s="79">
        <f t="shared" ref="AI676" si="10907">(G676/Y676-1)*100</f>
        <v>-49.449866102323895</v>
      </c>
      <c r="AJ676" s="79">
        <f t="shared" ref="AJ676" si="10908">(H676/Z676-1)*100</f>
        <v>-61.013740458015263</v>
      </c>
      <c r="AK676" s="79" t="e">
        <f t="shared" ref="AK676" si="10909">(I676/AA676-1)*100</f>
        <v>#REF!</v>
      </c>
      <c r="AM676" s="99">
        <f>AP676-'Figure 8_data'!H888</f>
        <v>0</v>
      </c>
      <c r="AN676" s="79">
        <f t="shared" ref="AN676" si="10910">(B676/B624-1)*100</f>
        <v>-42.528735632183903</v>
      </c>
      <c r="AO676" s="79">
        <f t="shared" ref="AO676" si="10911">(C676/C624-1)*100</f>
        <v>-58.404558404558401</v>
      </c>
      <c r="AP676" s="79">
        <f t="shared" ref="AP676" si="10912">(D676/D624-1)*100</f>
        <v>-57.450980392156858</v>
      </c>
      <c r="AQ676" s="79">
        <f t="shared" ref="AQ676" si="10913">(E676/E624-1)*100</f>
        <v>-63.385146804835927</v>
      </c>
      <c r="AR676" s="79">
        <f t="shared" ref="AR676" si="10914">(F676/F624-1)*100</f>
        <v>-60.839160839160833</v>
      </c>
      <c r="AS676" s="79">
        <f t="shared" ref="AS676" si="10915">(G676/G624-1)*100</f>
        <v>-60.839160839160833</v>
      </c>
      <c r="AT676" s="79">
        <f t="shared" ref="AT676" si="10916">(H676/H624-1)*100</f>
        <v>-64.744864148442673</v>
      </c>
      <c r="AU676" s="79" t="e">
        <f t="shared" ref="AU676" si="10917">(I676/I624-1)*100</f>
        <v>#REF!</v>
      </c>
    </row>
    <row r="677" spans="1:47" x14ac:dyDescent="0.2">
      <c r="A677" s="13">
        <f t="shared" si="7581"/>
        <v>42318</v>
      </c>
      <c r="B677" s="79">
        <f>TWK!B620</f>
        <v>387.5</v>
      </c>
      <c r="C677" s="79">
        <f>TWK!C620</f>
        <v>327.5</v>
      </c>
      <c r="D677" s="79">
        <f>TWK!D620</f>
        <v>312.5</v>
      </c>
      <c r="E677" s="79">
        <f>TWK!E620</f>
        <v>230</v>
      </c>
      <c r="F677" s="79">
        <f>TWK!F620</f>
        <v>300</v>
      </c>
      <c r="G677" s="79">
        <f>TWK!G620</f>
        <v>300</v>
      </c>
      <c r="H677" s="79">
        <f>TWK!H620</f>
        <v>205</v>
      </c>
      <c r="I677" s="79" t="e">
        <f>TWK!#REF!</f>
        <v>#REF!</v>
      </c>
      <c r="K677" s="79">
        <f t="shared" ref="K677" si="10918">AVERAGEIF(B674:B677,"&lt;&gt;0")</f>
        <v>478.12500000000006</v>
      </c>
      <c r="L677" s="79">
        <f t="shared" ref="L677" si="10919">AVERAGE(C674:C677)</f>
        <v>425.83333333333337</v>
      </c>
      <c r="M677" s="79">
        <f t="shared" ref="M677" si="10920">AVERAGE(D674:D677)</f>
        <v>402.70833333333331</v>
      </c>
      <c r="N677" s="79">
        <f t="shared" ref="N677" si="10921">AVERAGE(E674:E677)</f>
        <v>338.33333333333337</v>
      </c>
      <c r="O677" s="79">
        <f t="shared" ref="O677" si="10922">AVERAGE(F674:F677)</f>
        <v>394.58333333333337</v>
      </c>
      <c r="P677" s="79">
        <f t="shared" ref="P677" si="10923">AVERAGE(G674:G677)</f>
        <v>394.58333333333337</v>
      </c>
      <c r="Q677" s="79">
        <f t="shared" ref="Q677" si="10924">AVERAGE(H674:H677)</f>
        <v>307.91666666666669</v>
      </c>
      <c r="R677" s="79" t="e">
        <f t="shared" ref="R677" si="10925">AVERAGE(I674:I677)</f>
        <v>#REF!</v>
      </c>
      <c r="T677" s="79">
        <f t="shared" ref="T677" si="10926">AVERAGE(K521,K573,K625)</f>
        <v>620.65972222222217</v>
      </c>
      <c r="U677" s="79">
        <f t="shared" ref="U677" si="10927">AVERAGE(L521,L573,L625)</f>
        <v>665.4375</v>
      </c>
      <c r="V677" s="79">
        <f t="shared" ref="V677" si="10928">(M521+M573+M625)/3</f>
        <v>680.05555555555554</v>
      </c>
      <c r="W677" s="79">
        <f t="shared" ref="W677" si="10929">(N521+N573+N625)/3</f>
        <v>629.375</v>
      </c>
      <c r="X677" s="79">
        <f t="shared" ref="X677" si="10930">(O521+O573+O625)/3</f>
        <v>685.02083333333337</v>
      </c>
      <c r="Y677" s="79">
        <f t="shared" ref="Y677" si="10931">(P521+P573+P625)/3</f>
        <v>685.02083333333337</v>
      </c>
      <c r="Z677" s="79">
        <f t="shared" ref="Z677" si="10932">(Q521+Q573+Q625)/3</f>
        <v>566.0763888888888</v>
      </c>
      <c r="AA677" s="79" t="e">
        <f t="shared" ref="AA677" si="10933">(R521+R573+R625)/3</f>
        <v>#REF!</v>
      </c>
      <c r="AC677" s="99">
        <f>+AF677-'Figure 8_data'!I889</f>
        <v>0</v>
      </c>
      <c r="AD677" s="79">
        <f t="shared" ref="AD677" si="10934">(B677/T677-1)*100</f>
        <v>-37.566433566433567</v>
      </c>
      <c r="AE677" s="79">
        <f t="shared" ref="AE677" si="10935">(C677/U677-1)*100</f>
        <v>-50.784258476566166</v>
      </c>
      <c r="AF677" s="79">
        <f t="shared" ref="AF677" si="10936">(D677/V677-1)*100</f>
        <v>-54.047871905890041</v>
      </c>
      <c r="AG677" s="79">
        <f t="shared" ref="AG677" si="10937">(E677/W677-1)*100</f>
        <v>-63.455809334657395</v>
      </c>
      <c r="AH677" s="79">
        <f t="shared" ref="AH677" si="10938">(F677/X677-1)*100</f>
        <v>-56.205711505124548</v>
      </c>
      <c r="AI677" s="79">
        <f t="shared" ref="AI677" si="10939">(G677/Y677-1)*100</f>
        <v>-56.205711505124548</v>
      </c>
      <c r="AJ677" s="79">
        <f t="shared" ref="AJ677" si="10940">(H677/Z677-1)*100</f>
        <v>-63.785806293320249</v>
      </c>
      <c r="AK677" s="79" t="e">
        <f t="shared" ref="AK677" si="10941">(I677/AA677-1)*100</f>
        <v>#REF!</v>
      </c>
      <c r="AM677" s="99">
        <f>AP677-'Figure 8_data'!H889</f>
        <v>0</v>
      </c>
      <c r="AN677" s="79">
        <f t="shared" ref="AN677" si="10942">(B677/B625-1)*100</f>
        <v>-39.610389610389603</v>
      </c>
      <c r="AO677" s="79">
        <f t="shared" ref="AO677" si="10943">(C677/C625-1)*100</f>
        <v>-54.827586206896548</v>
      </c>
      <c r="AP677" s="79">
        <f t="shared" ref="AP677" si="10944">(D677/D625-1)*100</f>
        <v>-59.239130434782602</v>
      </c>
      <c r="AQ677" s="79">
        <f t="shared" ref="AQ677" si="10945">(E677/E625-1)*100</f>
        <v>-65.925925925925924</v>
      </c>
      <c r="AR677" s="79">
        <f t="shared" ref="AR677" si="10946">(F677/F625-1)*100</f>
        <v>-59.090909090909093</v>
      </c>
      <c r="AS677" s="79">
        <f t="shared" ref="AS677" si="10947">(G677/G625-1)*100</f>
        <v>-59.090909090909093</v>
      </c>
      <c r="AT677" s="79">
        <f t="shared" ref="AT677" si="10948">(H677/H625-1)*100</f>
        <v>-62.15384615384616</v>
      </c>
      <c r="AU677" s="79" t="e">
        <f t="shared" ref="AU677" si="10949">(I677/I625-1)*100</f>
        <v>#REF!</v>
      </c>
    </row>
    <row r="678" spans="1:47" x14ac:dyDescent="0.2">
      <c r="A678" s="13">
        <f t="shared" si="7581"/>
        <v>42325</v>
      </c>
      <c r="B678" s="79">
        <f>TWK!B621</f>
        <v>425</v>
      </c>
      <c r="C678" s="79">
        <f>TWK!C621</f>
        <v>342.5</v>
      </c>
      <c r="D678" s="79">
        <f>TWK!D621</f>
        <v>340</v>
      </c>
      <c r="E678" s="79">
        <f>TWK!E621</f>
        <v>232.5</v>
      </c>
      <c r="F678" s="79">
        <f>TWK!F621</f>
        <v>270</v>
      </c>
      <c r="G678" s="79">
        <f>TWK!G621</f>
        <v>270</v>
      </c>
      <c r="H678" s="79">
        <f>TWK!H621</f>
        <v>200</v>
      </c>
      <c r="I678" s="79" t="e">
        <f>TWK!#REF!</f>
        <v>#REF!</v>
      </c>
      <c r="K678" s="79">
        <f t="shared" ref="K678" si="10950">AVERAGEIF(B675:B678,"&lt;&gt;0")</f>
        <v>431.04166666666669</v>
      </c>
      <c r="L678" s="79">
        <f t="shared" ref="L678" si="10951">AVERAGE(C675:C678)</f>
        <v>365.625</v>
      </c>
      <c r="M678" s="79">
        <f t="shared" ref="M678" si="10952">AVERAGE(D675:D678)</f>
        <v>358.54166666666669</v>
      </c>
      <c r="N678" s="79">
        <f t="shared" ref="N678" si="10953">AVERAGE(E675:E678)</f>
        <v>265.625</v>
      </c>
      <c r="O678" s="79">
        <f t="shared" ref="O678" si="10954">AVERAGE(F675:F678)</f>
        <v>333.75</v>
      </c>
      <c r="P678" s="79">
        <f t="shared" ref="P678" si="10955">AVERAGE(G675:G678)</f>
        <v>333.75</v>
      </c>
      <c r="Q678" s="79">
        <f t="shared" ref="Q678" si="10956">AVERAGE(H675:H678)</f>
        <v>231.66666666666666</v>
      </c>
      <c r="R678" s="79" t="e">
        <f t="shared" ref="R678" si="10957">AVERAGE(I675:I678)</f>
        <v>#REF!</v>
      </c>
      <c r="T678" s="79">
        <f t="shared" ref="T678" si="10958">AVERAGE(K522,K574,K626)</f>
        <v>603.54166666666663</v>
      </c>
      <c r="U678" s="79">
        <f t="shared" ref="U678" si="10959">AVERAGE(L522,L574,L626)</f>
        <v>649.02777777777783</v>
      </c>
      <c r="V678" s="79">
        <f t="shared" ref="V678" si="10960">(M522+M574+M626)/3</f>
        <v>664.89583333333337</v>
      </c>
      <c r="W678" s="79">
        <f t="shared" ref="W678" si="10961">(N522+N574+N626)/3</f>
        <v>611.18055555555566</v>
      </c>
      <c r="X678" s="79">
        <f t="shared" ref="X678" si="10962">(O522+O574+O626)/3</f>
        <v>666.73611111111109</v>
      </c>
      <c r="Y678" s="79">
        <f t="shared" ref="Y678" si="10963">(P522+P574+P626)/3</f>
        <v>666.73611111111109</v>
      </c>
      <c r="Z678" s="79">
        <f t="shared" ref="Z678" si="10964">(Q522+Q574+Q626)/3</f>
        <v>532.11805555555554</v>
      </c>
      <c r="AA678" s="79" t="e">
        <f t="shared" ref="AA678" si="10965">(R522+R574+R626)/3</f>
        <v>#REF!</v>
      </c>
      <c r="AC678" s="99">
        <f>+AF678-'Figure 8_data'!I890</f>
        <v>0</v>
      </c>
      <c r="AD678" s="79">
        <f t="shared" ref="AD678" si="10966">(B678/T678-1)*100</f>
        <v>-29.582326544701409</v>
      </c>
      <c r="AE678" s="79">
        <f t="shared" ref="AE678" si="10967">(C678/U678-1)*100</f>
        <v>-47.228760967258722</v>
      </c>
      <c r="AF678" s="79">
        <f t="shared" ref="AF678" si="10968">(D678/V678-1)*100</f>
        <v>-48.864170452765165</v>
      </c>
      <c r="AG678" s="79">
        <f t="shared" ref="AG678" si="10969">(E678/W678-1)*100</f>
        <v>-61.958868310419277</v>
      </c>
      <c r="AH678" s="79">
        <f t="shared" ref="AH678" si="10970">(F678/X678-1)*100</f>
        <v>-59.504218310592648</v>
      </c>
      <c r="AI678" s="79">
        <f t="shared" ref="AI678" si="10971">(G678/Y678-1)*100</f>
        <v>-59.504218310592648</v>
      </c>
      <c r="AJ678" s="79">
        <f t="shared" ref="AJ678" si="10972">(H678/Z678-1)*100</f>
        <v>-62.414355628058729</v>
      </c>
      <c r="AK678" s="79" t="e">
        <f t="shared" ref="AK678" si="10973">(I678/AA678-1)*100</f>
        <v>#REF!</v>
      </c>
      <c r="AM678" s="99">
        <f>AP678-'Figure 8_data'!H890</f>
        <v>0</v>
      </c>
      <c r="AN678" s="79" t="e">
        <f t="shared" ref="AN678" si="10974">(B678/B626-1)*100</f>
        <v>#DIV/0!</v>
      </c>
      <c r="AO678" s="79">
        <f t="shared" ref="AO678" si="10975">(C678/C626-1)*100</f>
        <v>-51.590106007067135</v>
      </c>
      <c r="AP678" s="79">
        <f t="shared" ref="AP678" si="10976">(D678/D626-1)*100</f>
        <v>-49.158878504672899</v>
      </c>
      <c r="AQ678" s="79">
        <f t="shared" ref="AQ678" si="10977">(E678/E626-1)*100</f>
        <v>-57.241379310344833</v>
      </c>
      <c r="AR678" s="79">
        <f t="shared" ref="AR678" si="10978">(F678/F626-1)*100</f>
        <v>-61.359570661896242</v>
      </c>
      <c r="AS678" s="79">
        <f t="shared" ref="AS678" si="10979">(G678/G626-1)*100</f>
        <v>-61.359570661896242</v>
      </c>
      <c r="AT678" s="79">
        <f t="shared" ref="AT678" si="10980">(H678/H626-1)*100</f>
        <v>-57.894736842105267</v>
      </c>
      <c r="AU678" s="79" t="e">
        <f t="shared" ref="AU678" si="10981">(I678/I626-1)*100</f>
        <v>#REF!</v>
      </c>
    </row>
    <row r="679" spans="1:47" x14ac:dyDescent="0.2">
      <c r="A679" s="13">
        <f t="shared" si="7581"/>
        <v>42332</v>
      </c>
      <c r="B679" s="79">
        <v>0</v>
      </c>
      <c r="C679" s="79">
        <f>TWK!C622</f>
        <v>307.5</v>
      </c>
      <c r="D679" s="79">
        <f>TWK!D622</f>
        <v>275</v>
      </c>
      <c r="E679" s="79">
        <f>TWK!E622</f>
        <v>190</v>
      </c>
      <c r="F679" s="79">
        <f>TWK!F622</f>
        <v>197.5</v>
      </c>
      <c r="G679" s="79">
        <f>TWK!G622</f>
        <v>197.5</v>
      </c>
      <c r="H679" s="79">
        <f>TWK!H622</f>
        <v>172.5</v>
      </c>
      <c r="I679" s="79" t="e">
        <f>TWK!#REF!</f>
        <v>#REF!</v>
      </c>
      <c r="K679" s="79">
        <f t="shared" ref="K679" si="10982">AVERAGEIF(B676:B679,"&lt;&gt;0")</f>
        <v>409.72222222222223</v>
      </c>
      <c r="L679" s="79">
        <f t="shared" ref="L679" si="10983">AVERAGE(C676:C679)</f>
        <v>335.625</v>
      </c>
      <c r="M679" s="79">
        <f t="shared" ref="M679" si="10984">AVERAGE(D676:D679)</f>
        <v>322.29166666666669</v>
      </c>
      <c r="N679" s="79">
        <f t="shared" ref="N679" si="10985">AVERAGE(E676:E679)</f>
        <v>229.375</v>
      </c>
      <c r="O679" s="79">
        <f t="shared" ref="O679" si="10986">AVERAGE(F676:F679)</f>
        <v>279.375</v>
      </c>
      <c r="P679" s="79">
        <f t="shared" ref="P679" si="10987">AVERAGE(G676:G679)</f>
        <v>279.375</v>
      </c>
      <c r="Q679" s="79">
        <f t="shared" ref="Q679" si="10988">AVERAGE(H676:H679)</f>
        <v>199.79166666666666</v>
      </c>
      <c r="R679" s="79" t="e">
        <f t="shared" ref="R679" si="10989">AVERAGE(I676:I679)</f>
        <v>#REF!</v>
      </c>
      <c r="T679" s="79">
        <f t="shared" ref="T679" si="10990">AVERAGE(K523,K575,K627)</f>
        <v>541.18055555555554</v>
      </c>
      <c r="U679" s="79">
        <f t="shared" ref="U679" si="10991">AVERAGE(L523,L575,L627)</f>
        <v>627.2638888888888</v>
      </c>
      <c r="V679" s="79">
        <f t="shared" ref="V679" si="10992">(M523+M575+M627)/3</f>
        <v>635.97916666666663</v>
      </c>
      <c r="W679" s="79">
        <f t="shared" ref="W679" si="10993">(N523+N575+N627)/3</f>
        <v>562.95833333333337</v>
      </c>
      <c r="X679" s="79">
        <f t="shared" ref="X679" si="10994">(O523+O575+O627)/3</f>
        <v>615.38888888888891</v>
      </c>
      <c r="Y679" s="79">
        <f t="shared" ref="Y679" si="10995">(P523+P575+P627)/3</f>
        <v>615.38888888888891</v>
      </c>
      <c r="Z679" s="79">
        <f t="shared" ref="Z679" si="10996">(Q523+Q575+Q627)/3</f>
        <v>458.85416666666669</v>
      </c>
      <c r="AA679" s="79" t="e">
        <f t="shared" ref="AA679" si="10997">(R523+R575+R627)/3</f>
        <v>#REF!</v>
      </c>
      <c r="AC679" s="99">
        <f>+AF679-'Figure 8_data'!I891</f>
        <v>0</v>
      </c>
      <c r="AD679" s="79">
        <f t="shared" ref="AD679" si="10998">(B679/T679-1)*100</f>
        <v>-100</v>
      </c>
      <c r="AE679" s="79">
        <f t="shared" ref="AE679" si="10999">(C679/U679-1)*100</f>
        <v>-50.977570134844896</v>
      </c>
      <c r="AF679" s="79">
        <f t="shared" ref="AF679" si="11000">(D679/V679-1)*100</f>
        <v>-56.759589871261504</v>
      </c>
      <c r="AG679" s="79">
        <f t="shared" ref="AG679" si="11001">(E679/W679-1)*100</f>
        <v>-66.249722448375394</v>
      </c>
      <c r="AH679" s="79">
        <f t="shared" ref="AH679" si="11002">(F679/X679-1)*100</f>
        <v>-67.906472871716176</v>
      </c>
      <c r="AI679" s="79">
        <f t="shared" ref="AI679" si="11003">(G679/Y679-1)*100</f>
        <v>-67.906472871716176</v>
      </c>
      <c r="AJ679" s="79">
        <f t="shared" ref="AJ679" si="11004">(H679/Z679-1)*100</f>
        <v>-62.406356413166854</v>
      </c>
      <c r="AK679" s="79" t="e">
        <f t="shared" ref="AK679" si="11005">(I679/AA679-1)*100</f>
        <v>#REF!</v>
      </c>
      <c r="AM679" s="99">
        <f>AP679-'Figure 8_data'!H891</f>
        <v>0</v>
      </c>
      <c r="AN679" s="79" t="e">
        <f t="shared" ref="AN679" si="11006">(B679/B627-1)*100</f>
        <v>#DIV/0!</v>
      </c>
      <c r="AO679" s="79">
        <f t="shared" ref="AO679" si="11007">(C679/C627-1)*100</f>
        <v>-54.44444444444445</v>
      </c>
      <c r="AP679" s="79">
        <f t="shared" ref="AP679" si="11008">(D679/D627-1)*100</f>
        <v>-50</v>
      </c>
      <c r="AQ679" s="79">
        <f t="shared" ref="AQ679" si="11009">(E679/E627-1)*100</f>
        <v>-55.294117647058826</v>
      </c>
      <c r="AR679" s="79">
        <f t="shared" ref="AR679" si="11010">(F679/F627-1)*100</f>
        <v>-63.312693498452013</v>
      </c>
      <c r="AS679" s="79">
        <f t="shared" ref="AS679" si="11011">(G679/G627-1)*100</f>
        <v>-63.312693498452013</v>
      </c>
      <c r="AT679" s="79">
        <f t="shared" ref="AT679" si="11012">(H679/H627-1)*100</f>
        <v>-54</v>
      </c>
      <c r="AU679" s="79" t="e">
        <f t="shared" ref="AU679" si="11013">(I679/I627-1)*100</f>
        <v>#REF!</v>
      </c>
    </row>
    <row r="680" spans="1:47" x14ac:dyDescent="0.2">
      <c r="A680" s="13">
        <f t="shared" si="7581"/>
        <v>42339</v>
      </c>
      <c r="B680" s="79">
        <v>0</v>
      </c>
      <c r="C680" s="79">
        <v>0</v>
      </c>
      <c r="D680" s="79">
        <f>TWK!D623</f>
        <v>280</v>
      </c>
      <c r="E680" s="79">
        <f>TWK!E623</f>
        <v>190</v>
      </c>
      <c r="F680" s="79">
        <f>TWK!F623</f>
        <v>195</v>
      </c>
      <c r="G680" s="79">
        <f>TWK!G623</f>
        <v>195</v>
      </c>
      <c r="H680" s="79">
        <f>TWK!H623</f>
        <v>170</v>
      </c>
      <c r="I680" s="79" t="e">
        <f>TWK!#REF!</f>
        <v>#REF!</v>
      </c>
      <c r="K680" s="79">
        <f t="shared" ref="K680" si="11014">AVERAGEIF(B677:B680,"&lt;&gt;0")</f>
        <v>406.25</v>
      </c>
      <c r="L680" s="79">
        <f t="shared" ref="L680" si="11015">AVERAGE(C677:C680)</f>
        <v>244.375</v>
      </c>
      <c r="M680" s="79">
        <f t="shared" ref="M680" si="11016">AVERAGE(D677:D680)</f>
        <v>301.875</v>
      </c>
      <c r="N680" s="79">
        <f t="shared" ref="N680" si="11017">AVERAGE(E677:E680)</f>
        <v>210.625</v>
      </c>
      <c r="O680" s="79">
        <f t="shared" ref="O680" si="11018">AVERAGE(F677:F680)</f>
        <v>240.625</v>
      </c>
      <c r="P680" s="79">
        <f t="shared" ref="P680" si="11019">AVERAGE(G677:G680)</f>
        <v>240.625</v>
      </c>
      <c r="Q680" s="79">
        <f t="shared" ref="Q680" si="11020">AVERAGE(H677:H680)</f>
        <v>186.875</v>
      </c>
      <c r="R680" s="79" t="e">
        <f t="shared" ref="R680" si="11021">AVERAGE(I677:I680)</f>
        <v>#REF!</v>
      </c>
      <c r="T680" s="79">
        <f t="shared" ref="T680" si="11022">AVERAGE(K524,K576,K628)</f>
        <v>436.38888888888886</v>
      </c>
      <c r="U680" s="79">
        <f t="shared" ref="U680" si="11023">AVERAGE(L524,L576,L628)</f>
        <v>456.5</v>
      </c>
      <c r="V680" s="79">
        <f t="shared" ref="V680" si="11024">(M524+M576+M628)/3</f>
        <v>607.92361111111097</v>
      </c>
      <c r="W680" s="79">
        <f t="shared" ref="W680" si="11025">(N524+N576+N628)/3</f>
        <v>520.59722222222217</v>
      </c>
      <c r="X680" s="79">
        <f t="shared" ref="X680" si="11026">(O524+O576+O628)/3</f>
        <v>577.50694444444446</v>
      </c>
      <c r="Y680" s="79">
        <f t="shared" ref="Y680" si="11027">(P524+P576+P628)/3</f>
        <v>577.50694444444446</v>
      </c>
      <c r="Z680" s="79">
        <f t="shared" ref="Z680" si="11028">(Q524+Q576+Q628)/3</f>
        <v>421.83333333333331</v>
      </c>
      <c r="AA680" s="79" t="e">
        <f t="shared" ref="AA680" si="11029">(R524+R576+R628)/3</f>
        <v>#REF!</v>
      </c>
      <c r="AC680" s="99">
        <f>+AF680-'Figure 8_data'!I892</f>
        <v>0</v>
      </c>
      <c r="AD680" s="79">
        <f t="shared" ref="AD680" si="11030">(B680/T680-1)*100</f>
        <v>-100</v>
      </c>
      <c r="AE680" s="79">
        <f t="shared" ref="AE680" si="11031">(C680/U680-1)*100</f>
        <v>-100</v>
      </c>
      <c r="AF680" s="79">
        <f t="shared" ref="AF680" si="11032">(D680/V680-1)*100</f>
        <v>-53.941581658879834</v>
      </c>
      <c r="AG680" s="79">
        <f t="shared" ref="AG680" si="11033">(E680/W680-1)*100</f>
        <v>-63.50345489955447</v>
      </c>
      <c r="AH680" s="79">
        <f t="shared" ref="AH680" si="11034">(F680/X680-1)*100</f>
        <v>-66.234172268250745</v>
      </c>
      <c r="AI680" s="79">
        <f t="shared" ref="AI680" si="11035">(G680/Y680-1)*100</f>
        <v>-66.234172268250745</v>
      </c>
      <c r="AJ680" s="79">
        <f t="shared" ref="AJ680" si="11036">(H680/Z680-1)*100</f>
        <v>-59.699723429474517</v>
      </c>
      <c r="AK680" s="79" t="e">
        <f t="shared" ref="AK680" si="11037">(I680/AA680-1)*100</f>
        <v>#REF!</v>
      </c>
      <c r="AM680" s="99">
        <f>AP680-'Figure 8_data'!H892</f>
        <v>0</v>
      </c>
      <c r="AN680" s="79" t="e">
        <f t="shared" ref="AN680" si="11038">(B680/B628-1)*100</f>
        <v>#DIV/0!</v>
      </c>
      <c r="AO680" s="79" t="e">
        <f t="shared" ref="AO680" si="11039">(C680/C628-1)*100</f>
        <v>#DIV/0!</v>
      </c>
      <c r="AP680" s="79">
        <f t="shared" ref="AP680" si="11040">(D680/D628-1)*100</f>
        <v>-51.304347826086946</v>
      </c>
      <c r="AQ680" s="79">
        <f t="shared" ref="AQ680" si="11041">(E680/E628-1)*100</f>
        <v>-51.74603174603174</v>
      </c>
      <c r="AR680" s="79">
        <f t="shared" ref="AR680" si="11042">(F680/F628-1)*100</f>
        <v>-56.424581005586596</v>
      </c>
      <c r="AS680" s="79">
        <f t="shared" ref="AS680" si="11043">(G680/G628-1)*100</f>
        <v>-56.424581005586596</v>
      </c>
      <c r="AT680" s="79">
        <f t="shared" ref="AT680" si="11044">(H680/H628-1)*100</f>
        <v>-49.629629629629633</v>
      </c>
      <c r="AU680" s="79" t="e">
        <f t="shared" ref="AU680" si="11045">(I680/I628-1)*100</f>
        <v>#REF!</v>
      </c>
    </row>
    <row r="681" spans="1:47" x14ac:dyDescent="0.2">
      <c r="A681" s="13">
        <f t="shared" si="7581"/>
        <v>42346</v>
      </c>
      <c r="B681" s="79">
        <v>0</v>
      </c>
      <c r="C681" s="79">
        <v>0</v>
      </c>
      <c r="D681" s="79">
        <f>TWK!D624</f>
        <v>280</v>
      </c>
      <c r="E681" s="79">
        <f>TWK!E624</f>
        <v>180</v>
      </c>
      <c r="F681" s="79">
        <f>TWK!F624</f>
        <v>182.5</v>
      </c>
      <c r="G681" s="79">
        <f>TWK!G624</f>
        <v>182.5</v>
      </c>
      <c r="H681" s="79">
        <f>TWK!H624</f>
        <v>167.5</v>
      </c>
      <c r="I681" s="79" t="e">
        <f>TWK!#REF!</f>
        <v>#REF!</v>
      </c>
      <c r="K681" s="79">
        <f t="shared" ref="K681" si="11046">AVERAGEIF(B678:B681,"&lt;&gt;0")</f>
        <v>425</v>
      </c>
      <c r="L681" s="79">
        <f t="shared" ref="L681" si="11047">AVERAGE(C678:C681)</f>
        <v>162.5</v>
      </c>
      <c r="M681" s="79">
        <f t="shared" ref="M681" si="11048">AVERAGE(D678:D681)</f>
        <v>293.75</v>
      </c>
      <c r="N681" s="79">
        <f t="shared" ref="N681" si="11049">AVERAGE(E678:E681)</f>
        <v>198.125</v>
      </c>
      <c r="O681" s="79">
        <f t="shared" ref="O681" si="11050">AVERAGE(F678:F681)</f>
        <v>211.25</v>
      </c>
      <c r="P681" s="79">
        <f t="shared" ref="P681" si="11051">AVERAGE(G678:G681)</f>
        <v>211.25</v>
      </c>
      <c r="Q681" s="79">
        <f t="shared" ref="Q681" si="11052">AVERAGE(H678:H681)</f>
        <v>177.5</v>
      </c>
      <c r="R681" s="79" t="e">
        <f t="shared" ref="R681" si="11053">AVERAGE(I678:I681)</f>
        <v>#REF!</v>
      </c>
      <c r="T681" s="79">
        <f t="shared" ref="T681" si="11054">AVERAGE(K525,K577,K629)</f>
        <v>205.625</v>
      </c>
      <c r="U681" s="79">
        <f t="shared" ref="U681" si="11055">AVERAGE(L525,L577,L629)</f>
        <v>304.83333333333331</v>
      </c>
      <c r="V681" s="79">
        <f t="shared" ref="V681" si="11056">(M525+M577+M629)/3</f>
        <v>578.75694444444446</v>
      </c>
      <c r="W681" s="79">
        <f t="shared" ref="W681" si="11057">(N525+N577+N629)/3</f>
        <v>477.95833333333331</v>
      </c>
      <c r="X681" s="79">
        <f t="shared" ref="X681" si="11058">(O525+O577+O629)/3</f>
        <v>538.34027777777783</v>
      </c>
      <c r="Y681" s="79">
        <f t="shared" ref="Y681" si="11059">(P525+P577+P629)/3</f>
        <v>538.34027777777783</v>
      </c>
      <c r="Z681" s="79">
        <f t="shared" ref="Z681" si="11060">(Q525+Q577+Q629)/3</f>
        <v>386.66666666666669</v>
      </c>
      <c r="AA681" s="79" t="e">
        <f t="shared" ref="AA681" si="11061">(R525+R577+R629)/3</f>
        <v>#REF!</v>
      </c>
      <c r="AC681" s="99">
        <f>+AF681-'Figure 8_data'!I893</f>
        <v>0</v>
      </c>
      <c r="AD681" s="79">
        <f t="shared" ref="AD681" si="11062">(B681/T681-1)*100</f>
        <v>-100</v>
      </c>
      <c r="AE681" s="79">
        <f t="shared" ref="AE681" si="11063">(C681/U681-1)*100</f>
        <v>-100</v>
      </c>
      <c r="AF681" s="79">
        <f t="shared" ref="AF681" si="11064">(D681/V681-1)*100</f>
        <v>-51.620450918515502</v>
      </c>
      <c r="AG681" s="79">
        <f t="shared" ref="AG681" si="11065">(E681/W681-1)*100</f>
        <v>-62.339813442594362</v>
      </c>
      <c r="AH681" s="79">
        <f t="shared" ref="AH681" si="11066">(F681/X681-1)*100</f>
        <v>-66.099508520271939</v>
      </c>
      <c r="AI681" s="79">
        <f t="shared" ref="AI681" si="11067">(G681/Y681-1)*100</f>
        <v>-66.099508520271939</v>
      </c>
      <c r="AJ681" s="79">
        <f t="shared" ref="AJ681" si="11068">(H681/Z681-1)*100</f>
        <v>-56.681034482758633</v>
      </c>
      <c r="AK681" s="79" t="e">
        <f t="shared" ref="AK681" si="11069">(I681/AA681-1)*100</f>
        <v>#REF!</v>
      </c>
      <c r="AM681" s="99">
        <f>AP681-'Figure 8_data'!H893</f>
        <v>0</v>
      </c>
      <c r="AN681" s="79" t="e">
        <f t="shared" ref="AN681" si="11070">(B681/B629-1)*100</f>
        <v>#DIV/0!</v>
      </c>
      <c r="AO681" s="79" t="e">
        <f t="shared" ref="AO681" si="11071">(C681/C629-1)*100</f>
        <v>#DIV/0!</v>
      </c>
      <c r="AP681" s="79">
        <f t="shared" ref="AP681" si="11072">(D681/D629-1)*100</f>
        <v>-44.370860927152314</v>
      </c>
      <c r="AQ681" s="79">
        <f t="shared" ref="AQ681" si="11073">(E681/E629-1)*100</f>
        <v>-46</v>
      </c>
      <c r="AR681" s="79">
        <f t="shared" ref="AR681" si="11074">(F681/F629-1)*100</f>
        <v>-54.374999999999993</v>
      </c>
      <c r="AS681" s="79">
        <f t="shared" ref="AS681" si="11075">(G681/G629-1)*100</f>
        <v>-54.374999999999993</v>
      </c>
      <c r="AT681" s="79">
        <f t="shared" ref="AT681" si="11076">(H681/H629-1)*100</f>
        <v>-47.10526315789474</v>
      </c>
      <c r="AU681" s="79" t="e">
        <f t="shared" ref="AU681" si="11077">(I681/I629-1)*100</f>
        <v>#REF!</v>
      </c>
    </row>
    <row r="682" spans="1:47" x14ac:dyDescent="0.2">
      <c r="A682" s="13">
        <f t="shared" si="7581"/>
        <v>42353</v>
      </c>
      <c r="B682" s="79">
        <v>0</v>
      </c>
      <c r="C682" s="79">
        <v>0</v>
      </c>
      <c r="D682" s="79">
        <f>TWK!D625</f>
        <v>290</v>
      </c>
      <c r="E682" s="79">
        <f>TWK!E625</f>
        <v>190</v>
      </c>
      <c r="F682" s="79">
        <f>TWK!F625</f>
        <v>200</v>
      </c>
      <c r="G682" s="79">
        <f>TWK!G625</f>
        <v>200</v>
      </c>
      <c r="H682" s="79">
        <f>TWK!H625</f>
        <v>176.66666666666666</v>
      </c>
      <c r="I682" s="79" t="e">
        <f>TWK!#REF!</f>
        <v>#REF!</v>
      </c>
      <c r="L682" s="79">
        <f t="shared" ref="L682" si="11078">AVERAGE(C679:C682)</f>
        <v>76.875</v>
      </c>
      <c r="M682" s="79">
        <f t="shared" ref="M682" si="11079">AVERAGE(D679:D682)</f>
        <v>281.25</v>
      </c>
      <c r="N682" s="79">
        <f t="shared" ref="N682" si="11080">AVERAGE(E679:E682)</f>
        <v>187.5</v>
      </c>
      <c r="O682" s="79">
        <f t="shared" ref="O682" si="11081">AVERAGE(F679:F682)</f>
        <v>193.75</v>
      </c>
      <c r="P682" s="79">
        <f t="shared" ref="P682" si="11082">AVERAGE(G679:G682)</f>
        <v>193.75</v>
      </c>
      <c r="Q682" s="79">
        <f t="shared" ref="Q682" si="11083">AVERAGE(H679:H682)</f>
        <v>171.66666666666666</v>
      </c>
      <c r="R682" s="79" t="e">
        <f t="shared" ref="R682" si="11084">AVERAGE(I679:I682)</f>
        <v>#REF!</v>
      </c>
      <c r="T682" s="79">
        <f t="shared" ref="T682" si="11085">AVERAGE(K526,K578,K630)</f>
        <v>62.5</v>
      </c>
      <c r="U682" s="79">
        <f t="shared" ref="U682" si="11086">AVERAGE(L526,L578,L630)</f>
        <v>150.45833333333334</v>
      </c>
      <c r="V682" s="79">
        <f t="shared" ref="V682" si="11087">(M526+M578+M630)/3</f>
        <v>556.08333333333326</v>
      </c>
      <c r="W682" s="79">
        <f t="shared" ref="W682" si="11088">(N526+N578+N630)/3</f>
        <v>447.4375</v>
      </c>
      <c r="X682" s="79">
        <f t="shared" ref="X682" si="11089">(O526+O578+O630)/3</f>
        <v>490.35416666666669</v>
      </c>
      <c r="Y682" s="79">
        <f t="shared" ref="Y682" si="11090">(P526+P578+P630)/3</f>
        <v>490.35416666666669</v>
      </c>
      <c r="Z682" s="79">
        <f t="shared" ref="Z682" si="11091">(Q526+Q578+Q630)/3</f>
        <v>350.70138888888891</v>
      </c>
      <c r="AA682" s="79" t="e">
        <f t="shared" ref="AA682" si="11092">(R526+R578+R630)/3</f>
        <v>#REF!</v>
      </c>
      <c r="AC682" s="99">
        <f>+AF682-'Figure 8_data'!I894</f>
        <v>0</v>
      </c>
      <c r="AD682" s="79">
        <f t="shared" ref="AD682" si="11093">(B682/T682-1)*100</f>
        <v>-100</v>
      </c>
      <c r="AE682" s="79">
        <f t="shared" ref="AE682" si="11094">(C682/U682-1)*100</f>
        <v>-100</v>
      </c>
      <c r="AF682" s="79">
        <f t="shared" ref="AF682" si="11095">(D682/V682-1)*100</f>
        <v>-47.849542934212487</v>
      </c>
      <c r="AG682" s="79">
        <f t="shared" ref="AG682" si="11096">(E682/W682-1)*100</f>
        <v>-57.535968710713782</v>
      </c>
      <c r="AH682" s="79">
        <f t="shared" ref="AH682" si="11097">(F682/X682-1)*100</f>
        <v>-59.213153757913076</v>
      </c>
      <c r="AI682" s="79">
        <f t="shared" ref="AI682" si="11098">(G682/Y682-1)*100</f>
        <v>-59.213153757913076</v>
      </c>
      <c r="AJ682" s="79">
        <f t="shared" ref="AJ682" si="11099">(H682/Z682-1)*100</f>
        <v>-49.62475990574444</v>
      </c>
      <c r="AK682" s="79" t="e">
        <f t="shared" ref="AK682" si="11100">(I682/AA682-1)*100</f>
        <v>#REF!</v>
      </c>
      <c r="AM682" s="99">
        <f>AP682-'Figure 8_data'!H894</f>
        <v>0</v>
      </c>
      <c r="AN682" s="79" t="e">
        <f t="shared" ref="AN682" si="11101">(B682/B630-1)*100</f>
        <v>#DIV/0!</v>
      </c>
      <c r="AO682" s="79" t="e">
        <f t="shared" ref="AO682" si="11102">(C682/C630-1)*100</f>
        <v>#DIV/0!</v>
      </c>
      <c r="AP682" s="79">
        <f t="shared" ref="AP682" si="11103">(D682/D630-1)*100</f>
        <v>-41.414141414141412</v>
      </c>
      <c r="AQ682" s="79">
        <f t="shared" ref="AQ682" si="11104">(E682/E630-1)*100</f>
        <v>-46.099290780141843</v>
      </c>
      <c r="AR682" s="79">
        <f t="shared" ref="AR682" si="11105">(F682/F630-1)*100</f>
        <v>-58.441558441558442</v>
      </c>
      <c r="AS682" s="79">
        <f t="shared" ref="AS682" si="11106">(G682/G630-1)*100</f>
        <v>-58.441558441558442</v>
      </c>
      <c r="AT682" s="79">
        <f t="shared" ref="AT682" si="11107">(H682/H630-1)*100</f>
        <v>-47.066167290886398</v>
      </c>
      <c r="AU682" s="79" t="e">
        <f t="shared" ref="AU682" si="11108">(I682/I630-1)*100</f>
        <v>#REF!</v>
      </c>
    </row>
    <row r="683" spans="1:47" x14ac:dyDescent="0.2">
      <c r="A683" s="13">
        <f t="shared" si="7581"/>
        <v>42360</v>
      </c>
      <c r="B683" s="79">
        <v>0</v>
      </c>
      <c r="C683" s="79">
        <v>0</v>
      </c>
      <c r="D683" s="79">
        <f>TWK!D626</f>
        <v>275</v>
      </c>
      <c r="E683" s="79">
        <f>TWK!E626</f>
        <v>203.33333333333334</v>
      </c>
      <c r="F683" s="79">
        <f>TWK!F626</f>
        <v>195</v>
      </c>
      <c r="G683" s="79">
        <f>TWK!G626</f>
        <v>195</v>
      </c>
      <c r="H683" s="79">
        <f>TWK!H626</f>
        <v>165</v>
      </c>
      <c r="I683" s="79" t="e">
        <f>TWK!#REF!</f>
        <v>#REF!</v>
      </c>
      <c r="M683" s="79">
        <f t="shared" ref="M683" si="11109">AVERAGE(D680:D683)</f>
        <v>281.25</v>
      </c>
      <c r="N683" s="79">
        <f t="shared" ref="N683" si="11110">AVERAGE(E680:E683)</f>
        <v>190.83333333333334</v>
      </c>
      <c r="O683" s="79">
        <f t="shared" ref="O683" si="11111">AVERAGE(F680:F683)</f>
        <v>193.125</v>
      </c>
      <c r="P683" s="79">
        <f t="shared" ref="P683" si="11112">AVERAGE(G680:G683)</f>
        <v>193.125</v>
      </c>
      <c r="Q683" s="79">
        <f t="shared" ref="Q683" si="11113">AVERAGE(H680:H683)</f>
        <v>169.79166666666666</v>
      </c>
      <c r="R683" s="79" t="e">
        <f t="shared" ref="R683" si="11114">AVERAGE(I680:I683)</f>
        <v>#REF!</v>
      </c>
      <c r="V683" s="79">
        <f t="shared" ref="V683" si="11115">(M527+M579+M631)/3</f>
        <v>548.30555555555554</v>
      </c>
      <c r="W683" s="79">
        <f t="shared" ref="W683" si="11116">(N527+N579+N631)/3</f>
        <v>438.57638888888891</v>
      </c>
      <c r="X683" s="79">
        <f t="shared" ref="X683" si="11117">(O527+O579+O631)/3</f>
        <v>463.7569444444444</v>
      </c>
      <c r="Y683" s="79">
        <f t="shared" ref="Y683" si="11118">(P527+P579+P631)/3</f>
        <v>463.7569444444444</v>
      </c>
      <c r="Z683" s="79">
        <f t="shared" ref="Z683" si="11119">(Q527+Q579+Q631)/3</f>
        <v>333.52083333333331</v>
      </c>
      <c r="AA683" s="79" t="e">
        <f t="shared" ref="AA683" si="11120">(R527+R579+R631)/3</f>
        <v>#REF!</v>
      </c>
      <c r="AC683" s="99">
        <f>+AF683-'Figure 8_data'!I895</f>
        <v>0</v>
      </c>
      <c r="AD683" s="79" t="e">
        <f t="shared" ref="AD683" si="11121">(B683/T683-1)*100</f>
        <v>#DIV/0!</v>
      </c>
      <c r="AE683" s="79" t="e">
        <f t="shared" ref="AE683" si="11122">(C683/U683-1)*100</f>
        <v>#DIV/0!</v>
      </c>
      <c r="AF683" s="79">
        <f t="shared" ref="AF683" si="11123">(D683/V683-1)*100</f>
        <v>-49.845483560464054</v>
      </c>
      <c r="AG683" s="79">
        <f t="shared" ref="AG683" si="11124">(E683/W683-1)*100</f>
        <v>-53.63787506927401</v>
      </c>
      <c r="AH683" s="79">
        <f t="shared" ref="AH683" si="11125">(F683/X683-1)*100</f>
        <v>-57.952112127700993</v>
      </c>
      <c r="AI683" s="79">
        <f t="shared" ref="AI683" si="11126">(G683/Y683-1)*100</f>
        <v>-57.952112127700993</v>
      </c>
      <c r="AJ683" s="79">
        <f t="shared" ref="AJ683" si="11127">(H683/Z683-1)*100</f>
        <v>-50.5278280966956</v>
      </c>
      <c r="AK683" s="79" t="e">
        <f t="shared" ref="AK683" si="11128">(I683/AA683-1)*100</f>
        <v>#REF!</v>
      </c>
      <c r="AM683" s="99">
        <f>AP683-'Figure 8_data'!H895</f>
        <v>0</v>
      </c>
      <c r="AN683" s="79" t="e">
        <f t="shared" ref="AN683" si="11129">(B683/B631-1)*100</f>
        <v>#DIV/0!</v>
      </c>
      <c r="AO683" s="79" t="e">
        <f t="shared" ref="AO683" si="11130">(C683/C631-1)*100</f>
        <v>#DIV/0!</v>
      </c>
      <c r="AP683" s="79">
        <f t="shared" ref="AP683" si="11131">(D683/D631-1)*100</f>
        <v>-38.432835820895527</v>
      </c>
      <c r="AQ683" s="79">
        <f t="shared" ref="AQ683" si="11132">(E683/E631-1)*100</f>
        <v>-32.596685082872931</v>
      </c>
      <c r="AR683" s="79">
        <f t="shared" ref="AR683" si="11133">(F683/F631-1)*100</f>
        <v>-53.937007874015741</v>
      </c>
      <c r="AS683" s="79">
        <f t="shared" ref="AS683" si="11134">(G683/G631-1)*100</f>
        <v>-53.937007874015741</v>
      </c>
      <c r="AT683" s="79">
        <f t="shared" ref="AT683" si="11135">(H683/H631-1)*100</f>
        <v>-36.53846153846154</v>
      </c>
      <c r="AU683" s="79" t="e">
        <f t="shared" ref="AU683" si="11136">(I683/I631-1)*100</f>
        <v>#REF!</v>
      </c>
    </row>
    <row r="684" spans="1:47" x14ac:dyDescent="0.2">
      <c r="A684" s="13">
        <f t="shared" si="7581"/>
        <v>42367</v>
      </c>
      <c r="B684" s="79">
        <v>0</v>
      </c>
      <c r="C684" s="79">
        <v>0</v>
      </c>
      <c r="D684" s="79">
        <f>TWK!D627</f>
        <v>283</v>
      </c>
      <c r="F684" s="79">
        <f>TWK!F627</f>
        <v>210</v>
      </c>
      <c r="G684" s="79">
        <f>TWK!G627</f>
        <v>210</v>
      </c>
      <c r="H684" s="79">
        <f>TWK!H627</f>
        <v>170</v>
      </c>
      <c r="I684" s="79" t="e">
        <f>TWK!#REF!</f>
        <v>#REF!</v>
      </c>
      <c r="M684" s="79">
        <f t="shared" ref="M684" si="11137">AVERAGE(D681:D684)</f>
        <v>282</v>
      </c>
      <c r="N684" s="79">
        <f t="shared" ref="N684" si="11138">AVERAGE(E681:E684)</f>
        <v>191.11111111111111</v>
      </c>
      <c r="O684" s="79">
        <f t="shared" ref="O684" si="11139">AVERAGE(F681:F684)</f>
        <v>196.875</v>
      </c>
      <c r="P684" s="79">
        <f t="shared" ref="P684" si="11140">AVERAGE(G681:G684)</f>
        <v>196.875</v>
      </c>
      <c r="Q684" s="79">
        <f t="shared" ref="Q684" si="11141">AVERAGE(H681:H684)</f>
        <v>169.79166666666666</v>
      </c>
      <c r="R684" s="79" t="e">
        <f t="shared" ref="R684" si="11142">AVERAGE(I681:I684)</f>
        <v>#REF!</v>
      </c>
      <c r="V684" s="79">
        <f t="shared" ref="V684" si="11143">(M528+M580+M632)/3</f>
        <v>530.3888888888888</v>
      </c>
      <c r="W684" s="79">
        <f t="shared" ref="W684" si="11144">(N528+N580+N632)/3</f>
        <v>420.625</v>
      </c>
      <c r="X684" s="79">
        <f t="shared" ref="X684" si="11145">(O528+O580+O632)/3</f>
        <v>436.1875</v>
      </c>
      <c r="Y684" s="79">
        <f t="shared" ref="Y684" si="11146">(P528+P580+P632)/3</f>
        <v>436.1875</v>
      </c>
      <c r="Z684" s="79">
        <f t="shared" ref="Z684" si="11147">(Q528+Q580+Q632)/3</f>
        <v>310.78472222222223</v>
      </c>
      <c r="AA684" s="79" t="e">
        <f t="shared" ref="AA684" si="11148">(R528+R580+R632)/3</f>
        <v>#REF!</v>
      </c>
      <c r="AC684" s="99">
        <f>+AF684-'Figure 8_data'!I896</f>
        <v>0</v>
      </c>
      <c r="AD684" s="79" t="e">
        <f t="shared" ref="AD684" si="11149">(B684/T684-1)*100</f>
        <v>#DIV/0!</v>
      </c>
      <c r="AE684" s="79" t="e">
        <f t="shared" ref="AE684" si="11150">(C684/U684-1)*100</f>
        <v>#DIV/0!</v>
      </c>
      <c r="AF684" s="79">
        <f t="shared" ref="AF684" si="11151">(D684/V684-1)*100</f>
        <v>-46.642924478893889</v>
      </c>
      <c r="AG684" s="79">
        <f t="shared" ref="AG684" si="11152">(E684/W684-1)*100</f>
        <v>-100</v>
      </c>
      <c r="AH684" s="79">
        <f t="shared" ref="AH684" si="11153">(F684/X684-1)*100</f>
        <v>-51.855566700100297</v>
      </c>
      <c r="AI684" s="79">
        <f t="shared" ref="AI684" si="11154">(G684/Y684-1)*100</f>
        <v>-51.855566700100297</v>
      </c>
      <c r="AJ684" s="79">
        <f t="shared" ref="AJ684" si="11155">(H684/Z684-1)*100</f>
        <v>-45.299756440908986</v>
      </c>
      <c r="AK684" s="79" t="e">
        <f t="shared" ref="AK684" si="11156">(I684/AA684-1)*100</f>
        <v>#REF!</v>
      </c>
      <c r="AM684" s="99">
        <f>AP684-'Figure 8_data'!H896</f>
        <v>0</v>
      </c>
      <c r="AN684" s="79" t="e">
        <f t="shared" ref="AN684" si="11157">(B684/B632-1)*100</f>
        <v>#DIV/0!</v>
      </c>
      <c r="AO684" s="79" t="e">
        <f t="shared" ref="AO684" si="11158">(C684/C632-1)*100</f>
        <v>#DIV/0!</v>
      </c>
      <c r="AP684" s="79">
        <f t="shared" ref="AP684" si="11159">(D684/D632-1)*100</f>
        <v>-27.435897435897438</v>
      </c>
      <c r="AQ684" s="79">
        <f t="shared" ref="AQ684" si="11160">(E684/E632-1)*100</f>
        <v>-100</v>
      </c>
      <c r="AR684" s="79">
        <f t="shared" ref="AR684" si="11161">(F684/F632-1)*100</f>
        <v>-47.5</v>
      </c>
      <c r="AS684" s="79">
        <f t="shared" ref="AS684" si="11162">(G684/G632-1)*100</f>
        <v>-47.5</v>
      </c>
      <c r="AT684" s="79">
        <f t="shared" ref="AT684" si="11163">(H684/H632-1)*100</f>
        <v>-30.612244897959183</v>
      </c>
      <c r="AU684" s="79" t="e">
        <f t="shared" ref="AU684" si="11164">(I684/I632-1)*100</f>
        <v>#REF!</v>
      </c>
    </row>
    <row r="685" spans="1:47" x14ac:dyDescent="0.2">
      <c r="A685" s="13">
        <f t="shared" si="7581"/>
        <v>42374</v>
      </c>
      <c r="B685" s="79">
        <v>0</v>
      </c>
      <c r="C685" s="79">
        <v>0</v>
      </c>
      <c r="D685" s="79">
        <f>TWK!D628</f>
        <v>300</v>
      </c>
      <c r="E685" s="79">
        <f>TWK!E628</f>
        <v>195</v>
      </c>
      <c r="F685" s="79">
        <f>TWK!F628</f>
        <v>215</v>
      </c>
      <c r="G685" s="79">
        <f>TWK!G628</f>
        <v>215</v>
      </c>
      <c r="M685" s="79">
        <f t="shared" ref="M685" si="11165">AVERAGE(D682:D685)</f>
        <v>287</v>
      </c>
      <c r="N685" s="79">
        <f t="shared" ref="N685" si="11166">AVERAGE(E682:E685)</f>
        <v>196.11111111111111</v>
      </c>
      <c r="O685" s="79">
        <f t="shared" ref="O685" si="11167">AVERAGE(F682:F685)</f>
        <v>205</v>
      </c>
      <c r="P685" s="79">
        <f t="shared" ref="P685" si="11168">AVERAGE(G682:G685)</f>
        <v>205</v>
      </c>
      <c r="Q685" s="79">
        <f t="shared" ref="Q685" si="11169">AVERAGE(H682:H685)</f>
        <v>170.55555555555554</v>
      </c>
      <c r="R685" s="79" t="e">
        <f t="shared" ref="R685" si="11170">AVERAGE(I682:I685)</f>
        <v>#REF!</v>
      </c>
      <c r="V685" s="79">
        <f t="shared" ref="V685" si="11171">(M529+M581+M633)/3</f>
        <v>505.25</v>
      </c>
      <c r="W685" s="79">
        <f t="shared" ref="W685" si="11172">(N529+N581+N633)/3</f>
        <v>405.13888888888891</v>
      </c>
      <c r="X685" s="79">
        <f t="shared" ref="X685" si="11173">(O529+O581+O633)/3</f>
        <v>409.65972222222217</v>
      </c>
      <c r="Y685" s="79">
        <f t="shared" ref="Y685" si="11174">(P529+P581+P633)/3</f>
        <v>409.65972222222217</v>
      </c>
      <c r="Z685" s="79">
        <f t="shared" ref="Z685" si="11175">(Q529+Q581+Q633)/3</f>
        <v>281.02083333333331</v>
      </c>
      <c r="AA685" s="79" t="e">
        <f t="shared" ref="AA685" si="11176">(R529+R581+R633)/3</f>
        <v>#REF!</v>
      </c>
      <c r="AC685" s="99">
        <f>+AF685-'Figure 8_data'!I897</f>
        <v>0</v>
      </c>
      <c r="AD685" s="79" t="e">
        <f t="shared" ref="AD685" si="11177">(B685/T685-1)*100</f>
        <v>#DIV/0!</v>
      </c>
      <c r="AE685" s="79" t="e">
        <f t="shared" ref="AE685" si="11178">(C685/U685-1)*100</f>
        <v>#DIV/0!</v>
      </c>
      <c r="AF685" s="79">
        <f t="shared" ref="AF685" si="11179">(D685/V685-1)*100</f>
        <v>-40.623453735774376</v>
      </c>
      <c r="AG685" s="79">
        <f t="shared" ref="AG685" si="11180">(E685/W685-1)*100</f>
        <v>-51.868357901954063</v>
      </c>
      <c r="AH685" s="79">
        <f t="shared" ref="AH685" si="11181">(F685/X685-1)*100</f>
        <v>-47.517417911206785</v>
      </c>
      <c r="AI685" s="79">
        <f t="shared" ref="AI685" si="11182">(G685/Y685-1)*100</f>
        <v>-47.517417911206785</v>
      </c>
      <c r="AJ685" s="79">
        <f t="shared" ref="AJ685" si="11183">(H685/Z685-1)*100</f>
        <v>-100</v>
      </c>
      <c r="AK685" s="79" t="e">
        <f t="shared" ref="AK685" si="11184">(I685/AA685-1)*100</f>
        <v>#REF!</v>
      </c>
      <c r="AM685" s="99">
        <f>AP685-'Figure 8_data'!H897</f>
        <v>0</v>
      </c>
      <c r="AN685" s="79" t="e">
        <f t="shared" ref="AN685" si="11185">(B685/B633-1)*100</f>
        <v>#DIV/0!</v>
      </c>
      <c r="AO685" s="79" t="e">
        <f t="shared" ref="AO685" si="11186">(C685/C633-1)*100</f>
        <v>#DIV/0!</v>
      </c>
      <c r="AP685" s="79">
        <f t="shared" ref="AP685" si="11187">(D685/D633-1)*100</f>
        <v>-25</v>
      </c>
      <c r="AQ685" s="79">
        <f t="shared" ref="AQ685" si="11188">(E685/E633-1)*100</f>
        <v>-37.6</v>
      </c>
      <c r="AR685" s="79">
        <f t="shared" ref="AR685" si="11189">(F685/F633-1)*100</f>
        <v>-49.411764705882355</v>
      </c>
      <c r="AS685" s="79">
        <f t="shared" ref="AS685" si="11190">(G685/G633-1)*100</f>
        <v>-49.411764705882355</v>
      </c>
      <c r="AT685" s="79">
        <f t="shared" ref="AT685" si="11191">(H685/H633-1)*100</f>
        <v>-100</v>
      </c>
      <c r="AU685" s="79" t="e">
        <f t="shared" ref="AU685" si="11192">(I685/I633-1)*100</f>
        <v>#REF!</v>
      </c>
    </row>
    <row r="686" spans="1:47" x14ac:dyDescent="0.2">
      <c r="A686" s="13">
        <f t="shared" si="7581"/>
        <v>42381</v>
      </c>
      <c r="B686" s="79">
        <v>0</v>
      </c>
      <c r="C686" s="79">
        <v>0</v>
      </c>
      <c r="D686" s="79">
        <f>TWK!D629</f>
        <v>285</v>
      </c>
      <c r="E686" s="79">
        <f>TWK!E629</f>
        <v>175</v>
      </c>
      <c r="F686" s="79">
        <f>TWK!F629</f>
        <v>217.5</v>
      </c>
      <c r="G686" s="79">
        <f>TWK!G629</f>
        <v>217.5</v>
      </c>
      <c r="H686" s="79">
        <f>TWK!H629</f>
        <v>160</v>
      </c>
      <c r="I686" s="79" t="e">
        <f>TWK!#REF!</f>
        <v>#REF!</v>
      </c>
      <c r="M686" s="79">
        <f t="shared" ref="M686" si="11193">AVERAGE(D683:D686)</f>
        <v>285.75</v>
      </c>
      <c r="N686" s="79">
        <f t="shared" ref="N686" si="11194">AVERAGE(E683:E686)</f>
        <v>191.11111111111111</v>
      </c>
      <c r="O686" s="79">
        <f t="shared" ref="O686" si="11195">AVERAGE(F683:F686)</f>
        <v>209.375</v>
      </c>
      <c r="P686" s="79">
        <f t="shared" ref="P686" si="11196">AVERAGE(G683:G686)</f>
        <v>209.375</v>
      </c>
      <c r="Q686" s="79">
        <f t="shared" ref="Q686" si="11197">AVERAGE(H683:H686)</f>
        <v>165</v>
      </c>
      <c r="R686" s="79" t="e">
        <f t="shared" ref="R686" si="11198">AVERAGE(I683:I686)</f>
        <v>#REF!</v>
      </c>
      <c r="V686" s="79">
        <f t="shared" ref="V686" si="11199">(M530+M582+M634)/3</f>
        <v>482.95833333333331</v>
      </c>
      <c r="W686" s="79">
        <f t="shared" ref="W686" si="11200">(N530+N582+N634)/3</f>
        <v>378.0555555555556</v>
      </c>
      <c r="X686" s="79">
        <f t="shared" ref="X686" si="11201">(O530+O582+O634)/3</f>
        <v>381.70833333333331</v>
      </c>
      <c r="Y686" s="79">
        <f t="shared" ref="Y686" si="11202">(P530+P582+P634)/3</f>
        <v>381.70833333333331</v>
      </c>
      <c r="Z686" s="79">
        <f t="shared" ref="Z686" si="11203">(Q530+Q582+Q634)/3</f>
        <v>258.23611111111109</v>
      </c>
      <c r="AA686" s="79" t="e">
        <f t="shared" ref="AA686" si="11204">(R530+R582+R634)/3</f>
        <v>#REF!</v>
      </c>
      <c r="AC686" s="99">
        <f>+AF686-'Figure 8_data'!I898</f>
        <v>0</v>
      </c>
      <c r="AD686" s="79" t="e">
        <f t="shared" ref="AD686" si="11205">(B686/T686-1)*100</f>
        <v>#DIV/0!</v>
      </c>
      <c r="AE686" s="79" t="e">
        <f t="shared" ref="AE686" si="11206">(C686/U686-1)*100</f>
        <v>#DIV/0!</v>
      </c>
      <c r="AF686" s="79">
        <f t="shared" ref="AF686" si="11207">(D686/V686-1)*100</f>
        <v>-40.988698127857816</v>
      </c>
      <c r="AG686" s="79">
        <f t="shared" ref="AG686" si="11208">(E686/W686-1)*100</f>
        <v>-53.710506980161639</v>
      </c>
      <c r="AH686" s="79">
        <f t="shared" ref="AH686" si="11209">(F686/X686-1)*100</f>
        <v>-43.019321034821523</v>
      </c>
      <c r="AI686" s="79">
        <f t="shared" ref="AI686" si="11210">(G686/Y686-1)*100</f>
        <v>-43.019321034821523</v>
      </c>
      <c r="AJ686" s="79">
        <f t="shared" ref="AJ686" si="11211">(H686/Z686-1)*100</f>
        <v>-38.041198300435639</v>
      </c>
      <c r="AK686" s="79" t="e">
        <f t="shared" ref="AK686" si="11212">(I686/AA686-1)*100</f>
        <v>#REF!</v>
      </c>
      <c r="AM686" s="99">
        <f>AP686-'Figure 8_data'!H898</f>
        <v>0</v>
      </c>
      <c r="AN686" s="79" t="e">
        <f t="shared" ref="AN686" si="11213">(B686/B634-1)*100</f>
        <v>#DIV/0!</v>
      </c>
      <c r="AO686" s="79" t="e">
        <f t="shared" ref="AO686" si="11214">(C686/C634-1)*100</f>
        <v>#DIV/0!</v>
      </c>
      <c r="AP686" s="79">
        <f t="shared" ref="AP686" si="11215">(D686/D634-1)*100</f>
        <v>-39.575971731448767</v>
      </c>
      <c r="AQ686" s="79">
        <f t="shared" ref="AQ686" si="11216">(E686/E634-1)*100</f>
        <v>-47.761194029850749</v>
      </c>
      <c r="AR686" s="79">
        <f t="shared" ref="AR686" si="11217">(F686/F634-1)*100</f>
        <v>-42.51101321585903</v>
      </c>
      <c r="AS686" s="79">
        <f t="shared" ref="AS686" si="11218">(G686/G634-1)*100</f>
        <v>-42.51101321585903</v>
      </c>
      <c r="AT686" s="79">
        <f t="shared" ref="AT686" si="11219">(H686/H634-1)*100</f>
        <v>-37.662337662337663</v>
      </c>
      <c r="AU686" s="79" t="e">
        <f t="shared" ref="AU686" si="11220">(I686/I634-1)*100</f>
        <v>#REF!</v>
      </c>
    </row>
    <row r="687" spans="1:47" x14ac:dyDescent="0.2">
      <c r="A687" s="13">
        <f t="shared" si="7581"/>
        <v>42388</v>
      </c>
      <c r="B687" s="79">
        <v>0</v>
      </c>
      <c r="C687" s="79">
        <v>0</v>
      </c>
      <c r="D687" s="79">
        <f>TWK!D630</f>
        <v>280</v>
      </c>
      <c r="E687" s="79">
        <f>TWK!E630</f>
        <v>187.5</v>
      </c>
      <c r="F687" s="79">
        <f>TWK!F630</f>
        <v>205</v>
      </c>
      <c r="G687" s="79">
        <f>TWK!G630</f>
        <v>205</v>
      </c>
      <c r="H687" s="79">
        <f>TWK!H630</f>
        <v>162.5</v>
      </c>
      <c r="I687" s="79" t="e">
        <f>TWK!#REF!</f>
        <v>#REF!</v>
      </c>
      <c r="M687" s="79">
        <f t="shared" ref="M687" si="11221">AVERAGE(D684:D687)</f>
        <v>287</v>
      </c>
      <c r="N687" s="79">
        <f t="shared" ref="N687" si="11222">AVERAGE(E684:E687)</f>
        <v>185.83333333333334</v>
      </c>
      <c r="O687" s="79">
        <f t="shared" ref="O687" si="11223">AVERAGE(F684:F687)</f>
        <v>211.875</v>
      </c>
      <c r="P687" s="79">
        <f t="shared" ref="P687" si="11224">AVERAGE(G684:G687)</f>
        <v>211.875</v>
      </c>
      <c r="Q687" s="79">
        <f t="shared" ref="Q687" si="11225">AVERAGE(H684:H687)</f>
        <v>164.16666666666666</v>
      </c>
      <c r="R687" s="79" t="e">
        <f t="shared" ref="R687" si="11226">AVERAGE(I684:I687)</f>
        <v>#REF!</v>
      </c>
      <c r="V687" s="79">
        <f t="shared" ref="V687" si="11227">(M531+M583+M635)/3</f>
        <v>465.3194444444444</v>
      </c>
      <c r="W687" s="79">
        <f t="shared" ref="W687" si="11228">(N531+N583+N635)/3</f>
        <v>362.86111111111109</v>
      </c>
      <c r="X687" s="79">
        <f t="shared" ref="X687" si="11229">(O531+O583+O635)/3</f>
        <v>364.95833333333331</v>
      </c>
      <c r="Y687" s="79">
        <f t="shared" ref="Y687" si="11230">(P531+P583+P635)/3</f>
        <v>365.65277777777777</v>
      </c>
      <c r="Z687" s="79">
        <f t="shared" ref="Z687" si="11231">(Q531+Q583+Q635)/3</f>
        <v>250.0972222222222</v>
      </c>
      <c r="AA687" s="79" t="e">
        <f t="shared" ref="AA687" si="11232">(R531+R583+R635)/3</f>
        <v>#REF!</v>
      </c>
      <c r="AC687" s="99">
        <f>+AF687-'Figure 8_data'!I899</f>
        <v>0</v>
      </c>
      <c r="AD687" s="79" t="e">
        <f t="shared" ref="AD687" si="11233">(B687/T687-1)*100</f>
        <v>#DIV/0!</v>
      </c>
      <c r="AE687" s="79" t="e">
        <f t="shared" ref="AE687" si="11234">(C687/U687-1)*100</f>
        <v>#DIV/0!</v>
      </c>
      <c r="AF687" s="79">
        <f t="shared" ref="AF687" si="11235">(D687/V687-1)*100</f>
        <v>-39.826284213354022</v>
      </c>
      <c r="AG687" s="79">
        <f t="shared" ref="AG687" si="11236">(E687/W687-1)*100</f>
        <v>-48.32733675266018</v>
      </c>
      <c r="AH687" s="79">
        <f t="shared" ref="AH687" si="11237">(F687/X687-1)*100</f>
        <v>-43.829204247060161</v>
      </c>
      <c r="AI687" s="79">
        <f t="shared" ref="AI687" si="11238">(G687/Y687-1)*100</f>
        <v>-43.935883313708359</v>
      </c>
      <c r="AJ687" s="79">
        <f t="shared" ref="AJ687" si="11239">(H687/Z687-1)*100</f>
        <v>-35.025267951352248</v>
      </c>
      <c r="AK687" s="79" t="e">
        <f t="shared" ref="AK687" si="11240">(I687/AA687-1)*100</f>
        <v>#REF!</v>
      </c>
      <c r="AM687" s="99">
        <f>AP687-'Figure 8_data'!H899</f>
        <v>0</v>
      </c>
      <c r="AN687" s="79" t="e">
        <f t="shared" ref="AN687" si="11241">(B687/B635-1)*100</f>
        <v>#DIV/0!</v>
      </c>
      <c r="AO687" s="79" t="e">
        <f t="shared" ref="AO687" si="11242">(C687/C635-1)*100</f>
        <v>#DIV/0!</v>
      </c>
      <c r="AP687" s="79">
        <f t="shared" ref="AP687" si="11243">(D687/D635-1)*100</f>
        <v>-43.999999999999993</v>
      </c>
      <c r="AQ687" s="79">
        <f t="shared" ref="AQ687" si="11244">(E687/E635-1)*100</f>
        <v>-51.424870466321252</v>
      </c>
      <c r="AR687" s="79">
        <f t="shared" ref="AR687" si="11245">(F687/F635-1)*100</f>
        <v>-47.210300429184549</v>
      </c>
      <c r="AS687" s="79">
        <f t="shared" ref="AS687" si="11246">(G687/G635-1)*100</f>
        <v>-48.319327731092443</v>
      </c>
      <c r="AT687" s="79">
        <f t="shared" ref="AT687" si="11247">(H687/H635-1)*100</f>
        <v>-43.641618497109825</v>
      </c>
      <c r="AU687" s="79" t="e">
        <f t="shared" ref="AU687" si="11248">(I687/I635-1)*100</f>
        <v>#REF!</v>
      </c>
    </row>
    <row r="688" spans="1:47" x14ac:dyDescent="0.2">
      <c r="A688" s="13">
        <f t="shared" si="7581"/>
        <v>42395</v>
      </c>
      <c r="B688" s="79">
        <v>0</v>
      </c>
      <c r="C688" s="79">
        <v>0</v>
      </c>
      <c r="D688" s="79">
        <f>TWK!D631</f>
        <v>305</v>
      </c>
      <c r="E688" s="79">
        <f>TWK!E631</f>
        <v>197.5</v>
      </c>
      <c r="F688" s="79">
        <f>TWK!F631</f>
        <v>202.5</v>
      </c>
      <c r="G688" s="79">
        <f>TWK!G631</f>
        <v>205</v>
      </c>
      <c r="H688" s="79">
        <f>TWK!H631</f>
        <v>170</v>
      </c>
      <c r="I688" s="79" t="e">
        <f>TWK!#REF!</f>
        <v>#REF!</v>
      </c>
      <c r="M688" s="79">
        <f t="shared" ref="M688" si="11249">AVERAGE(D685:D688)</f>
        <v>292.5</v>
      </c>
      <c r="N688" s="79">
        <f t="shared" ref="N688" si="11250">AVERAGE(E685:E688)</f>
        <v>188.75</v>
      </c>
      <c r="O688" s="79">
        <f t="shared" ref="O688" si="11251">AVERAGE(F685:F688)</f>
        <v>210</v>
      </c>
      <c r="P688" s="79">
        <f t="shared" ref="P688" si="11252">AVERAGE(G685:G688)</f>
        <v>210.625</v>
      </c>
      <c r="Q688" s="79">
        <f t="shared" ref="Q688" si="11253">AVERAGE(H685:H688)</f>
        <v>164.16666666666666</v>
      </c>
      <c r="R688" s="79" t="e">
        <f t="shared" ref="R688" si="11254">AVERAGE(I685:I688)</f>
        <v>#REF!</v>
      </c>
      <c r="V688" s="79">
        <f t="shared" ref="V688" si="11255">(M532+M584+M636)/3</f>
        <v>458.09722222222223</v>
      </c>
      <c r="W688" s="79">
        <f t="shared" ref="W688" si="11256">(N532+N584+N636)/3</f>
        <v>360.08333333333331</v>
      </c>
      <c r="X688" s="79">
        <f t="shared" ref="X688" si="11257">(O532+O584+O636)/3</f>
        <v>355.93055555555549</v>
      </c>
      <c r="Y688" s="79">
        <f t="shared" ref="Y688" si="11258">(P532+P584+P636)/3</f>
        <v>356.625</v>
      </c>
      <c r="Z688" s="79">
        <f t="shared" ref="Z688" si="11259">(Q532+Q584+Q636)/3</f>
        <v>249.81944444444443</v>
      </c>
      <c r="AA688" s="79" t="e">
        <f t="shared" ref="AA688" si="11260">(R532+R584+R636)/3</f>
        <v>#REF!</v>
      </c>
      <c r="AC688" s="99">
        <f>+AF688-'Figure 8_data'!I900</f>
        <v>0</v>
      </c>
      <c r="AD688" s="79" t="e">
        <f t="shared" ref="AD688" si="11261">(B688/T688-1)*100</f>
        <v>#DIV/0!</v>
      </c>
      <c r="AE688" s="79" t="e">
        <f t="shared" ref="AE688" si="11262">(C688/U688-1)*100</f>
        <v>#DIV/0!</v>
      </c>
      <c r="AF688" s="79">
        <f t="shared" ref="AF688" si="11263">(D688/V688-1)*100</f>
        <v>-33.420246793802868</v>
      </c>
      <c r="AG688" s="79">
        <f t="shared" ref="AG688" si="11264">(E688/W688-1)*100</f>
        <v>-45.1515852811849</v>
      </c>
      <c r="AH688" s="79">
        <f t="shared" ref="AH688" si="11265">(F688/X688-1)*100</f>
        <v>-43.106879463066285</v>
      </c>
      <c r="AI688" s="79">
        <f t="shared" ref="AI688" si="11266">(G688/Y688-1)*100</f>
        <v>-42.516649141254817</v>
      </c>
      <c r="AJ688" s="79">
        <f t="shared" ref="AJ688" si="11267">(H688/Z688-1)*100</f>
        <v>-31.950853394117974</v>
      </c>
      <c r="AK688" s="79" t="e">
        <f t="shared" ref="AK688" si="11268">(I688/AA688-1)*100</f>
        <v>#REF!</v>
      </c>
      <c r="AM688" s="99">
        <f>AP688-'Figure 8_data'!H900</f>
        <v>0</v>
      </c>
      <c r="AN688" s="79" t="e">
        <f t="shared" ref="AN688" si="11269">(B688/B636-1)*100</f>
        <v>#DIV/0!</v>
      </c>
      <c r="AO688" s="79" t="e">
        <f t="shared" ref="AO688" si="11270">(C688/C636-1)*100</f>
        <v>#DIV/0!</v>
      </c>
      <c r="AP688" s="79">
        <f t="shared" ref="AP688" si="11271">(D688/D636-1)*100</f>
        <v>-35.106382978723403</v>
      </c>
      <c r="AQ688" s="79">
        <f t="shared" ref="AQ688" si="11272">(E688/E636-1)*100</f>
        <v>-46.258503401360542</v>
      </c>
      <c r="AR688" s="79">
        <f t="shared" ref="AR688" si="11273">(F688/F636-1)*100</f>
        <v>-46</v>
      </c>
      <c r="AS688" s="79">
        <f t="shared" ref="AS688" si="11274">(G688/G636-1)*100</f>
        <v>-45.333333333333336</v>
      </c>
      <c r="AT688" s="79">
        <f t="shared" ref="AT688" si="11275">(H688/H636-1)*100</f>
        <v>-39.823008849557517</v>
      </c>
      <c r="AU688" s="79" t="e">
        <f t="shared" ref="AU688" si="11276">(I688/I636-1)*100</f>
        <v>#REF!</v>
      </c>
    </row>
    <row r="689" spans="1:47" x14ac:dyDescent="0.2">
      <c r="A689" s="13">
        <f t="shared" si="7581"/>
        <v>42402</v>
      </c>
      <c r="B689" s="79">
        <v>0</v>
      </c>
      <c r="C689" s="79">
        <v>0</v>
      </c>
      <c r="D689" s="79">
        <f>TWK!D632</f>
        <v>296.25</v>
      </c>
      <c r="E689" s="79">
        <f>TWK!E632</f>
        <v>195</v>
      </c>
      <c r="F689" s="79">
        <f>TWK!F632</f>
        <v>222.5</v>
      </c>
      <c r="G689" s="79">
        <f>TWK!G632</f>
        <v>222.5</v>
      </c>
      <c r="H689" s="79">
        <f>TWK!H632</f>
        <v>177.5</v>
      </c>
      <c r="I689" s="79" t="e">
        <f>TWK!#REF!</f>
        <v>#REF!</v>
      </c>
      <c r="M689" s="79">
        <f t="shared" ref="M689" si="11277">AVERAGE(D686:D689)</f>
        <v>291.5625</v>
      </c>
      <c r="N689" s="79">
        <f t="shared" ref="N689" si="11278">AVERAGE(E686:E689)</f>
        <v>188.75</v>
      </c>
      <c r="O689" s="79">
        <f t="shared" ref="O689" si="11279">AVERAGE(F686:F689)</f>
        <v>211.875</v>
      </c>
      <c r="P689" s="79">
        <f t="shared" ref="P689" si="11280">AVERAGE(G686:G689)</f>
        <v>212.5</v>
      </c>
      <c r="Q689" s="79">
        <f t="shared" ref="Q689" si="11281">AVERAGE(H686:H689)</f>
        <v>167.5</v>
      </c>
      <c r="R689" s="79" t="e">
        <f t="shared" ref="R689" si="11282">AVERAGE(I686:I689)</f>
        <v>#REF!</v>
      </c>
      <c r="V689" s="79">
        <f t="shared" ref="V689" si="11283">(M533+M585+M637)/3</f>
        <v>410.04166666666669</v>
      </c>
      <c r="W689" s="79">
        <f t="shared" ref="W689" si="11284">(N533+N585+N637)/3</f>
        <v>361.125</v>
      </c>
      <c r="X689" s="79">
        <f t="shared" ref="X689" si="11285">(O533+O585+O637)/3</f>
        <v>351.83333333333331</v>
      </c>
      <c r="Y689" s="79">
        <f t="shared" ref="Y689" si="11286">(P533+P585+P637)/3</f>
        <v>352.52777777777783</v>
      </c>
      <c r="Z689" s="79">
        <f t="shared" ref="Z689" si="11287">(Q533+Q585+Q637)/3</f>
        <v>254.26388888888889</v>
      </c>
      <c r="AA689" s="79" t="e">
        <f t="shared" ref="AA689" si="11288">(R533+R585+R637)/3</f>
        <v>#REF!</v>
      </c>
      <c r="AC689" s="99">
        <f>+AF689-'Figure 8_data'!I901</f>
        <v>0</v>
      </c>
      <c r="AD689" s="79" t="e">
        <f t="shared" ref="AD689" si="11289">(B689/T689-1)*100</f>
        <v>#DIV/0!</v>
      </c>
      <c r="AE689" s="79" t="e">
        <f t="shared" ref="AE689" si="11290">(C689/U689-1)*100</f>
        <v>#DIV/0!</v>
      </c>
      <c r="AF689" s="79">
        <f t="shared" ref="AF689" si="11291">(D689/V689-1)*100</f>
        <v>-27.751244792195916</v>
      </c>
      <c r="AG689" s="79">
        <f t="shared" ref="AG689" si="11292">(E689/W689-1)*100</f>
        <v>-46.002076843198338</v>
      </c>
      <c r="AH689" s="79">
        <f t="shared" ref="AH689" si="11293">(F689/X689-1)*100</f>
        <v>-36.759829464708673</v>
      </c>
      <c r="AI689" s="79">
        <f t="shared" ref="AI689" si="11294">(G689/Y689-1)*100</f>
        <v>-36.884406272161385</v>
      </c>
      <c r="AJ689" s="79">
        <f t="shared" ref="AJ689" si="11295">(H689/Z689-1)*100</f>
        <v>-30.19063746108046</v>
      </c>
      <c r="AK689" s="79" t="e">
        <f t="shared" ref="AK689" si="11296">(I689/AA689-1)*100</f>
        <v>#REF!</v>
      </c>
      <c r="AM689" s="99">
        <f>AP689-'Figure 8_data'!H901</f>
        <v>0</v>
      </c>
      <c r="AN689" s="79" t="e">
        <f t="shared" ref="AN689" si="11297">(B689/B637-1)*100</f>
        <v>#DIV/0!</v>
      </c>
      <c r="AO689" s="79" t="e">
        <f t="shared" ref="AO689" si="11298">(C689/C637-1)*100</f>
        <v>#DIV/0!</v>
      </c>
      <c r="AP689" s="79">
        <f t="shared" ref="AP689" si="11299">(D689/D637-1)*100</f>
        <v>-32.67045454545454</v>
      </c>
      <c r="AQ689" s="79">
        <f t="shared" ref="AQ689" si="11300">(E689/E637-1)*100</f>
        <v>-44.285714285714285</v>
      </c>
      <c r="AR689" s="79">
        <f t="shared" ref="AR689" si="11301">(F689/F637-1)*100</f>
        <v>-38.620689655172413</v>
      </c>
      <c r="AS689" s="79">
        <f t="shared" ref="AS689" si="11302">(G689/G637-1)*100</f>
        <v>-38.620689655172413</v>
      </c>
      <c r="AT689" s="79">
        <f t="shared" ref="AT689" si="11303">(H689/H637-1)*100</f>
        <v>-23.655913978494624</v>
      </c>
      <c r="AU689" s="79" t="e">
        <f t="shared" ref="AU689" si="11304">(I689/I637-1)*100</f>
        <v>#REF!</v>
      </c>
    </row>
    <row r="690" spans="1:47" x14ac:dyDescent="0.2">
      <c r="A690" s="13">
        <f t="shared" si="7581"/>
        <v>42409</v>
      </c>
      <c r="B690" s="79">
        <v>0</v>
      </c>
      <c r="C690" s="79">
        <v>0</v>
      </c>
      <c r="D690" s="79">
        <f>TWK!D633</f>
        <v>276.66666666666669</v>
      </c>
      <c r="E690" s="79">
        <f>TWK!E633</f>
        <v>190</v>
      </c>
      <c r="F690" s="79">
        <f>TWK!F633</f>
        <v>218.33333333333334</v>
      </c>
      <c r="G690" s="79">
        <f>TWK!G633</f>
        <v>218.33333333333334</v>
      </c>
      <c r="H690" s="79">
        <f>TWK!H633</f>
        <v>173.33333333333334</v>
      </c>
      <c r="I690" s="79" t="e">
        <f>TWK!#REF!</f>
        <v>#REF!</v>
      </c>
      <c r="M690" s="79">
        <f t="shared" ref="M690" si="11305">AVERAGE(D687:D690)</f>
        <v>289.47916666666669</v>
      </c>
      <c r="N690" s="79">
        <f t="shared" ref="N690" si="11306">AVERAGE(E687:E690)</f>
        <v>192.5</v>
      </c>
      <c r="O690" s="79">
        <f t="shared" ref="O690" si="11307">AVERAGE(F687:F690)</f>
        <v>212.08333333333334</v>
      </c>
      <c r="P690" s="79">
        <f t="shared" ref="P690" si="11308">AVERAGE(G687:G690)</f>
        <v>212.70833333333334</v>
      </c>
      <c r="Q690" s="79">
        <f t="shared" ref="Q690" si="11309">AVERAGE(H687:H690)</f>
        <v>170.83333333333334</v>
      </c>
      <c r="R690" s="79" t="e">
        <f t="shared" ref="R690" si="11310">AVERAGE(I687:I690)</f>
        <v>#REF!</v>
      </c>
      <c r="V690" s="79">
        <f t="shared" ref="V690" si="11311">(M534+M586+M638)/3</f>
        <v>406.11111111111109</v>
      </c>
      <c r="W690" s="79">
        <f t="shared" ref="W690" si="11312">(N534+N586+N638)/3</f>
        <v>361.5</v>
      </c>
      <c r="X690" s="79">
        <f t="shared" ref="X690" si="11313">(O534+O586+O638)/3</f>
        <v>352.90277777777783</v>
      </c>
      <c r="Y690" s="79">
        <f t="shared" ref="Y690" si="11314">(P534+P586+P638)/3</f>
        <v>353.31944444444451</v>
      </c>
      <c r="Z690" s="79">
        <f t="shared" ref="Z690" si="11315">(Q534+Q586+Q638)/3</f>
        <v>256.76388888888886</v>
      </c>
      <c r="AA690" s="79" t="e">
        <f t="shared" ref="AA690" si="11316">(R534+R586+R638)/3</f>
        <v>#REF!</v>
      </c>
      <c r="AC690" s="99">
        <f>+AF690-'Figure 8_data'!I902</f>
        <v>0</v>
      </c>
      <c r="AD690" s="79" t="e">
        <f t="shared" ref="AD690" si="11317">(B690/T690-1)*100</f>
        <v>#DIV/0!</v>
      </c>
      <c r="AE690" s="79" t="e">
        <f t="shared" ref="AE690" si="11318">(C690/U690-1)*100</f>
        <v>#DIV/0!</v>
      </c>
      <c r="AF690" s="79">
        <f t="shared" ref="AF690" si="11319">(D690/V690-1)*100</f>
        <v>-31.874145006839939</v>
      </c>
      <c r="AG690" s="79">
        <f t="shared" ref="AG690" si="11320">(E690/W690-1)*100</f>
        <v>-47.441217150760714</v>
      </c>
      <c r="AH690" s="79">
        <f t="shared" ref="AH690" si="11321">(F690/X690-1)*100</f>
        <v>-38.132157896808231</v>
      </c>
      <c r="AI690" s="79">
        <f t="shared" ref="AI690" si="11322">(G690/Y690-1)*100</f>
        <v>-38.205118125712502</v>
      </c>
      <c r="AJ690" s="79">
        <f t="shared" ref="AJ690" si="11323">(H690/Z690-1)*100</f>
        <v>-32.493103261751486</v>
      </c>
      <c r="AK690" s="79" t="e">
        <f t="shared" ref="AK690" si="11324">(I690/AA690-1)*100</f>
        <v>#REF!</v>
      </c>
      <c r="AM690" s="99">
        <f>AP690-'Figure 8_data'!H902</f>
        <v>0</v>
      </c>
      <c r="AN690" s="79" t="e">
        <f t="shared" ref="AN690" si="11325">(B690/B638-1)*100</f>
        <v>#DIV/0!</v>
      </c>
      <c r="AO690" s="79" t="e">
        <f t="shared" ref="AO690" si="11326">(C690/C638-1)*100</f>
        <v>#DIV/0!</v>
      </c>
      <c r="AP690" s="79">
        <f t="shared" ref="AP690" si="11327">(D690/D638-1)*100</f>
        <v>-32.520325203252028</v>
      </c>
      <c r="AQ690" s="79">
        <f t="shared" ref="AQ690" si="11328">(E690/E638-1)*100</f>
        <v>-36.666666666666671</v>
      </c>
      <c r="AR690" s="79">
        <f t="shared" ref="AR690" si="11329">(F690/F638-1)*100</f>
        <v>-37.019230769230774</v>
      </c>
      <c r="AS690" s="79">
        <f t="shared" ref="AS690" si="11330">(G690/G638-1)*100</f>
        <v>-37.019230769230774</v>
      </c>
      <c r="AT690" s="79">
        <f t="shared" ref="AT690" si="11331">(H690/H638-1)*100</f>
        <v>-28.767123287671236</v>
      </c>
      <c r="AU690" s="79" t="e">
        <f t="shared" ref="AU690" si="11332">(I690/I638-1)*100</f>
        <v>#REF!</v>
      </c>
    </row>
    <row r="691" spans="1:47" x14ac:dyDescent="0.2">
      <c r="A691" s="13">
        <f t="shared" si="7581"/>
        <v>42416</v>
      </c>
      <c r="B691" s="79">
        <v>0</v>
      </c>
      <c r="C691" s="79">
        <v>0</v>
      </c>
      <c r="D691" s="79">
        <f>TWK!D634</f>
        <v>257.5</v>
      </c>
      <c r="E691" s="79">
        <f>TWK!E634</f>
        <v>177.5</v>
      </c>
      <c r="F691" s="79">
        <f>TWK!F634</f>
        <v>205</v>
      </c>
      <c r="G691" s="79">
        <f>TWK!G634</f>
        <v>205</v>
      </c>
      <c r="H691" s="79">
        <f>TWK!H634</f>
        <v>165</v>
      </c>
      <c r="I691" s="79" t="e">
        <f>TWK!#REF!</f>
        <v>#REF!</v>
      </c>
      <c r="M691" s="79">
        <f t="shared" ref="M691" si="11333">AVERAGE(D688:D691)</f>
        <v>283.85416666666669</v>
      </c>
      <c r="N691" s="79">
        <f t="shared" ref="N691" si="11334">AVERAGE(E688:E691)</f>
        <v>190</v>
      </c>
      <c r="O691" s="79">
        <f t="shared" ref="O691" si="11335">AVERAGE(F688:F691)</f>
        <v>212.08333333333334</v>
      </c>
      <c r="P691" s="79">
        <f t="shared" ref="P691" si="11336">AVERAGE(G688:G691)</f>
        <v>212.70833333333334</v>
      </c>
      <c r="Q691" s="79">
        <f t="shared" ref="Q691" si="11337">AVERAGE(H688:H691)</f>
        <v>171.45833333333334</v>
      </c>
      <c r="R691" s="79" t="e">
        <f t="shared" ref="R691" si="11338">AVERAGE(I688:I691)</f>
        <v>#REF!</v>
      </c>
      <c r="V691" s="79">
        <f t="shared" ref="V691" si="11339">(M535+M587+M639)/3</f>
        <v>402.52777777777777</v>
      </c>
      <c r="W691" s="79">
        <f t="shared" ref="W691" si="11340">(N535+N587+N639)/3</f>
        <v>351.41666666666669</v>
      </c>
      <c r="X691" s="79">
        <f t="shared" ref="X691" si="11341">(O535+O587+O639)/3</f>
        <v>347.31944444444451</v>
      </c>
      <c r="Y691" s="79">
        <f t="shared" ref="Y691" si="11342">(P535+P587+P639)/3</f>
        <v>347.04166666666669</v>
      </c>
      <c r="Z691" s="79">
        <f t="shared" ref="Z691" si="11343">(Q535+Q587+Q639)/3</f>
        <v>250.9027777777778</v>
      </c>
      <c r="AA691" s="79" t="e">
        <f t="shared" ref="AA691" si="11344">(R535+R587+R639)/3</f>
        <v>#REF!</v>
      </c>
      <c r="AC691" s="99">
        <f>+AF691-'Figure 8_data'!I903</f>
        <v>0</v>
      </c>
      <c r="AD691" s="79" t="e">
        <f t="shared" ref="AD691" si="11345">(B691/T691-1)*100</f>
        <v>#DIV/0!</v>
      </c>
      <c r="AE691" s="79" t="e">
        <f t="shared" ref="AE691" si="11346">(C691/U691-1)*100</f>
        <v>#DIV/0!</v>
      </c>
      <c r="AF691" s="79">
        <f t="shared" ref="AF691" si="11347">(D691/V691-1)*100</f>
        <v>-36.029259540404389</v>
      </c>
      <c r="AG691" s="79">
        <f t="shared" ref="AG691" si="11348">(E691/W691-1)*100</f>
        <v>-49.490158880720891</v>
      </c>
      <c r="AH691" s="79">
        <f t="shared" ref="AH691" si="11349">(F691/X691-1)*100</f>
        <v>-40.976526572559692</v>
      </c>
      <c r="AI691" s="79">
        <f t="shared" ref="AI691" si="11350">(G691/Y691-1)*100</f>
        <v>-40.929283227278191</v>
      </c>
      <c r="AJ691" s="79">
        <f t="shared" ref="AJ691" si="11351">(H691/Z691-1)*100</f>
        <v>-34.237475781898709</v>
      </c>
      <c r="AK691" s="79" t="e">
        <f t="shared" ref="AK691" si="11352">(I691/AA691-1)*100</f>
        <v>#REF!</v>
      </c>
      <c r="AM691" s="99">
        <f>AP691-'Figure 8_data'!H903</f>
        <v>0</v>
      </c>
      <c r="AN691" s="79" t="e">
        <f t="shared" ref="AN691" si="11353">(B691/B639-1)*100</f>
        <v>#DIV/0!</v>
      </c>
      <c r="AO691" s="79" t="e">
        <f t="shared" ref="AO691" si="11354">(C691/C639-1)*100</f>
        <v>#DIV/0!</v>
      </c>
      <c r="AP691" s="79">
        <f t="shared" ref="AP691" si="11355">(D691/D639-1)*100</f>
        <v>-38.69047619047619</v>
      </c>
      <c r="AQ691" s="79">
        <f t="shared" ref="AQ691" si="11356">(E691/E639-1)*100</f>
        <v>-35.454545454545453</v>
      </c>
      <c r="AR691" s="79">
        <f t="shared" ref="AR691" si="11357">(F691/F639-1)*100</f>
        <v>-35.9375</v>
      </c>
      <c r="AS691" s="79">
        <f t="shared" ref="AS691" si="11358">(G691/G639-1)*100</f>
        <v>-35.9375</v>
      </c>
      <c r="AT691" s="79">
        <f t="shared" ref="AT691" si="11359">(H691/H639-1)*100</f>
        <v>-25</v>
      </c>
      <c r="AU691" s="79" t="e">
        <f t="shared" ref="AU691" si="11360">(I691/I639-1)*100</f>
        <v>#REF!</v>
      </c>
    </row>
    <row r="692" spans="1:47" x14ac:dyDescent="0.2">
      <c r="A692" s="13">
        <f t="shared" si="7581"/>
        <v>42423</v>
      </c>
      <c r="B692" s="79">
        <v>0</v>
      </c>
      <c r="C692" s="79">
        <v>0</v>
      </c>
      <c r="D692" s="79">
        <f>TWK!D635</f>
        <v>255</v>
      </c>
      <c r="E692" s="79">
        <f>TWK!E635</f>
        <v>172.5</v>
      </c>
      <c r="F692" s="79">
        <f>TWK!F635</f>
        <v>207.5</v>
      </c>
      <c r="G692" s="79">
        <f>TWK!G635</f>
        <v>207.5</v>
      </c>
      <c r="H692" s="79">
        <f>TWK!H635</f>
        <v>170</v>
      </c>
      <c r="I692" s="79" t="e">
        <f>TWK!#REF!</f>
        <v>#REF!</v>
      </c>
      <c r="M692" s="79">
        <f t="shared" ref="M692" si="11361">AVERAGE(D689:D692)</f>
        <v>271.35416666666669</v>
      </c>
      <c r="N692" s="79">
        <f t="shared" ref="N692" si="11362">AVERAGE(E689:E692)</f>
        <v>183.75</v>
      </c>
      <c r="O692" s="79">
        <f t="shared" ref="O692" si="11363">AVERAGE(F689:F692)</f>
        <v>213.33333333333334</v>
      </c>
      <c r="P692" s="79">
        <f t="shared" ref="P692" si="11364">AVERAGE(G689:G692)</f>
        <v>213.33333333333334</v>
      </c>
      <c r="Q692" s="79">
        <f t="shared" ref="Q692" si="11365">AVERAGE(H689:H692)</f>
        <v>171.45833333333334</v>
      </c>
      <c r="R692" s="79" t="e">
        <f t="shared" ref="R692" si="11366">AVERAGE(I689:I692)</f>
        <v>#REF!</v>
      </c>
      <c r="V692" s="79">
        <f t="shared" ref="V692" si="11367">(M536+M588+M640)/3</f>
        <v>400.72222222222217</v>
      </c>
      <c r="W692" s="79">
        <f t="shared" ref="W692" si="11368">(N536+N588+N640)/3</f>
        <v>341.61111111111114</v>
      </c>
      <c r="X692" s="79">
        <f t="shared" ref="X692" si="11369">(O536+O588+O640)/3</f>
        <v>342.1805555555556</v>
      </c>
      <c r="Y692" s="79">
        <f t="shared" ref="Y692" si="11370">(P536+P588+P640)/3</f>
        <v>341.90277777777783</v>
      </c>
      <c r="Z692" s="79">
        <f t="shared" ref="Z692" si="11371">(Q536+Q588+Q640)/3</f>
        <v>248.54166666666666</v>
      </c>
      <c r="AA692" s="79" t="e">
        <f t="shared" ref="AA692" si="11372">(R536+R588+R640)/3</f>
        <v>#REF!</v>
      </c>
      <c r="AC692" s="99">
        <f>+AF692-'Figure 8_data'!I904</f>
        <v>0</v>
      </c>
      <c r="AD692" s="79" t="e">
        <f t="shared" ref="AD692" si="11373">(B692/T692-1)*100</f>
        <v>#DIV/0!</v>
      </c>
      <c r="AE692" s="79" t="e">
        <f t="shared" ref="AE692" si="11374">(C692/U692-1)*100</f>
        <v>#DIV/0!</v>
      </c>
      <c r="AF692" s="79">
        <f t="shared" ref="AF692" si="11375">(D692/V692-1)*100</f>
        <v>-36.364896714265903</v>
      </c>
      <c r="AG692" s="79">
        <f t="shared" ref="AG692" si="11376">(E692/W692-1)*100</f>
        <v>-49.503984387705323</v>
      </c>
      <c r="AH692" s="79">
        <f t="shared" ref="AH692" si="11377">(F692/X692-1)*100</f>
        <v>-39.35949993911597</v>
      </c>
      <c r="AI692" s="79">
        <f t="shared" ref="AI692" si="11378">(G692/Y692-1)*100</f>
        <v>-39.310232765974739</v>
      </c>
      <c r="AJ692" s="79">
        <f t="shared" ref="AJ692" si="11379">(H692/Z692-1)*100</f>
        <v>-31.601005867560772</v>
      </c>
      <c r="AK692" s="79" t="e">
        <f t="shared" ref="AK692" si="11380">(I692/AA692-1)*100</f>
        <v>#REF!</v>
      </c>
      <c r="AM692" s="99">
        <f>AP692-'Figure 8_data'!H904</f>
        <v>0</v>
      </c>
      <c r="AN692" s="79" t="e">
        <f t="shared" ref="AN692" si="11381">(B692/B640-1)*100</f>
        <v>#DIV/0!</v>
      </c>
      <c r="AO692" s="79" t="e">
        <f t="shared" ref="AO692" si="11382">(C692/C640-1)*100</f>
        <v>#DIV/0!</v>
      </c>
      <c r="AP692" s="79">
        <f t="shared" ref="AP692" si="11383">(D692/D640-1)*100</f>
        <v>-43.333333333333336</v>
      </c>
      <c r="AQ692" s="79">
        <f t="shared" ref="AQ692" si="11384">(E692/E640-1)*100</f>
        <v>-37.272727272727266</v>
      </c>
      <c r="AR692" s="79">
        <f t="shared" ref="AR692" si="11385">(F692/F640-1)*100</f>
        <v>-33.064516129032263</v>
      </c>
      <c r="AS692" s="79">
        <f t="shared" ref="AS692" si="11386">(G692/G640-1)*100</f>
        <v>-33.064516129032263</v>
      </c>
      <c r="AT692" s="79">
        <f t="shared" ref="AT692" si="11387">(H692/H640-1)*100</f>
        <v>-20.3125</v>
      </c>
      <c r="AU692" s="79" t="e">
        <f t="shared" ref="AU692" si="11388">(I692/I640-1)*100</f>
        <v>#REF!</v>
      </c>
    </row>
    <row r="693" spans="1:47" x14ac:dyDescent="0.2">
      <c r="A693" s="13">
        <f t="shared" si="7581"/>
        <v>42430</v>
      </c>
      <c r="B693" s="79">
        <v>0</v>
      </c>
      <c r="C693" s="79">
        <v>0</v>
      </c>
      <c r="D693" s="79">
        <f>TWK!D636</f>
        <v>230</v>
      </c>
      <c r="E693" s="79">
        <f>TWK!E636</f>
        <v>157.5</v>
      </c>
      <c r="F693" s="79">
        <f>TWK!F636</f>
        <v>200</v>
      </c>
      <c r="G693" s="79">
        <f>TWK!G636</f>
        <v>200</v>
      </c>
      <c r="H693" s="79">
        <f>TWK!H636</f>
        <v>160</v>
      </c>
      <c r="I693" s="79" t="e">
        <f>TWK!#REF!</f>
        <v>#REF!</v>
      </c>
      <c r="M693" s="79">
        <f t="shared" ref="M693" si="11389">AVERAGE(D690:D693)</f>
        <v>254.79166666666669</v>
      </c>
      <c r="N693" s="79">
        <f t="shared" ref="N693" si="11390">AVERAGE(E690:E693)</f>
        <v>174.375</v>
      </c>
      <c r="O693" s="79">
        <f t="shared" ref="O693" si="11391">AVERAGE(F690:F693)</f>
        <v>207.70833333333334</v>
      </c>
      <c r="P693" s="79">
        <f t="shared" ref="P693" si="11392">AVERAGE(G690:G693)</f>
        <v>207.70833333333334</v>
      </c>
      <c r="Q693" s="79">
        <f t="shared" ref="Q693" si="11393">AVERAGE(H690:H693)</f>
        <v>167.08333333333334</v>
      </c>
      <c r="R693" s="79" t="e">
        <f t="shared" ref="R693" si="11394">AVERAGE(I690:I693)</f>
        <v>#REF!</v>
      </c>
      <c r="U693" s="79">
        <f t="shared" ref="U693" si="11395">AVERAGE(L537,L589,L641)</f>
        <v>43.125</v>
      </c>
      <c r="V693" s="79">
        <f t="shared" ref="V693" si="11396">(M537+M589+M641)/3</f>
        <v>448.63888888888886</v>
      </c>
      <c r="W693" s="79">
        <f t="shared" ref="W693" si="11397">(N537+N589+N641)/3</f>
        <v>343.6944444444444</v>
      </c>
      <c r="X693" s="79">
        <f t="shared" ref="X693" si="11398">(O537+O589+O641)/3</f>
        <v>346.41666666666669</v>
      </c>
      <c r="Y693" s="79">
        <f t="shared" ref="Y693" si="11399">(P537+P589+P641)/3</f>
        <v>346.13888888888886</v>
      </c>
      <c r="Z693" s="79">
        <f t="shared" ref="Z693" si="11400">(Q537+Q589+Q641)/3</f>
        <v>258.47222222222223</v>
      </c>
      <c r="AA693" s="79" t="e">
        <f t="shared" ref="AA693" si="11401">(R537+R589+R641)/3</f>
        <v>#REF!</v>
      </c>
      <c r="AC693" s="99">
        <f>+AF693-'Figure 8_data'!I905</f>
        <v>0</v>
      </c>
      <c r="AD693" s="79" t="e">
        <f t="shared" ref="AD693" si="11402">(B693/T693-1)*100</f>
        <v>#DIV/0!</v>
      </c>
      <c r="AE693" s="79">
        <f t="shared" ref="AE693" si="11403">(C693/U693-1)*100</f>
        <v>-100</v>
      </c>
      <c r="AF693" s="79">
        <f t="shared" ref="AF693" si="11404">(D693/V693-1)*100</f>
        <v>-48.733824530988791</v>
      </c>
      <c r="AG693" s="79">
        <f t="shared" ref="AG693" si="11405">(E693/W693-1)*100</f>
        <v>-54.174412026186047</v>
      </c>
      <c r="AH693" s="79">
        <f t="shared" ref="AH693" si="11406">(F693/X693-1)*100</f>
        <v>-42.266057252826563</v>
      </c>
      <c r="AI693" s="79">
        <f t="shared" ref="AI693" si="11407">(G693/Y693-1)*100</f>
        <v>-42.219725543696327</v>
      </c>
      <c r="AJ693" s="79">
        <f t="shared" ref="AJ693" si="11408">(H693/Z693-1)*100</f>
        <v>-38.097796883396029</v>
      </c>
      <c r="AK693" s="79" t="e">
        <f t="shared" ref="AK693" si="11409">(I693/AA693-1)*100</f>
        <v>#REF!</v>
      </c>
      <c r="AM693" s="99">
        <f>AP693-'Figure 8_data'!H905</f>
        <v>0</v>
      </c>
      <c r="AN693" s="79" t="e">
        <f t="shared" ref="AN693" si="11410">(B693/B641-1)*100</f>
        <v>#DIV/0!</v>
      </c>
      <c r="AO693" s="79" t="e">
        <f t="shared" ref="AO693" si="11411">(C693/C641-1)*100</f>
        <v>#DIV/0!</v>
      </c>
      <c r="AP693" s="79">
        <f t="shared" ref="AP693" si="11412">(D693/D641-1)*100</f>
        <v>-41.525423728813557</v>
      </c>
      <c r="AQ693" s="79">
        <f t="shared" ref="AQ693" si="11413">(E693/E641-1)*100</f>
        <v>-41.666666666666664</v>
      </c>
      <c r="AR693" s="79">
        <f t="shared" ref="AR693" si="11414">(F693/F641-1)*100</f>
        <v>-31.428571428571427</v>
      </c>
      <c r="AS693" s="79">
        <f t="shared" ref="AS693" si="11415">(G693/G641-1)*100</f>
        <v>-31.428571428571427</v>
      </c>
      <c r="AT693" s="79">
        <f t="shared" ref="AT693" si="11416">(H693/H641-1)*100</f>
        <v>-19.999999999999996</v>
      </c>
      <c r="AU693" s="79" t="e">
        <f t="shared" ref="AU693" si="11417">(I693/I641-1)*100</f>
        <v>#REF!</v>
      </c>
    </row>
    <row r="694" spans="1:47" x14ac:dyDescent="0.2">
      <c r="A694" s="13">
        <f t="shared" si="7581"/>
        <v>42437</v>
      </c>
      <c r="B694" s="79">
        <v>0</v>
      </c>
      <c r="C694" s="79">
        <f>TWK!C637</f>
        <v>235</v>
      </c>
      <c r="D694" s="79">
        <f>TWK!D637</f>
        <v>225</v>
      </c>
      <c r="E694" s="79">
        <f>TWK!E637</f>
        <v>152.5</v>
      </c>
      <c r="F694" s="79">
        <f>TWK!F637</f>
        <v>185</v>
      </c>
      <c r="G694" s="79">
        <f>TWK!G637</f>
        <v>185</v>
      </c>
      <c r="H694" s="79">
        <f>TWK!H637</f>
        <v>150</v>
      </c>
      <c r="I694" s="79" t="e">
        <f>TWK!#REF!</f>
        <v>#REF!</v>
      </c>
      <c r="L694" s="79">
        <f t="shared" ref="K694:L696" si="11418">AVERAGEIF(C691:C694,"&lt;&gt;0")</f>
        <v>235</v>
      </c>
      <c r="M694" s="79">
        <f t="shared" ref="M694" si="11419">AVERAGE(D691:D694)</f>
        <v>241.875</v>
      </c>
      <c r="N694" s="79">
        <f t="shared" ref="N694" si="11420">AVERAGE(E691:E694)</f>
        <v>165</v>
      </c>
      <c r="O694" s="79">
        <f t="shared" ref="O694" si="11421">AVERAGE(F691:F694)</f>
        <v>199.375</v>
      </c>
      <c r="P694" s="79">
        <f t="shared" ref="P694" si="11422">AVERAGE(G691:G694)</f>
        <v>199.375</v>
      </c>
      <c r="Q694" s="79">
        <f t="shared" ref="Q694" si="11423">AVERAGE(H691:H694)</f>
        <v>161.25</v>
      </c>
      <c r="R694" s="79" t="e">
        <f t="shared" ref="R694" si="11424">AVERAGE(I691:I694)</f>
        <v>#REF!</v>
      </c>
      <c r="U694" s="79">
        <f t="shared" ref="U694" si="11425">AVERAGE(L538,L590,L642)</f>
        <v>85.625</v>
      </c>
      <c r="V694" s="79">
        <f t="shared" ref="V694" si="11426">(M538+M590+M642)/3</f>
        <v>447.22222222222217</v>
      </c>
      <c r="W694" s="79">
        <f t="shared" ref="W694" si="11427">(N538+N590+N642)/3</f>
        <v>351.02777777777777</v>
      </c>
      <c r="X694" s="79">
        <f t="shared" ref="X694" si="11428">(O538+O590+O642)/3</f>
        <v>351.1805555555556</v>
      </c>
      <c r="Y694" s="79">
        <f t="shared" ref="Y694" si="11429">(P538+P590+P642)/3</f>
        <v>351.1805555555556</v>
      </c>
      <c r="Z694" s="79">
        <f t="shared" ref="Z694" si="11430">(Q538+Q590+Q642)/3</f>
        <v>270.20833333333331</v>
      </c>
      <c r="AA694" s="79" t="e">
        <f t="shared" ref="AA694" si="11431">(R538+R590+R642)/3</f>
        <v>#REF!</v>
      </c>
      <c r="AC694" s="99">
        <f>+AF694-'Figure 8_data'!I906</f>
        <v>0</v>
      </c>
      <c r="AD694" s="79" t="e">
        <f t="shared" ref="AD694" si="11432">(B694/T694-1)*100</f>
        <v>#DIV/0!</v>
      </c>
      <c r="AE694" s="79">
        <f t="shared" ref="AE694" si="11433">(C694/U694-1)*100</f>
        <v>174.45255474452557</v>
      </c>
      <c r="AF694" s="79">
        <f t="shared" ref="AF694" si="11434">(D694/V694-1)*100</f>
        <v>-49.689440993788814</v>
      </c>
      <c r="AG694" s="79">
        <f t="shared" ref="AG694" si="11435">(E694/W694-1)*100</f>
        <v>-56.556144654585736</v>
      </c>
      <c r="AH694" s="79">
        <f t="shared" ref="AH694" si="11436">(F694/X694-1)*100</f>
        <v>-47.320545778129329</v>
      </c>
      <c r="AI694" s="79">
        <f t="shared" ref="AI694" si="11437">(G694/Y694-1)*100</f>
        <v>-47.320545778129329</v>
      </c>
      <c r="AJ694" s="79">
        <f t="shared" ref="AJ694" si="11438">(H694/Z694-1)*100</f>
        <v>-44.487278334618338</v>
      </c>
      <c r="AK694" s="79" t="e">
        <f t="shared" ref="AK694" si="11439">(I694/AA694-1)*100</f>
        <v>#REF!</v>
      </c>
      <c r="AM694" s="99">
        <f>AP694-'Figure 8_data'!H906</f>
        <v>0</v>
      </c>
      <c r="AN694" s="79" t="e">
        <f t="shared" ref="AN694" si="11440">(B694/B642-1)*100</f>
        <v>#DIV/0!</v>
      </c>
      <c r="AO694" s="79" t="e">
        <f t="shared" ref="AO694" si="11441">(C694/C642-1)*100</f>
        <v>#DIV/0!</v>
      </c>
      <c r="AP694" s="79">
        <f t="shared" ref="AP694" si="11442">(D694/D642-1)*100</f>
        <v>-38.356164383561641</v>
      </c>
      <c r="AQ694" s="79">
        <f t="shared" ref="AQ694" si="11443">(E694/E642-1)*100</f>
        <v>-39</v>
      </c>
      <c r="AR694" s="79">
        <f t="shared" ref="AR694" si="11444">(F694/F642-1)*100</f>
        <v>-27.450980392156865</v>
      </c>
      <c r="AS694" s="79">
        <f t="shared" ref="AS694" si="11445">(G694/G642-1)*100</f>
        <v>-27.450980392156865</v>
      </c>
      <c r="AT694" s="79">
        <f t="shared" ref="AT694" si="11446">(H694/H642-1)*100</f>
        <v>-24.050632911392398</v>
      </c>
      <c r="AU694" s="79" t="e">
        <f t="shared" ref="AU694" si="11447">(I694/I642-1)*100</f>
        <v>#REF!</v>
      </c>
    </row>
    <row r="695" spans="1:47" x14ac:dyDescent="0.2">
      <c r="A695" s="13">
        <f t="shared" si="7581"/>
        <v>42444</v>
      </c>
      <c r="B695" s="79">
        <f>TWK!B638</f>
        <v>317.5</v>
      </c>
      <c r="C695" s="79">
        <f>TWK!C638</f>
        <v>237.5</v>
      </c>
      <c r="D695" s="79">
        <f>TWK!D638</f>
        <v>232.5</v>
      </c>
      <c r="E695" s="79">
        <f>TWK!E638</f>
        <v>160</v>
      </c>
      <c r="F695" s="79">
        <f>TWK!F638</f>
        <v>180</v>
      </c>
      <c r="G695" s="79">
        <f>TWK!G638</f>
        <v>180</v>
      </c>
      <c r="H695" s="79">
        <f>TWK!H638</f>
        <v>152.5</v>
      </c>
      <c r="I695" s="79" t="e">
        <f>TWK!#REF!</f>
        <v>#REF!</v>
      </c>
      <c r="K695" s="79">
        <f t="shared" si="11418"/>
        <v>317.5</v>
      </c>
      <c r="L695" s="79">
        <f t="shared" si="11418"/>
        <v>236.25</v>
      </c>
      <c r="M695" s="79">
        <f t="shared" ref="M695" si="11448">AVERAGE(D692:D695)</f>
        <v>235.625</v>
      </c>
      <c r="N695" s="79">
        <f t="shared" ref="N695" si="11449">AVERAGE(E692:E695)</f>
        <v>160.625</v>
      </c>
      <c r="O695" s="79">
        <f t="shared" ref="O695" si="11450">AVERAGE(F692:F695)</f>
        <v>193.125</v>
      </c>
      <c r="P695" s="79">
        <f t="shared" ref="P695" si="11451">AVERAGE(G692:G695)</f>
        <v>193.125</v>
      </c>
      <c r="Q695" s="79">
        <f t="shared" ref="Q695" si="11452">AVERAGE(H692:H695)</f>
        <v>158.125</v>
      </c>
      <c r="R695" s="79" t="e">
        <f t="shared" ref="R695" si="11453">AVERAGE(I692:I695)</f>
        <v>#REF!</v>
      </c>
      <c r="U695" s="79">
        <f t="shared" ref="T695:U697" si="11454">AVERAGE(L539,L591,L643)</f>
        <v>124.625</v>
      </c>
      <c r="V695" s="79">
        <f t="shared" ref="V695" si="11455">(M539+M591+M643)/3</f>
        <v>441.97222222222223</v>
      </c>
      <c r="W695" s="79">
        <f t="shared" ref="W695" si="11456">(N539+N591+N643)/3</f>
        <v>354.08333333333331</v>
      </c>
      <c r="X695" s="79">
        <f t="shared" ref="X695" si="11457">(O539+O591+O643)/3</f>
        <v>347.40277777777783</v>
      </c>
      <c r="Y695" s="79">
        <f t="shared" ref="Y695" si="11458">(P539+P591+P643)/3</f>
        <v>347.40277777777783</v>
      </c>
      <c r="Z695" s="79">
        <f t="shared" ref="Z695" si="11459">(Q539+Q591+Q643)/3</f>
        <v>278.40277777777777</v>
      </c>
      <c r="AA695" s="79" t="e">
        <f t="shared" ref="AA695" si="11460">(R539+R591+R643)/3</f>
        <v>#REF!</v>
      </c>
      <c r="AC695" s="99">
        <f>+AF695-'Figure 8_data'!I907</f>
        <v>0</v>
      </c>
      <c r="AD695" s="79" t="e">
        <f t="shared" ref="AD695" si="11461">(B695/T695-1)*100</f>
        <v>#DIV/0!</v>
      </c>
      <c r="AE695" s="79">
        <f t="shared" ref="AE695" si="11462">(C695/U695-1)*100</f>
        <v>90.571715145436315</v>
      </c>
      <c r="AF695" s="79">
        <f t="shared" ref="AF695" si="11463">(D695/V695-1)*100</f>
        <v>-47.394884042486332</v>
      </c>
      <c r="AG695" s="79">
        <f t="shared" ref="AG695" si="11464">(E695/W695-1)*100</f>
        <v>-54.81289715227112</v>
      </c>
      <c r="AH695" s="79">
        <f t="shared" ref="AH695" si="11465">(F695/X695-1)*100</f>
        <v>-48.186942789749345</v>
      </c>
      <c r="AI695" s="79">
        <f t="shared" ref="AI695" si="11466">(G695/Y695-1)*100</f>
        <v>-48.186942789749345</v>
      </c>
      <c r="AJ695" s="79">
        <f t="shared" ref="AJ695" si="11467">(H695/Z695-1)*100</f>
        <v>-45.223247692691452</v>
      </c>
      <c r="AK695" s="79" t="e">
        <f t="shared" ref="AK695" si="11468">(I695/AA695-1)*100</f>
        <v>#REF!</v>
      </c>
      <c r="AM695" s="99">
        <f>AP695-'Figure 8_data'!H907</f>
        <v>0</v>
      </c>
      <c r="AN695" s="79" t="e">
        <f t="shared" ref="AN695" si="11469">(B695/B643-1)*100</f>
        <v>#DIV/0!</v>
      </c>
      <c r="AO695" s="79" t="e">
        <f t="shared" ref="AO695" si="11470">(C695/C643-1)*100</f>
        <v>#DIV/0!</v>
      </c>
      <c r="AP695" s="79">
        <f t="shared" ref="AP695" si="11471">(D695/D643-1)*100</f>
        <v>-41.386554621848738</v>
      </c>
      <c r="AQ695" s="79">
        <f t="shared" ref="AQ695" si="11472">(E695/E643-1)*100</f>
        <v>-48.663101604278083</v>
      </c>
      <c r="AR695" s="79">
        <f t="shared" ref="AR695" si="11473">(F695/F643-1)*100</f>
        <v>-30.76923076923077</v>
      </c>
      <c r="AS695" s="79">
        <f t="shared" ref="AS695" si="11474">(G695/G643-1)*100</f>
        <v>-30.76923076923077</v>
      </c>
      <c r="AT695" s="79">
        <f t="shared" ref="AT695" si="11475">(H695/H643-1)*100</f>
        <v>-39</v>
      </c>
      <c r="AU695" s="79" t="e">
        <f t="shared" ref="AU695" si="11476">(I695/I643-1)*100</f>
        <v>#REF!</v>
      </c>
    </row>
    <row r="696" spans="1:47" x14ac:dyDescent="0.2">
      <c r="A696" s="13">
        <f t="shared" si="7581"/>
        <v>42451</v>
      </c>
      <c r="B696" s="79">
        <f>TWK!B639</f>
        <v>317</v>
      </c>
      <c r="C696" s="79">
        <f>TWK!C639</f>
        <v>262</v>
      </c>
      <c r="D696" s="79">
        <f>TWK!D639</f>
        <v>248</v>
      </c>
      <c r="E696" s="79">
        <f>TWK!E639</f>
        <v>178</v>
      </c>
      <c r="F696" s="79">
        <f>TWK!F639</f>
        <v>197</v>
      </c>
      <c r="G696" s="79">
        <f>TWK!G639</f>
        <v>187</v>
      </c>
      <c r="H696" s="79">
        <f>TWK!H639</f>
        <v>167</v>
      </c>
      <c r="I696" s="79" t="e">
        <f>TWK!#REF!</f>
        <v>#REF!</v>
      </c>
      <c r="K696" s="79">
        <f t="shared" ref="K696" si="11477">AVERAGEIF(B693:B696,"&lt;&gt;0")</f>
        <v>317.25</v>
      </c>
      <c r="L696" s="79">
        <f t="shared" si="11418"/>
        <v>244.83333333333334</v>
      </c>
      <c r="M696" s="79">
        <f t="shared" ref="M696" si="11478">AVERAGE(D693:D696)</f>
        <v>233.875</v>
      </c>
      <c r="N696" s="79">
        <f t="shared" ref="N696" si="11479">AVERAGE(E693:E696)</f>
        <v>162</v>
      </c>
      <c r="O696" s="79">
        <f t="shared" ref="O696" si="11480">AVERAGE(F693:F696)</f>
        <v>190.5</v>
      </c>
      <c r="P696" s="79">
        <f t="shared" ref="P696" si="11481">AVERAGE(G693:G696)</f>
        <v>188</v>
      </c>
      <c r="Q696" s="79">
        <f t="shared" ref="Q696" si="11482">AVERAGE(H693:H696)</f>
        <v>157.375</v>
      </c>
      <c r="R696" s="79" t="e">
        <f t="shared" ref="R696" si="11483">AVERAGE(I693:I696)</f>
        <v>#REF!</v>
      </c>
      <c r="U696" s="79">
        <f t="shared" si="11454"/>
        <v>183.36111111111109</v>
      </c>
      <c r="V696" s="79">
        <f t="shared" ref="V696" si="11484">(M540+M592+M644)/3</f>
        <v>427.70138888888891</v>
      </c>
      <c r="W696" s="79">
        <f t="shared" ref="W696" si="11485">(N540+N592+N644)/3</f>
        <v>351.11111111111109</v>
      </c>
      <c r="X696" s="79">
        <f t="shared" ref="X696" si="11486">(O540+O592+O644)/3</f>
        <v>338.79166666666669</v>
      </c>
      <c r="Y696" s="79">
        <f t="shared" ref="Y696" si="11487">(P540+P592+P644)/3</f>
        <v>338.79166666666669</v>
      </c>
      <c r="Z696" s="79">
        <f t="shared" ref="Z696" si="11488">(Q540+Q592+Q644)/3</f>
        <v>277.36111111111114</v>
      </c>
      <c r="AA696" s="79" t="e">
        <f t="shared" ref="AA696" si="11489">(R540+R592+R644)/3</f>
        <v>#REF!</v>
      </c>
      <c r="AC696" s="99">
        <f>+AF696-'Figure 8_data'!I908</f>
        <v>0</v>
      </c>
      <c r="AD696" s="79" t="e">
        <f t="shared" ref="AD696" si="11490">(B696/T696-1)*100</f>
        <v>#DIV/0!</v>
      </c>
      <c r="AE696" s="79">
        <f t="shared" ref="AE696" si="11491">(C696/U696-1)*100</f>
        <v>42.887441296773247</v>
      </c>
      <c r="AF696" s="79">
        <f t="shared" ref="AF696" si="11492">(D696/V696-1)*100</f>
        <v>-42.015619672344094</v>
      </c>
      <c r="AG696" s="79">
        <f t="shared" ref="AG696" si="11493">(E696/W696-1)*100</f>
        <v>-49.303797468354425</v>
      </c>
      <c r="AH696" s="79">
        <f t="shared" ref="AH696" si="11494">(F696/X696-1)*100</f>
        <v>-41.852170704710367</v>
      </c>
      <c r="AI696" s="79">
        <f t="shared" ref="AI696" si="11495">(G696/Y696-1)*100</f>
        <v>-44.803837166400193</v>
      </c>
      <c r="AJ696" s="79">
        <f t="shared" ref="AJ696" si="11496">(H696/Z696-1)*100</f>
        <v>-39.78968452679019</v>
      </c>
      <c r="AK696" s="79" t="e">
        <f t="shared" ref="AK696" si="11497">(I696/AA696-1)*100</f>
        <v>#REF!</v>
      </c>
      <c r="AM696" s="99">
        <f>AP696-'Figure 8_data'!H908</f>
        <v>0</v>
      </c>
      <c r="AN696" s="79" t="e">
        <f t="shared" ref="AN696" si="11498">(B696/B644-1)*100</f>
        <v>#DIV/0!</v>
      </c>
      <c r="AO696" s="79">
        <f t="shared" ref="AO696" si="11499">(C696/C644-1)*100</f>
        <v>-40.114285714285714</v>
      </c>
      <c r="AP696" s="79">
        <f t="shared" ref="AP696" si="11500">(D696/D644-1)*100</f>
        <v>-42.988505747126439</v>
      </c>
      <c r="AQ696" s="79">
        <f t="shared" ref="AQ696" si="11501">(E696/E644-1)*100</f>
        <v>-53.565217391304344</v>
      </c>
      <c r="AR696" s="79">
        <f t="shared" ref="AR696" si="11502">(F696/F644-1)*100</f>
        <v>-39.150579150579148</v>
      </c>
      <c r="AS696" s="79">
        <f t="shared" ref="AS696" si="11503">(G696/G644-1)*100</f>
        <v>-42.239382239382238</v>
      </c>
      <c r="AT696" s="79">
        <f t="shared" ref="AT696" si="11504">(H696/H644-1)*100</f>
        <v>-42.660944206008587</v>
      </c>
      <c r="AU696" s="79" t="e">
        <f t="shared" ref="AU696" si="11505">(I696/I644-1)*100</f>
        <v>#REF!</v>
      </c>
    </row>
    <row r="697" spans="1:47" x14ac:dyDescent="0.2">
      <c r="A697" s="13">
        <f t="shared" si="7581"/>
        <v>42458</v>
      </c>
      <c r="B697" s="79">
        <f>TWK!B640</f>
        <v>335</v>
      </c>
      <c r="C697" s="79">
        <f>TWK!C640</f>
        <v>282.5</v>
      </c>
      <c r="D697" s="79">
        <f>TWK!D640</f>
        <v>280</v>
      </c>
      <c r="E697" s="79">
        <f>TWK!E640</f>
        <v>210</v>
      </c>
      <c r="F697" s="79">
        <f>TWK!F640</f>
        <v>210</v>
      </c>
      <c r="G697" s="79">
        <f>TWK!G640</f>
        <v>210</v>
      </c>
      <c r="H697" s="79">
        <f>TWK!H640</f>
        <v>185</v>
      </c>
      <c r="I697" s="79" t="e">
        <f>TWK!#REF!</f>
        <v>#REF!</v>
      </c>
      <c r="K697" s="79">
        <f t="shared" ref="K697" si="11506">AVERAGEIF(B694:B697,"&lt;&gt;0")</f>
        <v>323.16666666666669</v>
      </c>
      <c r="L697" s="79">
        <f t="shared" ref="L697" si="11507">AVERAGE(C694:C697)</f>
        <v>254.25</v>
      </c>
      <c r="M697" s="79">
        <f t="shared" ref="M697" si="11508">AVERAGE(D694:D697)</f>
        <v>246.375</v>
      </c>
      <c r="N697" s="79">
        <f t="shared" ref="N697" si="11509">AVERAGE(E694:E697)</f>
        <v>175.125</v>
      </c>
      <c r="O697" s="79">
        <f t="shared" ref="O697" si="11510">AVERAGE(F694:F697)</f>
        <v>193</v>
      </c>
      <c r="P697" s="79">
        <f t="shared" ref="P697" si="11511">AVERAGE(G694:G697)</f>
        <v>190.5</v>
      </c>
      <c r="Q697" s="79">
        <f t="shared" ref="Q697" si="11512">AVERAGE(H694:H697)</f>
        <v>163.625</v>
      </c>
      <c r="R697" s="79" t="e">
        <f t="shared" ref="R697" si="11513">AVERAGE(I694:I697)</f>
        <v>#REF!</v>
      </c>
      <c r="T697" s="79">
        <f t="shared" si="11454"/>
        <v>146.66666666666666</v>
      </c>
      <c r="U697" s="79">
        <f t="shared" si="11454"/>
        <v>248.25694444444443</v>
      </c>
      <c r="V697" s="79">
        <f t="shared" ref="V697" si="11514">(M541+M593+M645)/3</f>
        <v>407.94444444444451</v>
      </c>
      <c r="W697" s="79">
        <f t="shared" ref="W697" si="11515">(N541+N593+N645)/3</f>
        <v>331.11111111111109</v>
      </c>
      <c r="X697" s="79">
        <f t="shared" ref="X697" si="11516">(O541+O593+O645)/3</f>
        <v>319.74305555555554</v>
      </c>
      <c r="Y697" s="79">
        <f t="shared" ref="Y697" si="11517">(P541+P593+P645)/3</f>
        <v>319.74305555555554</v>
      </c>
      <c r="Z697" s="79">
        <f t="shared" ref="Z697" si="11518">(Q541+Q593+Q645)/3</f>
        <v>265.27777777777777</v>
      </c>
      <c r="AA697" s="79" t="e">
        <f t="shared" ref="AA697" si="11519">(R541+R593+R645)/3</f>
        <v>#REF!</v>
      </c>
      <c r="AC697" s="99">
        <f>+AF697-'Figure 8_data'!I909</f>
        <v>0</v>
      </c>
      <c r="AD697" s="79">
        <f t="shared" ref="AD697" si="11520">(B697/T697-1)*100</f>
        <v>128.40909090909091</v>
      </c>
      <c r="AE697" s="79">
        <f t="shared" ref="AE697" si="11521">(C697/U697-1)*100</f>
        <v>13.793392822176841</v>
      </c>
      <c r="AF697" s="79">
        <f t="shared" ref="AF697" si="11522">(D697/V697-1)*100</f>
        <v>-31.363203050524323</v>
      </c>
      <c r="AG697" s="79">
        <f t="shared" ref="AG697" si="11523">(E697/W697-1)*100</f>
        <v>-36.577181208053688</v>
      </c>
      <c r="AH697" s="79">
        <f t="shared" ref="AH697" si="11524">(F697/X697-1)*100</f>
        <v>-34.322263970636143</v>
      </c>
      <c r="AI697" s="79">
        <f t="shared" ref="AI697" si="11525">(G697/Y697-1)*100</f>
        <v>-34.322263970636143</v>
      </c>
      <c r="AJ697" s="79">
        <f t="shared" ref="AJ697" si="11526">(H697/Z697-1)*100</f>
        <v>-30.261780104712045</v>
      </c>
      <c r="AK697" s="79" t="e">
        <f t="shared" ref="AK697" si="11527">(I697/AA697-1)*100</f>
        <v>#REF!</v>
      </c>
      <c r="AM697" s="99">
        <f>AP697-'Figure 8_data'!H909</f>
        <v>0</v>
      </c>
      <c r="AN697" s="79">
        <f t="shared" ref="AN697" si="11528">(B697/B645-1)*100</f>
        <v>-23.863636363636363</v>
      </c>
      <c r="AO697" s="79">
        <f t="shared" ref="AO697" si="11529">(C697/C645-1)*100</f>
        <v>-31.515151515151519</v>
      </c>
      <c r="AP697" s="79">
        <f t="shared" ref="AP697" si="11530">(D697/D645-1)*100</f>
        <v>-33.727810650887569</v>
      </c>
      <c r="AQ697" s="79">
        <f t="shared" ref="AQ697" si="11531">(E697/E645-1)*100</f>
        <v>-38.686131386861312</v>
      </c>
      <c r="AR697" s="79">
        <f t="shared" ref="AR697" si="11532">(F697/F645-1)*100</f>
        <v>-40.845070422535215</v>
      </c>
      <c r="AS697" s="79">
        <f t="shared" ref="AS697" si="11533">(G697/G645-1)*100</f>
        <v>-40.845070422535215</v>
      </c>
      <c r="AT697" s="79">
        <f t="shared" ref="AT697" si="11534">(H697/H645-1)*100</f>
        <v>-40.322580645161288</v>
      </c>
      <c r="AU697" s="79" t="e">
        <f t="shared" ref="AU697" si="11535">(I697/I645-1)*100</f>
        <v>#REF!</v>
      </c>
    </row>
    <row r="698" spans="1:47" x14ac:dyDescent="0.2">
      <c r="A698" s="13">
        <f t="shared" si="7581"/>
        <v>42465</v>
      </c>
      <c r="B698" s="79">
        <f>TWK!B641</f>
        <v>340</v>
      </c>
      <c r="C698" s="79">
        <f>TWK!C641</f>
        <v>295</v>
      </c>
      <c r="D698" s="79">
        <f>TWK!D641</f>
        <v>280</v>
      </c>
      <c r="E698" s="79">
        <f>TWK!E641</f>
        <v>210</v>
      </c>
      <c r="F698" s="79">
        <f>TWK!F641</f>
        <v>212.5</v>
      </c>
      <c r="G698" s="79">
        <f>TWK!G641</f>
        <v>212.5</v>
      </c>
      <c r="H698" s="79">
        <f>TWK!H641</f>
        <v>190</v>
      </c>
      <c r="I698" s="79" t="e">
        <f>TWK!#REF!</f>
        <v>#REF!</v>
      </c>
      <c r="K698" s="79">
        <f t="shared" ref="K698" si="11536">AVERAGEIF(B695:B698,"&lt;&gt;0")</f>
        <v>327.375</v>
      </c>
      <c r="L698" s="79">
        <f t="shared" ref="L698" si="11537">AVERAGE(C695:C698)</f>
        <v>269.25</v>
      </c>
      <c r="M698" s="79">
        <f t="shared" ref="M698" si="11538">AVERAGE(D695:D698)</f>
        <v>260.125</v>
      </c>
      <c r="N698" s="79">
        <f t="shared" ref="N698" si="11539">AVERAGE(E695:E698)</f>
        <v>189.5</v>
      </c>
      <c r="O698" s="79">
        <f t="shared" ref="O698" si="11540">AVERAGE(F695:F698)</f>
        <v>199.875</v>
      </c>
      <c r="P698" s="79">
        <f t="shared" ref="P698" si="11541">AVERAGE(G695:G698)</f>
        <v>197.375</v>
      </c>
      <c r="Q698" s="79">
        <f t="shared" ref="Q698" si="11542">AVERAGE(H695:H698)</f>
        <v>173.625</v>
      </c>
      <c r="R698" s="79" t="e">
        <f t="shared" ref="R698" si="11543">AVERAGE(I695:I698)</f>
        <v>#REF!</v>
      </c>
      <c r="T698" s="79">
        <f t="shared" ref="T698" si="11544">AVERAGE(K542,K594,K646)</f>
        <v>176.80555555555554</v>
      </c>
      <c r="U698" s="79">
        <f t="shared" ref="U698" si="11545">AVERAGE(L542,L594,L646)</f>
        <v>313.32638888888886</v>
      </c>
      <c r="V698" s="79">
        <f t="shared" ref="V698" si="11546">(M542+M594+M646)/3</f>
        <v>389.61111111111114</v>
      </c>
      <c r="W698" s="79">
        <f t="shared" ref="W698" si="11547">(N542+N594+N646)/3</f>
        <v>308.54166666666669</v>
      </c>
      <c r="X698" s="79">
        <f t="shared" ref="X698" si="11548">(O542+O594+O646)/3</f>
        <v>301.1319444444444</v>
      </c>
      <c r="Y698" s="79">
        <f t="shared" ref="Y698" si="11549">(P542+P594+P646)/3</f>
        <v>301.1319444444444</v>
      </c>
      <c r="Z698" s="79">
        <f t="shared" ref="Z698" si="11550">(Q542+Q594+Q646)/3</f>
        <v>250.20833333333334</v>
      </c>
      <c r="AA698" s="79" t="e">
        <f t="shared" ref="AA698" si="11551">(R542+R594+R646)/3</f>
        <v>#REF!</v>
      </c>
      <c r="AC698" s="99">
        <f>+AF698-'Figure 8_data'!I910</f>
        <v>0</v>
      </c>
      <c r="AD698" s="79">
        <f t="shared" ref="AD698" si="11552">(B698/T698-1)*100</f>
        <v>92.30164964650433</v>
      </c>
      <c r="AE698" s="79">
        <f t="shared" ref="AE698" si="11553">(C698/U698-1)*100</f>
        <v>-5.8489771493162479</v>
      </c>
      <c r="AF698" s="79">
        <f t="shared" ref="AF698" si="11554">(D698/V698-1)*100</f>
        <v>-28.133466419506636</v>
      </c>
      <c r="AG698" s="79">
        <f t="shared" ref="AG698" si="11555">(E698/W698-1)*100</f>
        <v>-31.937879810938561</v>
      </c>
      <c r="AH698" s="79">
        <f t="shared" ref="AH698" si="11556">(F698/X698-1)*100</f>
        <v>-29.432926688651605</v>
      </c>
      <c r="AI698" s="79">
        <f t="shared" ref="AI698" si="11557">(G698/Y698-1)*100</f>
        <v>-29.432926688651605</v>
      </c>
      <c r="AJ698" s="79">
        <f t="shared" ref="AJ698" si="11558">(H698/Z698-1)*100</f>
        <v>-24.063280599500413</v>
      </c>
      <c r="AK698" s="79" t="e">
        <f t="shared" ref="AK698" si="11559">(I698/AA698-1)*100</f>
        <v>#REF!</v>
      </c>
      <c r="AM698" s="99">
        <f>AP698-'Figure 8_data'!H910</f>
        <v>0</v>
      </c>
      <c r="AN698" s="79">
        <f t="shared" ref="AN698" si="11560">(B698/B646-1)*100</f>
        <v>-23.308270676691723</v>
      </c>
      <c r="AO698" s="79">
        <f t="shared" ref="AO698" si="11561">(C698/C646-1)*100</f>
        <v>-32.699619771863119</v>
      </c>
      <c r="AP698" s="79">
        <f t="shared" ref="AP698" si="11562">(D698/D646-1)*100</f>
        <v>-36.363636363636367</v>
      </c>
      <c r="AQ698" s="79">
        <f t="shared" ref="AQ698" si="11563">(E698/E646-1)*100</f>
        <v>-39.130434782608688</v>
      </c>
      <c r="AR698" s="79">
        <f t="shared" ref="AR698" si="11564">(F698/F646-1)*100</f>
        <v>-40.697674418604649</v>
      </c>
      <c r="AS698" s="79">
        <f t="shared" ref="AS698" si="11565">(G698/G646-1)*100</f>
        <v>-40.697674418604649</v>
      </c>
      <c r="AT698" s="79">
        <f t="shared" ref="AT698" si="11566">(H698/H646-1)*100</f>
        <v>-36.666666666666671</v>
      </c>
      <c r="AU698" s="79" t="e">
        <f t="shared" ref="AU698" si="11567">(I698/I646-1)*100</f>
        <v>#REF!</v>
      </c>
    </row>
    <row r="699" spans="1:47" x14ac:dyDescent="0.2">
      <c r="A699" s="13">
        <f t="shared" si="7581"/>
        <v>42472</v>
      </c>
      <c r="B699" s="79">
        <f>TWK!B642</f>
        <v>347.5</v>
      </c>
      <c r="C699" s="79">
        <f>TWK!C642</f>
        <v>300</v>
      </c>
      <c r="D699" s="79">
        <f>TWK!D642</f>
        <v>277.5</v>
      </c>
      <c r="E699" s="79">
        <f>TWK!E642</f>
        <v>200</v>
      </c>
      <c r="F699" s="79">
        <f>TWK!F642</f>
        <v>212.5</v>
      </c>
      <c r="G699" s="79">
        <f>TWK!G642</f>
        <v>212.5</v>
      </c>
      <c r="H699" s="79">
        <f>TWK!H642</f>
        <v>180</v>
      </c>
      <c r="I699" s="79" t="e">
        <f>TWK!#REF!</f>
        <v>#REF!</v>
      </c>
      <c r="K699" s="79">
        <f t="shared" ref="K699" si="11568">AVERAGEIF(B696:B699,"&lt;&gt;0")</f>
        <v>334.875</v>
      </c>
      <c r="L699" s="79">
        <f t="shared" ref="L699" si="11569">AVERAGE(C696:C699)</f>
        <v>284.875</v>
      </c>
      <c r="M699" s="79">
        <f t="shared" ref="M699" si="11570">AVERAGE(D696:D699)</f>
        <v>271.375</v>
      </c>
      <c r="N699" s="79">
        <f t="shared" ref="N699" si="11571">AVERAGE(E696:E699)</f>
        <v>199.5</v>
      </c>
      <c r="O699" s="79">
        <f t="shared" ref="O699" si="11572">AVERAGE(F696:F699)</f>
        <v>208</v>
      </c>
      <c r="P699" s="79">
        <f t="shared" ref="P699" si="11573">AVERAGE(G696:G699)</f>
        <v>205.5</v>
      </c>
      <c r="Q699" s="79">
        <f t="shared" ref="Q699" si="11574">AVERAGE(H696:H699)</f>
        <v>180.5</v>
      </c>
      <c r="R699" s="79" t="e">
        <f t="shared" ref="R699" si="11575">AVERAGE(I696:I699)</f>
        <v>#REF!</v>
      </c>
      <c r="T699" s="79">
        <f t="shared" ref="T699" si="11576">AVERAGE(K543,K595,K647)</f>
        <v>210.37037037037035</v>
      </c>
      <c r="U699" s="79">
        <f t="shared" ref="U699" si="11577">AVERAGE(L543,L595,L647)</f>
        <v>383.61111111111109</v>
      </c>
      <c r="V699" s="79">
        <f t="shared" ref="V699" si="11578">(M543+M595+M647)/3</f>
        <v>376.42361111111109</v>
      </c>
      <c r="W699" s="79">
        <f t="shared" ref="W699" si="11579">(N543+N595+N647)/3</f>
        <v>294.96527777777777</v>
      </c>
      <c r="X699" s="79">
        <f t="shared" ref="X699" si="11580">(O543+O595+O647)/3</f>
        <v>292.51388888888891</v>
      </c>
      <c r="Y699" s="79">
        <f t="shared" ref="Y699" si="11581">(P543+P595+P647)/3</f>
        <v>292.51388888888891</v>
      </c>
      <c r="Z699" s="79">
        <f t="shared" ref="Z699" si="11582">(Q543+Q595+Q647)/3</f>
        <v>241.42361111111109</v>
      </c>
      <c r="AA699" s="79" t="e">
        <f t="shared" ref="AA699" si="11583">(R543+R595+R647)/3</f>
        <v>#REF!</v>
      </c>
      <c r="AC699" s="99">
        <f>+AF699-'Figure 8_data'!I911</f>
        <v>0</v>
      </c>
      <c r="AD699" s="79">
        <f t="shared" ref="AD699" si="11584">(B699/T699-1)*100</f>
        <v>65.184859154929597</v>
      </c>
      <c r="AE699" s="79">
        <f t="shared" ref="AE699" si="11585">(C699/U699-1)*100</f>
        <v>-21.795800144822586</v>
      </c>
      <c r="AF699" s="79">
        <f t="shared" ref="AF699" si="11586">(D699/V699-1)*100</f>
        <v>-26.279863481228659</v>
      </c>
      <c r="AG699" s="79">
        <f t="shared" ref="AG699" si="11587">(E699/W699-1)*100</f>
        <v>-32.195409064155392</v>
      </c>
      <c r="AH699" s="79">
        <f t="shared" ref="AH699" si="11588">(F699/X699-1)*100</f>
        <v>-27.353876833958513</v>
      </c>
      <c r="AI699" s="79">
        <f t="shared" ref="AI699" si="11589">(G699/Y699-1)*100</f>
        <v>-27.353876833958513</v>
      </c>
      <c r="AJ699" s="79">
        <f t="shared" ref="AJ699" si="11590">(H699/Z699-1)*100</f>
        <v>-25.442255141665459</v>
      </c>
      <c r="AK699" s="79" t="e">
        <f t="shared" ref="AK699" si="11591">(I699/AA699-1)*100</f>
        <v>#REF!</v>
      </c>
      <c r="AM699" s="99">
        <f>AP699-'Figure 8_data'!H911</f>
        <v>0</v>
      </c>
      <c r="AN699" s="79">
        <f t="shared" ref="AN699" si="11592">(B699/B647-1)*100</f>
        <v>-22.777777777777775</v>
      </c>
      <c r="AO699" s="79">
        <f t="shared" ref="AO699" si="11593">(C699/C647-1)*100</f>
        <v>-34.065934065934066</v>
      </c>
      <c r="AP699" s="79">
        <f t="shared" ref="AP699" si="11594">(D699/D647-1)*100</f>
        <v>-40.535714285714285</v>
      </c>
      <c r="AQ699" s="79">
        <f t="shared" ref="AQ699" si="11595">(E699/E647-1)*100</f>
        <v>-46.428571428571431</v>
      </c>
      <c r="AR699" s="79">
        <f t="shared" ref="AR699" si="11596">(F699/F647-1)*100</f>
        <v>-40.140845070422536</v>
      </c>
      <c r="AS699" s="79">
        <f t="shared" ref="AS699" si="11597">(G699/G647-1)*100</f>
        <v>-40.140845070422536</v>
      </c>
      <c r="AT699" s="79">
        <f t="shared" ref="AT699" si="11598">(H699/H647-1)*100</f>
        <v>-41.621621621621621</v>
      </c>
      <c r="AU699" s="79" t="e">
        <f t="shared" ref="AU699" si="11599">(I699/I647-1)*100</f>
        <v>#REF!</v>
      </c>
    </row>
    <row r="700" spans="1:47" x14ac:dyDescent="0.2">
      <c r="A700" s="13">
        <f t="shared" si="7581"/>
        <v>42479</v>
      </c>
      <c r="B700" s="79">
        <f>TWK!B643</f>
        <v>347.5</v>
      </c>
      <c r="C700" s="79">
        <f>TWK!C643</f>
        <v>297.5</v>
      </c>
      <c r="D700" s="79">
        <f>TWK!D643</f>
        <v>287.5</v>
      </c>
      <c r="E700" s="79">
        <f>TWK!E643</f>
        <v>225</v>
      </c>
      <c r="F700" s="79">
        <f>TWK!F643</f>
        <v>212.5</v>
      </c>
      <c r="G700" s="79">
        <f>TWK!G643</f>
        <v>212.5</v>
      </c>
      <c r="H700" s="79">
        <f>TWK!H643</f>
        <v>191.5</v>
      </c>
      <c r="I700" s="79" t="e">
        <f>TWK!#REF!</f>
        <v>#REF!</v>
      </c>
      <c r="K700" s="79">
        <f t="shared" ref="K700" si="11600">AVERAGEIF(B697:B700,"&lt;&gt;0")</f>
        <v>342.5</v>
      </c>
      <c r="L700" s="79">
        <f t="shared" ref="L700" si="11601">AVERAGE(C697:C700)</f>
        <v>293.75</v>
      </c>
      <c r="M700" s="79">
        <f t="shared" ref="M700" si="11602">AVERAGE(D697:D700)</f>
        <v>281.25</v>
      </c>
      <c r="N700" s="79">
        <f t="shared" ref="N700" si="11603">AVERAGE(E697:E700)</f>
        <v>211.25</v>
      </c>
      <c r="O700" s="79">
        <f t="shared" ref="O700" si="11604">AVERAGE(F697:F700)</f>
        <v>211.875</v>
      </c>
      <c r="P700" s="79">
        <f t="shared" ref="P700" si="11605">AVERAGE(G697:G700)</f>
        <v>211.875</v>
      </c>
      <c r="Q700" s="79">
        <f t="shared" ref="Q700" si="11606">AVERAGE(H697:H700)</f>
        <v>186.625</v>
      </c>
      <c r="R700" s="79" t="e">
        <f t="shared" ref="R700" si="11607">AVERAGE(I697:I700)</f>
        <v>#REF!</v>
      </c>
      <c r="T700" s="79">
        <f t="shared" ref="T700" si="11608">AVERAGE(K544,K596,K648)</f>
        <v>400.6944444444444</v>
      </c>
      <c r="U700" s="79">
        <f t="shared" ref="U700" si="11609">AVERAGE(L544,L596,L648)</f>
        <v>377.14583333333331</v>
      </c>
      <c r="V700" s="79">
        <f t="shared" ref="V700" si="11610">(M544+M596+M648)/3</f>
        <v>365.20138888888891</v>
      </c>
      <c r="W700" s="79">
        <f t="shared" ref="W700" si="11611">(N544+N596+N648)/3</f>
        <v>279.77083333333331</v>
      </c>
      <c r="X700" s="79">
        <f t="shared" ref="X700" si="11612">(O544+O596+O648)/3</f>
        <v>283.375</v>
      </c>
      <c r="Y700" s="79">
        <f t="shared" ref="Y700" si="11613">(P544+P596+P648)/3</f>
        <v>283.375</v>
      </c>
      <c r="Z700" s="79">
        <f t="shared" ref="Z700" si="11614">(Q544+Q596+Q648)/3</f>
        <v>235.07638888888889</v>
      </c>
      <c r="AA700" s="79" t="e">
        <f t="shared" ref="AA700" si="11615">(R544+R596+R648)/3</f>
        <v>#REF!</v>
      </c>
      <c r="AC700" s="99">
        <f>+AF700-'Figure 8_data'!I912</f>
        <v>0</v>
      </c>
      <c r="AD700" s="79">
        <f t="shared" ref="AD700" si="11616">(B700/T700-1)*100</f>
        <v>-13.275563258232225</v>
      </c>
      <c r="AE700" s="79">
        <f t="shared" ref="AE700" si="11617">(C700/U700-1)*100</f>
        <v>-21.118046732585761</v>
      </c>
      <c r="AF700" s="79">
        <f t="shared" ref="AF700" si="11618">(D700/V700-1)*100</f>
        <v>-21.276312536842312</v>
      </c>
      <c r="AG700" s="79">
        <f t="shared" ref="AG700" si="11619">(E700/W700-1)*100</f>
        <v>-19.577034775485881</v>
      </c>
      <c r="AH700" s="79">
        <f t="shared" ref="AH700" si="11620">(F700/X700-1)*100</f>
        <v>-25.01102779003088</v>
      </c>
      <c r="AI700" s="79">
        <f t="shared" ref="AI700" si="11621">(G700/Y700-1)*100</f>
        <v>-25.01102779003088</v>
      </c>
      <c r="AJ700" s="79">
        <f t="shared" ref="AJ700" si="11622">(H700/Z700-1)*100</f>
        <v>-18.537118548935037</v>
      </c>
      <c r="AK700" s="79" t="e">
        <f t="shared" ref="AK700" si="11623">(I700/AA700-1)*100</f>
        <v>#REF!</v>
      </c>
      <c r="AM700" s="99">
        <f>AP700-'Figure 8_data'!H912</f>
        <v>0</v>
      </c>
      <c r="AN700" s="79">
        <f t="shared" ref="AN700" si="11624">(B700/B648-1)*100</f>
        <v>-17.261904761904766</v>
      </c>
      <c r="AO700" s="79">
        <f t="shared" ref="AO700" si="11625">(C700/C648-1)*100</f>
        <v>-27.732793522267208</v>
      </c>
      <c r="AP700" s="79">
        <f t="shared" ref="AP700" si="11626">(D700/D648-1)*100</f>
        <v>-29.012345679012341</v>
      </c>
      <c r="AQ700" s="79">
        <f t="shared" ref="AQ700" si="11627">(E700/E648-1)*100</f>
        <v>-32.835820895522382</v>
      </c>
      <c r="AR700" s="79">
        <f t="shared" ref="AR700" si="11628">(F700/F648-1)*100</f>
        <v>-34.27835051546392</v>
      </c>
      <c r="AS700" s="79">
        <f t="shared" ref="AS700" si="11629">(G700/G648-1)*100</f>
        <v>-34.27835051546392</v>
      </c>
      <c r="AT700" s="79">
        <f t="shared" ref="AT700" si="11630">(H700/H648-1)*100</f>
        <v>-32.807017543859651</v>
      </c>
      <c r="AU700" s="79" t="e">
        <f t="shared" ref="AU700" si="11631">(I700/I648-1)*100</f>
        <v>#REF!</v>
      </c>
    </row>
    <row r="701" spans="1:47" x14ac:dyDescent="0.2">
      <c r="A701" s="13">
        <f t="shared" si="7581"/>
        <v>42486</v>
      </c>
      <c r="B701" s="79">
        <f>TWK!B644</f>
        <v>340</v>
      </c>
      <c r="C701" s="79">
        <f>TWK!C644</f>
        <v>292.5</v>
      </c>
      <c r="D701" s="79">
        <f>TWK!D644</f>
        <v>267.5</v>
      </c>
      <c r="E701" s="79">
        <f>TWK!E644</f>
        <v>197.5</v>
      </c>
      <c r="F701" s="79">
        <f>TWK!F644</f>
        <v>200</v>
      </c>
      <c r="G701" s="79">
        <f>TWK!G644</f>
        <v>200</v>
      </c>
      <c r="H701" s="79">
        <f>TWK!H644</f>
        <v>190</v>
      </c>
      <c r="I701" s="79" t="e">
        <f>TWK!#REF!</f>
        <v>#REF!</v>
      </c>
      <c r="K701" s="79">
        <f t="shared" ref="K701" si="11632">AVERAGEIF(B698:B701,"&lt;&gt;0")</f>
        <v>343.75</v>
      </c>
      <c r="L701" s="79">
        <f t="shared" ref="L701" si="11633">AVERAGE(C698:C701)</f>
        <v>296.25</v>
      </c>
      <c r="M701" s="79">
        <f t="shared" ref="M701" si="11634">AVERAGE(D698:D701)</f>
        <v>278.125</v>
      </c>
      <c r="N701" s="79">
        <f t="shared" ref="N701" si="11635">AVERAGE(E698:E701)</f>
        <v>208.125</v>
      </c>
      <c r="O701" s="79">
        <f t="shared" ref="O701" si="11636">AVERAGE(F698:F701)</f>
        <v>209.375</v>
      </c>
      <c r="P701" s="79">
        <f t="shared" ref="P701" si="11637">AVERAGE(G698:G701)</f>
        <v>209.375</v>
      </c>
      <c r="Q701" s="79">
        <f t="shared" ref="Q701" si="11638">AVERAGE(H698:H701)</f>
        <v>187.875</v>
      </c>
      <c r="R701" s="79" t="e">
        <f t="shared" ref="R701" si="11639">AVERAGE(I698:I701)</f>
        <v>#REF!</v>
      </c>
      <c r="T701" s="79">
        <f t="shared" ref="T701" si="11640">AVERAGE(K545,K597,K649)</f>
        <v>431.875</v>
      </c>
      <c r="U701" s="79">
        <f t="shared" ref="U701" si="11641">AVERAGE(L545,L597,L649)</f>
        <v>374.125</v>
      </c>
      <c r="V701" s="79">
        <f t="shared" ref="V701" si="11642">(M545+M597+M649)/3</f>
        <v>360.54861111111109</v>
      </c>
      <c r="W701" s="79">
        <f t="shared" ref="W701" si="11643">(N545+N597+N649)/3</f>
        <v>270.2569444444444</v>
      </c>
      <c r="X701" s="79">
        <f t="shared" ref="X701" si="11644">(O545+O597+O649)/3</f>
        <v>272.97916666666669</v>
      </c>
      <c r="Y701" s="79">
        <f t="shared" ref="Y701" si="11645">(P545+P597+P649)/3</f>
        <v>272.97916666666669</v>
      </c>
      <c r="Z701" s="79">
        <f t="shared" ref="Z701" si="11646">(Q545+Q597+Q649)/3</f>
        <v>228.13194444444443</v>
      </c>
      <c r="AA701" s="79" t="e">
        <f t="shared" ref="AA701" si="11647">(R545+R597+R649)/3</f>
        <v>#REF!</v>
      </c>
      <c r="AC701" s="99">
        <f>+AF701-'Figure 8_data'!I913</f>
        <v>0</v>
      </c>
      <c r="AD701" s="79">
        <f t="shared" ref="AD701" si="11648">(B701/T701-1)*100</f>
        <v>-21.27351664254703</v>
      </c>
      <c r="AE701" s="79">
        <f t="shared" ref="AE701" si="11649">(C701/U701-1)*100</f>
        <v>-21.817574340126967</v>
      </c>
      <c r="AF701" s="79">
        <f t="shared" ref="AF701" si="11650">(D701/V701-1)*100</f>
        <v>-25.807507848764423</v>
      </c>
      <c r="AG701" s="79">
        <f t="shared" ref="AG701" si="11651">(E701/W701-1)*100</f>
        <v>-26.921396818870914</v>
      </c>
      <c r="AH701" s="79">
        <f t="shared" ref="AH701" si="11652">(F701/X701-1)*100</f>
        <v>-26.734335648324816</v>
      </c>
      <c r="AI701" s="79">
        <f t="shared" ref="AI701" si="11653">(G701/Y701-1)*100</f>
        <v>-26.734335648324816</v>
      </c>
      <c r="AJ701" s="79">
        <f t="shared" ref="AJ701" si="11654">(H701/Z701-1)*100</f>
        <v>-16.714864083285129</v>
      </c>
      <c r="AK701" s="79" t="e">
        <f t="shared" ref="AK701" si="11655">(I701/AA701-1)*100</f>
        <v>#REF!</v>
      </c>
      <c r="AM701" s="99">
        <f>AP701-'Figure 8_data'!H913</f>
        <v>0</v>
      </c>
      <c r="AN701" s="79">
        <f t="shared" ref="AN701" si="11656">(B701/B649-1)*100</f>
        <v>-17.575757575757578</v>
      </c>
      <c r="AO701" s="79">
        <f t="shared" ref="AO701" si="11657">(C701/C649-1)*100</f>
        <v>-26.875000000000004</v>
      </c>
      <c r="AP701" s="79">
        <f t="shared" ref="AP701" si="11658">(D701/D649-1)*100</f>
        <v>-33.950617283950614</v>
      </c>
      <c r="AQ701" s="79">
        <f t="shared" ref="AQ701" si="11659">(E701/E649-1)*100</f>
        <v>-33.613445378151262</v>
      </c>
      <c r="AR701" s="79">
        <f t="shared" ref="AR701" si="11660">(F701/F649-1)*100</f>
        <v>-32.203389830508478</v>
      </c>
      <c r="AS701" s="79">
        <f t="shared" ref="AS701" si="11661">(G701/G649-1)*100</f>
        <v>-32.203389830508478</v>
      </c>
      <c r="AT701" s="79">
        <f t="shared" ref="AT701" si="11662">(H701/H649-1)*100</f>
        <v>-29.629629629629626</v>
      </c>
      <c r="AU701" s="79" t="e">
        <f t="shared" ref="AU701" si="11663">(I701/I649-1)*100</f>
        <v>#REF!</v>
      </c>
    </row>
    <row r="702" spans="1:47" x14ac:dyDescent="0.2">
      <c r="A702" s="13">
        <f t="shared" si="7581"/>
        <v>42493</v>
      </c>
      <c r="B702" s="79">
        <f>TWK!B645</f>
        <v>325</v>
      </c>
      <c r="C702" s="79">
        <f>TWK!C645</f>
        <v>277.5</v>
      </c>
      <c r="D702" s="79">
        <f>TWK!D645</f>
        <v>262.5</v>
      </c>
      <c r="E702" s="79">
        <f>TWK!E645</f>
        <v>192.5</v>
      </c>
      <c r="F702" s="79">
        <f>TWK!F645</f>
        <v>190</v>
      </c>
      <c r="G702" s="79">
        <f>TWK!G645</f>
        <v>190</v>
      </c>
      <c r="H702" s="79">
        <f>TWK!H645</f>
        <v>182.5</v>
      </c>
      <c r="I702" s="79" t="e">
        <f>TWK!#REF!</f>
        <v>#REF!</v>
      </c>
      <c r="K702" s="79">
        <f t="shared" ref="K702" si="11664">AVERAGEIF(B699:B702,"&lt;&gt;0")</f>
        <v>340</v>
      </c>
      <c r="L702" s="79">
        <f t="shared" ref="L702" si="11665">AVERAGE(C699:C702)</f>
        <v>291.875</v>
      </c>
      <c r="M702" s="79">
        <f t="shared" ref="M702" si="11666">AVERAGE(D699:D702)</f>
        <v>273.75</v>
      </c>
      <c r="N702" s="79">
        <f t="shared" ref="N702" si="11667">AVERAGE(E699:E702)</f>
        <v>203.75</v>
      </c>
      <c r="O702" s="79">
        <f t="shared" ref="O702" si="11668">AVERAGE(F699:F702)</f>
        <v>203.75</v>
      </c>
      <c r="P702" s="79">
        <f t="shared" ref="P702" si="11669">AVERAGE(G699:G702)</f>
        <v>203.75</v>
      </c>
      <c r="Q702" s="79">
        <f t="shared" ref="Q702" si="11670">AVERAGE(H699:H702)</f>
        <v>186</v>
      </c>
      <c r="R702" s="79" t="e">
        <f t="shared" ref="R702" si="11671">AVERAGE(I699:I702)</f>
        <v>#REF!</v>
      </c>
      <c r="T702" s="79">
        <f t="shared" ref="T702" si="11672">AVERAGE(K546,K598,K650)</f>
        <v>428.7962962962963</v>
      </c>
      <c r="U702" s="79">
        <f t="shared" ref="U702" si="11673">AVERAGE(L546,L598,L650)</f>
        <v>369.33333333333331</v>
      </c>
      <c r="V702" s="79">
        <f t="shared" ref="V702" si="11674">(M546+M598+M650)/3</f>
        <v>356.59027777777777</v>
      </c>
      <c r="W702" s="79">
        <f t="shared" ref="W702" si="11675">(N546+N598+N650)/3</f>
        <v>262.89583333333331</v>
      </c>
      <c r="X702" s="79">
        <f t="shared" ref="X702" si="11676">(O546+O598+O650)/3</f>
        <v>259.78472222222223</v>
      </c>
      <c r="Y702" s="79">
        <f t="shared" ref="Y702" si="11677">(P546+P598+P650)/3</f>
        <v>259.78472222222223</v>
      </c>
      <c r="Z702" s="79">
        <f t="shared" ref="Z702" si="11678">(Q546+Q598+Q650)/3</f>
        <v>223.89583333333334</v>
      </c>
      <c r="AA702" s="79" t="e">
        <f t="shared" ref="AA702" si="11679">(R546+R598+R650)/3</f>
        <v>#REF!</v>
      </c>
      <c r="AC702" s="99">
        <f>+AF702-'Figure 8_data'!I914</f>
        <v>0</v>
      </c>
      <c r="AD702" s="79">
        <f t="shared" ref="AD702" si="11680">(B702/T702-1)*100</f>
        <v>-24.206434895271002</v>
      </c>
      <c r="AE702" s="79">
        <f t="shared" ref="AE702" si="11681">(C702/U702-1)*100</f>
        <v>-24.864620938628157</v>
      </c>
      <c r="AF702" s="79">
        <f t="shared" ref="AF702" si="11682">(D702/V702-1)*100</f>
        <v>-26.386102942608424</v>
      </c>
      <c r="AG702" s="79">
        <f t="shared" ref="AG702" si="11683">(E702/W702-1)*100</f>
        <v>-26.777082177668589</v>
      </c>
      <c r="AH702" s="79">
        <f t="shared" ref="AH702" si="11684">(F702/X702-1)*100</f>
        <v>-26.862519714507204</v>
      </c>
      <c r="AI702" s="79">
        <f t="shared" ref="AI702" si="11685">(G702/Y702-1)*100</f>
        <v>-26.862519714507204</v>
      </c>
      <c r="AJ702" s="79">
        <f t="shared" ref="AJ702" si="11686">(H702/Z702-1)*100</f>
        <v>-18.488880617846849</v>
      </c>
      <c r="AK702" s="79" t="e">
        <f t="shared" ref="AK702" si="11687">(I702/AA702-1)*100</f>
        <v>#REF!</v>
      </c>
      <c r="AM702" s="99">
        <f>AP702-'Figure 8_data'!H914</f>
        <v>0</v>
      </c>
      <c r="AN702" s="79">
        <f t="shared" ref="AN702" si="11688">(B702/B650-1)*100</f>
        <v>-17.721518987341767</v>
      </c>
      <c r="AO702" s="79">
        <f t="shared" ref="AO702" si="11689">(C702/C650-1)*100</f>
        <v>-27.922077922077925</v>
      </c>
      <c r="AP702" s="79">
        <f t="shared" ref="AP702" si="11690">(D702/D650-1)*100</f>
        <v>-33.544303797468359</v>
      </c>
      <c r="AQ702" s="79">
        <f t="shared" ref="AQ702" si="11691">(E702/E650-1)*100</f>
        <v>-29.357798165137616</v>
      </c>
      <c r="AR702" s="79">
        <f t="shared" ref="AR702" si="11692">(F702/F650-1)*100</f>
        <v>-30.27522935779816</v>
      </c>
      <c r="AS702" s="79">
        <f t="shared" ref="AS702" si="11693">(G702/G650-1)*100</f>
        <v>-30.27522935779816</v>
      </c>
      <c r="AT702" s="79">
        <f t="shared" ref="AT702" si="11694">(H702/H650-1)*100</f>
        <v>-31.775700934579444</v>
      </c>
      <c r="AU702" s="79" t="e">
        <f t="shared" ref="AU702" si="11695">(I702/I650-1)*100</f>
        <v>#REF!</v>
      </c>
    </row>
    <row r="703" spans="1:47" x14ac:dyDescent="0.2">
      <c r="A703" s="13">
        <f t="shared" si="7581"/>
        <v>42500</v>
      </c>
      <c r="B703" s="79">
        <f>TWK!B646</f>
        <v>332.5</v>
      </c>
      <c r="C703" s="79">
        <f>TWK!C646</f>
        <v>280</v>
      </c>
      <c r="D703" s="79">
        <f>TWK!D646</f>
        <v>260</v>
      </c>
      <c r="E703" s="79">
        <f>TWK!E646</f>
        <v>195</v>
      </c>
      <c r="F703" s="79">
        <f>TWK!F646</f>
        <v>185</v>
      </c>
      <c r="G703" s="79">
        <f>TWK!G646</f>
        <v>185</v>
      </c>
      <c r="H703" s="79">
        <f>TWK!H646</f>
        <v>180</v>
      </c>
      <c r="I703" s="79" t="e">
        <f>TWK!#REF!</f>
        <v>#REF!</v>
      </c>
      <c r="K703" s="79">
        <f t="shared" ref="K703" si="11696">AVERAGEIF(B700:B703,"&lt;&gt;0")</f>
        <v>336.25</v>
      </c>
      <c r="L703" s="79">
        <f t="shared" ref="L703" si="11697">AVERAGE(C700:C703)</f>
        <v>286.875</v>
      </c>
      <c r="M703" s="79">
        <f t="shared" ref="M703" si="11698">AVERAGE(D700:D703)</f>
        <v>269.375</v>
      </c>
      <c r="N703" s="79">
        <f t="shared" ref="N703" si="11699">AVERAGE(E700:E703)</f>
        <v>202.5</v>
      </c>
      <c r="O703" s="79">
        <f t="shared" ref="O703" si="11700">AVERAGE(F700:F703)</f>
        <v>196.875</v>
      </c>
      <c r="P703" s="79">
        <f t="shared" ref="P703" si="11701">AVERAGE(G700:G703)</f>
        <v>196.875</v>
      </c>
      <c r="Q703" s="79">
        <f t="shared" ref="Q703" si="11702">AVERAGE(H700:H703)</f>
        <v>186</v>
      </c>
      <c r="R703" s="79" t="e">
        <f t="shared" ref="R703" si="11703">AVERAGE(I700:I703)</f>
        <v>#REF!</v>
      </c>
      <c r="T703" s="79">
        <f t="shared" ref="T703" si="11704">AVERAGE(K547,K599,K651)</f>
        <v>421.45833333333331</v>
      </c>
      <c r="U703" s="79">
        <f t="shared" ref="U703" si="11705">AVERAGE(L547,L599,L651)</f>
        <v>361.38194444444451</v>
      </c>
      <c r="V703" s="79">
        <f t="shared" ref="V703" si="11706">(M547+M599+M651)/3</f>
        <v>349.61111111111109</v>
      </c>
      <c r="W703" s="79">
        <f t="shared" ref="W703" si="11707">(N547+N599+N651)/3</f>
        <v>251.88888888888891</v>
      </c>
      <c r="X703" s="79">
        <f t="shared" ref="X703" si="11708">(O547+O599+O651)/3</f>
        <v>246.41666666666666</v>
      </c>
      <c r="Y703" s="79">
        <f t="shared" ref="Y703" si="11709">(P547+P599+P651)/3</f>
        <v>246.41666666666666</v>
      </c>
      <c r="Z703" s="79">
        <f t="shared" ref="Z703" si="11710">(Q547+Q599+Q651)/3</f>
        <v>216.29166666666666</v>
      </c>
      <c r="AA703" s="79" t="e">
        <f t="shared" ref="AA703" si="11711">(R547+R599+R651)/3</f>
        <v>#REF!</v>
      </c>
      <c r="AC703" s="99">
        <f>+AF703-'Figure 8_data'!I915</f>
        <v>0</v>
      </c>
      <c r="AD703" s="79">
        <f t="shared" ref="AD703" si="11712">(B703/T703-1)*100</f>
        <v>-21.107266435986162</v>
      </c>
      <c r="AE703" s="79">
        <f t="shared" ref="AE703" si="11713">(C703/U703-1)*100</f>
        <v>-22.519648724994735</v>
      </c>
      <c r="AF703" s="79">
        <f t="shared" ref="AF703" si="11714">(D703/V703-1)*100</f>
        <v>-25.631654218973456</v>
      </c>
      <c r="AG703" s="79">
        <f t="shared" ref="AG703" si="11715">(E703/W703-1)*100</f>
        <v>-22.584913983237765</v>
      </c>
      <c r="AH703" s="79">
        <f t="shared" ref="AH703" si="11716">(F703/X703-1)*100</f>
        <v>-24.923909367602292</v>
      </c>
      <c r="AI703" s="79">
        <f t="shared" ref="AI703" si="11717">(G703/Y703-1)*100</f>
        <v>-24.923909367602292</v>
      </c>
      <c r="AJ703" s="79">
        <f t="shared" ref="AJ703" si="11718">(H703/Z703-1)*100</f>
        <v>-16.779040647274122</v>
      </c>
      <c r="AK703" s="79" t="e">
        <f t="shared" ref="AK703" si="11719">(I703/AA703-1)*100</f>
        <v>#REF!</v>
      </c>
      <c r="AM703" s="99">
        <f>AP703-'Figure 8_data'!H915</f>
        <v>0</v>
      </c>
      <c r="AN703" s="79">
        <f t="shared" ref="AN703" si="11720">(B703/B651-1)*100</f>
        <v>-19.393939393939398</v>
      </c>
      <c r="AO703" s="79">
        <f t="shared" ref="AO703" si="11721">(C703/C651-1)*100</f>
        <v>-31.707317073170728</v>
      </c>
      <c r="AP703" s="79">
        <f t="shared" ref="AP703" si="11722">(D703/D651-1)*100</f>
        <v>-36.196319018404907</v>
      </c>
      <c r="AQ703" s="79">
        <f t="shared" ref="AQ703" si="11723">(E703/E651-1)*100</f>
        <v>-25.714285714285712</v>
      </c>
      <c r="AR703" s="79">
        <f t="shared" ref="AR703" si="11724">(F703/F651-1)*100</f>
        <v>-26</v>
      </c>
      <c r="AS703" s="79">
        <f t="shared" ref="AS703" si="11725">(G703/G651-1)*100</f>
        <v>-26</v>
      </c>
      <c r="AT703" s="79">
        <f t="shared" ref="AT703" si="11726">(H703/H651-1)*100</f>
        <v>-23.404255319148938</v>
      </c>
      <c r="AU703" s="79" t="e">
        <f t="shared" ref="AU703" si="11727">(I703/I651-1)*100</f>
        <v>#REF!</v>
      </c>
    </row>
    <row r="704" spans="1:47" x14ac:dyDescent="0.2">
      <c r="A704" s="13">
        <f t="shared" si="7581"/>
        <v>42507</v>
      </c>
      <c r="B704" s="79">
        <f>TWK!B647</f>
        <v>331.66666666666669</v>
      </c>
      <c r="C704" s="79">
        <f>TWK!C647</f>
        <v>275</v>
      </c>
      <c r="D704" s="79">
        <f>TWK!D647</f>
        <v>258.33333333333331</v>
      </c>
      <c r="E704" s="79">
        <f>TWK!E647</f>
        <v>181.66666666666666</v>
      </c>
      <c r="F704" s="79">
        <f>TWK!F647</f>
        <v>176.66666666666666</v>
      </c>
      <c r="G704" s="79">
        <f>TWK!G647</f>
        <v>176.66666666666666</v>
      </c>
      <c r="H704" s="79">
        <f>TWK!H647</f>
        <v>176.66666666666666</v>
      </c>
      <c r="I704" s="79" t="e">
        <f>TWK!#REF!</f>
        <v>#REF!</v>
      </c>
      <c r="K704" s="79">
        <f t="shared" ref="K704" si="11728">AVERAGEIF(B701:B704,"&lt;&gt;0")</f>
        <v>332.29166666666669</v>
      </c>
      <c r="L704" s="79">
        <f t="shared" ref="L704" si="11729">AVERAGE(C701:C704)</f>
        <v>281.25</v>
      </c>
      <c r="M704" s="79">
        <f t="shared" ref="M704" si="11730">AVERAGE(D701:D704)</f>
        <v>262.08333333333331</v>
      </c>
      <c r="N704" s="79">
        <f t="shared" ref="N704" si="11731">AVERAGE(E701:E704)</f>
        <v>191.66666666666666</v>
      </c>
      <c r="O704" s="79">
        <f t="shared" ref="O704" si="11732">AVERAGE(F701:F704)</f>
        <v>187.91666666666666</v>
      </c>
      <c r="P704" s="79">
        <f t="shared" ref="P704" si="11733">AVERAGE(G701:G704)</f>
        <v>187.91666666666666</v>
      </c>
      <c r="Q704" s="79">
        <f t="shared" ref="Q704" si="11734">AVERAGE(H701:H704)</f>
        <v>182.29166666666666</v>
      </c>
      <c r="R704" s="79" t="e">
        <f t="shared" ref="R704" si="11735">AVERAGE(I701:I704)</f>
        <v>#REF!</v>
      </c>
      <c r="T704" s="79">
        <f t="shared" ref="T704" si="11736">AVERAGE(K548,K600,K652)</f>
        <v>417.08333333333331</v>
      </c>
      <c r="U704" s="79">
        <f t="shared" ref="U704" si="11737">AVERAGE(L548,L600,L652)</f>
        <v>354.58333333333331</v>
      </c>
      <c r="V704" s="79">
        <f t="shared" ref="V704" si="11738">(M548+M600+M652)/3</f>
        <v>346.5625</v>
      </c>
      <c r="W704" s="79">
        <f t="shared" ref="W704" si="11739">(N548+N600+N652)/3</f>
        <v>245.20833333333334</v>
      </c>
      <c r="X704" s="79">
        <f t="shared" ref="X704" si="11740">(O548+O600+O652)/3</f>
        <v>234.7222222222222</v>
      </c>
      <c r="Y704" s="79">
        <f t="shared" ref="Y704" si="11741">(P548+P600+P652)/3</f>
        <v>234.7222222222222</v>
      </c>
      <c r="Z704" s="79">
        <f t="shared" ref="Z704" si="11742">(Q548+Q600+Q652)/3</f>
        <v>210.625</v>
      </c>
      <c r="AA704" s="79" t="e">
        <f t="shared" ref="AA704" si="11743">(R548+R600+R652)/3</f>
        <v>#REF!</v>
      </c>
      <c r="AC704" s="99">
        <f>+AF704-'Figure 8_data'!I916</f>
        <v>0</v>
      </c>
      <c r="AD704" s="79">
        <f t="shared" ref="AD704" si="11744">(B704/T704-1)*100</f>
        <v>-20.479520479520474</v>
      </c>
      <c r="AE704" s="79">
        <f t="shared" ref="AE704" si="11745">(C704/U704-1)*100</f>
        <v>-22.444183313748521</v>
      </c>
      <c r="AF704" s="79">
        <f t="shared" ref="AF704" si="11746">(D704/V704-1)*100</f>
        <v>-25.458370904718976</v>
      </c>
      <c r="AG704" s="79">
        <f t="shared" ref="AG704" si="11747">(E704/W704-1)*100</f>
        <v>-25.913338997451152</v>
      </c>
      <c r="AH704" s="79">
        <f t="shared" ref="AH704" si="11748">(F704/X704-1)*100</f>
        <v>-24.733727810650883</v>
      </c>
      <c r="AI704" s="79">
        <f t="shared" ref="AI704" si="11749">(G704/Y704-1)*100</f>
        <v>-24.733727810650883</v>
      </c>
      <c r="AJ704" s="79">
        <f t="shared" ref="AJ704" si="11750">(H704/Z704-1)*100</f>
        <v>-16.122650840751739</v>
      </c>
      <c r="AK704" s="79" t="e">
        <f t="shared" ref="AK704" si="11751">(I704/AA704-1)*100</f>
        <v>#REF!</v>
      </c>
      <c r="AM704" s="99">
        <f>AP704-'Figure 8_data'!H916</f>
        <v>0</v>
      </c>
      <c r="AN704" s="79">
        <f t="shared" ref="AN704" si="11752">(B704/B652-1)*100</f>
        <v>-25.468164794007485</v>
      </c>
      <c r="AO704" s="79">
        <f t="shared" ref="AO704" si="11753">(C704/C652-1)*100</f>
        <v>-29.487179487179482</v>
      </c>
      <c r="AP704" s="79">
        <f t="shared" ref="AP704" si="11754">(D704/D652-1)*100</f>
        <v>-32.017543859649123</v>
      </c>
      <c r="AQ704" s="79">
        <f t="shared" ref="AQ704" si="11755">(E704/E652-1)*100</f>
        <v>-28.758169934640531</v>
      </c>
      <c r="AR704" s="79">
        <f t="shared" ref="AR704" si="11756">(F704/F652-1)*100</f>
        <v>-26.388888888888896</v>
      </c>
      <c r="AS704" s="79">
        <f t="shared" ref="AS704" si="11757">(G704/G652-1)*100</f>
        <v>-26.388888888888896</v>
      </c>
      <c r="AT704" s="79">
        <f t="shared" ref="AT704" si="11758">(H704/H652-1)*100</f>
        <v>-21.481481481481492</v>
      </c>
      <c r="AU704" s="79" t="e">
        <f t="shared" ref="AU704" si="11759">(I704/I652-1)*100</f>
        <v>#REF!</v>
      </c>
    </row>
    <row r="705" spans="1:47" x14ac:dyDescent="0.2">
      <c r="A705" s="13">
        <f t="shared" si="7581"/>
        <v>42514</v>
      </c>
      <c r="B705" s="79">
        <f>TWK!B648</f>
        <v>323.33333333333331</v>
      </c>
      <c r="C705" s="79">
        <f>TWK!C648</f>
        <v>255</v>
      </c>
      <c r="D705" s="79">
        <f>TWK!D648</f>
        <v>235</v>
      </c>
      <c r="E705" s="79">
        <f>TWK!E648</f>
        <v>171.66666666666666</v>
      </c>
      <c r="F705" s="79">
        <f>TWK!F648</f>
        <v>171.66666666666666</v>
      </c>
      <c r="G705" s="79">
        <f>TWK!G648</f>
        <v>171.66666666666666</v>
      </c>
      <c r="H705" s="79">
        <f>TWK!H648</f>
        <v>170</v>
      </c>
      <c r="I705" s="79" t="e">
        <f>TWK!#REF!</f>
        <v>#REF!</v>
      </c>
      <c r="K705" s="79">
        <f t="shared" ref="K705" si="11760">AVERAGEIF(B702:B705,"&lt;&gt;0")</f>
        <v>328.125</v>
      </c>
      <c r="L705" s="79">
        <f t="shared" ref="L705" si="11761">AVERAGE(C702:C705)</f>
        <v>271.875</v>
      </c>
      <c r="M705" s="79">
        <f t="shared" ref="M705" si="11762">AVERAGE(D702:D705)</f>
        <v>253.95833333333331</v>
      </c>
      <c r="N705" s="79">
        <f t="shared" ref="N705" si="11763">AVERAGE(E702:E705)</f>
        <v>185.20833333333331</v>
      </c>
      <c r="O705" s="79">
        <f t="shared" ref="O705" si="11764">AVERAGE(F702:F705)</f>
        <v>180.83333333333331</v>
      </c>
      <c r="P705" s="79">
        <f t="shared" ref="P705" si="11765">AVERAGE(G702:G705)</f>
        <v>180.83333333333331</v>
      </c>
      <c r="Q705" s="79">
        <f t="shared" ref="Q705" si="11766">AVERAGE(H702:H705)</f>
        <v>177.29166666666666</v>
      </c>
      <c r="R705" s="79" t="e">
        <f t="shared" ref="R705" si="11767">AVERAGE(I702:I705)</f>
        <v>#REF!</v>
      </c>
      <c r="T705" s="79">
        <f t="shared" ref="T705" si="11768">AVERAGE(K549,K601,K653)</f>
        <v>411.59722222222223</v>
      </c>
      <c r="U705" s="79">
        <f t="shared" ref="U705" si="11769">AVERAGE(L549,L601,L653)</f>
        <v>349.51388888888891</v>
      </c>
      <c r="V705" s="79">
        <f t="shared" ref="V705" si="11770">(M549+M601+M653)/3</f>
        <v>345.97222222222217</v>
      </c>
      <c r="W705" s="79">
        <f t="shared" ref="W705" si="11771">(N549+N601+N653)/3</f>
        <v>240.2777777777778</v>
      </c>
      <c r="X705" s="79">
        <f t="shared" ref="X705" si="11772">(O549+O601+O653)/3</f>
        <v>225.41666666666666</v>
      </c>
      <c r="Y705" s="79">
        <f t="shared" ref="Y705" si="11773">(P549+P601+P653)/3</f>
        <v>225.41666666666666</v>
      </c>
      <c r="Z705" s="79">
        <f t="shared" ref="Z705" si="11774">(Q549+Q601+Q653)/3</f>
        <v>205.9027777777778</v>
      </c>
      <c r="AA705" s="79" t="e">
        <f t="shared" ref="AA705" si="11775">(R549+R601+R653)/3</f>
        <v>#REF!</v>
      </c>
      <c r="AC705" s="99">
        <f>+AF705-'Figure 8_data'!I917</f>
        <v>0</v>
      </c>
      <c r="AD705" s="79">
        <f t="shared" ref="AD705" si="11776">(B705/T705-1)*100</f>
        <v>-21.444238231820488</v>
      </c>
      <c r="AE705" s="79">
        <f t="shared" ref="AE705" si="11777">(C705/U705-1)*100</f>
        <v>-27.041525928869468</v>
      </c>
      <c r="AF705" s="79">
        <f t="shared" ref="AF705" si="11778">(D705/V705-1)*100</f>
        <v>-32.075471698113198</v>
      </c>
      <c r="AG705" s="79">
        <f t="shared" ref="AG705" si="11779">(E705/W705-1)*100</f>
        <v>-28.5549132947977</v>
      </c>
      <c r="AH705" s="79">
        <f t="shared" ref="AH705" si="11780">(F705/X705-1)*100</f>
        <v>-23.844731977818856</v>
      </c>
      <c r="AI705" s="79">
        <f t="shared" ref="AI705" si="11781">(G705/Y705-1)*100</f>
        <v>-23.844731977818856</v>
      </c>
      <c r="AJ705" s="79">
        <f t="shared" ref="AJ705" si="11782">(H705/Z705-1)*100</f>
        <v>-17.436762225969659</v>
      </c>
      <c r="AK705" s="79" t="e">
        <f t="shared" ref="AK705" si="11783">(I705/AA705-1)*100</f>
        <v>#REF!</v>
      </c>
      <c r="AM705" s="99">
        <f>AP705-'Figure 8_data'!H917</f>
        <v>0</v>
      </c>
      <c r="AN705" s="79">
        <f t="shared" ref="AN705" si="11784">(B705/B653-1)*100</f>
        <v>-24.218750000000011</v>
      </c>
      <c r="AO705" s="79">
        <f t="shared" ref="AO705" si="11785">(C705/C653-1)*100</f>
        <v>-31.081081081081084</v>
      </c>
      <c r="AP705" s="79">
        <f t="shared" ref="AP705" si="11786">(D705/D653-1)*100</f>
        <v>-36.199095022624427</v>
      </c>
      <c r="AQ705" s="79">
        <f t="shared" ref="AQ705" si="11787">(E705/E653-1)*100</f>
        <v>-30.405405405405407</v>
      </c>
      <c r="AR705" s="79">
        <f t="shared" ref="AR705" si="11788">(F705/F653-1)*100</f>
        <v>-24.264705882352942</v>
      </c>
      <c r="AS705" s="79">
        <f t="shared" ref="AS705" si="11789">(G705/G653-1)*100</f>
        <v>-24.264705882352942</v>
      </c>
      <c r="AT705" s="79">
        <f t="shared" ref="AT705" si="11790">(H705/H653-1)*100</f>
        <v>-22.72727272727273</v>
      </c>
      <c r="AU705" s="79" t="e">
        <f t="shared" ref="AU705" si="11791">(I705/I653-1)*100</f>
        <v>#REF!</v>
      </c>
    </row>
    <row r="706" spans="1:47" x14ac:dyDescent="0.2">
      <c r="A706" s="13">
        <f t="shared" si="7581"/>
        <v>42521</v>
      </c>
      <c r="B706" s="79">
        <f>TWK!B649</f>
        <v>316.66666666666669</v>
      </c>
      <c r="C706" s="79">
        <f>TWK!C649</f>
        <v>251.66666666666666</v>
      </c>
      <c r="D706" s="79">
        <f>TWK!D649</f>
        <v>241.66666666666666</v>
      </c>
      <c r="E706" s="79">
        <f>TWK!E649</f>
        <v>173.33333333333334</v>
      </c>
      <c r="F706" s="79">
        <f>TWK!F649</f>
        <v>166.66666666666666</v>
      </c>
      <c r="G706" s="79">
        <f>TWK!G649</f>
        <v>166.66666666666666</v>
      </c>
      <c r="H706" s="79">
        <f>TWK!H649</f>
        <v>168.33333333333334</v>
      </c>
      <c r="I706" s="79" t="e">
        <f>TWK!#REF!</f>
        <v>#REF!</v>
      </c>
      <c r="K706" s="79">
        <f t="shared" ref="K706" si="11792">AVERAGEIF(B703:B706,"&lt;&gt;0")</f>
        <v>326.04166666666669</v>
      </c>
      <c r="L706" s="79">
        <f t="shared" ref="L706" si="11793">AVERAGE(C703:C706)</f>
        <v>265.41666666666669</v>
      </c>
      <c r="M706" s="79">
        <f t="shared" ref="M706" si="11794">AVERAGE(D703:D706)</f>
        <v>248.74999999999997</v>
      </c>
      <c r="N706" s="79">
        <f t="shared" ref="N706" si="11795">AVERAGE(E703:E706)</f>
        <v>180.41666666666666</v>
      </c>
      <c r="O706" s="79">
        <f t="shared" ref="O706" si="11796">AVERAGE(F703:F706)</f>
        <v>174.99999999999997</v>
      </c>
      <c r="P706" s="79">
        <f t="shared" ref="P706" si="11797">AVERAGE(G703:G706)</f>
        <v>174.99999999999997</v>
      </c>
      <c r="Q706" s="79">
        <f t="shared" ref="Q706" si="11798">AVERAGE(H703:H706)</f>
        <v>173.75</v>
      </c>
      <c r="R706" s="79" t="e">
        <f t="shared" ref="R706" si="11799">AVERAGE(I703:I706)</f>
        <v>#REF!</v>
      </c>
      <c r="T706" s="79">
        <f t="shared" ref="T706" si="11800">AVERAGE(K550,K602,K654)</f>
        <v>412.70833333333331</v>
      </c>
      <c r="U706" s="79">
        <f t="shared" ref="U706" si="11801">AVERAGE(L550,L602,L654)</f>
        <v>348.33333333333331</v>
      </c>
      <c r="V706" s="79">
        <f t="shared" ref="V706" si="11802">(M550+M602+M654)/3</f>
        <v>345.41666666666669</v>
      </c>
      <c r="W706" s="79">
        <f t="shared" ref="W706" si="11803">(N550+N602+N654)/3</f>
        <v>238.26388888888889</v>
      </c>
      <c r="X706" s="79">
        <f t="shared" ref="X706" si="11804">(O550+O602+O654)/3</f>
        <v>220.69444444444443</v>
      </c>
      <c r="Y706" s="79">
        <f t="shared" ref="Y706" si="11805">(P550+P602+P654)/3</f>
        <v>220.69444444444443</v>
      </c>
      <c r="Z706" s="79">
        <f t="shared" ref="Z706" si="11806">(Q550+Q602+Q654)/3</f>
        <v>201.80555555555554</v>
      </c>
      <c r="AA706" s="79" t="e">
        <f t="shared" ref="AA706" si="11807">(R550+R602+R654)/3</f>
        <v>#REF!</v>
      </c>
      <c r="AC706" s="99">
        <f>+AF706-'Figure 8_data'!I918</f>
        <v>0</v>
      </c>
      <c r="AD706" s="79">
        <f t="shared" ref="AD706" si="11808">(B706/T706-1)*100</f>
        <v>-23.271075214538108</v>
      </c>
      <c r="AE706" s="79">
        <f t="shared" ref="AE706" si="11809">(C706/U706-1)*100</f>
        <v>-27.751196172248804</v>
      </c>
      <c r="AF706" s="79">
        <f t="shared" ref="AF706" si="11810">(D706/V706-1)*100</f>
        <v>-30.036188178528356</v>
      </c>
      <c r="AG706" s="79">
        <f t="shared" ref="AG706" si="11811">(E706/W706-1)*100</f>
        <v>-27.251530166132319</v>
      </c>
      <c r="AH706" s="79">
        <f t="shared" ref="AH706" si="11812">(F706/X706-1)*100</f>
        <v>-24.480805538074257</v>
      </c>
      <c r="AI706" s="79">
        <f t="shared" ref="AI706" si="11813">(G706/Y706-1)*100</f>
        <v>-24.480805538074257</v>
      </c>
      <c r="AJ706" s="79">
        <f t="shared" ref="AJ706" si="11814">(H706/Z706-1)*100</f>
        <v>-16.586373021335156</v>
      </c>
      <c r="AK706" s="79" t="e">
        <f t="shared" ref="AK706" si="11815">(I706/AA706-1)*100</f>
        <v>#REF!</v>
      </c>
      <c r="AM706" s="99">
        <f>AP706-'Figure 8_data'!H918</f>
        <v>0</v>
      </c>
      <c r="AN706" s="79">
        <f t="shared" ref="AN706" si="11816">(B706/B654-1)*100</f>
        <v>-26.782273603082849</v>
      </c>
      <c r="AO706" s="79">
        <f t="shared" ref="AO706" si="11817">(C706/C654-1)*100</f>
        <v>-33.333333333333336</v>
      </c>
      <c r="AP706" s="79">
        <f t="shared" ref="AP706" si="11818">(D706/D654-1)*100</f>
        <v>-35.123042505592835</v>
      </c>
      <c r="AQ706" s="79">
        <f t="shared" ref="AQ706" si="11819">(E706/E654-1)*100</f>
        <v>-30.666666666666664</v>
      </c>
      <c r="AR706" s="79">
        <f t="shared" ref="AR706" si="11820">(F706/F654-1)*100</f>
        <v>-26.739926739926744</v>
      </c>
      <c r="AS706" s="79">
        <f t="shared" ref="AS706" si="11821">(G706/G654-1)*100</f>
        <v>-26.739926739926744</v>
      </c>
      <c r="AT706" s="79">
        <f t="shared" ref="AT706" si="11822">(H706/H654-1)*100</f>
        <v>-23.484848484848474</v>
      </c>
      <c r="AU706" s="79" t="e">
        <f t="shared" ref="AU706" si="11823">(I706/I654-1)*100</f>
        <v>#REF!</v>
      </c>
    </row>
    <row r="707" spans="1:47" x14ac:dyDescent="0.2">
      <c r="A707" s="13">
        <f t="shared" si="7581"/>
        <v>42528</v>
      </c>
      <c r="B707" s="79">
        <f>TWK!B650</f>
        <v>353.33333333333331</v>
      </c>
      <c r="C707" s="79">
        <f>TWK!C650</f>
        <v>290</v>
      </c>
      <c r="D707" s="79">
        <f>TWK!D650</f>
        <v>273.33333333333331</v>
      </c>
      <c r="E707" s="79">
        <f>TWK!E650</f>
        <v>180</v>
      </c>
      <c r="F707" s="79">
        <f>TWK!F650</f>
        <v>171.66666666666666</v>
      </c>
      <c r="G707" s="79">
        <f>TWK!G650</f>
        <v>171.66666666666666</v>
      </c>
      <c r="H707" s="79">
        <f>TWK!H650</f>
        <v>176.66666666666666</v>
      </c>
      <c r="I707" s="79" t="e">
        <f>TWK!#REF!</f>
        <v>#REF!</v>
      </c>
      <c r="K707" s="79">
        <f t="shared" ref="K707" si="11824">AVERAGEIF(B704:B707,"&lt;&gt;0")</f>
        <v>331.25</v>
      </c>
      <c r="L707" s="79">
        <f t="shared" ref="L707" si="11825">AVERAGE(C704:C707)</f>
        <v>267.91666666666663</v>
      </c>
      <c r="M707" s="79">
        <f t="shared" ref="M707" si="11826">AVERAGE(D704:D707)</f>
        <v>252.08333333333331</v>
      </c>
      <c r="N707" s="79">
        <f t="shared" ref="N707" si="11827">AVERAGE(E704:E707)</f>
        <v>176.66666666666666</v>
      </c>
      <c r="O707" s="79">
        <f t="shared" ref="O707" si="11828">AVERAGE(F704:F707)</f>
        <v>171.66666666666666</v>
      </c>
      <c r="P707" s="79">
        <f t="shared" ref="P707" si="11829">AVERAGE(G704:G707)</f>
        <v>171.66666666666666</v>
      </c>
      <c r="Q707" s="79">
        <f t="shared" ref="Q707" si="11830">AVERAGE(H704:H707)</f>
        <v>172.91666666666666</v>
      </c>
      <c r="R707" s="79" t="e">
        <f t="shared" ref="R707" si="11831">AVERAGE(I704:I707)</f>
        <v>#REF!</v>
      </c>
      <c r="T707" s="79">
        <f t="shared" ref="T707" si="11832">AVERAGE(K551,K603,K655)</f>
        <v>411.94444444444451</v>
      </c>
      <c r="U707" s="79">
        <f t="shared" ref="U707" si="11833">AVERAGE(L551,L603,L655)</f>
        <v>347.77777777777777</v>
      </c>
      <c r="V707" s="79">
        <f t="shared" ref="V707" si="11834">(M551+M603+M655)/3</f>
        <v>345.0694444444444</v>
      </c>
      <c r="W707" s="79">
        <f t="shared" ref="W707" si="11835">(N551+N603+N655)/3</f>
        <v>237.5</v>
      </c>
      <c r="X707" s="79">
        <f t="shared" ref="X707" si="11836">(O551+O603+O655)/3</f>
        <v>219.51388888888889</v>
      </c>
      <c r="Y707" s="79">
        <f t="shared" ref="Y707" si="11837">(P551+P603+P655)/3</f>
        <v>219.51388888888889</v>
      </c>
      <c r="Z707" s="79">
        <f t="shared" ref="Z707" si="11838">(Q551+Q603+Q655)/3</f>
        <v>201.45833333333334</v>
      </c>
      <c r="AA707" s="79" t="e">
        <f t="shared" ref="AA707" si="11839">(R551+R603+R655)/3</f>
        <v>#REF!</v>
      </c>
      <c r="AC707" s="99">
        <f>+AF707-'Figure 8_data'!I919</f>
        <v>0</v>
      </c>
      <c r="AD707" s="79">
        <f t="shared" ref="AD707" si="11840">(B707/T707-1)*100</f>
        <v>-14.227916385704676</v>
      </c>
      <c r="AE707" s="79">
        <f t="shared" ref="AE707" si="11841">(C707/U707-1)*100</f>
        <v>-16.613418530351431</v>
      </c>
      <c r="AF707" s="79">
        <f t="shared" ref="AF707" si="11842">(D707/V707-1)*100</f>
        <v>-20.788891124974839</v>
      </c>
      <c r="AG707" s="79">
        <f t="shared" ref="AG707" si="11843">(E707/W707-1)*100</f>
        <v>-24.210526315789473</v>
      </c>
      <c r="AH707" s="79">
        <f t="shared" ref="AH707" si="11844">(F707/X707-1)*100</f>
        <v>-21.796899715279984</v>
      </c>
      <c r="AI707" s="79">
        <f t="shared" ref="AI707" si="11845">(G707/Y707-1)*100</f>
        <v>-21.796899715279984</v>
      </c>
      <c r="AJ707" s="79">
        <f t="shared" ref="AJ707" si="11846">(H707/Z707-1)*100</f>
        <v>-12.306101344364018</v>
      </c>
      <c r="AK707" s="79" t="e">
        <f t="shared" ref="AK707" si="11847">(I707/AA707-1)*100</f>
        <v>#REF!</v>
      </c>
      <c r="AM707" s="99">
        <f>AP707-'Figure 8_data'!H919</f>
        <v>0</v>
      </c>
      <c r="AN707" s="79">
        <f t="shared" ref="AN707" si="11848">(B707/B655-1)*100</f>
        <v>-18.146718146718154</v>
      </c>
      <c r="AO707" s="79">
        <f t="shared" ref="AO707" si="11849">(C707/C655-1)*100</f>
        <v>-24.675324675324674</v>
      </c>
      <c r="AP707" s="79">
        <f t="shared" ref="AP707" si="11850">(D707/D655-1)*100</f>
        <v>-26.126126126126124</v>
      </c>
      <c r="AQ707" s="79">
        <f t="shared" ref="AQ707" si="11851">(E707/E655-1)*100</f>
        <v>-30.322580645161288</v>
      </c>
      <c r="AR707" s="79">
        <f t="shared" ref="AR707" si="11852">(F707/F655-1)*100</f>
        <v>-31.788079470198671</v>
      </c>
      <c r="AS707" s="79">
        <f t="shared" ref="AS707" si="11853">(G707/G655-1)*100</f>
        <v>-31.788079470198671</v>
      </c>
      <c r="AT707" s="79">
        <f t="shared" ref="AT707" si="11854">(H707/H655-1)*100</f>
        <v>-20.895522388059707</v>
      </c>
      <c r="AU707" s="79" t="e">
        <f t="shared" ref="AU707" si="11855">(I707/I655-1)*100</f>
        <v>#REF!</v>
      </c>
    </row>
    <row r="708" spans="1:47" x14ac:dyDescent="0.2">
      <c r="A708" s="13">
        <f t="shared" si="7581"/>
        <v>42535</v>
      </c>
      <c r="B708" s="79">
        <f>TWK!B651</f>
        <v>370</v>
      </c>
      <c r="C708" s="79">
        <f>TWK!C651</f>
        <v>322.5</v>
      </c>
      <c r="D708" s="79">
        <f>TWK!D651</f>
        <v>312.5</v>
      </c>
      <c r="E708" s="79">
        <f>TWK!E651</f>
        <v>215</v>
      </c>
      <c r="F708" s="79">
        <f>TWK!F651</f>
        <v>195</v>
      </c>
      <c r="G708" s="79">
        <f>TWK!G651</f>
        <v>195</v>
      </c>
      <c r="H708" s="79">
        <f>TWK!H651</f>
        <v>192.5</v>
      </c>
      <c r="I708" s="79" t="e">
        <f>TWK!#REF!</f>
        <v>#REF!</v>
      </c>
      <c r="K708" s="79">
        <f t="shared" ref="K708" si="11856">AVERAGEIF(B705:B708,"&lt;&gt;0")</f>
        <v>340.83333333333331</v>
      </c>
      <c r="L708" s="79">
        <f t="shared" ref="L708" si="11857">AVERAGE(C705:C708)</f>
        <v>279.79166666666663</v>
      </c>
      <c r="M708" s="79">
        <f t="shared" ref="M708" si="11858">AVERAGE(D705:D708)</f>
        <v>265.625</v>
      </c>
      <c r="N708" s="79">
        <f t="shared" ref="N708" si="11859">AVERAGE(E705:E708)</f>
        <v>185</v>
      </c>
      <c r="O708" s="79">
        <f t="shared" ref="O708" si="11860">AVERAGE(F705:F708)</f>
        <v>176.25</v>
      </c>
      <c r="P708" s="79">
        <f t="shared" ref="P708" si="11861">AVERAGE(G705:G708)</f>
        <v>176.25</v>
      </c>
      <c r="Q708" s="79">
        <f t="shared" ref="Q708" si="11862">AVERAGE(H705:H708)</f>
        <v>176.875</v>
      </c>
      <c r="R708" s="79" t="e">
        <f t="shared" ref="R708" si="11863">AVERAGE(I705:I708)</f>
        <v>#REF!</v>
      </c>
      <c r="T708" s="79">
        <f t="shared" ref="T708" si="11864">AVERAGE(K552,K604,K656)</f>
        <v>411.04166666666669</v>
      </c>
      <c r="U708" s="79">
        <f t="shared" ref="U708" si="11865">AVERAGE(L552,L604,L656)</f>
        <v>351.94444444444451</v>
      </c>
      <c r="V708" s="79">
        <f t="shared" ref="V708" si="11866">(M552+M604+M656)/3</f>
        <v>347.63888888888886</v>
      </c>
      <c r="W708" s="79">
        <f t="shared" ref="W708" si="11867">(N552+N604+N656)/3</f>
        <v>243.54166666666666</v>
      </c>
      <c r="X708" s="79">
        <f t="shared" ref="X708" si="11868">(O552+O604+O656)/3</f>
        <v>225.48611111111109</v>
      </c>
      <c r="Y708" s="79">
        <f t="shared" ref="Y708" si="11869">(P552+P604+P656)/3</f>
        <v>225.48611111111109</v>
      </c>
      <c r="Z708" s="79">
        <f t="shared" ref="Z708" si="11870">(Q552+Q604+Q656)/3</f>
        <v>205.9722222222222</v>
      </c>
      <c r="AA708" s="79" t="e">
        <f t="shared" ref="AA708" si="11871">(R552+R604+R656)/3</f>
        <v>#REF!</v>
      </c>
      <c r="AC708" s="99">
        <f>+AF708-'Figure 8_data'!I920</f>
        <v>0</v>
      </c>
      <c r="AD708" s="79">
        <f t="shared" ref="AD708" si="11872">(B708/T708-1)*100</f>
        <v>-9.9847947288393293</v>
      </c>
      <c r="AE708" s="79">
        <f t="shared" ref="AE708" si="11873">(C708/U708-1)*100</f>
        <v>-8.3662194159431884</v>
      </c>
      <c r="AF708" s="79">
        <f t="shared" ref="AF708" si="11874">(D708/V708-1)*100</f>
        <v>-10.107870555333587</v>
      </c>
      <c r="AG708" s="79">
        <f t="shared" ref="AG708" si="11875">(E708/W708-1)*100</f>
        <v>-11.719418306244656</v>
      </c>
      <c r="AH708" s="79">
        <f t="shared" ref="AH708" si="11876">(F708/X708-1)*100</f>
        <v>-13.520172466892511</v>
      </c>
      <c r="AI708" s="79">
        <f t="shared" ref="AI708" si="11877">(G708/Y708-1)*100</f>
        <v>-13.520172466892511</v>
      </c>
      <c r="AJ708" s="79">
        <f t="shared" ref="AJ708" si="11878">(H708/Z708-1)*100</f>
        <v>-6.5407956844234505</v>
      </c>
      <c r="AK708" s="79" t="e">
        <f t="shared" ref="AK708" si="11879">(I708/AA708-1)*100</f>
        <v>#REF!</v>
      </c>
      <c r="AM708" s="99">
        <f>AP708-'Figure 8_data'!H920</f>
        <v>0</v>
      </c>
      <c r="AN708" s="79">
        <f t="shared" ref="AN708" si="11880">(B708/B656-1)*100</f>
        <v>-17.777777777777782</v>
      </c>
      <c r="AO708" s="79">
        <f t="shared" ref="AO708" si="11881">(C708/C656-1)*100</f>
        <v>-24.561403508771928</v>
      </c>
      <c r="AP708" s="79">
        <f t="shared" ref="AP708" si="11882">(D708/D656-1)*100</f>
        <v>-20.88607594936709</v>
      </c>
      <c r="AQ708" s="79">
        <f t="shared" ref="AQ708" si="11883">(E708/E656-1)*100</f>
        <v>-32.8125</v>
      </c>
      <c r="AR708" s="79">
        <f t="shared" ref="AR708" si="11884">(F708/F656-1)*100</f>
        <v>-38.095238095238095</v>
      </c>
      <c r="AS708" s="79">
        <f t="shared" ref="AS708" si="11885">(G708/G656-1)*100</f>
        <v>-38.095238095238095</v>
      </c>
      <c r="AT708" s="79">
        <f t="shared" ref="AT708" si="11886">(H708/H656-1)*100</f>
        <v>-25.96153846153846</v>
      </c>
      <c r="AU708" s="79" t="e">
        <f t="shared" ref="AU708" si="11887">(I708/I656-1)*100</f>
        <v>#REF!</v>
      </c>
    </row>
    <row r="709" spans="1:47" x14ac:dyDescent="0.2">
      <c r="A709" s="13">
        <f t="shared" si="7581"/>
        <v>42542</v>
      </c>
      <c r="B709" s="79">
        <f>TWK!B652</f>
        <v>462.5</v>
      </c>
      <c r="C709" s="79">
        <f>TWK!C652</f>
        <v>412.5</v>
      </c>
      <c r="D709" s="79">
        <f>TWK!D652</f>
        <v>405</v>
      </c>
      <c r="E709" s="79">
        <f>TWK!E652</f>
        <v>300</v>
      </c>
      <c r="F709" s="79">
        <f>TWK!F652</f>
        <v>295</v>
      </c>
      <c r="G709" s="79">
        <f>TWK!G652</f>
        <v>295</v>
      </c>
      <c r="H709" s="79">
        <f>TWK!H652</f>
        <v>242.5</v>
      </c>
      <c r="I709" s="79" t="e">
        <f>TWK!#REF!</f>
        <v>#REF!</v>
      </c>
      <c r="K709" s="79">
        <f t="shared" ref="K709" si="11888">AVERAGEIF(B706:B709,"&lt;&gt;0")</f>
        <v>375.625</v>
      </c>
      <c r="L709" s="79">
        <f t="shared" ref="L709" si="11889">AVERAGE(C706:C709)</f>
        <v>319.16666666666663</v>
      </c>
      <c r="M709" s="79">
        <f t="shared" ref="M709" si="11890">AVERAGE(D706:D709)</f>
        <v>308.125</v>
      </c>
      <c r="N709" s="79">
        <f t="shared" ref="N709" si="11891">AVERAGE(E706:E709)</f>
        <v>217.08333333333334</v>
      </c>
      <c r="O709" s="79">
        <f t="shared" ref="O709" si="11892">AVERAGE(F706:F709)</f>
        <v>207.08333333333331</v>
      </c>
      <c r="P709" s="79">
        <f t="shared" ref="P709" si="11893">AVERAGE(G706:G709)</f>
        <v>207.08333333333331</v>
      </c>
      <c r="Q709" s="79">
        <f t="shared" ref="Q709" si="11894">AVERAGE(H706:H709)</f>
        <v>195</v>
      </c>
      <c r="R709" s="79" t="e">
        <f t="shared" ref="R709" si="11895">AVERAGE(I706:I709)</f>
        <v>#REF!</v>
      </c>
      <c r="T709" s="79">
        <f t="shared" ref="T709" si="11896">AVERAGE(K553,K605,K657)</f>
        <v>420.46296296296299</v>
      </c>
      <c r="U709" s="79">
        <f t="shared" ref="U709" si="11897">AVERAGE(L553,L605,L657)</f>
        <v>363.47222222222223</v>
      </c>
      <c r="V709" s="79">
        <f t="shared" ref="V709:V711" si="11898">(M553+M605+M657)/3</f>
        <v>318.78472222222223</v>
      </c>
      <c r="W709" s="79">
        <f t="shared" ref="W709" si="11899">(N553+N605+N657)/3</f>
        <v>255.03472222222226</v>
      </c>
      <c r="X709" s="79">
        <f t="shared" ref="X709" si="11900">(O553+O605+O657)/3</f>
        <v>238.05555555555554</v>
      </c>
      <c r="Y709" s="79">
        <f t="shared" ref="Y709" si="11901">(P553+P605+P657)/3</f>
        <v>237.5347222222222</v>
      </c>
      <c r="Z709" s="79">
        <f t="shared" ref="Z709" si="11902">(Q553+Q605+Q657)/3</f>
        <v>212.88194444444446</v>
      </c>
      <c r="AA709" s="79" t="e">
        <f t="shared" ref="AA709" si="11903">(R553+R605+R657)/3</f>
        <v>#REF!</v>
      </c>
      <c r="AC709" s="99">
        <f>+AF709-'Figure 8_data'!I921</f>
        <v>0</v>
      </c>
      <c r="AD709" s="79">
        <f t="shared" ref="AD709" si="11904">(B709/T709-1)*100</f>
        <v>9.9977978418850366</v>
      </c>
      <c r="AE709" s="79">
        <f t="shared" ref="AE709" si="11905">(C709/U709-1)*100</f>
        <v>13.488727550630486</v>
      </c>
      <c r="AF709" s="79">
        <f t="shared" ref="AF709" si="11906">(D709/V709-1)*100</f>
        <v>27.044984206513444</v>
      </c>
      <c r="AG709" s="79">
        <f t="shared" ref="AG709" si="11907">(E709/W709-1)*100</f>
        <v>17.631041524846825</v>
      </c>
      <c r="AH709" s="79">
        <f t="shared" ref="AH709" si="11908">(F709/X709-1)*100</f>
        <v>23.920653442240368</v>
      </c>
      <c r="AI709" s="79">
        <f t="shared" ref="AI709" si="11909">(G709/Y709-1)*100</f>
        <v>24.192369536617477</v>
      </c>
      <c r="AJ709" s="79">
        <f t="shared" ref="AJ709" si="11910">(H709/Z709-1)*100</f>
        <v>13.91290164736585</v>
      </c>
      <c r="AK709" s="79" t="e">
        <f t="shared" ref="AK709" si="11911">(I709/AA709-1)*100</f>
        <v>#REF!</v>
      </c>
      <c r="AM709" s="99" t="e">
        <f>AP709-'Figure 8_data'!H921</f>
        <v>#DIV/0!</v>
      </c>
      <c r="AN709" s="79">
        <f t="shared" ref="AN709" si="11912">(B709/B657-1)*100</f>
        <v>-13.953488372093027</v>
      </c>
      <c r="AO709" s="79">
        <f t="shared" ref="AO709" si="11913">(C709/C657-1)*100</f>
        <v>-10.32608695652174</v>
      </c>
      <c r="AP709" s="79" t="e">
        <f>(D709/D657-1)*100</f>
        <v>#DIV/0!</v>
      </c>
      <c r="AQ709" s="79">
        <f t="shared" ref="AQ709" si="11914">(E709/E657-1)*100</f>
        <v>-16.083916083916083</v>
      </c>
      <c r="AR709" s="79">
        <f t="shared" ref="AR709" si="11915">(F709/F657-1)*100</f>
        <v>-15.714285714285714</v>
      </c>
      <c r="AS709" s="79">
        <f t="shared" ref="AS709" si="11916">(G709/G657-1)*100</f>
        <v>-15.714285714285714</v>
      </c>
      <c r="AT709" s="79">
        <f t="shared" ref="AT709" si="11917">(H709/H657-1)*100</f>
        <v>-11.009174311926607</v>
      </c>
      <c r="AU709" s="79" t="e">
        <f t="shared" ref="AU709" si="11918">(I709/I657-1)*100</f>
        <v>#REF!</v>
      </c>
    </row>
    <row r="710" spans="1:47" x14ac:dyDescent="0.2">
      <c r="A710" s="13">
        <f t="shared" si="7581"/>
        <v>42549</v>
      </c>
      <c r="B710" s="79">
        <f>TWK!B653</f>
        <v>470</v>
      </c>
      <c r="C710" s="79">
        <f>TWK!C653</f>
        <v>407.5</v>
      </c>
      <c r="D710" s="79">
        <f>TWK!D653</f>
        <v>400</v>
      </c>
      <c r="E710" s="79">
        <f>TWK!E653</f>
        <v>275</v>
      </c>
      <c r="F710" s="79">
        <f>TWK!F653</f>
        <v>272.5</v>
      </c>
      <c r="G710" s="79">
        <f>TWK!G653</f>
        <v>272.5</v>
      </c>
      <c r="H710" s="79">
        <f>TWK!H653</f>
        <v>247.5</v>
      </c>
      <c r="I710" s="79" t="e">
        <f>TWK!#REF!</f>
        <v>#REF!</v>
      </c>
      <c r="K710" s="79">
        <f t="shared" ref="K710" si="11919">AVERAGEIF(B707:B710,"&lt;&gt;0")</f>
        <v>413.95833333333331</v>
      </c>
      <c r="L710" s="79">
        <f t="shared" ref="L710" si="11920">AVERAGE(C707:C710)</f>
        <v>358.125</v>
      </c>
      <c r="M710" s="79">
        <f t="shared" ref="M710:M715" si="11921">AVERAGE(D707,D708,D709,D710)</f>
        <v>347.70833333333331</v>
      </c>
      <c r="N710" s="79">
        <f t="shared" ref="N710" si="11922">AVERAGE(E707:E710)</f>
        <v>242.5</v>
      </c>
      <c r="O710" s="79">
        <f t="shared" ref="O710" si="11923">AVERAGE(F707:F710)</f>
        <v>233.54166666666666</v>
      </c>
      <c r="P710" s="79">
        <f t="shared" ref="P710" si="11924">AVERAGE(G707:G710)</f>
        <v>233.54166666666666</v>
      </c>
      <c r="Q710" s="79">
        <f t="shared" ref="Q710" si="11925">AVERAGE(H707:H710)</f>
        <v>214.79166666666666</v>
      </c>
      <c r="R710" s="79" t="e">
        <f t="shared" ref="R710" si="11926">AVERAGE(I707:I710)</f>
        <v>#REF!</v>
      </c>
      <c r="T710" s="79">
        <f t="shared" ref="T710" si="11927">AVERAGE(K554,K606,K658)</f>
        <v>429.65277777777783</v>
      </c>
      <c r="U710" s="79">
        <f t="shared" ref="U710" si="11928">AVERAGE(L554,L606,L658)</f>
        <v>340.0694444444444</v>
      </c>
      <c r="V710" s="79">
        <v>320</v>
      </c>
      <c r="W710" s="79">
        <f t="shared" ref="W710" si="11929">(N554+N606+N658)/3</f>
        <v>263.64583333333331</v>
      </c>
      <c r="X710" s="79">
        <f t="shared" ref="X710:X715" si="11930">AVERAGE(O554,O606,O658)</f>
        <v>250.90277777777774</v>
      </c>
      <c r="Y710" s="79">
        <f t="shared" ref="Y710" si="11931">(P554+P606+P658)/3</f>
        <v>250.38194444444443</v>
      </c>
      <c r="Z710" s="79">
        <f t="shared" ref="Z710" si="11932">(Q554+Q606+Q658)/3</f>
        <v>218.29861111111109</v>
      </c>
      <c r="AA710" s="79" t="e">
        <f t="shared" ref="AA710" si="11933">(R554+R606+R658)/3</f>
        <v>#REF!</v>
      </c>
      <c r="AC710" s="99">
        <f>+AF710-'Figure 8_data'!I922</f>
        <v>6.7780067237819708E-2</v>
      </c>
      <c r="AD710" s="79">
        <f t="shared" ref="AD710" si="11934">(B710/T710-1)*100</f>
        <v>9.3906578309358224</v>
      </c>
      <c r="AE710" s="79">
        <f t="shared" ref="AE710" si="11935">(C710/U710-1)*100</f>
        <v>19.828466408004907</v>
      </c>
      <c r="AF710" s="79">
        <f t="shared" ref="AF710:AF715" si="11936">(D710/V710-1)*100</f>
        <v>25</v>
      </c>
      <c r="AG710" s="79">
        <f t="shared" ref="AG710" si="11937">(E710/W710-1)*100</f>
        <v>4.3065981825365585</v>
      </c>
      <c r="AH710" s="79">
        <f t="shared" ref="AH710" si="11938">(F710/X710-1)*100</f>
        <v>8.6078051480763982</v>
      </c>
      <c r="AI710" s="79">
        <f t="shared" ref="AI710" si="11939">(G710/Y710-1)*100</f>
        <v>8.8337262515601154</v>
      </c>
      <c r="AJ710" s="79">
        <f t="shared" ref="AJ710" si="11940">(H710/Z710-1)*100</f>
        <v>13.376809289009085</v>
      </c>
      <c r="AK710" s="79" t="e">
        <f t="shared" ref="AK710" si="11941">(I710/AA710-1)*100</f>
        <v>#REF!</v>
      </c>
      <c r="AM710" s="99" t="e">
        <f>AP710-'Figure 8_data'!H922</f>
        <v>#DIV/0!</v>
      </c>
      <c r="AN710" s="79">
        <f t="shared" ref="AN710" si="11942">(B710/B658-1)*100</f>
        <v>-14.803625377643503</v>
      </c>
      <c r="AO710" s="79">
        <f t="shared" ref="AO710" si="11943">(C710/C658-1)*100</f>
        <v>-11.090909090909085</v>
      </c>
      <c r="AP710" s="79" t="e">
        <f t="shared" ref="AP710" si="11944">(D710/D658-1)*100</f>
        <v>#DIV/0!</v>
      </c>
      <c r="AQ710" s="79">
        <f t="shared" ref="AQ710" si="11945">(E710/E658-1)*100</f>
        <v>-16.666666666666664</v>
      </c>
      <c r="AR710" s="79">
        <f t="shared" ref="AR710" si="11946">(F710/F658-1)*100</f>
        <v>-22.877358490566035</v>
      </c>
      <c r="AS710" s="79">
        <f t="shared" ref="AS710" si="11947">(G710/G658-1)*100</f>
        <v>-22.877358490566035</v>
      </c>
      <c r="AT710" s="79">
        <f t="shared" ref="AT710" si="11948">(H710/H658-1)*100</f>
        <v>-5.4140127388535131</v>
      </c>
      <c r="AU710" s="79" t="e">
        <f t="shared" ref="AU710" si="11949">(I710/I658-1)*100</f>
        <v>#REF!</v>
      </c>
    </row>
    <row r="711" spans="1:47" x14ac:dyDescent="0.2">
      <c r="A711" s="13">
        <f t="shared" si="7581"/>
        <v>42556</v>
      </c>
      <c r="B711" s="79">
        <f>TWK!B654</f>
        <v>475</v>
      </c>
      <c r="C711" s="79">
        <f>TWK!C654</f>
        <v>457.5</v>
      </c>
      <c r="D711" s="79">
        <f>TWK!D654</f>
        <v>452.5</v>
      </c>
      <c r="E711" s="79">
        <f>TWK!E654</f>
        <v>302.5</v>
      </c>
      <c r="F711" s="79">
        <f>TWK!F654</f>
        <v>315</v>
      </c>
      <c r="G711" s="79">
        <f>TWK!G654</f>
        <v>315</v>
      </c>
      <c r="H711" s="79">
        <f>TWK!H654</f>
        <v>262.5</v>
      </c>
      <c r="I711" s="79" t="e">
        <f>TWK!#REF!</f>
        <v>#REF!</v>
      </c>
      <c r="K711" s="79">
        <f t="shared" ref="K711" si="11950">AVERAGEIF(B708:B711,"&lt;&gt;0")</f>
        <v>444.375</v>
      </c>
      <c r="L711" s="79">
        <f t="shared" ref="L711" si="11951">AVERAGE(C708:C711)</f>
        <v>400</v>
      </c>
      <c r="M711" s="79">
        <f t="shared" si="11921"/>
        <v>392.5</v>
      </c>
      <c r="N711" s="79">
        <f t="shared" ref="N711" si="11952">AVERAGE(E708:E711)</f>
        <v>273.125</v>
      </c>
      <c r="O711" s="79">
        <f t="shared" ref="O711" si="11953">AVERAGE(F708:F711)</f>
        <v>269.375</v>
      </c>
      <c r="P711" s="79">
        <f t="shared" ref="P711" si="11954">AVERAGE(G708:G711)</f>
        <v>269.375</v>
      </c>
      <c r="Q711" s="79">
        <f t="shared" ref="Q711" si="11955">AVERAGE(H708:H711)</f>
        <v>236.25</v>
      </c>
      <c r="R711" s="79" t="e">
        <f t="shared" ref="R711" si="11956">AVERAGE(I708:I711)</f>
        <v>#REF!</v>
      </c>
      <c r="T711" s="79">
        <f t="shared" ref="T711" si="11957">AVERAGE(K555,K607,K659)</f>
        <v>438.26388888888886</v>
      </c>
      <c r="U711" s="79">
        <f t="shared" ref="U711" si="11958">AVERAGE(L555,L607,L659)</f>
        <v>313.48611111111109</v>
      </c>
      <c r="V711" s="79">
        <f t="shared" si="11898"/>
        <v>291.0069444444444</v>
      </c>
      <c r="W711" s="79">
        <f t="shared" ref="W711" si="11959">(N555+N607+N659)/3</f>
        <v>267.88194444444446</v>
      </c>
      <c r="X711" s="79">
        <f t="shared" si="11930"/>
        <v>259.72222222222223</v>
      </c>
      <c r="Y711" s="79">
        <f t="shared" ref="Y711" si="11960">(P555+P607+P659)/3</f>
        <v>259.20138888888886</v>
      </c>
      <c r="Z711" s="79">
        <f t="shared" ref="Z711" si="11961">(Q555+Q607+Q659)/3</f>
        <v>220.15972222222226</v>
      </c>
      <c r="AA711" s="79" t="e">
        <f t="shared" ref="AA711" si="11962">(R555+R607+R659)/3</f>
        <v>#REF!</v>
      </c>
      <c r="AC711" s="99">
        <f>+AF711-'Figure 8_data'!I923</f>
        <v>0</v>
      </c>
      <c r="AD711" s="79">
        <f t="shared" ref="AD711" si="11963">(B711/T711-1)*100</f>
        <v>8.382189827285691</v>
      </c>
      <c r="AE711" s="79">
        <f t="shared" ref="AE711" si="11964">(C711/U711-1)*100</f>
        <v>45.93947986354172</v>
      </c>
      <c r="AF711" s="79">
        <f t="shared" si="11936"/>
        <v>55.49457105357358</v>
      </c>
      <c r="AG711" s="79">
        <f t="shared" ref="AG711" si="11965">(E711/W711-1)*100</f>
        <v>12.922877511341536</v>
      </c>
      <c r="AH711" s="79">
        <f t="shared" ref="AH711" si="11966">(F711/X711-1)*100</f>
        <v>21.283422459893053</v>
      </c>
      <c r="AI711" s="79">
        <f t="shared" ref="AI711" si="11967">(G711/Y711-1)*100</f>
        <v>21.527126590756886</v>
      </c>
      <c r="AJ711" s="79">
        <f t="shared" ref="AJ711" si="11968">(H711/Z711-1)*100</f>
        <v>19.231618458820911</v>
      </c>
      <c r="AK711" s="79" t="e">
        <f t="shared" ref="AK711" si="11969">(I711/AA711-1)*100</f>
        <v>#REF!</v>
      </c>
      <c r="AM711" s="99">
        <f>AP711-'Figure 8_data'!H923</f>
        <v>0</v>
      </c>
      <c r="AN711" s="79">
        <f t="shared" ref="AN711" si="11970">(B711/B659-1)*100</f>
        <v>-6.8627450980392135</v>
      </c>
      <c r="AO711" s="79">
        <f t="shared" ref="AO711" si="11971">(C711/C659-1)*100</f>
        <v>4.9311926605504652</v>
      </c>
      <c r="AP711" s="79">
        <f t="shared" ref="AP711" si="11972">(D711/D659-1)*100</f>
        <v>6.4705882352941169</v>
      </c>
      <c r="AQ711" s="79">
        <f t="shared" ref="AQ711" si="11973">(E711/E659-1)*100</f>
        <v>0.83333333333333037</v>
      </c>
      <c r="AR711" s="79">
        <f t="shared" ref="AR711" si="11974">(F711/F659-1)*100</f>
        <v>-3.0769230769230771</v>
      </c>
      <c r="AS711" s="79">
        <f t="shared" ref="AS711" si="11975">(G711/G659-1)*100</f>
        <v>-3.0769230769230771</v>
      </c>
      <c r="AT711" s="79">
        <f t="shared" ref="AT711" si="11976">(H711/H659-1)*100</f>
        <v>12.179487179487181</v>
      </c>
      <c r="AU711" s="79" t="e">
        <f t="shared" ref="AU711" si="11977">(I711/I659-1)*100</f>
        <v>#REF!</v>
      </c>
    </row>
    <row r="712" spans="1:47" x14ac:dyDescent="0.2">
      <c r="A712" s="13">
        <f t="shared" si="7581"/>
        <v>42563</v>
      </c>
      <c r="B712" s="79">
        <f>TWK!B655</f>
        <v>455</v>
      </c>
      <c r="C712" s="79">
        <f>TWK!C655</f>
        <v>412.5</v>
      </c>
      <c r="D712" s="79">
        <f>TWK!D655</f>
        <v>387.5</v>
      </c>
      <c r="E712" s="79">
        <f>TWK!E655</f>
        <v>270</v>
      </c>
      <c r="F712" s="79">
        <f>TWK!F655</f>
        <v>270</v>
      </c>
      <c r="G712" s="79">
        <f>TWK!G655</f>
        <v>270</v>
      </c>
      <c r="H712" s="79">
        <f>TWK!H655</f>
        <v>232.5</v>
      </c>
      <c r="I712" s="79" t="e">
        <f>TWK!#REF!</f>
        <v>#REF!</v>
      </c>
      <c r="K712" s="79">
        <f t="shared" ref="K712" si="11978">AVERAGEIF(B709:B712,"&lt;&gt;0")</f>
        <v>465.625</v>
      </c>
      <c r="L712" s="79">
        <f t="shared" ref="L712" si="11979">AVERAGE(C709:C712)</f>
        <v>422.5</v>
      </c>
      <c r="M712" s="79">
        <f t="shared" si="11921"/>
        <v>411.25</v>
      </c>
      <c r="N712" s="79">
        <f t="shared" ref="N712" si="11980">AVERAGE(E709:E712)</f>
        <v>286.875</v>
      </c>
      <c r="O712" s="79">
        <f t="shared" ref="O712" si="11981">AVERAGE(F709:F712)</f>
        <v>288.125</v>
      </c>
      <c r="P712" s="79">
        <f t="shared" ref="P712" si="11982">AVERAGE(G709:G712)</f>
        <v>288.125</v>
      </c>
      <c r="Q712" s="79">
        <f t="shared" ref="Q712" si="11983">AVERAGE(H709:H712)</f>
        <v>246.25</v>
      </c>
      <c r="R712" s="79" t="e">
        <f t="shared" ref="R712" si="11984">AVERAGE(I709:I712)</f>
        <v>#REF!</v>
      </c>
      <c r="T712" s="79">
        <f t="shared" ref="T712" si="11985">AVERAGE(K556,K608,K660)</f>
        <v>465.90277777777777</v>
      </c>
      <c r="U712" s="79">
        <f t="shared" ref="U712" si="11986">AVERAGE(L556,L608,L660)</f>
        <v>313.6944444444444</v>
      </c>
      <c r="V712" s="79">
        <f t="shared" ref="V712" si="11987">(M556+M608+M660)/3</f>
        <v>291.97916666666669</v>
      </c>
      <c r="W712" s="79">
        <f t="shared" ref="W712" si="11988">(N556+N608+N660)/3</f>
        <v>266.63194444444446</v>
      </c>
      <c r="X712" s="79">
        <f t="shared" si="11930"/>
        <v>265.83333333333331</v>
      </c>
      <c r="Y712" s="79">
        <f t="shared" ref="Y712" si="11989">(P556+P608+P660)/3</f>
        <v>265.3125</v>
      </c>
      <c r="Z712" s="79">
        <f t="shared" ref="Z712" si="11990">(Q556+Q608+Q660)/3</f>
        <v>219.11805555555557</v>
      </c>
      <c r="AA712" s="79" t="e">
        <f t="shared" ref="AA712" si="11991">(R556+R608+R660)/3</f>
        <v>#REF!</v>
      </c>
      <c r="AC712" s="99">
        <f>+AF712-'Figure 8_data'!I924</f>
        <v>0</v>
      </c>
      <c r="AD712" s="79">
        <f t="shared" ref="AD712" si="11992">(B712/T712-1)*100</f>
        <v>-2.3401401102995933</v>
      </c>
      <c r="AE712" s="79">
        <f t="shared" ref="AE712" si="11993">(C712/U712-1)*100</f>
        <v>31.497387762330664</v>
      </c>
      <c r="AF712" s="79">
        <f t="shared" si="11936"/>
        <v>32.714948269711016</v>
      </c>
      <c r="AG712" s="79">
        <f t="shared" ref="AG712" si="11994">(E712/W712-1)*100</f>
        <v>1.2631853105873114</v>
      </c>
      <c r="AH712" s="79">
        <f t="shared" ref="AH712" si="11995">(F712/X712-1)*100</f>
        <v>1.5673981191222541</v>
      </c>
      <c r="AI712" s="79">
        <f t="shared" ref="AI712" si="11996">(G712/Y712-1)*100</f>
        <v>1.7667844522968101</v>
      </c>
      <c r="AJ712" s="79">
        <f t="shared" ref="AJ712" si="11997">(H712/Z712-1)*100</f>
        <v>6.1071847367920595</v>
      </c>
      <c r="AK712" s="79" t="e">
        <f t="shared" ref="AK712" si="11998">(I712/AA712-1)*100</f>
        <v>#REF!</v>
      </c>
      <c r="AM712" s="99">
        <f>AP712-'Figure 8_data'!H924</f>
        <v>0</v>
      </c>
      <c r="AN712" s="79">
        <f t="shared" ref="AN712" si="11999">(B712/B660-1)*100</f>
        <v>-3.5335689045936425</v>
      </c>
      <c r="AO712" s="79">
        <f t="shared" ref="AO712" si="12000">(C712/C660-1)*100</f>
        <v>4.4303797468354444</v>
      </c>
      <c r="AP712" s="79">
        <f t="shared" ref="AP712" si="12001">(D712/D660-1)*100</f>
        <v>1.5283842794759694</v>
      </c>
      <c r="AQ712" s="79">
        <f t="shared" ref="AQ712" si="12002">(E712/E660-1)*100</f>
        <v>0</v>
      </c>
      <c r="AR712" s="79">
        <f t="shared" ref="AR712" si="12003">(F712/F660-1)*100</f>
        <v>-15.183246073298429</v>
      </c>
      <c r="AS712" s="79">
        <f t="shared" ref="AS712" si="12004">(G712/G660-1)*100</f>
        <v>-15.183246073298429</v>
      </c>
      <c r="AT712" s="79">
        <f t="shared" ref="AT712" si="12005">(H712/H660-1)*100</f>
        <v>-1.0638297872340385</v>
      </c>
      <c r="AU712" s="79" t="e">
        <f t="shared" ref="AU712" si="12006">(I712/I660-1)*100</f>
        <v>#REF!</v>
      </c>
    </row>
    <row r="713" spans="1:47" x14ac:dyDescent="0.2">
      <c r="A713" s="13">
        <f t="shared" si="7581"/>
        <v>42570</v>
      </c>
      <c r="B713" s="79">
        <f>TWK!B656</f>
        <v>518.33333333333337</v>
      </c>
      <c r="C713" s="79">
        <f>TWK!C656</f>
        <v>455.83333333333331</v>
      </c>
      <c r="D713" s="79">
        <f>TWK!D656</f>
        <v>421.83333333333331</v>
      </c>
      <c r="E713" s="79">
        <f>TWK!E656</f>
        <v>300</v>
      </c>
      <c r="F713" s="79">
        <f>TWK!F656</f>
        <v>291.66666666666669</v>
      </c>
      <c r="G713" s="79">
        <f>TWK!G656</f>
        <v>291.66666666666669</v>
      </c>
      <c r="H713" s="79">
        <f>TWK!H656</f>
        <v>273.33333333333331</v>
      </c>
      <c r="I713" s="79" t="e">
        <f>TWK!#REF!</f>
        <v>#REF!</v>
      </c>
      <c r="K713" s="79">
        <f t="shared" ref="K713" si="12007">AVERAGEIF(B710:B713,"&lt;&gt;0")</f>
        <v>479.58333333333337</v>
      </c>
      <c r="L713" s="79">
        <f t="shared" ref="L713" si="12008">AVERAGE(C710:C713)</f>
        <v>433.33333333333331</v>
      </c>
      <c r="M713" s="79">
        <f t="shared" si="11921"/>
        <v>415.45833333333331</v>
      </c>
      <c r="N713" s="79">
        <f t="shared" ref="N713" si="12009">AVERAGE(E710:E713)</f>
        <v>286.875</v>
      </c>
      <c r="O713" s="79">
        <f t="shared" ref="O713" si="12010">AVERAGE(F710:F713)</f>
        <v>287.29166666666669</v>
      </c>
      <c r="P713" s="79">
        <f t="shared" ref="P713" si="12011">AVERAGE(G710:G713)</f>
        <v>287.29166666666669</v>
      </c>
      <c r="Q713" s="79">
        <f t="shared" ref="Q713" si="12012">AVERAGE(H710:H713)</f>
        <v>253.95833333333331</v>
      </c>
      <c r="R713" s="79" t="e">
        <f t="shared" ref="R713" si="12013">AVERAGE(I710:I713)</f>
        <v>#REF!</v>
      </c>
      <c r="T713" s="79">
        <f t="shared" ref="T713" si="12014">AVERAGE(K557,K609,K661)</f>
        <v>468.125</v>
      </c>
      <c r="U713" s="79">
        <f t="shared" ref="U713" si="12015">AVERAGE(L557,L609,L661)</f>
        <v>318.41666666666669</v>
      </c>
      <c r="V713" s="79">
        <f t="shared" ref="V713" si="12016">(M557+M609+M661)/3</f>
        <v>333.19444444444451</v>
      </c>
      <c r="W713" s="79">
        <f t="shared" ref="W713" si="12017">(N557+N609+N661)/3</f>
        <v>270.20833333333331</v>
      </c>
      <c r="X713" s="79">
        <f t="shared" si="11930"/>
        <v>279.16666666666669</v>
      </c>
      <c r="Y713" s="79">
        <f t="shared" ref="Y713" si="12018">(P557+P609+P661)/3</f>
        <v>279.16666666666669</v>
      </c>
      <c r="Z713" s="79">
        <f t="shared" ref="Z713" si="12019">(Q557+Q609+Q661)/3</f>
        <v>222.84722222222226</v>
      </c>
      <c r="AA713" s="79" t="e">
        <f t="shared" ref="AA713" si="12020">(R557+R609+R661)/3</f>
        <v>#REF!</v>
      </c>
      <c r="AC713" s="99">
        <f>+AF713-'Figure 8_data'!I925</f>
        <v>0</v>
      </c>
      <c r="AD713" s="79">
        <f t="shared" ref="AD713" si="12021">(B713/T713-1)*100</f>
        <v>10.725411659991103</v>
      </c>
      <c r="AE713" s="79">
        <f t="shared" ref="AE713" si="12022">(C713/U713-1)*100</f>
        <v>43.156241821512673</v>
      </c>
      <c r="AF713" s="79">
        <f t="shared" si="11936"/>
        <v>26.602751146310922</v>
      </c>
      <c r="AG713" s="79">
        <f t="shared" ref="AG713" si="12023">(E713/W713-1)*100</f>
        <v>11.025443330763318</v>
      </c>
      <c r="AH713" s="79">
        <f t="shared" ref="AH713" si="12024">(F713/X713-1)*100</f>
        <v>4.4776119402984982</v>
      </c>
      <c r="AI713" s="79">
        <f t="shared" ref="AI713" si="12025">(G713/Y713-1)*100</f>
        <v>4.4776119402984982</v>
      </c>
      <c r="AJ713" s="79">
        <f t="shared" ref="AJ713" si="12026">(H713/Z713-1)*100</f>
        <v>22.655032720473645</v>
      </c>
      <c r="AK713" s="79" t="e">
        <f t="shared" ref="AK713" si="12027">(I713/AA713-1)*100</f>
        <v>#REF!</v>
      </c>
      <c r="AM713" s="99">
        <f>AP713-'Figure 8_data'!H925</f>
        <v>0</v>
      </c>
      <c r="AN713" s="79">
        <f t="shared" ref="AN713" si="12028">(B713/B661-1)*100</f>
        <v>18.476190476190489</v>
      </c>
      <c r="AO713" s="79">
        <f t="shared" ref="AO713" si="12029">(C713/C661-1)*100</f>
        <v>16.880341880341867</v>
      </c>
      <c r="AP713" s="79">
        <f t="shared" ref="AP713" si="12030">(D713/D661-1)*100</f>
        <v>12.488888888888884</v>
      </c>
      <c r="AQ713" s="79">
        <f t="shared" ref="AQ713" si="12031">(E713/E661-1)*100</f>
        <v>12.149532710280365</v>
      </c>
      <c r="AR713" s="79">
        <f t="shared" ref="AR713" si="12032">(F713/F661-1)*100</f>
        <v>-6.6666666666666652</v>
      </c>
      <c r="AS713" s="79">
        <f t="shared" ref="AS713" si="12033">(G713/G661-1)*100</f>
        <v>-6.6666666666666652</v>
      </c>
      <c r="AT713" s="79">
        <f t="shared" ref="AT713" si="12034">(H713/H661-1)*100</f>
        <v>24.242424242424242</v>
      </c>
      <c r="AU713" s="79" t="e">
        <f t="shared" ref="AU713" si="12035">(I713/I661-1)*100</f>
        <v>#REF!</v>
      </c>
    </row>
    <row r="714" spans="1:47" x14ac:dyDescent="0.2">
      <c r="A714" s="13">
        <f t="shared" si="7581"/>
        <v>42577</v>
      </c>
      <c r="B714" s="79">
        <f>TWK!B657</f>
        <v>495</v>
      </c>
      <c r="C714" s="79">
        <f>TWK!C657</f>
        <v>425</v>
      </c>
      <c r="D714" s="79">
        <f>TWK!D657</f>
        <v>395</v>
      </c>
      <c r="E714" s="79">
        <f>TWK!E657</f>
        <v>290</v>
      </c>
      <c r="F714" s="79">
        <f>TWK!F657</f>
        <v>290</v>
      </c>
      <c r="G714" s="79">
        <f>TWK!G657</f>
        <v>290</v>
      </c>
      <c r="H714" s="79">
        <f>TWK!H657</f>
        <v>257.5</v>
      </c>
      <c r="I714" s="79" t="e">
        <f>TWK!#REF!</f>
        <v>#REF!</v>
      </c>
      <c r="K714" s="79">
        <f t="shared" ref="K714" si="12036">AVERAGEIF(B711:B714,"&lt;&gt;0")</f>
        <v>485.83333333333337</v>
      </c>
      <c r="L714" s="79">
        <f t="shared" ref="L714" si="12037">AVERAGE(C711:C714)</f>
        <v>437.70833333333331</v>
      </c>
      <c r="M714" s="79">
        <f t="shared" si="11921"/>
        <v>414.20833333333331</v>
      </c>
      <c r="N714" s="79">
        <f t="shared" ref="N714" si="12038">AVERAGE(E711:E714)</f>
        <v>290.625</v>
      </c>
      <c r="O714" s="79">
        <f t="shared" ref="O714" si="12039">AVERAGE(F711:F714)</f>
        <v>291.66666666666669</v>
      </c>
      <c r="P714" s="79">
        <f t="shared" ref="P714" si="12040">AVERAGE(G711:G714)</f>
        <v>291.66666666666669</v>
      </c>
      <c r="Q714" s="79">
        <f t="shared" ref="Q714" si="12041">AVERAGE(H711:H714)</f>
        <v>256.45833333333331</v>
      </c>
      <c r="R714" s="79" t="e">
        <f t="shared" ref="R714" si="12042">AVERAGE(I711:I714)</f>
        <v>#REF!</v>
      </c>
      <c r="T714" s="79">
        <f t="shared" ref="T714" si="12043">AVERAGE(K558,K610,K662)</f>
        <v>452.22222222222223</v>
      </c>
      <c r="U714" s="79">
        <f t="shared" ref="U714" si="12044">AVERAGE(L558,L610,L662)</f>
        <v>356.1944444444444</v>
      </c>
      <c r="V714" s="79">
        <f t="shared" ref="V714" si="12045">(M558+M610+M662)/3</f>
        <v>373.47222222222223</v>
      </c>
      <c r="W714" s="79">
        <f t="shared" ref="W714" si="12046">(N558+N610+N662)/3</f>
        <v>275.83333333333331</v>
      </c>
      <c r="X714" s="79">
        <f t="shared" si="11930"/>
        <v>292.29166666666669</v>
      </c>
      <c r="Y714" s="79">
        <f t="shared" ref="Y714" si="12047">(P558+P610+P662)/3</f>
        <v>292.29166666666669</v>
      </c>
      <c r="Z714" s="79">
        <f t="shared" ref="Z714" si="12048">(Q558+Q610+Q662)/3</f>
        <v>233.125</v>
      </c>
      <c r="AA714" s="79" t="e">
        <f t="shared" ref="AA714" si="12049">(R558+R610+R662)/3</f>
        <v>#REF!</v>
      </c>
      <c r="AC714" s="99">
        <f>+AF714-'Figure 8_data'!I926</f>
        <v>0</v>
      </c>
      <c r="AD714" s="79">
        <f t="shared" ref="AD714" si="12050">(B714/T714-1)*100</f>
        <v>9.4594594594594525</v>
      </c>
      <c r="AE714" s="79">
        <f t="shared" ref="AE714" si="12051">(C714/U714-1)*100</f>
        <v>19.316852530609086</v>
      </c>
      <c r="AF714" s="79">
        <f t="shared" si="11936"/>
        <v>5.764224618817404</v>
      </c>
      <c r="AG714" s="79">
        <f t="shared" ref="AG714" si="12052">(E714/W714-1)*100</f>
        <v>5.1359516616314327</v>
      </c>
      <c r="AH714" s="79">
        <f t="shared" ref="AH714" si="12053">(F714/X714-1)*100</f>
        <v>-0.78403421240200721</v>
      </c>
      <c r="AI714" s="79">
        <f t="shared" ref="AI714" si="12054">(G714/Y714-1)*100</f>
        <v>-0.78403421240200721</v>
      </c>
      <c r="AJ714" s="79">
        <f t="shared" ref="AJ714" si="12055">(H714/Z714-1)*100</f>
        <v>10.45576407506703</v>
      </c>
      <c r="AK714" s="79" t="e">
        <f t="shared" ref="AK714" si="12056">(I714/AA714-1)*100</f>
        <v>#REF!</v>
      </c>
      <c r="AM714" s="99">
        <f>AP714-'Figure 8_data'!H926</f>
        <v>0</v>
      </c>
      <c r="AN714" s="79">
        <f t="shared" ref="AN714" si="12057">(B714/B662-1)*100</f>
        <v>19.999999999999996</v>
      </c>
      <c r="AO714" s="79">
        <f t="shared" ref="AO714" si="12058">(C714/C662-1)*100</f>
        <v>13.33333333333333</v>
      </c>
      <c r="AP714" s="79">
        <f t="shared" ref="AP714" si="12059">(D714/D662-1)*100</f>
        <v>12.857142857142856</v>
      </c>
      <c r="AQ714" s="79">
        <f t="shared" ref="AQ714" si="12060">(E714/E662-1)*100</f>
        <v>12.621359223300965</v>
      </c>
      <c r="AR714" s="79">
        <f t="shared" ref="AR714" si="12061">(F714/F662-1)*100</f>
        <v>-4.1322314049586755</v>
      </c>
      <c r="AS714" s="79">
        <f t="shared" ref="AS714" si="12062">(G714/G662-1)*100</f>
        <v>-4.1322314049586755</v>
      </c>
      <c r="AT714" s="79">
        <f t="shared" ref="AT714" si="12063">(H714/H662-1)*100</f>
        <v>9.5744680851063801</v>
      </c>
      <c r="AU714" s="79" t="e">
        <f t="shared" ref="AU714" si="12064">(I714/I662-1)*100</f>
        <v>#REF!</v>
      </c>
    </row>
    <row r="715" spans="1:47" x14ac:dyDescent="0.2">
      <c r="A715" s="13">
        <f t="shared" si="7581"/>
        <v>42584</v>
      </c>
      <c r="B715" s="79">
        <f>TWK!B658</f>
        <v>495</v>
      </c>
      <c r="C715" s="79">
        <f>TWK!C658</f>
        <v>420</v>
      </c>
      <c r="D715" s="79">
        <f>TWK!D658</f>
        <v>392.5</v>
      </c>
      <c r="E715" s="79">
        <f>TWK!E658</f>
        <v>292.5</v>
      </c>
      <c r="F715" s="79">
        <f>TWK!F658</f>
        <v>312.5</v>
      </c>
      <c r="G715" s="79">
        <f>TWK!G658</f>
        <v>312.5</v>
      </c>
      <c r="H715" s="79">
        <f>TWK!H658</f>
        <v>255</v>
      </c>
      <c r="I715" s="79" t="e">
        <f>TWK!#REF!</f>
        <v>#REF!</v>
      </c>
      <c r="K715" s="79">
        <f t="shared" ref="K715" si="12065">AVERAGEIF(B712:B715,"&lt;&gt;0")</f>
        <v>490.83333333333337</v>
      </c>
      <c r="L715" s="79">
        <f t="shared" ref="L715" si="12066">AVERAGE(C712:C715)</f>
        <v>428.33333333333331</v>
      </c>
      <c r="M715" s="79">
        <f t="shared" si="11921"/>
        <v>399.20833333333331</v>
      </c>
      <c r="N715" s="79">
        <f t="shared" ref="N715" si="12067">AVERAGE(E712:E715)</f>
        <v>288.125</v>
      </c>
      <c r="O715" s="79">
        <f t="shared" ref="O715" si="12068">AVERAGE(F712:F715)</f>
        <v>291.04166666666669</v>
      </c>
      <c r="P715" s="79">
        <f t="shared" ref="P715" si="12069">AVERAGE(G712:G715)</f>
        <v>291.04166666666669</v>
      </c>
      <c r="Q715" s="79">
        <f t="shared" ref="Q715" si="12070">AVERAGE(H712:H715)</f>
        <v>254.58333333333331</v>
      </c>
      <c r="R715" s="79" t="e">
        <f t="shared" ref="R715" si="12071">AVERAGE(I712:I715)</f>
        <v>#REF!</v>
      </c>
      <c r="T715" s="79">
        <f t="shared" ref="T715" si="12072">AVERAGE(K559,K611,K663)</f>
        <v>440.13888888888891</v>
      </c>
      <c r="U715" s="79">
        <f t="shared" ref="U715" si="12073">AVERAGE(L559,L611,L663)</f>
        <v>389.86111111111114</v>
      </c>
      <c r="V715" s="79">
        <f t="shared" ref="V715" si="12074">(M559+M611+M663)/3</f>
        <v>375.34722222222217</v>
      </c>
      <c r="W715" s="79">
        <f t="shared" ref="W715" si="12075">(N559+N611+N663)/3</f>
        <v>285.90277777777777</v>
      </c>
      <c r="X715" s="79">
        <f t="shared" si="11930"/>
        <v>313.19444444444446</v>
      </c>
      <c r="Y715" s="79">
        <f t="shared" ref="Y715" si="12076">(P559+P611+P663)/3</f>
        <v>313.19444444444446</v>
      </c>
      <c r="Z715" s="79">
        <f t="shared" ref="Z715" si="12077">(Q559+Q611+Q663)/3</f>
        <v>247.23611111111111</v>
      </c>
      <c r="AA715" s="79" t="e">
        <f t="shared" ref="AA715" si="12078">(R559+R611+R663)/3</f>
        <v>#REF!</v>
      </c>
      <c r="AC715" s="99">
        <f>+AF715-'Figure 8_data'!I927</f>
        <v>0</v>
      </c>
      <c r="AD715" s="79">
        <f t="shared" ref="AD715" si="12079">(B715/T715-1)*100</f>
        <v>12.46449984222151</v>
      </c>
      <c r="AE715" s="79">
        <f t="shared" ref="AE715" si="12080">(C715/U715-1)*100</f>
        <v>7.7306733167082253</v>
      </c>
      <c r="AF715" s="79">
        <f t="shared" si="11936"/>
        <v>4.5698427382053763</v>
      </c>
      <c r="AG715" s="79">
        <f t="shared" ref="AG715" si="12081">(E715/W715-1)*100</f>
        <v>2.3075054651445326</v>
      </c>
      <c r="AH715" s="79">
        <f t="shared" ref="AH715" si="12082">(F715/X715-1)*100</f>
        <v>-0.22172949002218223</v>
      </c>
      <c r="AI715" s="79">
        <f t="shared" ref="AI715" si="12083">(G715/Y715-1)*100</f>
        <v>-0.22172949002218223</v>
      </c>
      <c r="AJ715" s="79">
        <f t="shared" ref="AJ715" si="12084">(H715/Z715-1)*100</f>
        <v>3.1402730183697436</v>
      </c>
      <c r="AK715" s="79" t="e">
        <f t="shared" ref="AK715" si="12085">(I715/AA715-1)*100</f>
        <v>#REF!</v>
      </c>
      <c r="AM715" s="99">
        <f>AP715-'Figure 8_data'!H927</f>
        <v>0</v>
      </c>
      <c r="AN715" s="79">
        <f t="shared" ref="AN715" si="12086">(B715/B663-1)*100</f>
        <v>26.38297872340425</v>
      </c>
      <c r="AO715" s="79">
        <f t="shared" ref="AO715" si="12087">(C715/C663-1)*100</f>
        <v>21.153846153846146</v>
      </c>
      <c r="AP715" s="79">
        <f t="shared" ref="AP715" si="12088">(D715/D663-1)*100</f>
        <v>19.543147208121823</v>
      </c>
      <c r="AQ715" s="79">
        <f t="shared" ref="AQ715" si="12089">(E715/E663-1)*100</f>
        <v>19.387755102040828</v>
      </c>
      <c r="AR715" s="79">
        <f t="shared" ref="AR715" si="12090">(F715/F663-1)*100</f>
        <v>6.5340909090909172</v>
      </c>
      <c r="AS715" s="79">
        <f t="shared" ref="AS715" si="12091">(G715/G663-1)*100</f>
        <v>6.5340909090909172</v>
      </c>
      <c r="AT715" s="79">
        <f t="shared" ref="AT715" si="12092">(H715/H663-1)*100</f>
        <v>20.472440944881896</v>
      </c>
      <c r="AU715" s="79" t="e">
        <f t="shared" ref="AU715" si="12093">(I715/I663-1)*100</f>
        <v>#REF!</v>
      </c>
    </row>
    <row r="716" spans="1:47" x14ac:dyDescent="0.2">
      <c r="A716" s="13">
        <f t="shared" si="7581"/>
        <v>42591</v>
      </c>
      <c r="B716" s="79">
        <f>TWK!B659</f>
        <v>475</v>
      </c>
      <c r="C716" s="79">
        <f>TWK!C659</f>
        <v>392.5</v>
      </c>
      <c r="D716" s="79">
        <f>TWK!D659</f>
        <v>362.5</v>
      </c>
      <c r="E716" s="79">
        <f>TWK!E659</f>
        <v>275</v>
      </c>
      <c r="F716" s="79">
        <f>TWK!F659</f>
        <v>300</v>
      </c>
      <c r="G716" s="79">
        <f>TWK!G659</f>
        <v>300</v>
      </c>
      <c r="H716" s="79">
        <f>TWK!H659</f>
        <v>247.5</v>
      </c>
      <c r="I716" s="79" t="e">
        <f>TWK!#REF!</f>
        <v>#REF!</v>
      </c>
      <c r="K716" s="79">
        <f t="shared" ref="K716" si="12094">AVERAGEIF(B713:B716,"&lt;&gt;0")</f>
        <v>495.83333333333337</v>
      </c>
      <c r="L716" s="79">
        <f t="shared" ref="L716" si="12095">AVERAGE(C713:C716)</f>
        <v>423.33333333333331</v>
      </c>
      <c r="M716" s="79">
        <f t="shared" ref="M716" si="12096">AVERAGE(D713,D714,D715,D716)</f>
        <v>392.95833333333331</v>
      </c>
      <c r="N716" s="79">
        <f t="shared" ref="N716" si="12097">AVERAGE(E713:E716)</f>
        <v>289.375</v>
      </c>
      <c r="O716" s="79">
        <f t="shared" ref="O716" si="12098">AVERAGE(F713:F716)</f>
        <v>298.54166666666669</v>
      </c>
      <c r="P716" s="79">
        <f t="shared" ref="P716" si="12099">AVERAGE(G713:G716)</f>
        <v>298.54166666666669</v>
      </c>
      <c r="Q716" s="79">
        <f t="shared" ref="Q716" si="12100">AVERAGE(H713:H716)</f>
        <v>258.33333333333331</v>
      </c>
      <c r="R716" s="79" t="e">
        <f t="shared" ref="R716" si="12101">AVERAGE(I713:I716)</f>
        <v>#REF!</v>
      </c>
      <c r="T716" s="79">
        <f t="shared" ref="T716" si="12102">AVERAGE(K560,K612,K664)</f>
        <v>456.11111111111109</v>
      </c>
      <c r="U716" s="79">
        <f t="shared" ref="U716" si="12103">AVERAGE(L560,L612,L664)</f>
        <v>395.97222222222223</v>
      </c>
      <c r="V716" s="79">
        <f t="shared" ref="V716" si="12104">(M560+M612+M664)/3</f>
        <v>380.48611111111109</v>
      </c>
      <c r="W716" s="79">
        <f t="shared" ref="W716" si="12105">(N560+N612+N664)/3</f>
        <v>299.79166666666669</v>
      </c>
      <c r="X716" s="79">
        <f t="shared" ref="X716" si="12106">AVERAGE(O560,O612,O664)</f>
        <v>336.59722222222223</v>
      </c>
      <c r="Y716" s="79">
        <f t="shared" ref="Y716" si="12107">(P560+P612+P664)/3</f>
        <v>336.59722222222223</v>
      </c>
      <c r="Z716" s="79">
        <f t="shared" ref="Z716" si="12108">(Q560+Q612+Q664)/3</f>
        <v>267.58333333333331</v>
      </c>
      <c r="AA716" s="79" t="e">
        <f t="shared" ref="AA716" si="12109">(R560+R612+R664)/3</f>
        <v>#REF!</v>
      </c>
      <c r="AC716" s="99">
        <f>+AF716-'Figure 8_data'!I928</f>
        <v>0</v>
      </c>
      <c r="AD716" s="79">
        <f t="shared" ref="AD716" si="12110">(B716/T716-1)*100</f>
        <v>4.1412911084043991</v>
      </c>
      <c r="AE716" s="79">
        <f t="shared" ref="AE716" si="12111">(C716/U716-1)*100</f>
        <v>-0.8768853034023194</v>
      </c>
      <c r="AF716" s="79">
        <f t="shared" ref="AF716" si="12112">(D716/V716-1)*100</f>
        <v>-4.7271399890490891</v>
      </c>
      <c r="AG716" s="79">
        <f t="shared" ref="AG716" si="12113">(E716/W716-1)*100</f>
        <v>-8.2696316886726962</v>
      </c>
      <c r="AH716" s="79">
        <f t="shared" ref="AH716" si="12114">(F716/X716-1)*100</f>
        <v>-10.872704765834539</v>
      </c>
      <c r="AI716" s="79">
        <f t="shared" ref="AI716" si="12115">(G716/Y716-1)*100</f>
        <v>-10.872704765834539</v>
      </c>
      <c r="AJ716" s="79">
        <f t="shared" ref="AJ716" si="12116">(H716/Z716-1)*100</f>
        <v>-7.5054500155714692</v>
      </c>
      <c r="AK716" s="79" t="e">
        <f t="shared" ref="AK716" si="12117">(I716/AA716-1)*100</f>
        <v>#REF!</v>
      </c>
      <c r="AM716" s="99">
        <f>AP716-'Figure 8_data'!H928</f>
        <v>0</v>
      </c>
      <c r="AN716" s="79">
        <f t="shared" ref="AN716" si="12118">(B716/B664-1)*100</f>
        <v>17.76859504132231</v>
      </c>
      <c r="AO716" s="79">
        <f t="shared" ref="AO716" si="12119">(C716/C664-1)*100</f>
        <v>13.221153846153832</v>
      </c>
      <c r="AP716" s="79">
        <f t="shared" ref="AP716" si="12120">(D716/D664-1)*100</f>
        <v>7.6732673267326579</v>
      </c>
      <c r="AQ716" s="79">
        <f t="shared" ref="AQ716" si="12121">(E716/E664-1)*100</f>
        <v>13.013698630136972</v>
      </c>
      <c r="AR716" s="79">
        <f t="shared" ref="AR716" si="12122">(F716/F664-1)*100</f>
        <v>5.8823529411764719</v>
      </c>
      <c r="AS716" s="79">
        <f t="shared" ref="AS716" si="12123">(G716/G664-1)*100</f>
        <v>5.8823529411764719</v>
      </c>
      <c r="AT716" s="79">
        <f t="shared" ref="AT716" si="12124">(H716/H664-1)*100</f>
        <v>5.3191489361702038</v>
      </c>
      <c r="AU716" s="79" t="e">
        <f t="shared" ref="AU716" si="12125">(I716/I664-1)*100</f>
        <v>#REF!</v>
      </c>
    </row>
    <row r="717" spans="1:47" x14ac:dyDescent="0.2">
      <c r="A717" s="13">
        <f t="shared" si="7581"/>
        <v>42598</v>
      </c>
      <c r="B717" s="79">
        <f>TWK!B660</f>
        <v>480</v>
      </c>
      <c r="C717" s="79">
        <f>TWK!C660</f>
        <v>400</v>
      </c>
      <c r="D717" s="79">
        <f>TWK!D660</f>
        <v>390</v>
      </c>
      <c r="E717" s="79">
        <f>TWK!E660</f>
        <v>262.5</v>
      </c>
      <c r="F717" s="79">
        <f>TWK!F660</f>
        <v>320</v>
      </c>
      <c r="G717" s="79">
        <f>TWK!G660</f>
        <v>320</v>
      </c>
      <c r="H717" s="79">
        <f>TWK!H660</f>
        <v>250</v>
      </c>
      <c r="I717" s="79" t="e">
        <f>TWK!#REF!</f>
        <v>#REF!</v>
      </c>
      <c r="K717" s="79">
        <f t="shared" ref="K717" si="12126">AVERAGEIF(B714:B717,"&lt;&gt;0")</f>
        <v>486.25</v>
      </c>
      <c r="L717" s="79">
        <f t="shared" ref="L717" si="12127">AVERAGE(C714:C717)</f>
        <v>409.375</v>
      </c>
      <c r="M717" s="79">
        <f t="shared" ref="M717" si="12128">AVERAGE(D714,D715,D716,D717)</f>
        <v>385</v>
      </c>
      <c r="N717" s="79">
        <f t="shared" ref="N717" si="12129">AVERAGE(E714:E717)</f>
        <v>280</v>
      </c>
      <c r="O717" s="79">
        <f t="shared" ref="O717" si="12130">AVERAGE(F714:F717)</f>
        <v>305.625</v>
      </c>
      <c r="P717" s="79">
        <f t="shared" ref="P717" si="12131">AVERAGE(G714:G717)</f>
        <v>305.625</v>
      </c>
      <c r="Q717" s="79">
        <f t="shared" ref="Q717" si="12132">AVERAGE(H714:H717)</f>
        <v>252.5</v>
      </c>
      <c r="R717" s="79" t="e">
        <f t="shared" ref="R717" si="12133">AVERAGE(I714:I717)</f>
        <v>#REF!</v>
      </c>
      <c r="T717" s="79">
        <f t="shared" ref="T717" si="12134">AVERAGE(K561,K613,K665)</f>
        <v>447.01388888888886</v>
      </c>
      <c r="U717" s="79">
        <f t="shared" ref="U717" si="12135">AVERAGE(L561,L613,L665)</f>
        <v>392.22222222222217</v>
      </c>
      <c r="V717" s="79">
        <f t="shared" ref="V717" si="12136">(M561+M613+M665)/3</f>
        <v>376.45833333333331</v>
      </c>
      <c r="W717" s="79">
        <f t="shared" ref="W717" si="12137">(N561+N613+N665)/3</f>
        <v>306.8055555555556</v>
      </c>
      <c r="X717" s="79">
        <f t="shared" ref="X717" si="12138">AVERAGE(O561,O613,O665)</f>
        <v>348.88888888888891</v>
      </c>
      <c r="Y717" s="79">
        <f t="shared" ref="Y717" si="12139">(P561+P613+P665)/3</f>
        <v>348.88888888888891</v>
      </c>
      <c r="Z717" s="79">
        <f t="shared" ref="Z717" si="12140">(Q561+Q613+Q665)/3</f>
        <v>287.75</v>
      </c>
      <c r="AA717" s="79" t="e">
        <f t="shared" ref="AA717" si="12141">(R561+R613+R665)/3</f>
        <v>#REF!</v>
      </c>
      <c r="AC717" s="99">
        <f>+AF717-'Figure 8_data'!I929</f>
        <v>0</v>
      </c>
      <c r="AD717" s="79">
        <f t="shared" ref="AD717" si="12142">(B717/T717-1)*100</f>
        <v>7.3792139195277384</v>
      </c>
      <c r="AE717" s="79">
        <f t="shared" ref="AE717" si="12143">(C717/U717-1)*100</f>
        <v>1.9830028328612137</v>
      </c>
      <c r="AF717" s="79">
        <f t="shared" ref="AF717" si="12144">(D717/V717-1)*100</f>
        <v>3.5971223021582732</v>
      </c>
      <c r="AG717" s="79">
        <f t="shared" ref="AG717" si="12145">(E717/W717-1)*100</f>
        <v>-14.440923494794033</v>
      </c>
      <c r="AH717" s="79">
        <f t="shared" ref="AH717" si="12146">(F717/X717-1)*100</f>
        <v>-8.2802547770700734</v>
      </c>
      <c r="AI717" s="79">
        <f t="shared" ref="AI717" si="12147">(G717/Y717-1)*100</f>
        <v>-8.2802547770700734</v>
      </c>
      <c r="AJ717" s="79">
        <f t="shared" ref="AJ717" si="12148">(H717/Z717-1)*100</f>
        <v>-13.119026933101651</v>
      </c>
      <c r="AK717" s="79" t="e">
        <f t="shared" ref="AK717" si="12149">(I717/AA717-1)*100</f>
        <v>#REF!</v>
      </c>
      <c r="AM717" s="99">
        <f>AP717-'Figure 8_data'!H929</f>
        <v>0</v>
      </c>
      <c r="AN717" s="79">
        <f t="shared" ref="AN717" si="12150">(B717/B665-1)*100</f>
        <v>26.315789473684205</v>
      </c>
      <c r="AO717" s="79">
        <f t="shared" ref="AO717" si="12151">(C717/C665-1)*100</f>
        <v>21.212121212121215</v>
      </c>
      <c r="AP717" s="79">
        <f t="shared" ref="AP717" si="12152">(D717/D665-1)*100</f>
        <v>23.157894736842088</v>
      </c>
      <c r="AQ717" s="79">
        <f t="shared" ref="AQ717" si="12153">(E717/E665-1)*100</f>
        <v>1.6129032258064502</v>
      </c>
      <c r="AR717" s="79">
        <f t="shared" ref="AR717" si="12154">(F717/F665-1)*100</f>
        <v>9.0909090909091042</v>
      </c>
      <c r="AS717" s="79">
        <f t="shared" ref="AS717" si="12155">(G717/G665-1)*100</f>
        <v>9.0909090909091042</v>
      </c>
      <c r="AT717" s="79">
        <f t="shared" ref="AT717" si="12156">(H717/H665-1)*100</f>
        <v>-7.9754601226993955</v>
      </c>
      <c r="AU717" s="79" t="e">
        <f t="shared" ref="AU717" si="12157">(I717/I665-1)*100</f>
        <v>#REF!</v>
      </c>
    </row>
    <row r="718" spans="1:47" x14ac:dyDescent="0.2">
      <c r="A718" s="13">
        <f t="shared" si="7581"/>
        <v>42605</v>
      </c>
      <c r="B718" s="79">
        <f>TWK!B661</f>
        <v>467.5</v>
      </c>
      <c r="C718" s="79">
        <f>TWK!C661</f>
        <v>417.5</v>
      </c>
      <c r="D718" s="79">
        <f>TWK!D661</f>
        <v>390</v>
      </c>
      <c r="E718" s="79">
        <f>TWK!E661</f>
        <v>267.5</v>
      </c>
      <c r="F718" s="79">
        <f>TWK!F661</f>
        <v>325</v>
      </c>
      <c r="G718" s="79">
        <f>TWK!G661</f>
        <v>325</v>
      </c>
      <c r="H718" s="79">
        <f>TWK!H661</f>
        <v>257.5</v>
      </c>
      <c r="I718" s="79" t="e">
        <f>TWK!#REF!</f>
        <v>#REF!</v>
      </c>
      <c r="K718" s="79">
        <f t="shared" ref="K718" si="12158">AVERAGEIF(B715:B718,"&lt;&gt;0")</f>
        <v>479.375</v>
      </c>
      <c r="L718" s="79">
        <f t="shared" ref="L718" si="12159">AVERAGE(C715:C718)</f>
        <v>407.5</v>
      </c>
      <c r="M718" s="79">
        <f t="shared" ref="M718" si="12160">AVERAGE(D715,D716,D717,D718)</f>
        <v>383.75</v>
      </c>
      <c r="N718" s="79">
        <f t="shared" ref="N718" si="12161">AVERAGE(E715:E718)</f>
        <v>274.375</v>
      </c>
      <c r="O718" s="79">
        <f t="shared" ref="O718" si="12162">AVERAGE(F715:F718)</f>
        <v>314.375</v>
      </c>
      <c r="P718" s="79">
        <f t="shared" ref="P718" si="12163">AVERAGE(G715:G718)</f>
        <v>314.375</v>
      </c>
      <c r="Q718" s="79">
        <f t="shared" ref="Q718" si="12164">AVERAGE(H715:H718)</f>
        <v>252.5</v>
      </c>
      <c r="R718" s="79" t="e">
        <f t="shared" ref="R718" si="12165">AVERAGE(I715:I718)</f>
        <v>#REF!</v>
      </c>
      <c r="T718" s="79">
        <f t="shared" ref="T718" si="12166">AVERAGE(K562,K614,K666)</f>
        <v>442.40740740740739</v>
      </c>
      <c r="U718" s="79">
        <f t="shared" ref="U718" si="12167">AVERAGE(L562,L614,L666)</f>
        <v>392.25694444444451</v>
      </c>
      <c r="V718" s="79">
        <f t="shared" ref="V718" si="12168">(M562+M614+M666)/3</f>
        <v>379.13194444444451</v>
      </c>
      <c r="W718" s="79">
        <f t="shared" ref="W718" si="12169">(N562+N614+N666)/3</f>
        <v>325.8680555555556</v>
      </c>
      <c r="X718" s="79">
        <f t="shared" ref="X718" si="12170">AVERAGE(O562,O614,O666)</f>
        <v>367.46527777777783</v>
      </c>
      <c r="Y718" s="79">
        <f t="shared" ref="Y718" si="12171">(P562+P614+P666)/3</f>
        <v>367.46527777777783</v>
      </c>
      <c r="Z718" s="79">
        <f t="shared" ref="Z718" si="12172">(Q562+Q614+Q666)/3</f>
        <v>311.70833333333331</v>
      </c>
      <c r="AA718" s="79" t="e">
        <f t="shared" ref="AA718" si="12173">(R562+R614+R666)/3</f>
        <v>#REF!</v>
      </c>
      <c r="AC718" s="99">
        <f>+AF718-'Figure 8_data'!I930</f>
        <v>0</v>
      </c>
      <c r="AD718" s="79">
        <f t="shared" ref="AD718" si="12174">(B718/T718-1)*100</f>
        <v>5.6718292172457163</v>
      </c>
      <c r="AE718" s="79">
        <f t="shared" ref="AE718" si="12175">(C718/U718-1)*100</f>
        <v>6.4353368150836365</v>
      </c>
      <c r="AF718" s="79">
        <f t="shared" ref="AF718" si="12176">(D718/V718-1)*100</f>
        <v>2.8665628720578651</v>
      </c>
      <c r="AG718" s="79">
        <f t="shared" ref="AG718" si="12177">(E718/W718-1)*100</f>
        <v>-17.911561001598308</v>
      </c>
      <c r="AH718" s="79">
        <f t="shared" ref="AH718" si="12178">(F718/X718-1)*100</f>
        <v>-11.556269488802807</v>
      </c>
      <c r="AI718" s="79">
        <f t="shared" ref="AI718" si="12179">(G718/Y718-1)*100</f>
        <v>-11.556269488802807</v>
      </c>
      <c r="AJ718" s="79">
        <f t="shared" ref="AJ718" si="12180">(H718/Z718-1)*100</f>
        <v>-17.390723165352217</v>
      </c>
      <c r="AK718" s="79" t="e">
        <f t="shared" ref="AK718" si="12181">(I718/AA718-1)*100</f>
        <v>#REF!</v>
      </c>
      <c r="AM718" s="99">
        <f>AP718-'Figure 8_data'!H930</f>
        <v>0</v>
      </c>
      <c r="AN718" s="79">
        <f t="shared" ref="AN718" si="12182">(B718/B666-1)*100</f>
        <v>18.855932203389834</v>
      </c>
      <c r="AO718" s="79">
        <f t="shared" ref="AO718" si="12183">(C718/C666-1)*100</f>
        <v>22.794117647058833</v>
      </c>
      <c r="AP718" s="79">
        <f t="shared" ref="AP718" si="12184">(D718/D666-1)*100</f>
        <v>14.705882352941169</v>
      </c>
      <c r="AQ718" s="79">
        <f t="shared" ref="AQ718" si="12185">(E718/E666-1)*100</f>
        <v>-10.833333333333329</v>
      </c>
      <c r="AR718" s="79">
        <f t="shared" ref="AR718" si="12186">(F718/F666-1)*100</f>
        <v>7.7348066298342566</v>
      </c>
      <c r="AS718" s="79">
        <f t="shared" ref="AS718" si="12187">(G718/G666-1)*100</f>
        <v>7.7348066298342566</v>
      </c>
      <c r="AT718" s="79">
        <f t="shared" ref="AT718" si="12188">(H718/H666-1)*100</f>
        <v>-14.166666666666671</v>
      </c>
      <c r="AU718" s="79" t="e">
        <f t="shared" ref="AU718" si="12189">(I718/I666-1)*100</f>
        <v>#REF!</v>
      </c>
    </row>
    <row r="719" spans="1:47" x14ac:dyDescent="0.2">
      <c r="A719" s="13">
        <f t="shared" si="7581"/>
        <v>42612</v>
      </c>
      <c r="B719" s="79">
        <f>TWK!B662</f>
        <v>472.5</v>
      </c>
      <c r="C719" s="79">
        <f>TWK!C662</f>
        <v>420</v>
      </c>
      <c r="D719" s="79">
        <f>TWK!D662</f>
        <v>385</v>
      </c>
      <c r="E719" s="79">
        <f>TWK!E662</f>
        <v>277.5</v>
      </c>
      <c r="F719" s="79">
        <f>TWK!F662</f>
        <v>332.5</v>
      </c>
      <c r="G719" s="79">
        <f>TWK!G662</f>
        <v>332.5</v>
      </c>
      <c r="H719" s="79">
        <f>TWK!H662</f>
        <v>275</v>
      </c>
      <c r="I719" s="79" t="e">
        <f>TWK!#REF!</f>
        <v>#REF!</v>
      </c>
      <c r="K719" s="79">
        <f t="shared" ref="K719" si="12190">AVERAGEIF(B716:B719,"&lt;&gt;0")</f>
        <v>473.75</v>
      </c>
      <c r="L719" s="79">
        <f t="shared" ref="L719" si="12191">AVERAGE(C716:C719)</f>
        <v>407.5</v>
      </c>
      <c r="M719" s="79">
        <f t="shared" ref="M719" si="12192">AVERAGE(D716,D717,D718,D719)</f>
        <v>381.875</v>
      </c>
      <c r="N719" s="79">
        <f t="shared" ref="N719" si="12193">AVERAGE(E716:E719)</f>
        <v>270.625</v>
      </c>
      <c r="O719" s="79">
        <f t="shared" ref="O719" si="12194">AVERAGE(F716:F719)</f>
        <v>319.375</v>
      </c>
      <c r="P719" s="79">
        <f t="shared" ref="P719" si="12195">AVERAGE(G716:G719)</f>
        <v>319.375</v>
      </c>
      <c r="Q719" s="79">
        <f t="shared" ref="Q719" si="12196">AVERAGE(H716:H719)</f>
        <v>257.5</v>
      </c>
      <c r="R719" s="79" t="e">
        <f t="shared" ref="R719" si="12197">AVERAGE(I716:I719)</f>
        <v>#REF!</v>
      </c>
      <c r="T719" s="79">
        <f t="shared" ref="T719" si="12198">AVERAGE(K563,K615,K667)</f>
        <v>449.20138888888886</v>
      </c>
      <c r="U719" s="79">
        <f t="shared" ref="U719" si="12199">AVERAGE(L563,L615,L667)</f>
        <v>413.05555555555549</v>
      </c>
      <c r="V719" s="79">
        <f t="shared" ref="V719" si="12200">(M563+M615+M667)/3</f>
        <v>407.5</v>
      </c>
      <c r="W719" s="79">
        <f t="shared" ref="W719" si="12201">(N563+N615+N667)/3</f>
        <v>364.89583333333331</v>
      </c>
      <c r="X719" s="79">
        <f t="shared" ref="X719" si="12202">AVERAGE(O563,O615,O667)</f>
        <v>397.70833333333331</v>
      </c>
      <c r="Y719" s="79">
        <f t="shared" ref="Y719" si="12203">(P563+P615+P667)/3</f>
        <v>397.70833333333331</v>
      </c>
      <c r="Z719" s="79">
        <f t="shared" ref="Z719" si="12204">(Q563+Q615+Q667)/3</f>
        <v>359.41666666666669</v>
      </c>
      <c r="AA719" s="79" t="e">
        <f t="shared" ref="AA719" si="12205">(R563+R615+R667)/3</f>
        <v>#REF!</v>
      </c>
      <c r="AC719" s="99">
        <f>+AF719-'Figure 8_data'!I931</f>
        <v>0</v>
      </c>
      <c r="AD719" s="79">
        <f t="shared" ref="AD719" si="12206">(B719/T719-1)*100</f>
        <v>5.1866738811161772</v>
      </c>
      <c r="AE719" s="79">
        <f t="shared" ref="AE719" si="12207">(C719/U719-1)*100</f>
        <v>1.6812373907195921</v>
      </c>
      <c r="AF719" s="79">
        <f t="shared" ref="AF719" si="12208">(D719/V719-1)*100</f>
        <v>-5.5214723926380387</v>
      </c>
      <c r="AG719" s="79">
        <f t="shared" ref="AG719" si="12209">(E719/W719-1)*100</f>
        <v>-23.950899229232082</v>
      </c>
      <c r="AH719" s="79">
        <f t="shared" ref="AH719" si="12210">(F719/X719-1)*100</f>
        <v>-16.396018858040851</v>
      </c>
      <c r="AI719" s="79">
        <f t="shared" ref="AI719" si="12211">(G719/Y719-1)*100</f>
        <v>-16.396018858040851</v>
      </c>
      <c r="AJ719" s="79">
        <f t="shared" ref="AJ719" si="12212">(H719/Z719-1)*100</f>
        <v>-23.487131926733142</v>
      </c>
      <c r="AK719" s="79" t="e">
        <f t="shared" ref="AK719" si="12213">(I719/AA719-1)*100</f>
        <v>#REF!</v>
      </c>
      <c r="AM719" s="99">
        <f>AP719-'Figure 8_data'!H931</f>
        <v>0</v>
      </c>
      <c r="AN719" s="79">
        <f t="shared" ref="AN719" si="12214">(B719/B667-1)*100</f>
        <v>16.188524590163933</v>
      </c>
      <c r="AO719" s="79">
        <f t="shared" ref="AO719" si="12215">(C719/C667-1)*100</f>
        <v>10.043668122270732</v>
      </c>
      <c r="AP719" s="79">
        <f t="shared" ref="AP719" si="12216">(D719/D667-1)*100</f>
        <v>-3.7499999999999978</v>
      </c>
      <c r="AQ719" s="79">
        <f t="shared" ref="AQ719" si="12217">(E719/E667-1)*100</f>
        <v>-28.846153846153843</v>
      </c>
      <c r="AR719" s="79">
        <f t="shared" ref="AR719" si="12218">(F719/F667-1)*100</f>
        <v>-14.008620689655171</v>
      </c>
      <c r="AS719" s="79">
        <f t="shared" ref="AS719" si="12219">(G719/G667-1)*100</f>
        <v>-14.008620689655171</v>
      </c>
      <c r="AT719" s="79">
        <f t="shared" ref="AT719" si="12220">(H719/H667-1)*100</f>
        <v>-32.098765432098766</v>
      </c>
      <c r="AU719" s="79" t="e">
        <f t="shared" ref="AU719" si="12221">(I719/I667-1)*100</f>
        <v>#REF!</v>
      </c>
    </row>
    <row r="720" spans="1:47" x14ac:dyDescent="0.2">
      <c r="A720" s="13">
        <f t="shared" si="7581"/>
        <v>42619</v>
      </c>
      <c r="B720" s="79">
        <f>TWK!B663</f>
        <v>445</v>
      </c>
      <c r="C720" s="79">
        <f>TWK!C663</f>
        <v>420</v>
      </c>
      <c r="D720" s="79">
        <f>TWK!D663</f>
        <v>405</v>
      </c>
      <c r="E720" s="79">
        <f>TWK!E663</f>
        <v>302.5</v>
      </c>
      <c r="F720" s="79">
        <f>TWK!F663</f>
        <v>333.5</v>
      </c>
      <c r="G720" s="79">
        <f>TWK!G663</f>
        <v>333.5</v>
      </c>
      <c r="H720" s="79">
        <f>TWK!H663</f>
        <v>310</v>
      </c>
      <c r="I720" s="79" t="e">
        <f>TWK!#REF!</f>
        <v>#REF!</v>
      </c>
      <c r="K720" s="79">
        <f t="shared" ref="K720" si="12222">AVERAGEIF(B717:B720,"&lt;&gt;0")</f>
        <v>466.25</v>
      </c>
      <c r="L720" s="79">
        <f t="shared" ref="L720" si="12223">AVERAGE(C717:C720)</f>
        <v>414.375</v>
      </c>
      <c r="M720" s="79">
        <f t="shared" ref="M720" si="12224">AVERAGE(D717,D718,D719,D720)</f>
        <v>392.5</v>
      </c>
      <c r="N720" s="79">
        <f t="shared" ref="N720" si="12225">AVERAGE(E717:E720)</f>
        <v>277.5</v>
      </c>
      <c r="O720" s="79">
        <f t="shared" ref="O720" si="12226">AVERAGE(F717:F720)</f>
        <v>327.75</v>
      </c>
      <c r="P720" s="79">
        <f t="shared" ref="P720" si="12227">AVERAGE(G717:G720)</f>
        <v>327.75</v>
      </c>
      <c r="Q720" s="79">
        <f t="shared" ref="Q720" si="12228">AVERAGE(H717:H720)</f>
        <v>273.125</v>
      </c>
      <c r="R720" s="79" t="e">
        <f t="shared" ref="R720" si="12229">AVERAGE(I717:I720)</f>
        <v>#REF!</v>
      </c>
      <c r="T720" s="79">
        <f t="shared" ref="T720" si="12230">AVERAGE(K564,K616,K668)</f>
        <v>455.3819444444444</v>
      </c>
      <c r="U720" s="79">
        <f t="shared" ref="U720" si="12231">AVERAGE(L564,L616,L668)</f>
        <v>437.5694444444444</v>
      </c>
      <c r="V720" s="79">
        <f t="shared" ref="V720" si="12232">(M564+M616+M668)/3</f>
        <v>443.54166666666669</v>
      </c>
      <c r="W720" s="79">
        <f t="shared" ref="W720" si="12233">(N564+N616+N668)/3</f>
        <v>409.47916666666669</v>
      </c>
      <c r="X720" s="79">
        <f t="shared" ref="X720" si="12234">AVERAGE(O564,O616,O668)</f>
        <v>436.8055555555556</v>
      </c>
      <c r="Y720" s="79">
        <f t="shared" ref="Y720" si="12235">(P564+P616+P668)/3</f>
        <v>436.8055555555556</v>
      </c>
      <c r="Z720" s="79">
        <f t="shared" ref="Z720" si="12236">(Q564+Q616+Q668)/3</f>
        <v>408.72222222222223</v>
      </c>
      <c r="AA720" s="79" t="e">
        <f t="shared" ref="AA720" si="12237">(R564+R616+R668)/3</f>
        <v>#REF!</v>
      </c>
      <c r="AC720" s="99">
        <f>+AF720-'Figure 8_data'!I932</f>
        <v>0</v>
      </c>
      <c r="AD720" s="79">
        <f t="shared" ref="AD720" si="12238">(B720/T720-1)*100</f>
        <v>-2.279832253145242</v>
      </c>
      <c r="AE720" s="79">
        <f t="shared" ref="AE720" si="12239">(C720/U720-1)*100</f>
        <v>-4.0152356768766717</v>
      </c>
      <c r="AF720" s="79">
        <f t="shared" ref="AF720" si="12240">(D720/V720-1)*100</f>
        <v>-8.6895255988727165</v>
      </c>
      <c r="AG720" s="79">
        <f t="shared" ref="AG720" si="12241">(E720/W720-1)*100</f>
        <v>-26.125667769015525</v>
      </c>
      <c r="AH720" s="79">
        <f t="shared" ref="AH720" si="12242">(F720/X720-1)*100</f>
        <v>-23.650238473767892</v>
      </c>
      <c r="AI720" s="79">
        <f t="shared" ref="AI720" si="12243">(G720/Y720-1)*100</f>
        <v>-23.650238473767892</v>
      </c>
      <c r="AJ720" s="79">
        <f t="shared" ref="AJ720" si="12244">(H720/Z720-1)*100</f>
        <v>-24.153867065379909</v>
      </c>
      <c r="AK720" s="79" t="e">
        <f t="shared" ref="AK720" si="12245">(I720/AA720-1)*100</f>
        <v>#REF!</v>
      </c>
      <c r="AM720" s="99">
        <f>AP720-'Figure 8_data'!H932</f>
        <v>0</v>
      </c>
      <c r="AN720" s="79">
        <f t="shared" ref="AN720" si="12246">(B720/B668-1)*100</f>
        <v>0</v>
      </c>
      <c r="AO720" s="79">
        <f t="shared" ref="AO720" si="12247">(C720/C668-1)*100</f>
        <v>-5.0847457627118615</v>
      </c>
      <c r="AP720" s="79">
        <f t="shared" ref="AP720" si="12248">(D720/D668-1)*100</f>
        <v>-8.4745762711864394</v>
      </c>
      <c r="AQ720" s="79">
        <f t="shared" ref="AQ720" si="12249">(E720/E668-1)*100</f>
        <v>-28.823529411764703</v>
      </c>
      <c r="AR720" s="79">
        <f t="shared" ref="AR720" si="12250">(F720/F668-1)*100</f>
        <v>-26.703296703296708</v>
      </c>
      <c r="AS720" s="79">
        <f t="shared" ref="AS720" si="12251">(G720/G668-1)*100</f>
        <v>-26.703296703296708</v>
      </c>
      <c r="AT720" s="79">
        <f t="shared" ref="AT720" si="12252">(H720/H668-1)*100</f>
        <v>-27.058823529411768</v>
      </c>
      <c r="AU720" s="79" t="e">
        <f t="shared" ref="AU720" si="12253">(I720/I668-1)*100</f>
        <v>#REF!</v>
      </c>
    </row>
    <row r="721" spans="1:47" x14ac:dyDescent="0.2">
      <c r="A721" s="13">
        <f t="shared" si="7581"/>
        <v>42626</v>
      </c>
      <c r="B721" s="79">
        <f>TWK!B664</f>
        <v>473.33333333333331</v>
      </c>
      <c r="C721" s="79">
        <f>TWK!C664</f>
        <v>441.66666666666669</v>
      </c>
      <c r="D721" s="79">
        <f>TWK!D664</f>
        <v>433.33333333333331</v>
      </c>
      <c r="E721" s="79">
        <f>TWK!E664</f>
        <v>332.5</v>
      </c>
      <c r="F721" s="79">
        <f>TWK!F664</f>
        <v>437.5</v>
      </c>
      <c r="G721" s="79">
        <f>TWK!G664</f>
        <v>437.5</v>
      </c>
      <c r="H721" s="79">
        <f>TWK!H664</f>
        <v>337.5</v>
      </c>
      <c r="I721" s="79" t="e">
        <f>TWK!#REF!</f>
        <v>#REF!</v>
      </c>
      <c r="K721" s="79">
        <f t="shared" ref="K721" si="12254">AVERAGEIF(B718:B721,"&lt;&gt;0")</f>
        <v>464.58333333333331</v>
      </c>
      <c r="L721" s="79">
        <f t="shared" ref="L721" si="12255">AVERAGE(C718:C721)</f>
        <v>424.79166666666669</v>
      </c>
      <c r="M721" s="79">
        <f t="shared" ref="M721" si="12256">AVERAGE(D718,D719,D720,D721)</f>
        <v>403.33333333333331</v>
      </c>
      <c r="N721" s="79">
        <f t="shared" ref="N721" si="12257">AVERAGE(E718:E721)</f>
        <v>295</v>
      </c>
      <c r="O721" s="79">
        <f t="shared" ref="O721" si="12258">AVERAGE(F718:F721)</f>
        <v>357.125</v>
      </c>
      <c r="P721" s="79">
        <f t="shared" ref="P721" si="12259">AVERAGE(G718:G721)</f>
        <v>357.125</v>
      </c>
      <c r="Q721" s="79">
        <f t="shared" ref="Q721" si="12260">AVERAGE(H718:H721)</f>
        <v>295</v>
      </c>
      <c r="R721" s="79" t="e">
        <f t="shared" ref="R721" si="12261">AVERAGE(I718:I721)</f>
        <v>#REF!</v>
      </c>
      <c r="T721" s="79">
        <f t="shared" ref="T721" si="12262">AVERAGE(K565,K617,K669)</f>
        <v>481.14583333333331</v>
      </c>
      <c r="U721" s="79">
        <f t="shared" ref="U721" si="12263">AVERAGE(L565,L617,L669)</f>
        <v>475</v>
      </c>
      <c r="V721" s="79">
        <f t="shared" ref="V721" si="12264">(M565+M617+M669)/3</f>
        <v>488.95833333333331</v>
      </c>
      <c r="W721" s="79">
        <f t="shared" ref="W721" si="12265">(N565+N617+N669)/3</f>
        <v>466.14583333333331</v>
      </c>
      <c r="X721" s="79">
        <f t="shared" ref="X721" si="12266">AVERAGE(O565,O617,O669)</f>
        <v>497.43055555555549</v>
      </c>
      <c r="Y721" s="79">
        <f t="shared" ref="Y721" si="12267">(P565+P617+P669)/3</f>
        <v>497.43055555555549</v>
      </c>
      <c r="Z721" s="79">
        <f t="shared" ref="Z721" si="12268">(Q565+Q617+Q669)/3</f>
        <v>460.20833333333331</v>
      </c>
      <c r="AA721" s="79" t="e">
        <f t="shared" ref="AA721" si="12269">(R565+R617+R669)/3</f>
        <v>#REF!</v>
      </c>
      <c r="AC721" s="99">
        <f>+AF721-'Figure 8_data'!I933</f>
        <v>0</v>
      </c>
      <c r="AD721" s="79">
        <f t="shared" ref="AD721" si="12270">(B721/T721-1)*100</f>
        <v>-1.6237280796709275</v>
      </c>
      <c r="AE721" s="79">
        <f t="shared" ref="AE721" si="12271">(C721/U721-1)*100</f>
        <v>-7.0175438596491224</v>
      </c>
      <c r="AF721" s="79">
        <f t="shared" ref="AF721" si="12272">(D721/V721-1)*100</f>
        <v>-11.376224968044312</v>
      </c>
      <c r="AG721" s="79">
        <f t="shared" ref="AG721" si="12273">(E721/W721-1)*100</f>
        <v>-28.670391061452516</v>
      </c>
      <c r="AH721" s="79">
        <f t="shared" ref="AH721" si="12274">(F721/X721-1)*100</f>
        <v>-12.048024570710581</v>
      </c>
      <c r="AI721" s="79">
        <f t="shared" ref="AI721" si="12275">(G721/Y721-1)*100</f>
        <v>-12.048024570710581</v>
      </c>
      <c r="AJ721" s="79">
        <f t="shared" ref="AJ721" si="12276">(H721/Z721-1)*100</f>
        <v>-26.663648709823452</v>
      </c>
      <c r="AK721" s="79" t="e">
        <f t="shared" ref="AK721" si="12277">(I721/AA721-1)*100</f>
        <v>#REF!</v>
      </c>
      <c r="AM721" s="99">
        <f>AP721-'Figure 8_data'!H933</f>
        <v>0</v>
      </c>
      <c r="AN721" s="79">
        <f t="shared" ref="AN721" si="12278">(B721/B669-1)*100</f>
        <v>-7.642276422764227</v>
      </c>
      <c r="AO721" s="79">
        <f t="shared" ref="AO721" si="12279">(C721/C669-1)*100</f>
        <v>-9.4017094017094021</v>
      </c>
      <c r="AP721" s="79">
        <f t="shared" ref="AP721" si="12280">(D721/D669-1)*100</f>
        <v>-13.333333333333341</v>
      </c>
      <c r="AQ721" s="79">
        <f t="shared" ref="AQ721" si="12281">(E721/E669-1)*100</f>
        <v>-26.111111111111107</v>
      </c>
      <c r="AR721" s="79">
        <f t="shared" ref="AR721" si="12282">(F721/F669-1)*100</f>
        <v>-14.634146341463417</v>
      </c>
      <c r="AS721" s="79">
        <f t="shared" ref="AS721" si="12283">(G721/G669-1)*100</f>
        <v>-14.634146341463417</v>
      </c>
      <c r="AT721" s="79">
        <f t="shared" ref="AT721" si="12284">(H721/H669-1)*100</f>
        <v>-12.903225806451612</v>
      </c>
      <c r="AU721" s="79" t="e">
        <f t="shared" ref="AU721" si="12285">(I721/I669-1)*100</f>
        <v>#REF!</v>
      </c>
    </row>
    <row r="722" spans="1:47" x14ac:dyDescent="0.2">
      <c r="A722" s="13">
        <f t="shared" si="7581"/>
        <v>42633</v>
      </c>
      <c r="B722" s="79">
        <f>TWK!B665</f>
        <v>472.5</v>
      </c>
      <c r="C722" s="79">
        <f>TWK!C665</f>
        <v>442.5</v>
      </c>
      <c r="D722" s="79">
        <f>TWK!D665</f>
        <v>417.5</v>
      </c>
      <c r="E722" s="79">
        <f>TWK!E665</f>
        <v>312.5</v>
      </c>
      <c r="F722" s="79">
        <f>TWK!F665</f>
        <v>430</v>
      </c>
      <c r="G722" s="79">
        <f>TWK!G665</f>
        <v>430</v>
      </c>
      <c r="H722" s="79">
        <f>TWK!H665</f>
        <v>312.5</v>
      </c>
      <c r="I722" s="79" t="e">
        <f>TWK!#REF!</f>
        <v>#REF!</v>
      </c>
      <c r="K722" s="79">
        <f t="shared" ref="K722" si="12286">AVERAGEIF(B719:B722,"&lt;&gt;0")</f>
        <v>465.83333333333331</v>
      </c>
      <c r="L722" s="79">
        <f t="shared" ref="L722" si="12287">AVERAGE(C719:C722)</f>
        <v>431.04166666666669</v>
      </c>
      <c r="M722" s="79">
        <f t="shared" ref="M722" si="12288">AVERAGE(D719,D720,D721,D722)</f>
        <v>410.20833333333331</v>
      </c>
      <c r="N722" s="79">
        <f t="shared" ref="N722" si="12289">AVERAGE(E719:E722)</f>
        <v>306.25</v>
      </c>
      <c r="O722" s="79">
        <f t="shared" ref="O722" si="12290">AVERAGE(F719:F722)</f>
        <v>383.375</v>
      </c>
      <c r="P722" s="79">
        <f t="shared" ref="P722" si="12291">AVERAGE(G719:G722)</f>
        <v>383.375</v>
      </c>
      <c r="Q722" s="79">
        <f t="shared" ref="Q722" si="12292">AVERAGE(H719:H722)</f>
        <v>308.75</v>
      </c>
      <c r="R722" s="79" t="e">
        <f t="shared" ref="R722" si="12293">AVERAGE(I719:I722)</f>
        <v>#REF!</v>
      </c>
      <c r="T722" s="79">
        <f t="shared" ref="T722" si="12294">AVERAGE(K566,K618,K670)</f>
        <v>532.46527777777783</v>
      </c>
      <c r="U722" s="79">
        <f t="shared" ref="U722" si="12295">AVERAGE(L566,L618,L670)</f>
        <v>539.72222222222229</v>
      </c>
      <c r="V722" s="79">
        <f t="shared" ref="V722" si="12296">(M566+M618+M670)/3</f>
        <v>554.40972222222217</v>
      </c>
      <c r="W722" s="79">
        <f t="shared" ref="W722" si="12297">(N566+N618+N670)/3</f>
        <v>539.6875</v>
      </c>
      <c r="X722" s="79">
        <f t="shared" ref="X722" si="12298">AVERAGE(O566,O618,O670)</f>
        <v>587.08333333333337</v>
      </c>
      <c r="Y722" s="79">
        <f t="shared" ref="Y722" si="12299">(P566+P618+P670)/3</f>
        <v>587.08333333333337</v>
      </c>
      <c r="Z722" s="79">
        <f t="shared" ref="Z722" si="12300">(Q566+Q618+Q670)/3</f>
        <v>538.5763888888888</v>
      </c>
      <c r="AA722" s="79" t="e">
        <f t="shared" ref="AA722" si="12301">(R566+R618+R670)/3</f>
        <v>#REF!</v>
      </c>
      <c r="AC722" s="99">
        <f>+AF722-'Figure 8_data'!I934</f>
        <v>0</v>
      </c>
      <c r="AD722" s="79">
        <f t="shared" ref="AD722" si="12302">(B722/T722-1)*100</f>
        <v>-11.261819367460069</v>
      </c>
      <c r="AE722" s="79">
        <f t="shared" ref="AE722" si="12303">(C722/U722-1)*100</f>
        <v>-18.01338136901699</v>
      </c>
      <c r="AF722" s="79">
        <f t="shared" ref="AF722" si="12304">(D722/V722-1)*100</f>
        <v>-24.694682783240431</v>
      </c>
      <c r="AG722" s="79">
        <f t="shared" ref="AG722" si="12305">(E722/W722-1)*100</f>
        <v>-42.096120440069484</v>
      </c>
      <c r="AH722" s="79">
        <f t="shared" ref="AH722" si="12306">(F722/X722-1)*100</f>
        <v>-26.756564939673531</v>
      </c>
      <c r="AI722" s="79">
        <f t="shared" ref="AI722" si="12307">(G722/Y722-1)*100</f>
        <v>-26.756564939673531</v>
      </c>
      <c r="AJ722" s="79">
        <f t="shared" ref="AJ722" si="12308">(H722/Z722-1)*100</f>
        <v>-41.976661723937838</v>
      </c>
      <c r="AK722" s="79" t="e">
        <f t="shared" ref="AK722" si="12309">(I722/AA722-1)*100</f>
        <v>#REF!</v>
      </c>
      <c r="AM722" s="99">
        <f>AP722-'Figure 8_data'!H934</f>
        <v>0</v>
      </c>
      <c r="AN722" s="79">
        <f t="shared" ref="AN722" si="12310">(B722/B670-1)*100</f>
        <v>-21.250000000000004</v>
      </c>
      <c r="AO722" s="79">
        <f t="shared" ref="AO722" si="12311">(C722/C670-1)*100</f>
        <v>-26.249999999999996</v>
      </c>
      <c r="AP722" s="79">
        <f t="shared" ref="AP722" si="12312">(D722/D670-1)*100</f>
        <v>-30.70539419087137</v>
      </c>
      <c r="AQ722" s="79">
        <f t="shared" ref="AQ722" si="12313">(E722/E670-1)*100</f>
        <v>-41.40625</v>
      </c>
      <c r="AR722" s="79">
        <f t="shared" ref="AR722" si="12314">(F722/F670-1)*100</f>
        <v>-37.831325301204821</v>
      </c>
      <c r="AS722" s="79">
        <f t="shared" ref="AS722" si="12315">(G722/G670-1)*100</f>
        <v>-37.831325301204821</v>
      </c>
      <c r="AT722" s="79">
        <f t="shared" ref="AT722" si="12316">(H722/H670-1)*100</f>
        <v>-38.118811881188122</v>
      </c>
      <c r="AU722" s="79" t="e">
        <f t="shared" ref="AU722" si="12317">(I722/I670-1)*100</f>
        <v>#REF!</v>
      </c>
    </row>
    <row r="723" spans="1:47" x14ac:dyDescent="0.2">
      <c r="A723" s="13">
        <f t="shared" si="7581"/>
        <v>42640</v>
      </c>
      <c r="B723" s="79">
        <f>TWK!B666</f>
        <v>550</v>
      </c>
      <c r="C723" s="79">
        <f>TWK!C666</f>
        <v>537.5</v>
      </c>
      <c r="D723" s="79">
        <f>TWK!D666</f>
        <v>535</v>
      </c>
      <c r="E723" s="79">
        <f>TWK!E666</f>
        <v>420</v>
      </c>
      <c r="F723" s="79">
        <f>TWK!F666</f>
        <v>525</v>
      </c>
      <c r="G723" s="79">
        <f>TWK!G666</f>
        <v>525</v>
      </c>
      <c r="H723" s="79">
        <f>TWK!H666</f>
        <v>400</v>
      </c>
      <c r="I723" s="79" t="e">
        <f>TWK!#REF!</f>
        <v>#REF!</v>
      </c>
      <c r="K723" s="79">
        <f t="shared" ref="K723" si="12318">AVERAGEIF(B720:B723,"&lt;&gt;0")</f>
        <v>485.20833333333331</v>
      </c>
      <c r="L723" s="79">
        <f t="shared" ref="L723" si="12319">AVERAGE(C720:C723)</f>
        <v>460.41666666666669</v>
      </c>
      <c r="M723" s="79">
        <f t="shared" ref="M723" si="12320">AVERAGE(D720,D721,D722,D723)</f>
        <v>447.70833333333331</v>
      </c>
      <c r="N723" s="79">
        <f t="shared" ref="N723" si="12321">AVERAGE(E720:E723)</f>
        <v>341.875</v>
      </c>
      <c r="O723" s="79">
        <f t="shared" ref="O723" si="12322">AVERAGE(F720:F723)</f>
        <v>431.5</v>
      </c>
      <c r="P723" s="79">
        <f t="shared" ref="P723" si="12323">AVERAGE(G720:G723)</f>
        <v>431.5</v>
      </c>
      <c r="Q723" s="79">
        <f t="shared" ref="Q723" si="12324">AVERAGE(H720:H723)</f>
        <v>340</v>
      </c>
      <c r="R723" s="79" t="e">
        <f t="shared" ref="R723" si="12325">AVERAGE(I720:I723)</f>
        <v>#REF!</v>
      </c>
      <c r="T723" s="79">
        <f t="shared" ref="T723" si="12326">AVERAGE(K567,K619,K671)</f>
        <v>592.29166666666663</v>
      </c>
      <c r="U723" s="79">
        <f t="shared" ref="U723" si="12327">AVERAGE(L567,L619,L671)</f>
        <v>612.25694444444446</v>
      </c>
      <c r="V723" s="79">
        <f t="shared" ref="V723" si="12328">(M567+M619+M671)/3</f>
        <v>628.33333333333337</v>
      </c>
      <c r="W723" s="79">
        <f t="shared" ref="W723" si="12329">(N567+N619+N671)/3</f>
        <v>606.14583333333337</v>
      </c>
      <c r="X723" s="79">
        <f t="shared" ref="X723" si="12330">AVERAGE(O567,O619,O671)</f>
        <v>676.7013888888888</v>
      </c>
      <c r="Y723" s="79">
        <f t="shared" ref="Y723" si="12331">(P567+P619+P671)/3</f>
        <v>676.7013888888888</v>
      </c>
      <c r="Z723" s="79">
        <f t="shared" ref="Z723" si="12332">(Q567+Q619+Q671)/3</f>
        <v>605.38194444444446</v>
      </c>
      <c r="AA723" s="79" t="e">
        <f t="shared" ref="AA723" si="12333">(R567+R619+R671)/3</f>
        <v>#REF!</v>
      </c>
      <c r="AC723" s="99">
        <f>+AF723-'Figure 8_data'!I935</f>
        <v>0</v>
      </c>
      <c r="AD723" s="79">
        <f t="shared" ref="AD723" si="12334">(B723/T723-1)*100</f>
        <v>-7.1403447062961645</v>
      </c>
      <c r="AE723" s="79">
        <f t="shared" ref="AE723" si="12335">(C723/U723-1)*100</f>
        <v>-12.210060681676405</v>
      </c>
      <c r="AF723" s="79">
        <f t="shared" ref="AF723" si="12336">(D723/V723-1)*100</f>
        <v>-14.854111405835546</v>
      </c>
      <c r="AG723" s="79">
        <f t="shared" ref="AG723" si="12337">(E723/W723-1)*100</f>
        <v>-30.709743942258129</v>
      </c>
      <c r="AH723" s="79">
        <f t="shared" ref="AH723" si="12338">(F723/X723-1)*100</f>
        <v>-22.417774128995838</v>
      </c>
      <c r="AI723" s="79">
        <f t="shared" ref="AI723" si="12339">(G723/Y723-1)*100</f>
        <v>-22.417774128995838</v>
      </c>
      <c r="AJ723" s="79">
        <f t="shared" ref="AJ723" si="12340">(H723/Z723-1)*100</f>
        <v>-33.926010897619733</v>
      </c>
      <c r="AK723" s="79" t="e">
        <f t="shared" ref="AK723" si="12341">(I723/AA723-1)*100</f>
        <v>#REF!</v>
      </c>
      <c r="AM723" s="99">
        <f>AP723-'Figure 8_data'!H935</f>
        <v>0</v>
      </c>
      <c r="AN723" s="79">
        <f t="shared" ref="AN723" si="12342">(B723/B671-1)*100</f>
        <v>-9.0909090909090935</v>
      </c>
      <c r="AO723" s="79">
        <f t="shared" ref="AO723" si="12343">(C723/C671-1)*100</f>
        <v>-14.907651715039572</v>
      </c>
      <c r="AP723" s="79">
        <f t="shared" ref="AP723" si="12344">(D723/D671-1)*100</f>
        <v>-17.268041237113398</v>
      </c>
      <c r="AQ723" s="79">
        <f t="shared" ref="AQ723" si="12345">(E723/E671-1)*100</f>
        <v>-21.495327102803742</v>
      </c>
      <c r="AR723" s="79">
        <f t="shared" ref="AR723" si="12346">(F723/F671-1)*100</f>
        <v>-25.882352941176478</v>
      </c>
      <c r="AS723" s="79">
        <f t="shared" ref="AS723" si="12347">(G723/G671-1)*100</f>
        <v>-25.882352941176478</v>
      </c>
      <c r="AT723" s="79">
        <f t="shared" ref="AT723" si="12348">(H723/H671-1)*100</f>
        <v>-25.233644859813086</v>
      </c>
      <c r="AU723" s="79" t="e">
        <f t="shared" ref="AU723" si="12349">(I723/I671-1)*100</f>
        <v>#REF!</v>
      </c>
    </row>
    <row r="724" spans="1:47" x14ac:dyDescent="0.2">
      <c r="A724" s="13">
        <f t="shared" si="7581"/>
        <v>42647</v>
      </c>
      <c r="B724" s="79">
        <f>TWK!B667</f>
        <v>475</v>
      </c>
      <c r="C724" s="79">
        <f>TWK!C667</f>
        <v>500</v>
      </c>
      <c r="D724" s="79">
        <f>TWK!D667</f>
        <v>438</v>
      </c>
      <c r="E724" s="79">
        <f>TWK!E667</f>
        <v>375</v>
      </c>
      <c r="F724" s="79">
        <f>TWK!F667</f>
        <v>438</v>
      </c>
      <c r="G724" s="79">
        <f>TWK!G667</f>
        <v>438</v>
      </c>
      <c r="H724" s="79">
        <f>TWK!H667</f>
        <v>385</v>
      </c>
      <c r="I724" s="79" t="e">
        <f>TWK!#REF!</f>
        <v>#REF!</v>
      </c>
      <c r="K724" s="79">
        <f t="shared" ref="K724" si="12350">AVERAGEIF(B721:B724,"&lt;&gt;0")</f>
        <v>492.70833333333331</v>
      </c>
      <c r="L724" s="79">
        <f t="shared" ref="L724" si="12351">AVERAGE(C721:C724)</f>
        <v>480.41666666666669</v>
      </c>
      <c r="M724" s="79">
        <f t="shared" ref="M724" si="12352">AVERAGE(D721,D722,D723,D724)</f>
        <v>455.95833333333331</v>
      </c>
      <c r="N724" s="79">
        <f t="shared" ref="N724" si="12353">AVERAGE(E721:E724)</f>
        <v>360</v>
      </c>
      <c r="O724" s="79">
        <f t="shared" ref="O724" si="12354">AVERAGE(F721:F724)</f>
        <v>457.625</v>
      </c>
      <c r="P724" s="79">
        <f t="shared" ref="P724" si="12355">AVERAGE(G721:G724)</f>
        <v>457.625</v>
      </c>
      <c r="Q724" s="79">
        <f t="shared" ref="Q724" si="12356">AVERAGE(H721:H724)</f>
        <v>358.75</v>
      </c>
      <c r="R724" s="79" t="e">
        <f t="shared" ref="R724" si="12357">AVERAGE(I721:I724)</f>
        <v>#REF!</v>
      </c>
      <c r="T724" s="79">
        <f t="shared" ref="T724" si="12358">AVERAGE(K568,K620,K672)</f>
        <v>632.6388888888888</v>
      </c>
      <c r="U724" s="79">
        <f t="shared" ref="U724" si="12359">AVERAGE(L568,L620,L672)</f>
        <v>662.04861111111109</v>
      </c>
      <c r="V724" s="79">
        <f t="shared" ref="V724" si="12360">(M568+M620+M672)/3</f>
        <v>667.56944444444446</v>
      </c>
      <c r="W724" s="79">
        <f t="shared" ref="W724" si="12361">(N568+N620+N672)/3</f>
        <v>638.09027777777783</v>
      </c>
      <c r="X724" s="79">
        <f t="shared" ref="X724" si="12362">AVERAGE(O568,O620,O672)</f>
        <v>722.6736111111112</v>
      </c>
      <c r="Y724" s="79">
        <f t="shared" ref="Y724" si="12363">(P568+P620+P672)/3</f>
        <v>722.6736111111112</v>
      </c>
      <c r="Z724" s="79">
        <f t="shared" ref="Z724" si="12364">(Q568+Q620+Q672)/3</f>
        <v>630.59027777777771</v>
      </c>
      <c r="AA724" s="79" t="e">
        <f t="shared" ref="AA724" si="12365">(R568+R620+R672)/3</f>
        <v>#REF!</v>
      </c>
      <c r="AC724" s="99">
        <f>+AF724-'Figure 8_data'!I936</f>
        <v>0</v>
      </c>
      <c r="AD724" s="79">
        <f t="shared" ref="AD724" si="12366">(B724/T724-1)*100</f>
        <v>-24.917672886937424</v>
      </c>
      <c r="AE724" s="79">
        <f t="shared" ref="AE724" si="12367">(C724/U724-1)*100</f>
        <v>-24.476844810405407</v>
      </c>
      <c r="AF724" s="79">
        <f t="shared" ref="AF724" si="12368">(D724/V724-1)*100</f>
        <v>-34.388848434411734</v>
      </c>
      <c r="AG724" s="79">
        <f t="shared" ref="AG724" si="12369">(E724/W724-1)*100</f>
        <v>-41.230886434129623</v>
      </c>
      <c r="AH724" s="79">
        <f t="shared" ref="AH724" si="12370">(F724/X724-1)*100</f>
        <v>-39.391726324893106</v>
      </c>
      <c r="AI724" s="79">
        <f t="shared" ref="AI724" si="12371">(G724/Y724-1)*100</f>
        <v>-39.391726324893106</v>
      </c>
      <c r="AJ724" s="79">
        <f t="shared" ref="AJ724" si="12372">(H724/Z724-1)*100</f>
        <v>-38.946093276801932</v>
      </c>
      <c r="AK724" s="79" t="e">
        <f t="shared" ref="AK724" si="12373">(I724/AA724-1)*100</f>
        <v>#REF!</v>
      </c>
      <c r="AM724" s="99">
        <f>AP724-'Figure 8_data'!H936</f>
        <v>0</v>
      </c>
      <c r="AN724" s="79">
        <f t="shared" ref="AN724" si="12374">(B724/B672-1)*100</f>
        <v>-20.391061452513959</v>
      </c>
      <c r="AO724" s="79">
        <f t="shared" ref="AO724" si="12375">(C724/C672-1)*100</f>
        <v>-15.492957746478863</v>
      </c>
      <c r="AP724" s="79">
        <f t="shared" ref="AP724" si="12376">(D724/D672-1)*100</f>
        <v>-25.971830985915489</v>
      </c>
      <c r="AQ724" s="79">
        <f t="shared" ref="AQ724" si="12377">(E724/E672-1)*100</f>
        <v>-25</v>
      </c>
      <c r="AR724" s="79">
        <f t="shared" ref="AR724" si="12378">(F724/F672-1)*100</f>
        <v>-24.914285714285722</v>
      </c>
      <c r="AS724" s="79">
        <f t="shared" ref="AS724" si="12379">(G724/G672-1)*100</f>
        <v>-24.914285714285722</v>
      </c>
      <c r="AT724" s="79">
        <f t="shared" ref="AT724" si="12380">(H724/H672-1)*100</f>
        <v>-20.344827586206893</v>
      </c>
      <c r="AU724" s="79" t="e">
        <f t="shared" ref="AU724" si="12381">(I724/I672-1)*100</f>
        <v>#REF!</v>
      </c>
    </row>
    <row r="725" spans="1:47" x14ac:dyDescent="0.2">
      <c r="A725" s="13">
        <f t="shared" si="7581"/>
        <v>42654</v>
      </c>
      <c r="B725" s="79">
        <f>TWK!B668</f>
        <v>437.5</v>
      </c>
      <c r="C725" s="79">
        <f>TWK!C668</f>
        <v>390</v>
      </c>
      <c r="D725" s="79">
        <f>TWK!D668</f>
        <v>345</v>
      </c>
      <c r="E725" s="79">
        <f>TWK!E668</f>
        <v>292.5</v>
      </c>
      <c r="F725" s="79">
        <f>TWK!F668</f>
        <v>312.5</v>
      </c>
      <c r="G725" s="79">
        <f>TWK!G668</f>
        <v>312.5</v>
      </c>
      <c r="H725" s="79">
        <f>TWK!H668</f>
        <v>275</v>
      </c>
      <c r="I725" s="79" t="e">
        <f>TWK!#REF!</f>
        <v>#REF!</v>
      </c>
      <c r="K725" s="79">
        <f t="shared" ref="K725" si="12382">AVERAGEIF(B722:B725,"&lt;&gt;0")</f>
        <v>483.75</v>
      </c>
      <c r="L725" s="79">
        <f t="shared" ref="L725" si="12383">AVERAGE(C722:C725)</f>
        <v>467.5</v>
      </c>
      <c r="M725" s="79">
        <f t="shared" ref="M725" si="12384">AVERAGE(D722,D723,D724,D725)</f>
        <v>433.875</v>
      </c>
      <c r="N725" s="79">
        <f t="shared" ref="N725" si="12385">AVERAGE(E722:E725)</f>
        <v>350</v>
      </c>
      <c r="O725" s="79">
        <f t="shared" ref="O725" si="12386">AVERAGE(F722:F725)</f>
        <v>426.375</v>
      </c>
      <c r="P725" s="79">
        <f t="shared" ref="P725" si="12387">AVERAGE(G722:G725)</f>
        <v>426.375</v>
      </c>
      <c r="Q725" s="79">
        <f t="shared" ref="Q725" si="12388">AVERAGE(H722:H725)</f>
        <v>343.125</v>
      </c>
      <c r="R725" s="79" t="e">
        <f t="shared" ref="R725" si="12389">AVERAGE(I722:I725)</f>
        <v>#REF!</v>
      </c>
      <c r="T725" s="79">
        <f t="shared" ref="T725" si="12390">AVERAGE(K569,K621,K673)</f>
        <v>657.77777777777771</v>
      </c>
      <c r="U725" s="79">
        <f t="shared" ref="U725" si="12391">AVERAGE(L569,L621,L673)</f>
        <v>692.74305555555554</v>
      </c>
      <c r="V725" s="79">
        <f t="shared" ref="V725" si="12392">(M569+M621+M673)/3</f>
        <v>690.48611111111097</v>
      </c>
      <c r="W725" s="79">
        <f t="shared" ref="W725" si="12393">(N569+N621+N673)/3</f>
        <v>638.64583333333337</v>
      </c>
      <c r="X725" s="79">
        <f t="shared" ref="X725" si="12394">AVERAGE(O569,O621,O673)</f>
        <v>731.35416666666663</v>
      </c>
      <c r="Y725" s="79">
        <f t="shared" ref="Y725" si="12395">(P569+P621+P673)/3</f>
        <v>731.35416666666663</v>
      </c>
      <c r="Z725" s="79">
        <f t="shared" ref="Z725" si="12396">(Q569+Q621+Q673)/3</f>
        <v>625.10416666666663</v>
      </c>
      <c r="AA725" s="79" t="e">
        <f t="shared" ref="AA725" si="12397">(R569+R621+R673)/3</f>
        <v>#REF!</v>
      </c>
      <c r="AC725" s="99">
        <f>+AF725-'Figure 8_data'!I937</f>
        <v>0</v>
      </c>
      <c r="AD725" s="79">
        <f t="shared" ref="AD725" si="12398">(B725/T725-1)*100</f>
        <v>-33.48817567567567</v>
      </c>
      <c r="AE725" s="79">
        <f t="shared" ref="AE725" si="12399">(C725/U725-1)*100</f>
        <v>-43.7020700716756</v>
      </c>
      <c r="AF725" s="79">
        <f t="shared" ref="AF725" si="12400">(D725/V725-1)*100</f>
        <v>-50.035200643668908</v>
      </c>
      <c r="AG725" s="79">
        <f t="shared" ref="AG725" si="12401">(E725/W725-1)*100</f>
        <v>-54.199967378894144</v>
      </c>
      <c r="AH725" s="79">
        <f t="shared" ref="AH725" si="12402">(F725/X725-1)*100</f>
        <v>-57.271044010824667</v>
      </c>
      <c r="AI725" s="79">
        <f t="shared" ref="AI725" si="12403">(G725/Y725-1)*100</f>
        <v>-57.271044010824667</v>
      </c>
      <c r="AJ725" s="79">
        <f t="shared" ref="AJ725" si="12404">(H725/Z725-1)*100</f>
        <v>-56.007332111314781</v>
      </c>
      <c r="AK725" s="79" t="e">
        <f t="shared" ref="AK725" si="12405">(I725/AA725-1)*100</f>
        <v>#REF!</v>
      </c>
      <c r="AM725" s="99">
        <f>AP725-'Figure 8_data'!H937</f>
        <v>0</v>
      </c>
      <c r="AN725" s="79">
        <f t="shared" ref="AN725" si="12406">(B725/B673-1)*100</f>
        <v>-21.524663677130039</v>
      </c>
      <c r="AO725" s="79">
        <f t="shared" ref="AO725" si="12407">(C725/C673-1)*100</f>
        <v>-26.760563380281688</v>
      </c>
      <c r="AP725" s="79">
        <f t="shared" ref="AP725" si="12408">(D725/D673-1)*100</f>
        <v>-31.000000000000007</v>
      </c>
      <c r="AQ725" s="79">
        <f t="shared" ref="AQ725" si="12409">(E725/E673-1)*100</f>
        <v>-31.176470588235293</v>
      </c>
      <c r="AR725" s="79">
        <f t="shared" ref="AR725" si="12410">(F725/F673-1)*100</f>
        <v>-37.5</v>
      </c>
      <c r="AS725" s="79">
        <f t="shared" ref="AS725" si="12411">(G725/G673-1)*100</f>
        <v>-37.5</v>
      </c>
      <c r="AT725" s="79">
        <f t="shared" ref="AT725" si="12412">(H725/H673-1)*100</f>
        <v>-35.294117647058819</v>
      </c>
      <c r="AU725" s="79" t="e">
        <f t="shared" ref="AU725" si="12413">(I725/I673-1)*100</f>
        <v>#REF!</v>
      </c>
    </row>
    <row r="726" spans="1:47" x14ac:dyDescent="0.2">
      <c r="A726" s="13">
        <f t="shared" si="7581"/>
        <v>42661</v>
      </c>
      <c r="B726" s="79">
        <f>TWK!B669</f>
        <v>495</v>
      </c>
      <c r="C726" s="79">
        <f>TWK!C669</f>
        <v>402.5</v>
      </c>
      <c r="D726" s="79">
        <f>TWK!D669</f>
        <v>367.5</v>
      </c>
      <c r="E726" s="79">
        <f>TWK!E669</f>
        <v>290</v>
      </c>
      <c r="F726" s="79">
        <f>TWK!F669</f>
        <v>312.5</v>
      </c>
      <c r="G726" s="79">
        <f>TWK!G669</f>
        <v>287.5</v>
      </c>
      <c r="H726" s="79">
        <f>TWK!H669</f>
        <v>242.5</v>
      </c>
      <c r="I726" s="79" t="e">
        <f>TWK!#REF!</f>
        <v>#REF!</v>
      </c>
      <c r="K726" s="79">
        <f t="shared" ref="K726" si="12414">AVERAGEIF(B723:B726,"&lt;&gt;0")</f>
        <v>489.375</v>
      </c>
      <c r="L726" s="79">
        <f t="shared" ref="L726" si="12415">AVERAGE(C723:C726)</f>
        <v>457.5</v>
      </c>
      <c r="M726" s="79">
        <f t="shared" ref="M726" si="12416">AVERAGE(D723,D724,D725,D726)</f>
        <v>421.375</v>
      </c>
      <c r="N726" s="79">
        <f t="shared" ref="N726" si="12417">AVERAGE(E723:E726)</f>
        <v>344.375</v>
      </c>
      <c r="O726" s="79">
        <f t="shared" ref="O726" si="12418">AVERAGE(F723:F726)</f>
        <v>397</v>
      </c>
      <c r="P726" s="79">
        <f t="shared" ref="P726" si="12419">AVERAGE(G723:G726)</f>
        <v>390.75</v>
      </c>
      <c r="Q726" s="79">
        <f t="shared" ref="Q726" si="12420">AVERAGE(H723:H726)</f>
        <v>325.625</v>
      </c>
      <c r="R726" s="79" t="e">
        <f t="shared" ref="R726" si="12421">AVERAGE(I723:I726)</f>
        <v>#REF!</v>
      </c>
      <c r="T726" s="79">
        <f t="shared" ref="T726" si="12422">AVERAGE(K570,K622,K674)</f>
        <v>666.63194444444446</v>
      </c>
      <c r="U726" s="79">
        <f t="shared" ref="U726" si="12423">AVERAGE(L570,L622,L674)</f>
        <v>698.7013888888888</v>
      </c>
      <c r="V726" s="79">
        <f t="shared" ref="V726" si="12424">(M570+M622+M674)/3</f>
        <v>694.15277777777783</v>
      </c>
      <c r="W726" s="79">
        <f t="shared" ref="W726" si="12425">(N570+N622+N674)/3</f>
        <v>624.40972222222229</v>
      </c>
      <c r="X726" s="79">
        <f t="shared" ref="X726" si="12426">AVERAGE(O570,O622,O674)</f>
        <v>717.34722222222229</v>
      </c>
      <c r="Y726" s="79">
        <f t="shared" ref="Y726" si="12427">(P570+P622+P674)/3</f>
        <v>717.34722222222229</v>
      </c>
      <c r="Z726" s="79">
        <f t="shared" ref="Z726" si="12428">(Q570+Q622+Q674)/3</f>
        <v>595.83333333333337</v>
      </c>
      <c r="AA726" s="79" t="e">
        <f t="shared" ref="AA726" si="12429">(R570+R622+R674)/3</f>
        <v>#REF!</v>
      </c>
      <c r="AC726" s="99">
        <f>+AF726-'Figure 8_data'!I938</f>
        <v>0</v>
      </c>
      <c r="AD726" s="79">
        <f t="shared" ref="AD726" si="12430">(B726/T726-1)*100</f>
        <v>-25.746132611073492</v>
      </c>
      <c r="AE726" s="79">
        <f t="shared" ref="AE726" si="12431">(C726/U726-1)*100</f>
        <v>-42.393130112410915</v>
      </c>
      <c r="AF726" s="79">
        <f t="shared" ref="AF726" si="12432">(D726/V726-1)*100</f>
        <v>-47.057764260989622</v>
      </c>
      <c r="AG726" s="79">
        <f t="shared" ref="AG726" si="12433">(E726/W726-1)*100</f>
        <v>-53.556136350998159</v>
      </c>
      <c r="AH726" s="79">
        <f t="shared" ref="AH726" si="12434">(F726/X726-1)*100</f>
        <v>-56.436717070998476</v>
      </c>
      <c r="AI726" s="79">
        <f t="shared" ref="AI726" si="12435">(G726/Y726-1)*100</f>
        <v>-59.921779705318599</v>
      </c>
      <c r="AJ726" s="79">
        <f t="shared" ref="AJ726" si="12436">(H726/Z726-1)*100</f>
        <v>-59.3006993006993</v>
      </c>
      <c r="AK726" s="79" t="e">
        <f t="shared" ref="AK726" si="12437">(I726/AA726-1)*100</f>
        <v>#REF!</v>
      </c>
      <c r="AM726" s="99">
        <f>AP726-'Figure 8_data'!H938</f>
        <v>0</v>
      </c>
      <c r="AN726" s="79">
        <f t="shared" ref="AN726" si="12438">(B726/B674-1)*100</f>
        <v>-19.293478260869566</v>
      </c>
      <c r="AO726" s="79">
        <f t="shared" ref="AO726" si="12439">(C726/C674-1)*100</f>
        <v>-31.000000000000007</v>
      </c>
      <c r="AP726" s="79">
        <f t="shared" ref="AP726" si="12440">(D726/D674-1)*100</f>
        <v>-28.870967741935484</v>
      </c>
      <c r="AQ726" s="79">
        <f t="shared" ref="AQ726" si="12441">(E726/E674-1)*100</f>
        <v>-44.585987261146499</v>
      </c>
      <c r="AR726" s="79">
        <f t="shared" ref="AR726" si="12442">(F726/F674-1)*100</f>
        <v>-39.123376623376629</v>
      </c>
      <c r="AS726" s="79">
        <f t="shared" ref="AS726" si="12443">(G726/G674-1)*100</f>
        <v>-43.993506493506494</v>
      </c>
      <c r="AT726" s="79">
        <f t="shared" ref="AT726" si="12444">(H726/H674-1)*100</f>
        <v>-51.980198019801982</v>
      </c>
      <c r="AU726" s="79" t="e">
        <f t="shared" ref="AU726" si="12445">(I726/I674-1)*100</f>
        <v>#REF!</v>
      </c>
    </row>
    <row r="727" spans="1:47" x14ac:dyDescent="0.2">
      <c r="A727" s="13">
        <f t="shared" si="7581"/>
        <v>42668</v>
      </c>
      <c r="B727" s="79">
        <f>TWK!B670</f>
        <v>582.5</v>
      </c>
      <c r="C727" s="79">
        <f>TWK!C670</f>
        <v>537.5</v>
      </c>
      <c r="D727" s="79">
        <f>TWK!D670</f>
        <v>512.5</v>
      </c>
      <c r="E727" s="79">
        <f>TWK!E670</f>
        <v>387.5</v>
      </c>
      <c r="F727" s="79">
        <f>TWK!F670</f>
        <v>387.5</v>
      </c>
      <c r="G727" s="79">
        <f>TWK!G670</f>
        <v>387.5</v>
      </c>
      <c r="H727" s="79">
        <f>TWK!H670</f>
        <v>317.5</v>
      </c>
      <c r="I727" s="79" t="e">
        <f>TWK!#REF!</f>
        <v>#REF!</v>
      </c>
      <c r="K727" s="79">
        <f t="shared" ref="K727" si="12446">AVERAGEIF(B724:B727,"&lt;&gt;0")</f>
        <v>497.5</v>
      </c>
      <c r="L727" s="79">
        <f t="shared" ref="L727" si="12447">AVERAGE(C724:C727)</f>
        <v>457.5</v>
      </c>
      <c r="M727" s="79">
        <f t="shared" ref="M727" si="12448">AVERAGE(D724,D725,D726,D727)</f>
        <v>415.75</v>
      </c>
      <c r="N727" s="79">
        <f t="shared" ref="N727" si="12449">AVERAGE(E724:E727)</f>
        <v>336.25</v>
      </c>
      <c r="O727" s="79">
        <f t="shared" ref="O727" si="12450">AVERAGE(F724:F727)</f>
        <v>362.625</v>
      </c>
      <c r="P727" s="79">
        <f t="shared" ref="P727" si="12451">AVERAGE(G724:G727)</f>
        <v>356.375</v>
      </c>
      <c r="Q727" s="79">
        <f t="shared" ref="Q727" si="12452">AVERAGE(H724:H727)</f>
        <v>305</v>
      </c>
      <c r="R727" s="79" t="e">
        <f t="shared" ref="R727" si="12453">AVERAGE(I724:I727)</f>
        <v>#REF!</v>
      </c>
      <c r="T727" s="79">
        <f t="shared" ref="T727" si="12454">AVERAGE(K571,K623,K675)</f>
        <v>641.0763888888888</v>
      </c>
      <c r="U727" s="79">
        <f t="shared" ref="U727" si="12455">AVERAGE(L571,L623,L675)</f>
        <v>672.52083333333337</v>
      </c>
      <c r="V727" s="79">
        <f t="shared" ref="V727" si="12456">(M571+M623+M675)/3</f>
        <v>661.23611111111109</v>
      </c>
      <c r="W727" s="79">
        <f t="shared" ref="W727" si="12457">(N571+N623+N675)/3</f>
        <v>584.40972222222229</v>
      </c>
      <c r="X727" s="79">
        <f t="shared" ref="X727" si="12458">AVERAGE(O571,O623,O675)</f>
        <v>682.34722222222229</v>
      </c>
      <c r="Y727" s="79">
        <f t="shared" ref="Y727" si="12459">(P571+P623+P675)/3</f>
        <v>682.34722222222229</v>
      </c>
      <c r="Z727" s="79">
        <f t="shared" ref="Z727" si="12460">(Q571+Q623+Q675)/3</f>
        <v>551.94444444444446</v>
      </c>
      <c r="AA727" s="79" t="e">
        <f t="shared" ref="AA727" si="12461">(R571+R623+R675)/3</f>
        <v>#REF!</v>
      </c>
      <c r="AC727" s="99">
        <f>+AF727-'Figure 8_data'!I939</f>
        <v>0</v>
      </c>
      <c r="AD727" s="79">
        <f t="shared" ref="AD727" si="12462">(B727/T727-1)*100</f>
        <v>-9.1371933055299674</v>
      </c>
      <c r="AE727" s="79">
        <f t="shared" ref="AE727" si="12463">(C727/U727-1)*100</f>
        <v>-20.076825377156847</v>
      </c>
      <c r="AF727" s="79">
        <f t="shared" ref="AF727" si="12464">(D727/V727-1)*100</f>
        <v>-22.493646159339619</v>
      </c>
      <c r="AG727" s="79">
        <f t="shared" ref="AG727" si="12465">(E727/W727-1)*100</f>
        <v>-33.693779335749518</v>
      </c>
      <c r="AH727" s="79">
        <f t="shared" ref="AH727" si="12466">(F727/X727-1)*100</f>
        <v>-43.210730932850261</v>
      </c>
      <c r="AI727" s="79">
        <f t="shared" ref="AI727" si="12467">(G727/Y727-1)*100</f>
        <v>-43.210730932850261</v>
      </c>
      <c r="AJ727" s="79">
        <f t="shared" ref="AJ727" si="12468">(H727/Z727-1)*100</f>
        <v>-42.476094614997486</v>
      </c>
      <c r="AK727" s="79" t="e">
        <f t="shared" ref="AK727" si="12469">(I727/AA727-1)*100</f>
        <v>#REF!</v>
      </c>
      <c r="AM727" s="99">
        <f>AP727-'Figure 8_data'!H939</f>
        <v>0</v>
      </c>
      <c r="AN727" s="79">
        <f t="shared" ref="AN727" si="12470">(B727/B675-1)*100</f>
        <v>17.676767676767668</v>
      </c>
      <c r="AO727" s="79">
        <f t="shared" ref="AO727" si="12471">(C727/C675-1)*100</f>
        <v>25.730994152046783</v>
      </c>
      <c r="AP727" s="79">
        <f t="shared" ref="AP727" si="12472">(D727/D675-1)*100</f>
        <v>22.023809523809533</v>
      </c>
      <c r="AQ727" s="79">
        <f t="shared" ref="AQ727" si="12473">(E727/E675-1)*100</f>
        <v>15.671641791044767</v>
      </c>
      <c r="AR727" s="79">
        <f t="shared" ref="AR727" si="12474">(F727/F675-1)*100</f>
        <v>-6.6265060240963898</v>
      </c>
      <c r="AS727" s="79">
        <f t="shared" ref="AS727" si="12475">(G727/G675-1)*100</f>
        <v>-6.6265060240963898</v>
      </c>
      <c r="AT727" s="79">
        <f t="shared" ref="AT727" si="12476">(H727/H675-1)*100</f>
        <v>5.8333333333333348</v>
      </c>
      <c r="AU727" s="79" t="e">
        <f t="shared" ref="AU727" si="12477">(I727/I675-1)*100</f>
        <v>#REF!</v>
      </c>
    </row>
    <row r="728" spans="1:47" x14ac:dyDescent="0.2">
      <c r="A728" s="13">
        <f t="shared" si="7581"/>
        <v>42675</v>
      </c>
      <c r="B728" s="79">
        <f>TWK!B671</f>
        <v>567.5</v>
      </c>
      <c r="C728" s="79">
        <f>TWK!C671</f>
        <v>487.5</v>
      </c>
      <c r="D728" s="79">
        <f>TWK!D671</f>
        <v>450</v>
      </c>
      <c r="E728" s="79">
        <f>TWK!E671</f>
        <v>350</v>
      </c>
      <c r="F728" s="79">
        <f>TWK!F671</f>
        <v>450</v>
      </c>
      <c r="G728" s="79">
        <f>TWK!G671</f>
        <v>450</v>
      </c>
      <c r="H728" s="79">
        <f>TWK!H671</f>
        <v>275</v>
      </c>
      <c r="I728" s="79" t="e">
        <f>TWK!#REF!</f>
        <v>#REF!</v>
      </c>
      <c r="K728" s="79">
        <f t="shared" ref="K728" si="12478">AVERAGEIF(B725:B728,"&lt;&gt;0")</f>
        <v>520.625</v>
      </c>
      <c r="L728" s="79">
        <f t="shared" ref="L728" si="12479">AVERAGE(C725:C728)</f>
        <v>454.375</v>
      </c>
      <c r="M728" s="79">
        <f t="shared" ref="M728" si="12480">AVERAGE(D725,D726,D727,D728)</f>
        <v>418.75</v>
      </c>
      <c r="N728" s="79">
        <f t="shared" ref="N728" si="12481">AVERAGE(E725:E728)</f>
        <v>330</v>
      </c>
      <c r="O728" s="79">
        <f t="shared" ref="O728" si="12482">AVERAGE(F725:F728)</f>
        <v>365.625</v>
      </c>
      <c r="P728" s="79">
        <f t="shared" ref="P728" si="12483">AVERAGE(G725:G728)</f>
        <v>359.375</v>
      </c>
      <c r="Q728" s="79">
        <f t="shared" ref="Q728" si="12484">AVERAGE(H725:H728)</f>
        <v>277.5</v>
      </c>
      <c r="R728" s="79" t="e">
        <f t="shared" ref="R728" si="12485">AVERAGE(I725:I728)</f>
        <v>#REF!</v>
      </c>
      <c r="T728" s="79">
        <f t="shared" ref="T728" si="12486">AVERAGE(K572,K624,K676)</f>
        <v>614.5486111111112</v>
      </c>
      <c r="U728" s="79">
        <f t="shared" ref="U728" si="12487">AVERAGE(L572,L624,L676)</f>
        <v>649.8125</v>
      </c>
      <c r="V728" s="79">
        <f t="shared" ref="V728" si="12488">(M572+M624+M676)/3</f>
        <v>641.375</v>
      </c>
      <c r="W728" s="79">
        <f t="shared" ref="W728" si="12489">(N572+N624+N676)/3</f>
        <v>556.94444444444446</v>
      </c>
      <c r="X728" s="79">
        <f t="shared" ref="X728" si="12490">AVERAGE(O572,O624,O676)</f>
        <v>658.35416666666663</v>
      </c>
      <c r="Y728" s="79">
        <f t="shared" ref="Y728" si="12491">(P572+P624+P676)/3</f>
        <v>658.35416666666663</v>
      </c>
      <c r="Z728" s="79">
        <f t="shared" ref="Z728" si="12492">(Q572+Q624+Q676)/3</f>
        <v>512.11805555555554</v>
      </c>
      <c r="AA728" s="79" t="e">
        <f t="shared" ref="AA728" si="12493">(R572+R624+R676)/3</f>
        <v>#REF!</v>
      </c>
      <c r="AC728" s="99">
        <f>+AF728-'Figure 8_data'!I940</f>
        <v>0</v>
      </c>
      <c r="AD728" s="79">
        <f t="shared" ref="AD728" si="12494">(B728/T728-1)*100</f>
        <v>-7.655799762698468</v>
      </c>
      <c r="AE728" s="79">
        <f t="shared" ref="AE728" si="12495">(C728/U728-1)*100</f>
        <v>-24.978359142060214</v>
      </c>
      <c r="AF728" s="79">
        <f t="shared" ref="AF728" si="12496">(D728/V728-1)*100</f>
        <v>-29.838238160202689</v>
      </c>
      <c r="AG728" s="79">
        <f t="shared" ref="AG728" si="12497">(E728/W728-1)*100</f>
        <v>-37.157107231920207</v>
      </c>
      <c r="AH728" s="79">
        <f t="shared" ref="AH728" si="12498">(F728/X728-1)*100</f>
        <v>-31.647732666687755</v>
      </c>
      <c r="AI728" s="79">
        <f t="shared" ref="AI728" si="12499">(G728/Y728-1)*100</f>
        <v>-31.647732666687755</v>
      </c>
      <c r="AJ728" s="79">
        <f t="shared" ref="AJ728" si="12500">(H728/Z728-1)*100</f>
        <v>-46.301444165706151</v>
      </c>
      <c r="AK728" s="79" t="e">
        <f t="shared" ref="AK728" si="12501">(I728/AA728-1)*100</f>
        <v>#REF!</v>
      </c>
      <c r="AM728" s="99">
        <f>AP728-'Figure 8_data'!H940</f>
        <v>0</v>
      </c>
      <c r="AN728" s="79">
        <f t="shared" ref="AN728" si="12502">(B728/B676-1)*100</f>
        <v>36.199999999999989</v>
      </c>
      <c r="AO728" s="79">
        <f t="shared" ref="AO728" si="12503">(C728/C676-1)*100</f>
        <v>33.561643835616437</v>
      </c>
      <c r="AP728" s="79">
        <f t="shared" ref="AP728" si="12504">(D728/D676-1)*100</f>
        <v>24.423963133640548</v>
      </c>
      <c r="AQ728" s="79">
        <f t="shared" ref="AQ728" si="12505">(E728/E676-1)*100</f>
        <v>32.075471698113198</v>
      </c>
      <c r="AR728" s="79">
        <f t="shared" ref="AR728" si="12506">(F728/F676-1)*100</f>
        <v>28.57142857142858</v>
      </c>
      <c r="AS728" s="79">
        <f t="shared" ref="AS728" si="12507">(G728/G676-1)*100</f>
        <v>28.57142857142858</v>
      </c>
      <c r="AT728" s="79">
        <f t="shared" ref="AT728" si="12508">(H728/H676-1)*100</f>
        <v>24.060150375939848</v>
      </c>
      <c r="AU728" s="79" t="e">
        <f t="shared" ref="AU728" si="12509">(I728/I676-1)*100</f>
        <v>#REF!</v>
      </c>
    </row>
    <row r="729" spans="1:47" x14ac:dyDescent="0.2">
      <c r="A729" s="13">
        <f t="shared" si="7581"/>
        <v>42682</v>
      </c>
      <c r="B729" s="79">
        <f>TWK!B672</f>
        <v>417.5</v>
      </c>
      <c r="C729" s="79">
        <f>TWK!C672</f>
        <v>337.5</v>
      </c>
      <c r="D729" s="79">
        <f>TWK!D672</f>
        <v>300</v>
      </c>
      <c r="E729" s="79">
        <f>TWK!E672</f>
        <v>237.5</v>
      </c>
      <c r="F729" s="79">
        <f>TWK!F672</f>
        <v>312.5</v>
      </c>
      <c r="G729" s="79">
        <f>TWK!G672</f>
        <v>312.5</v>
      </c>
      <c r="H729" s="79">
        <f>TWK!H672</f>
        <v>210</v>
      </c>
      <c r="I729" s="79" t="e">
        <f>TWK!#REF!</f>
        <v>#REF!</v>
      </c>
      <c r="K729" s="79">
        <f t="shared" ref="K729" si="12510">AVERAGEIF(B726:B729,"&lt;&gt;0")</f>
        <v>515.625</v>
      </c>
      <c r="L729" s="79">
        <f t="shared" ref="L729" si="12511">AVERAGE(C726:C729)</f>
        <v>441.25</v>
      </c>
      <c r="M729" s="79">
        <f t="shared" ref="M729" si="12512">AVERAGE(D726,D727,D728,D729)</f>
        <v>407.5</v>
      </c>
      <c r="N729" s="79">
        <f t="shared" ref="N729" si="12513">AVERAGE(E726:E729)</f>
        <v>316.25</v>
      </c>
      <c r="O729" s="79">
        <f t="shared" ref="O729" si="12514">AVERAGE(F726:F729)</f>
        <v>365.625</v>
      </c>
      <c r="P729" s="79">
        <f t="shared" ref="P729" si="12515">AVERAGE(G726:G729)</f>
        <v>359.375</v>
      </c>
      <c r="Q729" s="79">
        <f t="shared" ref="Q729" si="12516">AVERAGE(H726:H729)</f>
        <v>261.25</v>
      </c>
      <c r="R729" s="79" t="e">
        <f t="shared" ref="R729" si="12517">AVERAGE(I726:I729)</f>
        <v>#REF!</v>
      </c>
      <c r="T729" s="79">
        <f t="shared" ref="T729" si="12518">AVERAGE(K573,K625,K677)</f>
        <v>580.38194444444446</v>
      </c>
      <c r="U729" s="79">
        <f t="shared" ref="U729" si="12519">AVERAGE(L573,L625,L677)</f>
        <v>616.0625</v>
      </c>
      <c r="V729" s="79">
        <f t="shared" ref="V729" si="12520">(M573+M625+M677)/3</f>
        <v>625.74999999999989</v>
      </c>
      <c r="W729" s="79">
        <f t="shared" ref="W729" si="12521">(N573+N625+N677)/3</f>
        <v>544.58333333333337</v>
      </c>
      <c r="X729" s="79">
        <f t="shared" ref="X729" si="12522">AVERAGE(O573,O625,O677)</f>
        <v>645.4375</v>
      </c>
      <c r="Y729" s="79">
        <f t="shared" ref="Y729" si="12523">(P573+P625+P677)/3</f>
        <v>645.4375</v>
      </c>
      <c r="Z729" s="79">
        <f t="shared" ref="Z729" si="12524">(Q573+Q625+Q677)/3</f>
        <v>494.7569444444444</v>
      </c>
      <c r="AA729" s="79" t="e">
        <f t="shared" ref="AA729" si="12525">(R573+R625+R677)/3</f>
        <v>#REF!</v>
      </c>
      <c r="AC729" s="99">
        <f>+AF729-'Figure 8_data'!I941</f>
        <v>0</v>
      </c>
      <c r="AD729" s="79">
        <f t="shared" ref="AD729" si="12526">(B729/T729-1)*100</f>
        <v>-28.064612623392161</v>
      </c>
      <c r="AE729" s="79">
        <f t="shared" ref="AE729" si="12527">(C729/U729-1)*100</f>
        <v>-45.216597341990465</v>
      </c>
      <c r="AF729" s="79">
        <f t="shared" ref="AF729" si="12528">(D729/V729-1)*100</f>
        <v>-52.057530962844581</v>
      </c>
      <c r="AG729" s="79">
        <f t="shared" ref="AG729" si="12529">(E729/W729-1)*100</f>
        <v>-56.388676358071919</v>
      </c>
      <c r="AH729" s="79">
        <f t="shared" ref="AH729" si="12530">(F729/X729-1)*100</f>
        <v>-51.583228430328262</v>
      </c>
      <c r="AI729" s="79">
        <f t="shared" ref="AI729" si="12531">(G729/Y729-1)*100</f>
        <v>-51.583228430328262</v>
      </c>
      <c r="AJ729" s="79">
        <f t="shared" ref="AJ729" si="12532">(H729/Z729-1)*100</f>
        <v>-57.554916134465572</v>
      </c>
      <c r="AK729" s="79" t="e">
        <f t="shared" ref="AK729" si="12533">(I729/AA729-1)*100</f>
        <v>#REF!</v>
      </c>
      <c r="AM729" s="99">
        <f>AP729-'Figure 8_data'!H941</f>
        <v>0</v>
      </c>
      <c r="AN729" s="79">
        <f t="shared" ref="AN729" si="12534">(B729/B677-1)*100</f>
        <v>7.7419354838709653</v>
      </c>
      <c r="AO729" s="79">
        <f t="shared" ref="AO729" si="12535">(C729/C677-1)*100</f>
        <v>3.0534351145038219</v>
      </c>
      <c r="AP729" s="79">
        <f t="shared" ref="AP729" si="12536">(D729/D677-1)*100</f>
        <v>-4.0000000000000036</v>
      </c>
      <c r="AQ729" s="79">
        <f t="shared" ref="AQ729" si="12537">(E729/E677-1)*100</f>
        <v>3.2608695652173836</v>
      </c>
      <c r="AR729" s="79">
        <f t="shared" ref="AR729" si="12538">(F729/F677-1)*100</f>
        <v>4.1666666666666741</v>
      </c>
      <c r="AS729" s="79">
        <f t="shared" ref="AS729" si="12539">(G729/G677-1)*100</f>
        <v>4.1666666666666741</v>
      </c>
      <c r="AT729" s="79">
        <f t="shared" ref="AT729" si="12540">(H729/H677-1)*100</f>
        <v>2.4390243902439046</v>
      </c>
      <c r="AU729" s="79" t="e">
        <f t="shared" ref="AU729" si="12541">(I729/I677-1)*100</f>
        <v>#REF!</v>
      </c>
    </row>
    <row r="730" spans="1:47" x14ac:dyDescent="0.2">
      <c r="A730" s="13">
        <f t="shared" si="7581"/>
        <v>42689</v>
      </c>
      <c r="B730" s="79">
        <f>TWK!B673</f>
        <v>405</v>
      </c>
      <c r="C730" s="79">
        <f>TWK!C673</f>
        <v>297.5</v>
      </c>
      <c r="D730" s="79">
        <f>TWK!D673</f>
        <v>257.5</v>
      </c>
      <c r="E730" s="79">
        <f>TWK!E673</f>
        <v>200</v>
      </c>
      <c r="F730" s="79">
        <f>TWK!F673</f>
        <v>237.5</v>
      </c>
      <c r="G730" s="79">
        <f>TWK!G673</f>
        <v>242.5</v>
      </c>
      <c r="H730" s="79">
        <f>TWK!H673</f>
        <v>162.5</v>
      </c>
      <c r="I730" s="79" t="e">
        <f>TWK!#REF!</f>
        <v>#REF!</v>
      </c>
      <c r="K730" s="79">
        <f t="shared" ref="K730" si="12542">AVERAGEIF(B727:B730,"&lt;&gt;0")</f>
        <v>493.125</v>
      </c>
      <c r="L730" s="79">
        <f t="shared" ref="L730" si="12543">AVERAGE(C727:C730)</f>
        <v>415</v>
      </c>
      <c r="M730" s="79">
        <f t="shared" ref="M730" si="12544">AVERAGE(D727,D728,D729,D730)</f>
        <v>380</v>
      </c>
      <c r="N730" s="79">
        <f t="shared" ref="N730" si="12545">AVERAGE(E727:E730)</f>
        <v>293.75</v>
      </c>
      <c r="O730" s="79">
        <f t="shared" ref="O730" si="12546">AVERAGE(F727:F730)</f>
        <v>346.875</v>
      </c>
      <c r="P730" s="79">
        <f t="shared" ref="P730" si="12547">AVERAGE(G727:G730)</f>
        <v>348.125</v>
      </c>
      <c r="Q730" s="79">
        <f t="shared" ref="Q730" si="12548">AVERAGE(H727:H730)</f>
        <v>241.25</v>
      </c>
      <c r="R730" s="79" t="e">
        <f t="shared" ref="R730" si="12549">AVERAGE(I727:I730)</f>
        <v>#REF!</v>
      </c>
      <c r="T730" s="79">
        <f t="shared" ref="T730" si="12550">AVERAGE(K574,K626,K678)</f>
        <v>548.81944444444446</v>
      </c>
      <c r="U730" s="79">
        <f t="shared" ref="U730" si="12551">AVERAGE(L574,L626,L678)</f>
        <v>576.45833333333337</v>
      </c>
      <c r="V730" s="79">
        <f t="shared" ref="V730" si="12552">(M574+M626+M678)/3</f>
        <v>594.82638888888891</v>
      </c>
      <c r="W730" s="79">
        <f t="shared" ref="W730" si="12553">(N574+N626+N678)/3</f>
        <v>508.75</v>
      </c>
      <c r="X730" s="79">
        <f t="shared" ref="X730" si="12554">AVERAGE(O574,O626,O678)</f>
        <v>609.93055555555554</v>
      </c>
      <c r="Y730" s="79">
        <f t="shared" ref="Y730" si="12555">(P574+P626+P678)/3</f>
        <v>609.93055555555554</v>
      </c>
      <c r="Z730" s="79">
        <f t="shared" ref="Z730" si="12556">(Q574+Q626+Q678)/3</f>
        <v>458.64583333333343</v>
      </c>
      <c r="AA730" s="79" t="e">
        <f t="shared" ref="AA730" si="12557">(R574+R626+R678)/3</f>
        <v>#REF!</v>
      </c>
      <c r="AC730" s="99">
        <f>+AF730-'Figure 8_data'!I942</f>
        <v>0</v>
      </c>
      <c r="AD730" s="79">
        <f t="shared" ref="AD730" si="12558">(B730/T730-1)*100</f>
        <v>-26.205238517018859</v>
      </c>
      <c r="AE730" s="79">
        <f t="shared" ref="AE730" si="12559">(C730/U730-1)*100</f>
        <v>-48.391760028912181</v>
      </c>
      <c r="AF730" s="79">
        <f t="shared" ref="AF730" si="12560">(D730/V730-1)*100</f>
        <v>-56.710057789971401</v>
      </c>
      <c r="AG730" s="79">
        <f t="shared" ref="AG730" si="12561">(E730/W730-1)*100</f>
        <v>-60.687960687960697</v>
      </c>
      <c r="AH730" s="79">
        <f t="shared" ref="AH730" si="12562">(F730/X730-1)*100</f>
        <v>-61.061140840259597</v>
      </c>
      <c r="AI730" s="79">
        <f t="shared" ref="AI730" si="12563">(G730/Y730-1)*100</f>
        <v>-60.241375384265062</v>
      </c>
      <c r="AJ730" s="79">
        <f t="shared" ref="AJ730" si="12564">(H730/Z730-1)*100</f>
        <v>-64.569611628435169</v>
      </c>
      <c r="AK730" s="79" t="e">
        <f t="shared" ref="AK730" si="12565">(I730/AA730-1)*100</f>
        <v>#REF!</v>
      </c>
      <c r="AM730" s="99">
        <f>AP730-'Figure 8_data'!H942</f>
        <v>0</v>
      </c>
      <c r="AN730" s="79">
        <f t="shared" ref="AN730" si="12566">(B730/B678-1)*100</f>
        <v>-4.705882352941182</v>
      </c>
      <c r="AO730" s="79">
        <f t="shared" ref="AO730" si="12567">(C730/C678-1)*100</f>
        <v>-13.138686131386857</v>
      </c>
      <c r="AP730" s="79">
        <f t="shared" ref="AP730" si="12568">(D730/D678-1)*100</f>
        <v>-24.264705882352942</v>
      </c>
      <c r="AQ730" s="79">
        <f t="shared" ref="AQ730" si="12569">(E730/E678-1)*100</f>
        <v>-13.978494623655912</v>
      </c>
      <c r="AR730" s="79">
        <f t="shared" ref="AR730" si="12570">(F730/F678-1)*100</f>
        <v>-12.037037037037035</v>
      </c>
      <c r="AS730" s="79">
        <f t="shared" ref="AS730" si="12571">(G730/G678-1)*100</f>
        <v>-10.185185185185187</v>
      </c>
      <c r="AT730" s="79">
        <f t="shared" ref="AT730" si="12572">(H730/H678-1)*100</f>
        <v>-18.75</v>
      </c>
      <c r="AU730" s="79" t="e">
        <f t="shared" ref="AU730" si="12573">(I730/I678-1)*100</f>
        <v>#REF!</v>
      </c>
    </row>
    <row r="731" spans="1:47" x14ac:dyDescent="0.2">
      <c r="A731" s="13">
        <f t="shared" si="7581"/>
        <v>42696</v>
      </c>
      <c r="B731" s="79">
        <f>TWK!B674</f>
        <v>366.66666666666669</v>
      </c>
      <c r="C731" s="79">
        <f>TWK!C674</f>
        <v>272.5</v>
      </c>
      <c r="D731" s="79">
        <f>TWK!D674</f>
        <v>245</v>
      </c>
      <c r="E731" s="79">
        <f>TWK!E674</f>
        <v>195</v>
      </c>
      <c r="F731" s="79">
        <f>TWK!F674</f>
        <v>220</v>
      </c>
      <c r="G731" s="79">
        <f>TWK!G674</f>
        <v>220</v>
      </c>
      <c r="H731" s="79">
        <f>TWK!H674</f>
        <v>162.5</v>
      </c>
      <c r="I731" s="79" t="e">
        <f>TWK!#REF!</f>
        <v>#REF!</v>
      </c>
      <c r="K731" s="79">
        <f t="shared" ref="K731" si="12574">AVERAGEIF(B728:B731,"&lt;&gt;0")</f>
        <v>439.16666666666669</v>
      </c>
      <c r="L731" s="79">
        <f t="shared" ref="L731" si="12575">AVERAGE(C728:C731)</f>
        <v>348.75</v>
      </c>
      <c r="M731" s="79">
        <f t="shared" ref="M731" si="12576">AVERAGE(D728,D729,D730,D731)</f>
        <v>313.125</v>
      </c>
      <c r="N731" s="79">
        <f t="shared" ref="N731" si="12577">AVERAGE(E728:E731)</f>
        <v>245.625</v>
      </c>
      <c r="O731" s="79">
        <f t="shared" ref="O731" si="12578">AVERAGE(F728:F731)</f>
        <v>305</v>
      </c>
      <c r="P731" s="79">
        <f t="shared" ref="P731" si="12579">AVERAGE(G728:G731)</f>
        <v>306.25</v>
      </c>
      <c r="Q731" s="79">
        <f t="shared" ref="Q731" si="12580">AVERAGE(H728:H731)</f>
        <v>202.5</v>
      </c>
      <c r="R731" s="79" t="e">
        <f t="shared" ref="R731" si="12581">AVERAGE(I728:I731)</f>
        <v>#REF!</v>
      </c>
      <c r="T731" s="79">
        <f t="shared" ref="T731" si="12582">AVERAGE(K575,K627,K679)</f>
        <v>530.87962962962956</v>
      </c>
      <c r="U731" s="79">
        <f t="shared" ref="U731" si="12583">AVERAGE(L575,L627,L679)</f>
        <v>541.52777777777771</v>
      </c>
      <c r="V731" s="79">
        <f t="shared" ref="V731" si="12584">(M575+M627+M679)/3</f>
        <v>548.29861111111109</v>
      </c>
      <c r="W731" s="79">
        <f t="shared" ref="W731" si="12585">(N575+N627+N679)/3</f>
        <v>458.47222222222217</v>
      </c>
      <c r="X731" s="79">
        <f t="shared" ref="X731" si="12586">AVERAGE(O575,O627,O679)</f>
        <v>545.34722222222229</v>
      </c>
      <c r="Y731" s="79">
        <f t="shared" ref="Y731" si="12587">(P575+P627+P679)/3</f>
        <v>545.34722222222229</v>
      </c>
      <c r="Z731" s="79">
        <f t="shared" ref="Z731" si="12588">(Q575+Q627+Q679)/3</f>
        <v>396.97916666666669</v>
      </c>
      <c r="AA731" s="79" t="e">
        <f t="shared" ref="AA731" si="12589">(R575+R627+R679)/3</f>
        <v>#REF!</v>
      </c>
      <c r="AC731" s="99">
        <f>+AF731-'Figure 8_data'!I943</f>
        <v>0</v>
      </c>
      <c r="AD731" s="79">
        <f t="shared" ref="AD731" si="12590">(B731/T731-1)*100</f>
        <v>-30.932240341850516</v>
      </c>
      <c r="AE731" s="79">
        <f t="shared" ref="AE731" si="12591">(C731/U731-1)*100</f>
        <v>-49.679404975634775</v>
      </c>
      <c r="AF731" s="79">
        <f t="shared" ref="AF731" si="12592">(D731/V731-1)*100</f>
        <v>-55.316319422455827</v>
      </c>
      <c r="AG731" s="79">
        <f t="shared" ref="AG731" si="12593">(E731/W731-1)*100</f>
        <v>-57.467434110875494</v>
      </c>
      <c r="AH731" s="79">
        <f t="shared" ref="AH731" si="12594">(F731/X731-1)*100</f>
        <v>-59.65872914809627</v>
      </c>
      <c r="AI731" s="79">
        <f t="shared" ref="AI731" si="12595">(G731/Y731-1)*100</f>
        <v>-59.65872914809627</v>
      </c>
      <c r="AJ731" s="79">
        <f t="shared" ref="AJ731" si="12596">(H731/Z731-1)*100</f>
        <v>-59.065861978483333</v>
      </c>
      <c r="AK731" s="79" t="e">
        <f t="shared" ref="AK731" si="12597">(I731/AA731-1)*100</f>
        <v>#REF!</v>
      </c>
      <c r="AM731" s="99">
        <f>AP731-'Figure 8_data'!H943</f>
        <v>0</v>
      </c>
      <c r="AN731" s="79" t="e">
        <f t="shared" ref="AN731" si="12598">(B731/B679-1)*100</f>
        <v>#DIV/0!</v>
      </c>
      <c r="AO731" s="79">
        <f t="shared" ref="AO731" si="12599">(C731/C679-1)*100</f>
        <v>-11.382113821138207</v>
      </c>
      <c r="AP731" s="79">
        <f t="shared" ref="AP731" si="12600">(D731/D679-1)*100</f>
        <v>-10.909090909090914</v>
      </c>
      <c r="AQ731" s="79">
        <f t="shared" ref="AQ731" si="12601">(E731/E679-1)*100</f>
        <v>2.6315789473684292</v>
      </c>
      <c r="AR731" s="79">
        <f t="shared" ref="AR731" si="12602">(F731/F679-1)*100</f>
        <v>11.392405063291132</v>
      </c>
      <c r="AS731" s="79">
        <f t="shared" ref="AS731" si="12603">(G731/G679-1)*100</f>
        <v>11.392405063291132</v>
      </c>
      <c r="AT731" s="79">
        <f t="shared" ref="AT731" si="12604">(H731/H679-1)*100</f>
        <v>-5.7971014492753659</v>
      </c>
      <c r="AU731" s="79" t="e">
        <f t="shared" ref="AU731" si="12605">(I731/I679-1)*100</f>
        <v>#REF!</v>
      </c>
    </row>
    <row r="732" spans="1:47" x14ac:dyDescent="0.2">
      <c r="A732" s="13">
        <f t="shared" si="7581"/>
        <v>42703</v>
      </c>
      <c r="D732" s="79">
        <f>TWK!D675</f>
        <v>240</v>
      </c>
      <c r="E732" s="79">
        <f>TWK!E675</f>
        <v>182.5</v>
      </c>
      <c r="F732" s="79">
        <f>TWK!F675</f>
        <v>200</v>
      </c>
      <c r="G732" s="79">
        <f>TWK!G675</f>
        <v>200</v>
      </c>
      <c r="H732" s="79">
        <f>TWK!H675</f>
        <v>162.5</v>
      </c>
      <c r="I732" s="79" t="e">
        <f>TWK!#REF!</f>
        <v>#REF!</v>
      </c>
      <c r="K732" s="79">
        <f t="shared" ref="K732" si="12606">AVERAGEIF(B729:B732,"&lt;&gt;0")</f>
        <v>396.38888888888891</v>
      </c>
      <c r="L732" s="79">
        <f t="shared" ref="L732" si="12607">AVERAGE(C729:C732)</f>
        <v>302.5</v>
      </c>
      <c r="M732" s="79">
        <f t="shared" ref="M732" si="12608">AVERAGE(D729,D730,D731,D732)</f>
        <v>260.625</v>
      </c>
      <c r="N732" s="79">
        <f t="shared" ref="N732" si="12609">AVERAGE(E729:E732)</f>
        <v>203.75</v>
      </c>
      <c r="O732" s="79">
        <f t="shared" ref="O732" si="12610">AVERAGE(F729:F732)</f>
        <v>242.5</v>
      </c>
      <c r="P732" s="79">
        <f t="shared" ref="P732" si="12611">AVERAGE(G729:G732)</f>
        <v>243.75</v>
      </c>
      <c r="Q732" s="79">
        <f t="shared" ref="Q732" si="12612">AVERAGE(H729:H732)</f>
        <v>174.375</v>
      </c>
      <c r="R732" s="79" t="e">
        <f t="shared" ref="R732" si="12613">AVERAGE(I729:I732)</f>
        <v>#REF!</v>
      </c>
      <c r="T732" s="79">
        <f t="shared" ref="T732" si="12614">AVERAGE(K576,K628,K680)</f>
        <v>473.88888888888886</v>
      </c>
      <c r="U732" s="79">
        <f t="shared" ref="U732" si="12615">AVERAGE(L576,L628,L680)</f>
        <v>392.43055555555549</v>
      </c>
      <c r="V732" s="79">
        <f t="shared" ref="V732" si="12616">(M576+M628+M680)/3</f>
        <v>515.10416666666663</v>
      </c>
      <c r="W732" s="79">
        <f t="shared" ref="W732" si="12617">(N576+N628+N680)/3</f>
        <v>418.1944444444444</v>
      </c>
      <c r="X732" s="79">
        <f t="shared" ref="X732" si="12618">AVERAGE(O576,O628,O680)</f>
        <v>492.46527777777783</v>
      </c>
      <c r="Y732" s="79">
        <f t="shared" ref="Y732" si="12619">(P576+P628+P680)/3</f>
        <v>492.46527777777783</v>
      </c>
      <c r="Z732" s="79">
        <f t="shared" ref="Z732" si="12620">(Q576+Q628+Q680)/3</f>
        <v>358.40277777777777</v>
      </c>
      <c r="AA732" s="79" t="e">
        <f t="shared" ref="AA732" si="12621">(R576+R628+R680)/3</f>
        <v>#REF!</v>
      </c>
      <c r="AC732" s="99">
        <f>+AF732-'Figure 8_data'!I944</f>
        <v>0</v>
      </c>
      <c r="AD732" s="79">
        <f t="shared" ref="AD732" si="12622">(B732/T732-1)*100</f>
        <v>-100</v>
      </c>
      <c r="AE732" s="79">
        <f t="shared" ref="AE732" si="12623">(C732/U732-1)*100</f>
        <v>-100</v>
      </c>
      <c r="AF732" s="79">
        <f t="shared" ref="AF732" si="12624">(D732/V732-1)*100</f>
        <v>-53.407482305358947</v>
      </c>
      <c r="AG732" s="79">
        <f t="shared" ref="AG732" si="12625">(E732/W732-1)*100</f>
        <v>-56.360013284623044</v>
      </c>
      <c r="AH732" s="79">
        <f t="shared" ref="AH732" si="12626">(F732/X732-1)*100</f>
        <v>-59.387999717972221</v>
      </c>
      <c r="AI732" s="79">
        <f t="shared" ref="AI732" si="12627">(G732/Y732-1)*100</f>
        <v>-59.387999717972221</v>
      </c>
      <c r="AJ732" s="79">
        <f t="shared" ref="AJ732" si="12628">(H732/Z732-1)*100</f>
        <v>-54.659949622166252</v>
      </c>
      <c r="AK732" s="79" t="e">
        <f t="shared" ref="AK732" si="12629">(I732/AA732-1)*100</f>
        <v>#REF!</v>
      </c>
      <c r="AM732" s="99">
        <f>AP732-'Figure 8_data'!H944</f>
        <v>0</v>
      </c>
      <c r="AN732" s="79" t="e">
        <f t="shared" ref="AN732" si="12630">(B732/B680-1)*100</f>
        <v>#DIV/0!</v>
      </c>
      <c r="AO732" s="79" t="e">
        <f t="shared" ref="AO732" si="12631">(C732/C680-1)*100</f>
        <v>#DIV/0!</v>
      </c>
      <c r="AP732" s="79">
        <f t="shared" ref="AP732" si="12632">(D732/D680-1)*100</f>
        <v>-14.28571428571429</v>
      </c>
      <c r="AQ732" s="79">
        <f t="shared" ref="AQ732" si="12633">(E732/E680-1)*100</f>
        <v>-3.9473684210526327</v>
      </c>
      <c r="AR732" s="79">
        <f t="shared" ref="AR732" si="12634">(F732/F680-1)*100</f>
        <v>2.564102564102555</v>
      </c>
      <c r="AS732" s="79">
        <f t="shared" ref="AS732" si="12635">(G732/G680-1)*100</f>
        <v>2.564102564102555</v>
      </c>
      <c r="AT732" s="79">
        <f t="shared" ref="AT732" si="12636">(H732/H680-1)*100</f>
        <v>-4.4117647058823479</v>
      </c>
      <c r="AU732" s="79" t="e">
        <f t="shared" ref="AU732" si="12637">(I732/I680-1)*100</f>
        <v>#REF!</v>
      </c>
    </row>
    <row r="733" spans="1:47" x14ac:dyDescent="0.2">
      <c r="A733" s="13">
        <f t="shared" si="7581"/>
        <v>42710</v>
      </c>
      <c r="D733" s="79">
        <f>TWK!D676</f>
        <v>232.5</v>
      </c>
      <c r="E733" s="79">
        <f>TWK!E676</f>
        <v>180</v>
      </c>
      <c r="F733" s="79">
        <f>TWK!F676</f>
        <v>190</v>
      </c>
      <c r="G733" s="79">
        <f>TWK!G676</f>
        <v>190</v>
      </c>
      <c r="H733" s="79">
        <f>TWK!H676</f>
        <v>152.5</v>
      </c>
      <c r="I733" s="79" t="e">
        <f>TWK!#REF!</f>
        <v>#REF!</v>
      </c>
      <c r="K733" s="79">
        <f t="shared" ref="K733" si="12638">AVERAGEIF(B730:B733,"&lt;&gt;0")</f>
        <v>385.83333333333337</v>
      </c>
      <c r="L733" s="79">
        <f t="shared" ref="L733" si="12639">AVERAGE(C730:C733)</f>
        <v>285</v>
      </c>
      <c r="M733" s="79">
        <f t="shared" ref="M733" si="12640">AVERAGE(D730,D731,D732,D733)</f>
        <v>243.75</v>
      </c>
      <c r="N733" s="79">
        <f t="shared" ref="N733" si="12641">AVERAGE(E730:E733)</f>
        <v>189.375</v>
      </c>
      <c r="O733" s="79">
        <f t="shared" ref="O733" si="12642">AVERAGE(F730:F733)</f>
        <v>211.875</v>
      </c>
      <c r="P733" s="79">
        <f t="shared" ref="P733" si="12643">AVERAGE(G730:G733)</f>
        <v>213.125</v>
      </c>
      <c r="Q733" s="79">
        <f t="shared" ref="Q733" si="12644">AVERAGE(H730:H733)</f>
        <v>160</v>
      </c>
      <c r="R733" s="79" t="e">
        <f t="shared" ref="R733" si="12645">AVERAGE(I730:I733)</f>
        <v>#REF!</v>
      </c>
      <c r="T733" s="79">
        <f t="shared" ref="T733" si="12646">AVERAGE(K577,K629,K681)</f>
        <v>340</v>
      </c>
      <c r="U733" s="79">
        <f t="shared" ref="U733" si="12647">AVERAGE(L577,L629,L681)</f>
        <v>260</v>
      </c>
      <c r="V733" s="79">
        <f t="shared" ref="V733" si="12648">(M577+M629+M681)/3</f>
        <v>477.67361111111114</v>
      </c>
      <c r="W733" s="79">
        <f t="shared" ref="W733" si="12649">(N577+N629+N681)/3</f>
        <v>371.38888888888886</v>
      </c>
      <c r="X733" s="79">
        <f t="shared" ref="X733" si="12650">AVERAGE(O577,O629,O681)</f>
        <v>434.89583333333331</v>
      </c>
      <c r="Y733" s="79">
        <f t="shared" ref="Y733" si="12651">(P577+P629+P681)/3</f>
        <v>434.89583333333331</v>
      </c>
      <c r="Z733" s="79">
        <f t="shared" ref="Z733" si="12652">(Q577+Q629+Q681)/3</f>
        <v>315.5555555555556</v>
      </c>
      <c r="AA733" s="79" t="e">
        <f t="shared" ref="AA733" si="12653">(R577+R629+R681)/3</f>
        <v>#REF!</v>
      </c>
      <c r="AC733" s="99">
        <f>+AF733-'Figure 8_data'!I945</f>
        <v>0</v>
      </c>
      <c r="AD733" s="79">
        <f t="shared" ref="AD733" si="12654">(B733/T733-1)*100</f>
        <v>-100</v>
      </c>
      <c r="AE733" s="79">
        <f t="shared" ref="AE733" si="12655">(C733/U733-1)*100</f>
        <v>-100</v>
      </c>
      <c r="AF733" s="79">
        <f t="shared" ref="AF733" si="12656">(D733/V733-1)*100</f>
        <v>-51.326597368612347</v>
      </c>
      <c r="AG733" s="79">
        <f t="shared" ref="AG733" si="12657">(E733/W733-1)*100</f>
        <v>-51.533283470456247</v>
      </c>
      <c r="AH733" s="79">
        <f t="shared" ref="AH733" si="12658">(F733/X733-1)*100</f>
        <v>-56.311377245508986</v>
      </c>
      <c r="AI733" s="79">
        <f t="shared" ref="AI733" si="12659">(G733/Y733-1)*100</f>
        <v>-56.311377245508986</v>
      </c>
      <c r="AJ733" s="79">
        <f t="shared" ref="AJ733" si="12660">(H733/Z733-1)*100</f>
        <v>-51.672535211267615</v>
      </c>
      <c r="AK733" s="79" t="e">
        <f t="shared" ref="AK733" si="12661">(I733/AA733-1)*100</f>
        <v>#REF!</v>
      </c>
      <c r="AM733" s="99">
        <f>AP733-'Figure 8_data'!H945</f>
        <v>0</v>
      </c>
      <c r="AN733" s="79" t="e">
        <f t="shared" ref="AN733" si="12662">(B733/B681-1)*100</f>
        <v>#DIV/0!</v>
      </c>
      <c r="AO733" s="79" t="e">
        <f t="shared" ref="AO733" si="12663">(C733/C681-1)*100</f>
        <v>#DIV/0!</v>
      </c>
      <c r="AP733" s="79">
        <f t="shared" ref="AP733" si="12664">(D733/D681-1)*100</f>
        <v>-16.964285714285708</v>
      </c>
      <c r="AQ733" s="79">
        <f t="shared" ref="AQ733" si="12665">(E733/E681-1)*100</f>
        <v>0</v>
      </c>
      <c r="AR733" s="79">
        <f t="shared" ref="AR733" si="12666">(F733/F681-1)*100</f>
        <v>4.1095890410958846</v>
      </c>
      <c r="AS733" s="79">
        <f t="shared" ref="AS733" si="12667">(G733/G681-1)*100</f>
        <v>4.1095890410958846</v>
      </c>
      <c r="AT733" s="79">
        <f t="shared" ref="AT733" si="12668">(H733/H681-1)*100</f>
        <v>-8.9552238805970177</v>
      </c>
      <c r="AU733" s="79" t="e">
        <f t="shared" ref="AU733" si="12669">(I733/I681-1)*100</f>
        <v>#REF!</v>
      </c>
    </row>
    <row r="734" spans="1:47" x14ac:dyDescent="0.2">
      <c r="A734" s="13">
        <f t="shared" si="7581"/>
        <v>42717</v>
      </c>
      <c r="D734" s="79">
        <f>TWK!D677</f>
        <v>260</v>
      </c>
      <c r="E734" s="79">
        <f>TWK!E677</f>
        <v>186.66666666666666</v>
      </c>
      <c r="F734" s="79">
        <f>TWK!F677</f>
        <v>221.66666666666666</v>
      </c>
      <c r="G734" s="79">
        <f>TWK!G677</f>
        <v>221.66666666666666</v>
      </c>
      <c r="H734" s="79">
        <f>TWK!H677</f>
        <v>170</v>
      </c>
      <c r="I734" s="79" t="e">
        <f>TWK!#REF!</f>
        <v>#REF!</v>
      </c>
      <c r="K734" s="79">
        <f t="shared" ref="K734" si="12670">AVERAGEIF(B731:B734,"&lt;&gt;0")</f>
        <v>366.66666666666669</v>
      </c>
      <c r="L734" s="79">
        <f>AVERAGE(C731:C734)</f>
        <v>272.5</v>
      </c>
      <c r="M734" s="79">
        <f t="shared" ref="M734" si="12671">AVERAGE(D731,D732,D733,D734)</f>
        <v>244.375</v>
      </c>
      <c r="N734" s="79">
        <f t="shared" ref="N734" si="12672">AVERAGE(E731:E734)</f>
        <v>186.04166666666666</v>
      </c>
      <c r="O734" s="79">
        <f t="shared" ref="O734" si="12673">AVERAGE(F731:F734)</f>
        <v>207.91666666666666</v>
      </c>
      <c r="P734" s="79">
        <f t="shared" ref="P734" si="12674">AVERAGE(G731:G734)</f>
        <v>207.91666666666666</v>
      </c>
      <c r="Q734" s="79">
        <f t="shared" ref="Q734" si="12675">AVERAGE(H731:H734)</f>
        <v>161.875</v>
      </c>
      <c r="R734" s="79" t="e">
        <f t="shared" ref="R734" si="12676">AVERAGE(I731:I734)</f>
        <v>#REF!</v>
      </c>
      <c r="T734" s="79">
        <f t="shared" ref="T734" si="12677">AVERAGE(K578,K630,K682)</f>
        <v>125</v>
      </c>
      <c r="U734" s="79">
        <f t="shared" ref="U734" si="12678">AVERAGE(L578,L630,L682)</f>
        <v>127.08333333333333</v>
      </c>
      <c r="V734" s="79">
        <f t="shared" ref="V734" si="12679">(M578+M630+M682)/3</f>
        <v>452.91666666666669</v>
      </c>
      <c r="W734" s="79">
        <f t="shared" ref="W734" si="12680">(N578+N630+N682)/3</f>
        <v>340.10416666666669</v>
      </c>
      <c r="X734" s="79">
        <f t="shared" ref="X734" si="12681">AVERAGE(O578,O630,O682)</f>
        <v>388.4375</v>
      </c>
      <c r="Y734" s="79">
        <f t="shared" ref="Y734" si="12682">(P578+P630+P682)/3</f>
        <v>388.4375</v>
      </c>
      <c r="Z734" s="79">
        <f t="shared" ref="Z734" si="12683">(Q578+Q630+Q682)/3</f>
        <v>280.17361111111114</v>
      </c>
      <c r="AA734" s="79" t="e">
        <f t="shared" ref="AA734" si="12684">(R578+R630+R682)/3</f>
        <v>#REF!</v>
      </c>
      <c r="AC734" s="99">
        <f>+AF734-'Figure 8_data'!I946</f>
        <v>0</v>
      </c>
      <c r="AD734" s="79">
        <f t="shared" ref="AD734" si="12685">(B734/T734-1)*100</f>
        <v>-100</v>
      </c>
      <c r="AE734" s="79">
        <f t="shared" ref="AE734" si="12686">(C734/U734-1)*100</f>
        <v>-100</v>
      </c>
      <c r="AF734" s="79">
        <f t="shared" ref="AF734" si="12687">(D734/V734-1)*100</f>
        <v>-42.594296228150874</v>
      </c>
      <c r="AG734" s="79">
        <f t="shared" ref="AG734" si="12688">(E734/W734-1)*100</f>
        <v>-45.114854517611036</v>
      </c>
      <c r="AH734" s="79">
        <f t="shared" ref="AH734" si="12689">(F734/X734-1)*100</f>
        <v>-42.933762402788958</v>
      </c>
      <c r="AI734" s="79">
        <f t="shared" ref="AI734" si="12690">(G734/Y734-1)*100</f>
        <v>-42.933762402788958</v>
      </c>
      <c r="AJ734" s="79">
        <f t="shared" ref="AJ734" si="12691">(H734/Z734-1)*100</f>
        <v>-39.323336225058867</v>
      </c>
      <c r="AK734" s="79" t="e">
        <f t="shared" ref="AK734" si="12692">(I734/AA734-1)*100</f>
        <v>#REF!</v>
      </c>
      <c r="AM734" s="99">
        <f>AP734-'Figure 8_data'!H946</f>
        <v>0</v>
      </c>
      <c r="AN734" s="79" t="e">
        <f t="shared" ref="AN734" si="12693">(B734/B682-1)*100</f>
        <v>#DIV/0!</v>
      </c>
      <c r="AO734" s="79" t="e">
        <f t="shared" ref="AO734" si="12694">(C734/C682-1)*100</f>
        <v>#DIV/0!</v>
      </c>
      <c r="AP734" s="79">
        <f t="shared" ref="AP734" si="12695">(D734/D682-1)*100</f>
        <v>-10.344827586206895</v>
      </c>
      <c r="AQ734" s="79">
        <f t="shared" ref="AQ734" si="12696">(E734/E682-1)*100</f>
        <v>-1.7543859649122862</v>
      </c>
      <c r="AR734" s="79">
        <f t="shared" ref="AR734" si="12697">(F734/F682-1)*100</f>
        <v>10.833333333333339</v>
      </c>
      <c r="AS734" s="79">
        <f t="shared" ref="AS734" si="12698">(G734/G682-1)*100</f>
        <v>10.833333333333339</v>
      </c>
      <c r="AT734" s="79">
        <f t="shared" ref="AT734" si="12699">(H734/H682-1)*100</f>
        <v>-3.7735849056603765</v>
      </c>
      <c r="AU734" s="79" t="e">
        <f t="shared" ref="AU734" si="12700">(I734/I682-1)*100</f>
        <v>#REF!</v>
      </c>
    </row>
    <row r="735" spans="1:47" x14ac:dyDescent="0.2">
      <c r="A735" s="13">
        <f t="shared" si="7581"/>
        <v>42724</v>
      </c>
      <c r="D735" s="79">
        <f>TWK!D678</f>
        <v>277.5</v>
      </c>
      <c r="E735" s="79">
        <f>TWK!E678</f>
        <v>187.5</v>
      </c>
      <c r="F735" s="79">
        <f>TWK!F678</f>
        <v>220</v>
      </c>
      <c r="G735" s="79">
        <f>TWK!G678</f>
        <v>220</v>
      </c>
      <c r="H735" s="79">
        <f>TWK!H678</f>
        <v>167.5</v>
      </c>
      <c r="I735" s="79" t="e">
        <f>TWK!#REF!</f>
        <v>#REF!</v>
      </c>
      <c r="M735" s="79">
        <f t="shared" ref="M735" si="12701">AVERAGE(D732,D733,D734,D735)</f>
        <v>252.5</v>
      </c>
      <c r="N735" s="79">
        <f t="shared" ref="N735" si="12702">AVERAGE(E732:E735)</f>
        <v>184.16666666666666</v>
      </c>
      <c r="O735" s="79">
        <f t="shared" ref="O735" si="12703">AVERAGE(F732:F735)</f>
        <v>207.91666666666666</v>
      </c>
      <c r="P735" s="79">
        <f t="shared" ref="P735" si="12704">AVERAGE(G732:G735)</f>
        <v>207.91666666666666</v>
      </c>
      <c r="Q735" s="79">
        <f t="shared" ref="Q735" si="12705">AVERAGE(H732:H735)</f>
        <v>163.125</v>
      </c>
      <c r="R735" s="79" t="e">
        <f t="shared" ref="R735" si="12706">AVERAGE(I732:I735)</f>
        <v>#REF!</v>
      </c>
      <c r="V735" s="79">
        <f t="shared" ref="V735" si="12707">(M579+M631+M683)/3</f>
        <v>449.30555555555549</v>
      </c>
      <c r="W735" s="79">
        <f t="shared" ref="W735" si="12708">(N579+N631+N683)/3</f>
        <v>333.43750000000006</v>
      </c>
      <c r="X735" s="79">
        <f t="shared" ref="X735" si="12709">AVERAGE(O579,O631,O683)</f>
        <v>369.54861111111109</v>
      </c>
      <c r="Y735" s="79">
        <f t="shared" ref="Y735" si="12710">(P579+P631+P683)/3</f>
        <v>369.54861111111109</v>
      </c>
      <c r="Z735" s="79">
        <f t="shared" ref="Z735" si="12711">(Q579+Q631+Q683)/3</f>
        <v>265.45138888888886</v>
      </c>
      <c r="AA735" s="79" t="e">
        <f t="shared" ref="AA735" si="12712">(R579+R631+R683)/3</f>
        <v>#REF!</v>
      </c>
      <c r="AC735" s="99">
        <f>+AF735-'Figure 8_data'!I947</f>
        <v>0</v>
      </c>
      <c r="AD735" s="79" t="e">
        <f t="shared" ref="AD735" si="12713">(B735/T735-1)*100</f>
        <v>#DIV/0!</v>
      </c>
      <c r="AE735" s="79" t="e">
        <f t="shared" ref="AE735" si="12714">(C735/U735-1)*100</f>
        <v>#DIV/0!</v>
      </c>
      <c r="AF735" s="79">
        <f t="shared" ref="AF735" si="12715">(D735/V735-1)*100</f>
        <v>-38.238021638330743</v>
      </c>
      <c r="AG735" s="79">
        <f t="shared" ref="AG735" si="12716">(E735/W735-1)*100</f>
        <v>-43.767572633552021</v>
      </c>
      <c r="AH735" s="79">
        <f t="shared" ref="AH735" si="12717">(F735/X735-1)*100</f>
        <v>-40.46791318237338</v>
      </c>
      <c r="AI735" s="79">
        <f t="shared" ref="AI735" si="12718">(G735/Y735-1)*100</f>
        <v>-40.46791318237338</v>
      </c>
      <c r="AJ735" s="79">
        <f t="shared" ref="AJ735" si="12719">(H735/Z735-1)*100</f>
        <v>-36.899934597776316</v>
      </c>
      <c r="AK735" s="79" t="e">
        <f t="shared" ref="AK735" si="12720">(I735/AA735-1)*100</f>
        <v>#REF!</v>
      </c>
      <c r="AM735" s="99">
        <f>AP735-'Figure 8_data'!H947</f>
        <v>0</v>
      </c>
      <c r="AN735" s="79" t="e">
        <f t="shared" ref="AN735" si="12721">(B735/B683-1)*100</f>
        <v>#DIV/0!</v>
      </c>
      <c r="AO735" s="79" t="e">
        <f t="shared" ref="AO735" si="12722">(C735/C683-1)*100</f>
        <v>#DIV/0!</v>
      </c>
      <c r="AP735" s="79">
        <f t="shared" ref="AP735" si="12723">(D735/D683-1)*100</f>
        <v>0.90909090909090384</v>
      </c>
      <c r="AQ735" s="79">
        <f t="shared" ref="AQ735" si="12724">(E735/E683-1)*100</f>
        <v>-7.786885245901642</v>
      </c>
      <c r="AR735" s="79">
        <f t="shared" ref="AR735" si="12725">(F735/F683-1)*100</f>
        <v>12.820512820512819</v>
      </c>
      <c r="AS735" s="79">
        <f t="shared" ref="AS735" si="12726">(G735/G683-1)*100</f>
        <v>12.820512820512819</v>
      </c>
      <c r="AT735" s="79">
        <f t="shared" ref="AT735" si="12727">(H735/H683-1)*100</f>
        <v>1.5151515151515138</v>
      </c>
      <c r="AU735" s="79" t="e">
        <f t="shared" ref="AU735" si="12728">(I735/I683-1)*100</f>
        <v>#REF!</v>
      </c>
    </row>
    <row r="736" spans="1:47" x14ac:dyDescent="0.2">
      <c r="A736" s="13">
        <f t="shared" si="7581"/>
        <v>42731</v>
      </c>
      <c r="D736" s="79">
        <f>TWK!D679</f>
        <v>272.5</v>
      </c>
      <c r="E736" s="79">
        <f>TWK!E679</f>
        <v>185</v>
      </c>
      <c r="F736" s="79">
        <f>TWK!F679</f>
        <v>212.5</v>
      </c>
      <c r="G736" s="79">
        <f>TWK!G679</f>
        <v>212.5</v>
      </c>
      <c r="H736" s="79">
        <f>TWK!H679</f>
        <v>165</v>
      </c>
      <c r="I736" s="79" t="e">
        <f>TWK!#REF!</f>
        <v>#REF!</v>
      </c>
      <c r="M736" s="79">
        <f t="shared" ref="M736" si="12729">AVERAGE(D733,D734,D735,D736)</f>
        <v>260.625</v>
      </c>
      <c r="N736" s="79">
        <f t="shared" ref="N736" si="12730">AVERAGE(E733:E736)</f>
        <v>184.79166666666666</v>
      </c>
      <c r="O736" s="79">
        <f t="shared" ref="O736" si="12731">AVERAGE(F733:F736)</f>
        <v>211.04166666666666</v>
      </c>
      <c r="P736" s="79">
        <f t="shared" ref="P736" si="12732">AVERAGE(G733:G736)</f>
        <v>211.04166666666666</v>
      </c>
      <c r="Q736" s="79">
        <f t="shared" ref="Q736" si="12733">AVERAGE(H733:H736)</f>
        <v>163.75</v>
      </c>
      <c r="R736" s="79" t="e">
        <f t="shared" ref="R736" si="12734">AVERAGE(I733:I736)</f>
        <v>#REF!</v>
      </c>
      <c r="V736" s="79">
        <f t="shared" ref="V736" si="12735">(M580+M632+M684)/3</f>
        <v>437.88888888888886</v>
      </c>
      <c r="W736" s="79">
        <f t="shared" ref="W736" si="12736">(N580+N632+N684)/3</f>
        <v>321.8287037037037</v>
      </c>
      <c r="X736" s="79">
        <f t="shared" ref="X736" si="12737">AVERAGE(O580,O632,O684)</f>
        <v>357.8125</v>
      </c>
      <c r="Y736" s="79">
        <f t="shared" ref="Y736" si="12738">(P580+P632+P684)/3</f>
        <v>357.8125</v>
      </c>
      <c r="Z736" s="79">
        <f t="shared" ref="Z736" si="12739">(Q580+Q632+Q684)/3</f>
        <v>254.54861111111109</v>
      </c>
      <c r="AA736" s="79" t="e">
        <f t="shared" ref="AA736" si="12740">(R580+R632+R684)/3</f>
        <v>#REF!</v>
      </c>
      <c r="AC736" s="99">
        <f>+AF736-'Figure 8_data'!I948</f>
        <v>0</v>
      </c>
      <c r="AD736" s="79" t="e">
        <f t="shared" ref="AD736" si="12741">(B736/T736-1)*100</f>
        <v>#DIV/0!</v>
      </c>
      <c r="AE736" s="79" t="e">
        <f t="shared" ref="AE736" si="12742">(C736/U736-1)*100</f>
        <v>#DIV/0!</v>
      </c>
      <c r="AF736" s="79">
        <f t="shared" ref="AF736" si="12743">(D736/V736-1)*100</f>
        <v>-37.769601623953307</v>
      </c>
      <c r="AG736" s="79">
        <f t="shared" ref="AG736" si="12744">(E736/W736-1)*100</f>
        <v>-42.516003740199956</v>
      </c>
      <c r="AH736" s="79">
        <f t="shared" ref="AH736" si="12745">(F736/X736-1)*100</f>
        <v>-40.611353711790386</v>
      </c>
      <c r="AI736" s="79">
        <f t="shared" ref="AI736" si="12746">(G736/Y736-1)*100</f>
        <v>-40.611353711790386</v>
      </c>
      <c r="AJ736" s="79">
        <f t="shared" ref="AJ736" si="12747">(H736/Z736-1)*100</f>
        <v>-35.17937525576319</v>
      </c>
      <c r="AK736" s="79" t="e">
        <f t="shared" ref="AK736" si="12748">(I736/AA736-1)*100</f>
        <v>#REF!</v>
      </c>
      <c r="AM736" s="99">
        <f>AP736-'Figure 8_data'!H948</f>
        <v>0</v>
      </c>
      <c r="AN736" s="79" t="e">
        <f t="shared" ref="AN736" si="12749">(B736/B684-1)*100</f>
        <v>#DIV/0!</v>
      </c>
      <c r="AO736" s="79" t="e">
        <f t="shared" ref="AO736" si="12750">(C736/C684-1)*100</f>
        <v>#DIV/0!</v>
      </c>
      <c r="AP736" s="79">
        <f t="shared" ref="AP736" si="12751">(D736/D684-1)*100</f>
        <v>-3.7102473498233257</v>
      </c>
      <c r="AQ736" s="79" t="e">
        <f t="shared" ref="AQ736" si="12752">(E736/E684-1)*100</f>
        <v>#DIV/0!</v>
      </c>
      <c r="AR736" s="79">
        <f t="shared" ref="AR736" si="12753">(F736/F684-1)*100</f>
        <v>1.1904761904761862</v>
      </c>
      <c r="AS736" s="79">
        <f t="shared" ref="AS736" si="12754">(G736/G684-1)*100</f>
        <v>1.1904761904761862</v>
      </c>
      <c r="AT736" s="79">
        <f t="shared" ref="AT736" si="12755">(H736/H684-1)*100</f>
        <v>-2.9411764705882359</v>
      </c>
      <c r="AU736" s="79" t="e">
        <f t="shared" ref="AU736" si="12756">(I736/I684-1)*100</f>
        <v>#REF!</v>
      </c>
    </row>
    <row r="737" spans="1:47" x14ac:dyDescent="0.2">
      <c r="A737" s="13">
        <f t="shared" si="7581"/>
        <v>42738</v>
      </c>
      <c r="D737" s="79">
        <f>TWK!D680</f>
        <v>267.5</v>
      </c>
      <c r="E737" s="79">
        <f>TWK!E680</f>
        <v>185</v>
      </c>
      <c r="F737" s="79">
        <f>TWK!F680</f>
        <v>207.5</v>
      </c>
      <c r="G737" s="79">
        <f>TWK!G680</f>
        <v>207.5</v>
      </c>
      <c r="H737" s="79">
        <f>TWK!H680</f>
        <v>160</v>
      </c>
      <c r="I737" s="79" t="e">
        <f>TWK!#REF!</f>
        <v>#REF!</v>
      </c>
      <c r="M737" s="79">
        <f t="shared" ref="M737" si="12757">AVERAGE(D734,D735,D736,D737)</f>
        <v>269.375</v>
      </c>
      <c r="N737" s="79">
        <f t="shared" ref="N737" si="12758">AVERAGE(E734:E737)</f>
        <v>186.04166666666666</v>
      </c>
      <c r="O737" s="79">
        <f t="shared" ref="O737" si="12759">AVERAGE(F734:F737)</f>
        <v>215.41666666666666</v>
      </c>
      <c r="P737" s="79">
        <f t="shared" ref="P737" si="12760">AVERAGE(G734:G737)</f>
        <v>215.41666666666666</v>
      </c>
      <c r="Q737" s="79">
        <f t="shared" ref="Q737" si="12761">AVERAGE(H734:H737)</f>
        <v>165.625</v>
      </c>
      <c r="R737" s="79" t="e">
        <f t="shared" ref="R737" si="12762">AVERAGE(I734:I737)</f>
        <v>#REF!</v>
      </c>
      <c r="V737" s="79">
        <f t="shared" ref="V737" si="12763">(M581+M633+M685)/3</f>
        <v>433.375</v>
      </c>
      <c r="W737" s="79">
        <f t="shared" ref="W737" si="12764">(N581+N633+N685)/3</f>
        <v>321.34259259259261</v>
      </c>
      <c r="X737" s="79">
        <f t="shared" ref="X737" si="12765">AVERAGE(O581,O633,O685)</f>
        <v>354.40972222222217</v>
      </c>
      <c r="Y737" s="79">
        <f t="shared" ref="Y737" si="12766">(P581+P633+P685)/3</f>
        <v>354.40972222222217</v>
      </c>
      <c r="Z737" s="79">
        <f t="shared" ref="Z737" si="12767">(Q581+Q633+Q685)/3</f>
        <v>245.49768518518519</v>
      </c>
      <c r="AA737" s="79" t="e">
        <f t="shared" ref="AA737" si="12768">(R581+R633+R685)/3</f>
        <v>#REF!</v>
      </c>
      <c r="AC737" s="99">
        <f>+AF737-'Figure 8_data'!I949</f>
        <v>0</v>
      </c>
      <c r="AD737" s="79" t="e">
        <f t="shared" ref="AD737" si="12769">(B737/T737-1)*100</f>
        <v>#DIV/0!</v>
      </c>
      <c r="AE737" s="79" t="e">
        <f t="shared" ref="AE737" si="12770">(C737/U737-1)*100</f>
        <v>#DIV/0!</v>
      </c>
      <c r="AF737" s="79">
        <f t="shared" ref="AF737" si="12771">(D737/V737-1)*100</f>
        <v>-38.275165849437556</v>
      </c>
      <c r="AG737" s="79">
        <f t="shared" ref="AG737" si="12772">(E737/W737-1)*100</f>
        <v>-42.429044806223892</v>
      </c>
      <c r="AH737" s="79">
        <f t="shared" ref="AH737" si="12773">(F737/X737-1)*100</f>
        <v>-41.45194474380326</v>
      </c>
      <c r="AI737" s="79">
        <f t="shared" ref="AI737" si="12774">(G737/Y737-1)*100</f>
        <v>-41.45194474380326</v>
      </c>
      <c r="AJ737" s="79">
        <f t="shared" ref="AJ737" si="12775">(H737/Z737-1)*100</f>
        <v>-34.826269388524821</v>
      </c>
      <c r="AK737" s="79" t="e">
        <f t="shared" ref="AK737" si="12776">(I737/AA737-1)*100</f>
        <v>#REF!</v>
      </c>
      <c r="AM737" s="99">
        <f>AP737-'Figure 8_data'!H949</f>
        <v>0</v>
      </c>
      <c r="AN737" s="79" t="e">
        <f t="shared" ref="AN737" si="12777">(B737/B685-1)*100</f>
        <v>#DIV/0!</v>
      </c>
      <c r="AO737" s="79" t="e">
        <f t="shared" ref="AO737" si="12778">(C737/C685-1)*100</f>
        <v>#DIV/0!</v>
      </c>
      <c r="AP737" s="79">
        <f t="shared" ref="AP737" si="12779">(D737/D685-1)*100</f>
        <v>-10.833333333333329</v>
      </c>
      <c r="AQ737" s="79">
        <f t="shared" ref="AQ737" si="12780">(E737/E685-1)*100</f>
        <v>-5.1282051282051322</v>
      </c>
      <c r="AR737" s="79">
        <f t="shared" ref="AR737" si="12781">(F737/F685-1)*100</f>
        <v>-3.4883720930232509</v>
      </c>
      <c r="AS737" s="79">
        <f t="shared" ref="AS737" si="12782">(G737/G685-1)*100</f>
        <v>-3.4883720930232509</v>
      </c>
      <c r="AT737" s="79" t="e">
        <f t="shared" ref="AT737" si="12783">(H737/H685-1)*100</f>
        <v>#DIV/0!</v>
      </c>
      <c r="AU737" s="79" t="e">
        <f t="shared" ref="AU737" si="12784">(I737/I685-1)*100</f>
        <v>#REF!</v>
      </c>
    </row>
    <row r="738" spans="1:47" x14ac:dyDescent="0.2">
      <c r="A738" s="13">
        <f t="shared" si="7581"/>
        <v>42745</v>
      </c>
      <c r="D738" s="79">
        <f>TWK!D681</f>
        <v>320</v>
      </c>
      <c r="E738" s="79">
        <f>TWK!E681</f>
        <v>212.5</v>
      </c>
      <c r="F738" s="79">
        <f>TWK!F681</f>
        <v>235</v>
      </c>
      <c r="G738" s="79">
        <f>TWK!G681</f>
        <v>235</v>
      </c>
      <c r="H738" s="79">
        <f>TWK!H681</f>
        <v>187.5</v>
      </c>
      <c r="I738" s="79" t="e">
        <f>TWK!#REF!</f>
        <v>#REF!</v>
      </c>
      <c r="M738" s="79">
        <f t="shared" ref="M738" si="12785">AVERAGE(D735,D736,D737,D738)</f>
        <v>284.375</v>
      </c>
      <c r="N738" s="79">
        <f t="shared" ref="N738" si="12786">AVERAGE(E735:E738)</f>
        <v>192.5</v>
      </c>
      <c r="O738" s="79">
        <f t="shared" ref="O738" si="12787">AVERAGE(F735:F738)</f>
        <v>218.75</v>
      </c>
      <c r="P738" s="79">
        <f t="shared" ref="P738" si="12788">AVERAGE(G735:G738)</f>
        <v>218.75</v>
      </c>
      <c r="Q738" s="79">
        <f t="shared" ref="Q738" si="12789">AVERAGE(H735:H738)</f>
        <v>170</v>
      </c>
      <c r="R738" s="79" t="e">
        <f t="shared" ref="R738" si="12790">AVERAGE(I735:I738)</f>
        <v>#REF!</v>
      </c>
      <c r="V738" s="79">
        <f t="shared" ref="V738" si="12791">(M582+M634+M686)/3</f>
        <v>429.625</v>
      </c>
      <c r="W738" s="79">
        <f t="shared" ref="W738" si="12792">(N582+N634+N686)/3</f>
        <v>310.71759259259261</v>
      </c>
      <c r="X738" s="79">
        <f t="shared" ref="X738" si="12793">AVERAGE(O582,O634,O686)</f>
        <v>344.375</v>
      </c>
      <c r="Y738" s="79">
        <f t="shared" ref="Y738" si="12794">(P582+P634+P686)/3</f>
        <v>344.375</v>
      </c>
      <c r="Z738" s="79">
        <f t="shared" ref="Z738" si="12795">(Q582+Q634+Q686)/3</f>
        <v>234.02777777777774</v>
      </c>
      <c r="AA738" s="79" t="e">
        <f t="shared" ref="AA738" si="12796">(R582+R634+R686)/3</f>
        <v>#REF!</v>
      </c>
      <c r="AC738" s="99">
        <f>+AF738-'Figure 8_data'!I950</f>
        <v>0</v>
      </c>
      <c r="AD738" s="79" t="e">
        <f t="shared" ref="AD738" si="12797">(B738/T738-1)*100</f>
        <v>#DIV/0!</v>
      </c>
      <c r="AE738" s="79" t="e">
        <f t="shared" ref="AE738" si="12798">(C738/U738-1)*100</f>
        <v>#DIV/0!</v>
      </c>
      <c r="AF738" s="79">
        <f t="shared" ref="AF738" si="12799">(D738/V738-1)*100</f>
        <v>-25.516438754727965</v>
      </c>
      <c r="AG738" s="79">
        <f t="shared" ref="AG738" si="12800">(E738/W738-1)*100</f>
        <v>-31.60992326603591</v>
      </c>
      <c r="AH738" s="79">
        <f t="shared" ref="AH738" si="12801">(F738/X738-1)*100</f>
        <v>-31.760435571687839</v>
      </c>
      <c r="AI738" s="79">
        <f t="shared" ref="AI738" si="12802">(G738/Y738-1)*100</f>
        <v>-31.760435571687839</v>
      </c>
      <c r="AJ738" s="79">
        <f t="shared" ref="AJ738" si="12803">(H738/Z738-1)*100</f>
        <v>-19.881305637982184</v>
      </c>
      <c r="AK738" s="79" t="e">
        <f t="shared" ref="AK738" si="12804">(I738/AA738-1)*100</f>
        <v>#REF!</v>
      </c>
      <c r="AM738" s="99">
        <f>AP738-'Figure 8_data'!H950</f>
        <v>0</v>
      </c>
      <c r="AN738" s="79" t="e">
        <f t="shared" ref="AN738" si="12805">(B738/B686-1)*100</f>
        <v>#DIV/0!</v>
      </c>
      <c r="AO738" s="79" t="e">
        <f t="shared" ref="AO738" si="12806">(C738/C686-1)*100</f>
        <v>#DIV/0!</v>
      </c>
      <c r="AP738" s="79">
        <f t="shared" ref="AP738" si="12807">(D738/D686-1)*100</f>
        <v>12.280701754385959</v>
      </c>
      <c r="AQ738" s="79">
        <f t="shared" ref="AQ738" si="12808">(E738/E686-1)*100</f>
        <v>21.42857142857142</v>
      </c>
      <c r="AR738" s="79">
        <f t="shared" ref="AR738" si="12809">(F738/F686-1)*100</f>
        <v>8.045977011494255</v>
      </c>
      <c r="AS738" s="79">
        <f t="shared" ref="AS738" si="12810">(G738/G686-1)*100</f>
        <v>8.045977011494255</v>
      </c>
      <c r="AT738" s="79">
        <f t="shared" ref="AT738" si="12811">(H738/H686-1)*100</f>
        <v>17.1875</v>
      </c>
      <c r="AU738" s="79" t="e">
        <f t="shared" ref="AU738" si="12812">(I738/I686-1)*100</f>
        <v>#REF!</v>
      </c>
    </row>
    <row r="739" spans="1:47" x14ac:dyDescent="0.2">
      <c r="A739" s="13">
        <f t="shared" si="7581"/>
        <v>42752</v>
      </c>
      <c r="D739" s="79">
        <f>TWK!D682</f>
        <v>345</v>
      </c>
      <c r="E739" s="79">
        <f>TWK!E682</f>
        <v>215</v>
      </c>
      <c r="F739" s="79">
        <f>TWK!F682</f>
        <v>235</v>
      </c>
      <c r="G739" s="79">
        <f>TWK!G682</f>
        <v>235</v>
      </c>
      <c r="H739" s="79">
        <f>TWK!H682</f>
        <v>192.5</v>
      </c>
      <c r="I739" s="79" t="e">
        <f>TWK!#REF!</f>
        <v>#REF!</v>
      </c>
      <c r="M739" s="79">
        <f t="shared" ref="M739" si="12813">AVERAGE(D736,D737,D738,D739)</f>
        <v>301.25</v>
      </c>
      <c r="N739" s="79">
        <f t="shared" ref="N739" si="12814">AVERAGE(E736:E739)</f>
        <v>199.375</v>
      </c>
      <c r="O739" s="79">
        <f t="shared" ref="O739" si="12815">AVERAGE(F736:F739)</f>
        <v>222.5</v>
      </c>
      <c r="P739" s="79">
        <f t="shared" ref="P739" si="12816">AVERAGE(G736:G739)</f>
        <v>222.5</v>
      </c>
      <c r="Q739" s="79">
        <f t="shared" ref="Q739" si="12817">AVERAGE(H736:H739)</f>
        <v>176.25</v>
      </c>
      <c r="R739" s="79" t="e">
        <f t="shared" ref="R739" si="12818">AVERAGE(I736:I739)</f>
        <v>#REF!</v>
      </c>
      <c r="V739" s="79">
        <f t="shared" ref="V739" si="12819">(M583+M635+M687)/3</f>
        <v>431.5694444444444</v>
      </c>
      <c r="W739" s="79">
        <f t="shared" ref="W739" si="12820">(N583+N635+N687)/3</f>
        <v>312.09722222222223</v>
      </c>
      <c r="X739" s="79">
        <f t="shared" ref="X739" si="12821">AVERAGE(O583,O635,O687)</f>
        <v>343.54166666666669</v>
      </c>
      <c r="Y739" s="79">
        <f t="shared" ref="Y739" si="12822">(P583+P635+P687)/3</f>
        <v>344.23611111111109</v>
      </c>
      <c r="Z739" s="79">
        <f t="shared" ref="Z739" si="12823">(Q583+Q635+Q687)/3</f>
        <v>236.11111111111109</v>
      </c>
      <c r="AA739" s="79" t="e">
        <f t="shared" ref="AA739" si="12824">(R583+R635+R687)/3</f>
        <v>#REF!</v>
      </c>
      <c r="AC739" s="99">
        <f>+AF739-'Figure 8_data'!I951</f>
        <v>0</v>
      </c>
      <c r="AD739" s="79" t="e">
        <f t="shared" ref="AD739" si="12825">(B739/T739-1)*100</f>
        <v>#DIV/0!</v>
      </c>
      <c r="AE739" s="79" t="e">
        <f t="shared" ref="AE739" si="12826">(C739/U739-1)*100</f>
        <v>#DIV/0!</v>
      </c>
      <c r="AF739" s="79">
        <f t="shared" ref="AF739" si="12827">(D739/V739-1)*100</f>
        <v>-20.059215396002948</v>
      </c>
      <c r="AG739" s="79">
        <f t="shared" ref="AG739" si="12828">(E739/W739-1)*100</f>
        <v>-31.111210004005162</v>
      </c>
      <c r="AH739" s="79">
        <f t="shared" ref="AH739" si="12829">(F739/X739-1)*100</f>
        <v>-31.594906003638567</v>
      </c>
      <c r="AI739" s="79">
        <f t="shared" ref="AI739" si="12830">(G739/Y739-1)*100</f>
        <v>-31.732902965503328</v>
      </c>
      <c r="AJ739" s="79">
        <f t="shared" ref="AJ739" si="12831">(H739/Z739-1)*100</f>
        <v>-18.470588235294105</v>
      </c>
      <c r="AK739" s="79" t="e">
        <f t="shared" ref="AK739" si="12832">(I739/AA739-1)*100</f>
        <v>#REF!</v>
      </c>
      <c r="AM739" s="99">
        <f>AP739-'Figure 8_data'!H951</f>
        <v>0</v>
      </c>
      <c r="AN739" s="79" t="e">
        <f t="shared" ref="AN739" si="12833">(B739/B687-1)*100</f>
        <v>#DIV/0!</v>
      </c>
      <c r="AO739" s="79" t="e">
        <f t="shared" ref="AO739" si="12834">(C739/C687-1)*100</f>
        <v>#DIV/0!</v>
      </c>
      <c r="AP739" s="79">
        <f t="shared" ref="AP739" si="12835">(D739/D687-1)*100</f>
        <v>23.214285714285722</v>
      </c>
      <c r="AQ739" s="79">
        <f t="shared" ref="AQ739" si="12836">(E739/E687-1)*100</f>
        <v>14.666666666666671</v>
      </c>
      <c r="AR739" s="79">
        <f t="shared" ref="AR739" si="12837">(F739/F687-1)*100</f>
        <v>14.634146341463406</v>
      </c>
      <c r="AS739" s="79">
        <f t="shared" ref="AS739" si="12838">(G739/G687-1)*100</f>
        <v>14.634146341463406</v>
      </c>
      <c r="AT739" s="79">
        <f t="shared" ref="AT739" si="12839">(H739/H687-1)*100</f>
        <v>18.461538461538463</v>
      </c>
      <c r="AU739" s="79" t="e">
        <f t="shared" ref="AU739" si="12840">(I739/I687-1)*100</f>
        <v>#REF!</v>
      </c>
    </row>
    <row r="740" spans="1:47" x14ac:dyDescent="0.2">
      <c r="A740" s="13">
        <f t="shared" si="7581"/>
        <v>42759</v>
      </c>
      <c r="D740" s="79">
        <f>TWK!D683</f>
        <v>375</v>
      </c>
      <c r="E740" s="79">
        <f>TWK!E683</f>
        <v>300</v>
      </c>
      <c r="F740" s="79">
        <f>TWK!F683</f>
        <v>300</v>
      </c>
      <c r="G740" s="79">
        <f>TWK!G683</f>
        <v>300</v>
      </c>
      <c r="H740" s="79">
        <f>TWK!H683</f>
        <v>250</v>
      </c>
      <c r="I740" s="79" t="e">
        <f>TWK!#REF!</f>
        <v>#REF!</v>
      </c>
      <c r="M740" s="79">
        <f t="shared" ref="M740" si="12841">AVERAGE(D737,D738,D739,D740)</f>
        <v>326.875</v>
      </c>
      <c r="N740" s="79">
        <f t="shared" ref="N740" si="12842">AVERAGE(E737:E740)</f>
        <v>228.125</v>
      </c>
      <c r="O740" s="79">
        <f t="shared" ref="O740" si="12843">AVERAGE(F737:F740)</f>
        <v>244.375</v>
      </c>
      <c r="P740" s="79">
        <f t="shared" ref="P740" si="12844">AVERAGE(G737:G740)</f>
        <v>244.375</v>
      </c>
      <c r="Q740" s="79">
        <f t="shared" ref="Q740" si="12845">AVERAGE(H737:H740)</f>
        <v>197.5</v>
      </c>
      <c r="R740" s="79" t="e">
        <f t="shared" ref="R740" si="12846">AVERAGE(I737:I740)</f>
        <v>#REF!</v>
      </c>
      <c r="V740" s="79">
        <f t="shared" ref="V740" si="12847">(M584+M636+M688)/3</f>
        <v>440.34722222222223</v>
      </c>
      <c r="W740" s="79">
        <f t="shared" ref="W740" si="12848">(N584+N636+N688)/3</f>
        <v>325.08333333333331</v>
      </c>
      <c r="X740" s="79">
        <f t="shared" ref="X740" si="12849">AVERAGE(O584,O636,O688)</f>
        <v>344.30555555555549</v>
      </c>
      <c r="Y740" s="79">
        <f t="shared" ref="Y740" si="12850">(P584+P636+P688)/3</f>
        <v>345.20833333333331</v>
      </c>
      <c r="Z740" s="79">
        <f t="shared" ref="Z740" si="12851">(Q584+Q636+Q688)/3</f>
        <v>241.45833333333329</v>
      </c>
      <c r="AA740" s="79" t="e">
        <f t="shared" ref="AA740" si="12852">(R584+R636+R688)/3</f>
        <v>#REF!</v>
      </c>
      <c r="AC740" s="99">
        <f>+AF740-'Figure 8_data'!I952</f>
        <v>0</v>
      </c>
      <c r="AD740" s="79" t="e">
        <f t="shared" ref="AD740" si="12853">(B740/T740-1)*100</f>
        <v>#DIV/0!</v>
      </c>
      <c r="AE740" s="79" t="e">
        <f t="shared" ref="AE740" si="12854">(C740/U740-1)*100</f>
        <v>#DIV/0!</v>
      </c>
      <c r="AF740" s="79">
        <f t="shared" ref="AF740" si="12855">(D740/V740-1)*100</f>
        <v>-14.839930610313834</v>
      </c>
      <c r="AG740" s="79">
        <f t="shared" ref="AG740" si="12856">(E740/W740-1)*100</f>
        <v>-7.7159702640348549</v>
      </c>
      <c r="AH740" s="79">
        <f t="shared" ref="AH740" si="12857">(F740/X740-1)*100</f>
        <v>-12.868091972569562</v>
      </c>
      <c r="AI740" s="79">
        <f t="shared" ref="AI740" si="12858">(G740/Y740-1)*100</f>
        <v>-13.095956547978272</v>
      </c>
      <c r="AJ740" s="79">
        <f t="shared" ref="AJ740" si="12859">(H740/Z740-1)*100</f>
        <v>3.5375323554788896</v>
      </c>
      <c r="AK740" s="79" t="e">
        <f t="shared" ref="AK740" si="12860">(I740/AA740-1)*100</f>
        <v>#REF!</v>
      </c>
      <c r="AM740" s="99">
        <f>AP740-'Figure 8_data'!H952</f>
        <v>0</v>
      </c>
      <c r="AN740" s="79" t="e">
        <f t="shared" ref="AN740" si="12861">(B740/B688-1)*100</f>
        <v>#DIV/0!</v>
      </c>
      <c r="AO740" s="79" t="e">
        <f t="shared" ref="AO740" si="12862">(C740/C688-1)*100</f>
        <v>#DIV/0!</v>
      </c>
      <c r="AP740" s="79">
        <f t="shared" ref="AP740" si="12863">(D740/D688-1)*100</f>
        <v>22.95081967213115</v>
      </c>
      <c r="AQ740" s="79">
        <f t="shared" ref="AQ740" si="12864">(E740/E688-1)*100</f>
        <v>51.898734177215204</v>
      </c>
      <c r="AR740" s="79">
        <f t="shared" ref="AR740" si="12865">(F740/F688-1)*100</f>
        <v>48.148148148148138</v>
      </c>
      <c r="AS740" s="79">
        <f t="shared" ref="AS740" si="12866">(G740/G688-1)*100</f>
        <v>46.341463414634141</v>
      </c>
      <c r="AT740" s="79">
        <f t="shared" ref="AT740" si="12867">(H740/H688-1)*100</f>
        <v>47.058823529411775</v>
      </c>
      <c r="AU740" s="79" t="e">
        <f t="shared" ref="AU740" si="12868">(I740/I688-1)*100</f>
        <v>#REF!</v>
      </c>
    </row>
    <row r="741" spans="1:47" x14ac:dyDescent="0.2">
      <c r="A741" s="13">
        <f t="shared" si="7581"/>
        <v>42766</v>
      </c>
      <c r="D741" s="79">
        <f>TWK!D684</f>
        <v>308.33333333333331</v>
      </c>
      <c r="E741" s="79">
        <f>TWK!E684</f>
        <v>221.66666666666666</v>
      </c>
      <c r="F741" s="79">
        <f>TWK!F684</f>
        <v>280</v>
      </c>
      <c r="G741" s="79">
        <f>TWK!G684</f>
        <v>280</v>
      </c>
      <c r="H741" s="79">
        <f>TWK!H684</f>
        <v>211.66666666666666</v>
      </c>
      <c r="I741" s="79" t="e">
        <f>TWK!#REF!</f>
        <v>#REF!</v>
      </c>
      <c r="M741" s="79">
        <f t="shared" ref="M741" si="12869">AVERAGE(D738,D739,D740,D741)</f>
        <v>337.08333333333331</v>
      </c>
      <c r="N741" s="79">
        <f t="shared" ref="N741" si="12870">AVERAGE(E738:E741)</f>
        <v>237.29166666666666</v>
      </c>
      <c r="O741" s="79">
        <f t="shared" ref="O741" si="12871">AVERAGE(F738:F741)</f>
        <v>262.5</v>
      </c>
      <c r="P741" s="79">
        <f t="shared" ref="P741" si="12872">AVERAGE(G738:G741)</f>
        <v>262.5</v>
      </c>
      <c r="Q741" s="79">
        <f t="shared" ref="Q741" si="12873">AVERAGE(H738:H741)</f>
        <v>210.41666666666666</v>
      </c>
      <c r="R741" s="79" t="e">
        <f t="shared" ref="R741" si="12874">AVERAGE(I738:I741)</f>
        <v>#REF!</v>
      </c>
      <c r="V741" s="79">
        <f t="shared" ref="V741" si="12875">(M585+M637+M689)/3</f>
        <v>396.07638888888891</v>
      </c>
      <c r="W741" s="79">
        <f t="shared" ref="W741" si="12876">(N585+N637+N689)/3</f>
        <v>333.76388888888891</v>
      </c>
      <c r="X741" s="79">
        <f t="shared" ref="X741" si="12877">AVERAGE(O585,O637,O689)</f>
        <v>346.38888888888886</v>
      </c>
      <c r="Y741" s="79">
        <f t="shared" ref="Y741" si="12878">(P585+P637+P689)/3</f>
        <v>347.29166666666669</v>
      </c>
      <c r="Z741" s="79">
        <f t="shared" ref="Z741" si="12879">(Q585+Q637+Q689)/3</f>
        <v>247.08333333333334</v>
      </c>
      <c r="AA741" s="79" t="e">
        <f t="shared" ref="AA741" si="12880">(R585+R637+R689)/3</f>
        <v>#REF!</v>
      </c>
      <c r="AC741" s="99">
        <f>+AF741-'Figure 8_data'!I953</f>
        <v>0</v>
      </c>
      <c r="AD741" s="79" t="e">
        <f t="shared" ref="AD741" si="12881">(B741/T741-1)*100</f>
        <v>#DIV/0!</v>
      </c>
      <c r="AE741" s="79" t="e">
        <f t="shared" ref="AE741" si="12882">(C741/U741-1)*100</f>
        <v>#DIV/0!</v>
      </c>
      <c r="AF741" s="79">
        <f t="shared" ref="AF741" si="12883">(D741/V741-1)*100</f>
        <v>-22.153063908126601</v>
      </c>
      <c r="AG741" s="79">
        <f t="shared" ref="AG741" si="12884">(E741/W741-1)*100</f>
        <v>-33.5857850276726</v>
      </c>
      <c r="AH741" s="79">
        <f t="shared" ref="AH741" si="12885">(F741/X741-1)*100</f>
        <v>-19.165998396150751</v>
      </c>
      <c r="AI741" s="79">
        <f t="shared" ref="AI741" si="12886">(G741/Y741-1)*100</f>
        <v>-19.376124775045</v>
      </c>
      <c r="AJ741" s="79">
        <f t="shared" ref="AJ741" si="12887">(H741/Z741-1)*100</f>
        <v>-14.333895446880273</v>
      </c>
      <c r="AK741" s="79" t="e">
        <f t="shared" ref="AK741" si="12888">(I741/AA741-1)*100</f>
        <v>#REF!</v>
      </c>
      <c r="AM741" s="99">
        <f>AP741-'Figure 8_data'!H953</f>
        <v>0</v>
      </c>
      <c r="AN741" s="79" t="e">
        <f t="shared" ref="AN741" si="12889">(B741/B689-1)*100</f>
        <v>#DIV/0!</v>
      </c>
      <c r="AO741" s="79" t="e">
        <f t="shared" ref="AO741" si="12890">(C741/C689-1)*100</f>
        <v>#DIV/0!</v>
      </c>
      <c r="AP741" s="79">
        <f t="shared" ref="AP741" si="12891">(D741/D689-1)*100</f>
        <v>4.0787623066103951</v>
      </c>
      <c r="AQ741" s="79">
        <f t="shared" ref="AQ741" si="12892">(E741/E689-1)*100</f>
        <v>13.675213675213671</v>
      </c>
      <c r="AR741" s="79">
        <f t="shared" ref="AR741" si="12893">(F741/F689-1)*100</f>
        <v>25.842696629213478</v>
      </c>
      <c r="AS741" s="79">
        <f t="shared" ref="AS741" si="12894">(G741/G689-1)*100</f>
        <v>25.842696629213478</v>
      </c>
      <c r="AT741" s="79">
        <f t="shared" ref="AT741" si="12895">(H741/H689-1)*100</f>
        <v>19.248826291079801</v>
      </c>
      <c r="AU741" s="79" t="e">
        <f t="shared" ref="AU741" si="12896">(I741/I689-1)*100</f>
        <v>#REF!</v>
      </c>
    </row>
    <row r="742" spans="1:47" x14ac:dyDescent="0.2">
      <c r="A742" s="13">
        <f t="shared" si="7581"/>
        <v>42773</v>
      </c>
      <c r="D742" s="79">
        <f>TWK!D685</f>
        <v>345</v>
      </c>
      <c r="E742" s="79">
        <f>TWK!E685</f>
        <v>242.5</v>
      </c>
      <c r="F742" s="79">
        <f>TWK!F685</f>
        <v>270</v>
      </c>
      <c r="G742" s="79">
        <f>TWK!G685</f>
        <v>275</v>
      </c>
      <c r="H742" s="79">
        <f>TWK!H685</f>
        <v>200</v>
      </c>
      <c r="I742" s="79" t="e">
        <f>TWK!#REF!</f>
        <v>#REF!</v>
      </c>
      <c r="M742" s="79">
        <f t="shared" ref="M742" si="12897">AVERAGE(D739,D740,D741,D742)</f>
        <v>343.33333333333331</v>
      </c>
      <c r="N742" s="79">
        <f t="shared" ref="N742" si="12898">AVERAGE(E739:E742)</f>
        <v>244.79166666666666</v>
      </c>
      <c r="O742" s="79">
        <f t="shared" ref="O742" si="12899">AVERAGE(F739:F742)</f>
        <v>271.25</v>
      </c>
      <c r="P742" s="79">
        <f t="shared" ref="P742" si="12900">AVERAGE(G739:G742)</f>
        <v>272.5</v>
      </c>
      <c r="Q742" s="79">
        <f t="shared" ref="Q742" si="12901">AVERAGE(H739:H742)</f>
        <v>213.54166666666666</v>
      </c>
      <c r="R742" s="79" t="e">
        <f t="shared" ref="R742" si="12902">AVERAGE(I739:I742)</f>
        <v>#REF!</v>
      </c>
      <c r="V742" s="79">
        <f t="shared" ref="V742" si="12903">(M586+M638+M690)/3</f>
        <v>393.32638888888891</v>
      </c>
      <c r="W742" s="79">
        <f t="shared" ref="W742" si="12904">(N586+N638+N690)/3</f>
        <v>338.09722222222223</v>
      </c>
      <c r="X742" s="79">
        <f t="shared" ref="X742" si="12905">AVERAGE(O586,O638,O690)</f>
        <v>350.23611111111109</v>
      </c>
      <c r="Y742" s="79">
        <f t="shared" ref="Y742" si="12906">(P586+P638+P690)/3</f>
        <v>351.13888888888891</v>
      </c>
      <c r="Z742" s="79">
        <f t="shared" ref="Z742" si="12907">(Q586+Q638+Q690)/3</f>
        <v>251.66666666666666</v>
      </c>
      <c r="AA742" s="79" t="e">
        <f t="shared" ref="AA742" si="12908">(R586+R638+R690)/3</f>
        <v>#REF!</v>
      </c>
      <c r="AC742" s="99">
        <f>+AF742-'Figure 8_data'!I954</f>
        <v>0</v>
      </c>
      <c r="AD742" s="79" t="e">
        <f t="shared" ref="AD742" si="12909">(B742/T742-1)*100</f>
        <v>#DIV/0!</v>
      </c>
      <c r="AE742" s="79" t="e">
        <f t="shared" ref="AE742" si="12910">(C742/U742-1)*100</f>
        <v>#DIV/0!</v>
      </c>
      <c r="AF742" s="79">
        <f t="shared" ref="AF742" si="12911">(D742/V742-1)*100</f>
        <v>-12.286586980702353</v>
      </c>
      <c r="AG742" s="79">
        <f t="shared" ref="AG742" si="12912">(E742/W742-1)*100</f>
        <v>-28.275068808281645</v>
      </c>
      <c r="AH742" s="79">
        <f t="shared" ref="AH742" si="12913">(F742/X742-1)*100</f>
        <v>-22.90914859023674</v>
      </c>
      <c r="AI742" s="79">
        <f t="shared" ref="AI742" si="12914">(G742/Y742-1)*100</f>
        <v>-21.683411122537777</v>
      </c>
      <c r="AJ742" s="79">
        <f t="shared" ref="AJ742" si="12915">(H742/Z742-1)*100</f>
        <v>-20.529801324503303</v>
      </c>
      <c r="AK742" s="79" t="e">
        <f t="shared" ref="AK742" si="12916">(I742/AA742-1)*100</f>
        <v>#REF!</v>
      </c>
      <c r="AM742" s="99">
        <f>AP742-'Figure 8_data'!H954</f>
        <v>0</v>
      </c>
      <c r="AN742" s="79" t="e">
        <f t="shared" ref="AN742" si="12917">(B742/B690-1)*100</f>
        <v>#DIV/0!</v>
      </c>
      <c r="AO742" s="79" t="e">
        <f t="shared" ref="AO742" si="12918">(C742/C690-1)*100</f>
        <v>#DIV/0!</v>
      </c>
      <c r="AP742" s="79">
        <f t="shared" ref="AP742" si="12919">(D742/D690-1)*100</f>
        <v>24.69879518072289</v>
      </c>
      <c r="AQ742" s="79">
        <f t="shared" ref="AQ742" si="12920">(E742/E690-1)*100</f>
        <v>27.631578947368428</v>
      </c>
      <c r="AR742" s="79">
        <f t="shared" ref="AR742" si="12921">(F742/F690-1)*100</f>
        <v>23.664122137404565</v>
      </c>
      <c r="AS742" s="79">
        <f t="shared" ref="AS742" si="12922">(G742/G690-1)*100</f>
        <v>25.954198473282442</v>
      </c>
      <c r="AT742" s="79">
        <f t="shared" ref="AT742" si="12923">(H742/H690-1)*100</f>
        <v>15.384615384615374</v>
      </c>
      <c r="AU742" s="79" t="e">
        <f t="shared" ref="AU742" si="12924">(I742/I690-1)*100</f>
        <v>#REF!</v>
      </c>
    </row>
    <row r="743" spans="1:47" x14ac:dyDescent="0.2">
      <c r="A743" s="13">
        <f t="shared" si="7581"/>
        <v>42780</v>
      </c>
      <c r="D743" s="79">
        <f>TWK!D686</f>
        <v>315</v>
      </c>
      <c r="E743" s="79">
        <f>TWK!E686</f>
        <v>217.5</v>
      </c>
      <c r="F743" s="79">
        <f>TWK!F686</f>
        <v>267.5</v>
      </c>
      <c r="G743" s="79">
        <f>TWK!G686</f>
        <v>267.5</v>
      </c>
      <c r="H743" s="79">
        <f>TWK!H686</f>
        <v>187.5</v>
      </c>
      <c r="I743" s="79" t="e">
        <f>TWK!#REF!</f>
        <v>#REF!</v>
      </c>
      <c r="M743" s="79">
        <f t="shared" ref="M743" si="12925">AVERAGE(D740,D741,D742,D743)</f>
        <v>335.83333333333331</v>
      </c>
      <c r="N743" s="79">
        <f t="shared" ref="N743" si="12926">AVERAGE(E740:E743)</f>
        <v>245.41666666666666</v>
      </c>
      <c r="O743" s="79">
        <f t="shared" ref="O743" si="12927">AVERAGE(F740:F743)</f>
        <v>279.375</v>
      </c>
      <c r="P743" s="79">
        <f t="shared" ref="P743" si="12928">AVERAGE(G740:G743)</f>
        <v>280.625</v>
      </c>
      <c r="Q743" s="79">
        <f t="shared" ref="Q743" si="12929">AVERAGE(H740:H743)</f>
        <v>212.29166666666666</v>
      </c>
      <c r="R743" s="79" t="e">
        <f t="shared" ref="R743" si="12930">AVERAGE(I740:I743)</f>
        <v>#REF!</v>
      </c>
      <c r="V743" s="79">
        <f t="shared" ref="V743" si="12931">(M587+M639+M691)/3</f>
        <v>388.53472222222223</v>
      </c>
      <c r="W743" s="79">
        <f t="shared" ref="W743" si="12932">(N587+N639+N691)/3</f>
        <v>329.6805555555556</v>
      </c>
      <c r="X743" s="79">
        <f t="shared" ref="X743" si="12933">AVERAGE(O587,O639,O691)</f>
        <v>345.65277777777777</v>
      </c>
      <c r="Y743" s="79">
        <f t="shared" ref="Y743" si="12934">(P587+P639+P691)/3</f>
        <v>345.86111111111109</v>
      </c>
      <c r="Z743" s="79">
        <f t="shared" ref="Z743" si="12935">(Q587+Q639+Q691)/3</f>
        <v>246.18055555555557</v>
      </c>
      <c r="AA743" s="79" t="e">
        <f t="shared" ref="AA743" si="12936">(R587+R639+R691)/3</f>
        <v>#REF!</v>
      </c>
      <c r="AC743" s="99">
        <f>+AF743-'Figure 8_data'!I955</f>
        <v>0</v>
      </c>
      <c r="AD743" s="79" t="e">
        <f t="shared" ref="AD743" si="12937">(B743/T743-1)*100</f>
        <v>#DIV/0!</v>
      </c>
      <c r="AE743" s="79" t="e">
        <f t="shared" ref="AE743" si="12938">(C743/U743-1)*100</f>
        <v>#DIV/0!</v>
      </c>
      <c r="AF743" s="79">
        <f t="shared" ref="AF743" si="12939">(D743/V743-1)*100</f>
        <v>-18.926164900176946</v>
      </c>
      <c r="AG743" s="79">
        <f t="shared" ref="AG743" si="12940">(E743/W743-1)*100</f>
        <v>-34.027046383283491</v>
      </c>
      <c r="AH743" s="79">
        <f t="shared" ref="AH743" si="12941">(F743/X743-1)*100</f>
        <v>-22.610198095391166</v>
      </c>
      <c r="AI743" s="79">
        <f t="shared" ref="AI743" si="12942">(G743/Y743-1)*100</f>
        <v>-22.656814713677608</v>
      </c>
      <c r="AJ743" s="79">
        <f t="shared" ref="AJ743" si="12943">(H743/Z743-1)*100</f>
        <v>-23.836389280677018</v>
      </c>
      <c r="AK743" s="79" t="e">
        <f t="shared" ref="AK743" si="12944">(I743/AA743-1)*100</f>
        <v>#REF!</v>
      </c>
      <c r="AM743" s="99">
        <f>AP743-'Figure 8_data'!H955</f>
        <v>0</v>
      </c>
      <c r="AN743" s="79" t="e">
        <f t="shared" ref="AN743" si="12945">(B743/B691-1)*100</f>
        <v>#DIV/0!</v>
      </c>
      <c r="AO743" s="79" t="e">
        <f t="shared" ref="AO743" si="12946">(C743/C691-1)*100</f>
        <v>#DIV/0!</v>
      </c>
      <c r="AP743" s="79">
        <f t="shared" ref="AP743" si="12947">(D743/D691-1)*100</f>
        <v>22.330097087378633</v>
      </c>
      <c r="AQ743" s="79">
        <f t="shared" ref="AQ743" si="12948">(E743/E691-1)*100</f>
        <v>22.535211267605625</v>
      </c>
      <c r="AR743" s="79">
        <f t="shared" ref="AR743" si="12949">(F743/F691-1)*100</f>
        <v>30.487804878048784</v>
      </c>
      <c r="AS743" s="79">
        <f t="shared" ref="AS743" si="12950">(G743/G691-1)*100</f>
        <v>30.487804878048784</v>
      </c>
      <c r="AT743" s="79">
        <f t="shared" ref="AT743" si="12951">(H743/H691-1)*100</f>
        <v>13.636363636363647</v>
      </c>
      <c r="AU743" s="79" t="e">
        <f t="shared" ref="AU743" si="12952">(I743/I691-1)*100</f>
        <v>#REF!</v>
      </c>
    </row>
    <row r="744" spans="1:47" x14ac:dyDescent="0.2">
      <c r="A744" s="13">
        <f t="shared" si="7581"/>
        <v>42787</v>
      </c>
      <c r="D744" s="79">
        <f>TWK!D687</f>
        <v>290</v>
      </c>
      <c r="E744" s="79">
        <f>TWK!E687</f>
        <v>212.5</v>
      </c>
      <c r="F744" s="79">
        <f>TWK!F687</f>
        <v>212.5</v>
      </c>
      <c r="G744" s="79">
        <f>TWK!G687</f>
        <v>232.5</v>
      </c>
      <c r="H744" s="79">
        <f>TWK!H687</f>
        <v>177.5</v>
      </c>
      <c r="I744" s="79" t="e">
        <f>TWK!#REF!</f>
        <v>#REF!</v>
      </c>
      <c r="M744" s="79">
        <f t="shared" ref="M744" si="12953">AVERAGE(D741,D742,D743,D744)</f>
        <v>314.58333333333331</v>
      </c>
      <c r="N744" s="79">
        <f t="shared" ref="N744" si="12954">AVERAGE(E741:E744)</f>
        <v>223.54166666666666</v>
      </c>
      <c r="O744" s="79">
        <f t="shared" ref="O744" si="12955">AVERAGE(F741:F744)</f>
        <v>257.5</v>
      </c>
      <c r="P744" s="79">
        <f t="shared" ref="P744" si="12956">AVERAGE(G741:G744)</f>
        <v>263.75</v>
      </c>
      <c r="Q744" s="79">
        <f t="shared" ref="Q744" si="12957">AVERAGE(H741:H744)</f>
        <v>194.16666666666666</v>
      </c>
      <c r="R744" s="79" t="e">
        <f t="shared" ref="R744" si="12958">AVERAGE(I741:I744)</f>
        <v>#REF!</v>
      </c>
      <c r="V744" s="79">
        <f t="shared" ref="V744" si="12959">(M588+M640+M692)/3</f>
        <v>382.84027777777777</v>
      </c>
      <c r="W744" s="79">
        <f t="shared" ref="W744" si="12960">(N588+N640+N692)/3</f>
        <v>319.33333333333331</v>
      </c>
      <c r="X744" s="79">
        <f t="shared" ref="X744" si="12961">AVERAGE(O588,O640,O692)</f>
        <v>341.34722222222223</v>
      </c>
      <c r="Y744" s="79">
        <f t="shared" ref="Y744" si="12962">(P588+P640+P692)/3</f>
        <v>341.34722222222223</v>
      </c>
      <c r="Z744" s="79">
        <f t="shared" ref="Z744" si="12963">(Q588+Q640+Q692)/3</f>
        <v>243.61111111111111</v>
      </c>
      <c r="AA744" s="79" t="e">
        <f t="shared" ref="AA744" si="12964">(R588+R640+R692)/3</f>
        <v>#REF!</v>
      </c>
      <c r="AC744" s="99">
        <f>+AF744-'Figure 8_data'!I956</f>
        <v>0</v>
      </c>
      <c r="AD744" s="79" t="e">
        <f t="shared" ref="AD744" si="12965">(B744/T744-1)*100</f>
        <v>#DIV/0!</v>
      </c>
      <c r="AE744" s="79" t="e">
        <f t="shared" ref="AE744" si="12966">(C744/U744-1)*100</f>
        <v>#DIV/0!</v>
      </c>
      <c r="AF744" s="79">
        <f t="shared" ref="AF744" si="12967">(D744/V744-1)*100</f>
        <v>-24.250394529195162</v>
      </c>
      <c r="AG744" s="79">
        <f t="shared" ref="AG744" si="12968">(E744/W744-1)*100</f>
        <v>-33.455114822546975</v>
      </c>
      <c r="AH744" s="79">
        <f t="shared" ref="AH744" si="12969">(F744/X744-1)*100</f>
        <v>-37.746673719331078</v>
      </c>
      <c r="AI744" s="79">
        <f t="shared" ref="AI744" si="12970">(G744/Y744-1)*100</f>
        <v>-31.887537128209299</v>
      </c>
      <c r="AJ744" s="79">
        <f t="shared" ref="AJ744" si="12971">(H744/Z744-1)*100</f>
        <v>-27.137970353477769</v>
      </c>
      <c r="AK744" s="79" t="e">
        <f t="shared" ref="AK744" si="12972">(I744/AA744-1)*100</f>
        <v>#REF!</v>
      </c>
      <c r="AM744" s="99">
        <f>AP744-'Figure 8_data'!H956</f>
        <v>0</v>
      </c>
      <c r="AN744" s="79" t="e">
        <f t="shared" ref="AN744" si="12973">(B744/B692-1)*100</f>
        <v>#DIV/0!</v>
      </c>
      <c r="AO744" s="79" t="e">
        <f t="shared" ref="AO744" si="12974">(C744/C692-1)*100</f>
        <v>#DIV/0!</v>
      </c>
      <c r="AP744" s="79">
        <f t="shared" ref="AP744" si="12975">(D744/D692-1)*100</f>
        <v>13.725490196078427</v>
      </c>
      <c r="AQ744" s="79">
        <f t="shared" ref="AQ744" si="12976">(E744/E692-1)*100</f>
        <v>23.188405797101442</v>
      </c>
      <c r="AR744" s="79">
        <f t="shared" ref="AR744" si="12977">(F744/F692-1)*100</f>
        <v>2.4096385542168752</v>
      </c>
      <c r="AS744" s="79">
        <f t="shared" ref="AS744" si="12978">(G744/G692-1)*100</f>
        <v>12.048192771084331</v>
      </c>
      <c r="AT744" s="79">
        <f t="shared" ref="AT744" si="12979">(H744/H692-1)*100</f>
        <v>4.4117647058823595</v>
      </c>
      <c r="AU744" s="79" t="e">
        <f t="shared" ref="AU744" si="12980">(I744/I692-1)*100</f>
        <v>#REF!</v>
      </c>
    </row>
    <row r="745" spans="1:47" x14ac:dyDescent="0.2">
      <c r="A745" s="13">
        <f t="shared" si="7581"/>
        <v>42794</v>
      </c>
      <c r="D745" s="79">
        <f>TWK!D688</f>
        <v>307.5</v>
      </c>
      <c r="E745" s="79">
        <f>TWK!E688</f>
        <v>212.5</v>
      </c>
      <c r="F745" s="79">
        <f>TWK!F688</f>
        <v>237.5</v>
      </c>
      <c r="G745" s="79">
        <f>TWK!G688</f>
        <v>237.5</v>
      </c>
      <c r="H745" s="79">
        <f>TWK!H688</f>
        <v>182.5</v>
      </c>
      <c r="I745" s="79" t="e">
        <f>TWK!#REF!</f>
        <v>#REF!</v>
      </c>
      <c r="M745" s="79">
        <f t="shared" ref="M745" si="12981">AVERAGE(D742,D743,D744,D745)</f>
        <v>314.375</v>
      </c>
      <c r="N745" s="79">
        <f t="shared" ref="N745" si="12982">AVERAGE(E742:E745)</f>
        <v>221.25</v>
      </c>
      <c r="O745" s="79">
        <f t="shared" ref="O745" si="12983">AVERAGE(F742:F745)</f>
        <v>246.875</v>
      </c>
      <c r="P745" s="79">
        <f t="shared" ref="P745" si="12984">AVERAGE(G742:G745)</f>
        <v>253.125</v>
      </c>
      <c r="Q745" s="79">
        <f t="shared" ref="Q745" si="12985">AVERAGE(H742:H745)</f>
        <v>186.875</v>
      </c>
      <c r="R745" s="79" t="e">
        <f t="shared" ref="R745" si="12986">AVERAGE(I742:I745)</f>
        <v>#REF!</v>
      </c>
      <c r="V745" s="79">
        <f t="shared" ref="V745" si="12987">(M589+M641+M693)/3</f>
        <v>425.09722222222223</v>
      </c>
      <c r="W745" s="79">
        <f t="shared" ref="W745" si="12988">(N589+N641+N693)/3</f>
        <v>318.15277777777777</v>
      </c>
      <c r="X745" s="79">
        <f t="shared" ref="X745" si="12989">AVERAGE(O589,O641,O693)</f>
        <v>341.90277777777777</v>
      </c>
      <c r="Y745" s="79">
        <f t="shared" ref="Y745" si="12990">(P589+P641+P693)/3</f>
        <v>341.90277777777777</v>
      </c>
      <c r="Z745" s="79">
        <f t="shared" ref="Z745" si="12991">(Q589+Q641+Q693)/3</f>
        <v>252.63888888888889</v>
      </c>
      <c r="AA745" s="79" t="e">
        <f t="shared" ref="AA745" si="12992">(R589+R641+R693)/3</f>
        <v>#REF!</v>
      </c>
      <c r="AC745" s="99">
        <f>+AF745-'Figure 8_data'!I957</f>
        <v>0</v>
      </c>
      <c r="AD745" s="79" t="e">
        <f t="shared" ref="AD745" si="12993">(B745/T745-1)*100</f>
        <v>#DIV/0!</v>
      </c>
      <c r="AE745" s="79" t="e">
        <f t="shared" ref="AE745" si="12994">(C745/U745-1)*100</f>
        <v>#DIV/0!</v>
      </c>
      <c r="AF745" s="79">
        <f t="shared" ref="AF745" si="12995">(D745/V745-1)*100</f>
        <v>-27.663606364557126</v>
      </c>
      <c r="AG745" s="79">
        <f t="shared" ref="AG745" si="12996">(E745/W745-1)*100</f>
        <v>-33.208189636355698</v>
      </c>
      <c r="AH745" s="79">
        <f t="shared" ref="AH745" si="12997">(F745/X745-1)*100</f>
        <v>-30.535808587561441</v>
      </c>
      <c r="AI745" s="79">
        <f t="shared" ref="AI745" si="12998">(G745/Y745-1)*100</f>
        <v>-30.535808587561441</v>
      </c>
      <c r="AJ745" s="79">
        <f t="shared" ref="AJ745" si="12999">(H745/Z745-1)*100</f>
        <v>-27.762506871907643</v>
      </c>
      <c r="AK745" s="79" t="e">
        <f t="shared" ref="AK745" si="13000">(I745/AA745-1)*100</f>
        <v>#REF!</v>
      </c>
      <c r="AM745" s="99">
        <f>AP745-'Figure 8_data'!H957</f>
        <v>0</v>
      </c>
      <c r="AN745" s="79" t="e">
        <f t="shared" ref="AN745" si="13001">(B745/B693-1)*100</f>
        <v>#DIV/0!</v>
      </c>
      <c r="AO745" s="79" t="e">
        <f t="shared" ref="AO745" si="13002">(C745/C693-1)*100</f>
        <v>#DIV/0!</v>
      </c>
      <c r="AP745" s="79">
        <f t="shared" ref="AP745" si="13003">(D745/D693-1)*100</f>
        <v>33.695652173913039</v>
      </c>
      <c r="AQ745" s="79">
        <f t="shared" ref="AQ745" si="13004">(E745/E693-1)*100</f>
        <v>34.920634920634932</v>
      </c>
      <c r="AR745" s="79">
        <f t="shared" ref="AR745" si="13005">(F745/F693-1)*100</f>
        <v>18.75</v>
      </c>
      <c r="AS745" s="79">
        <f t="shared" ref="AS745" si="13006">(G745/G693-1)*100</f>
        <v>18.75</v>
      </c>
      <c r="AT745" s="79">
        <f t="shared" ref="AT745" si="13007">(H745/H693-1)*100</f>
        <v>14.0625</v>
      </c>
      <c r="AU745" s="79" t="e">
        <f t="shared" ref="AU745" si="13008">(I745/I693-1)*100</f>
        <v>#REF!</v>
      </c>
    </row>
    <row r="746" spans="1:47" x14ac:dyDescent="0.2">
      <c r="A746" s="13">
        <f t="shared" si="7581"/>
        <v>42801</v>
      </c>
      <c r="C746" s="79">
        <f>TWK!C689</f>
        <v>307.5</v>
      </c>
      <c r="D746" s="79">
        <f>TWK!D689</f>
        <v>306.75</v>
      </c>
      <c r="E746" s="79">
        <f>TWK!E689</f>
        <v>215</v>
      </c>
      <c r="F746" s="79">
        <f>TWK!F689</f>
        <v>255</v>
      </c>
      <c r="G746" s="79">
        <f>TWK!G689</f>
        <v>255</v>
      </c>
      <c r="H746" s="79">
        <f>TWK!H689</f>
        <v>180</v>
      </c>
      <c r="I746" s="79" t="e">
        <f>TWK!#REF!</f>
        <v>#REF!</v>
      </c>
      <c r="L746" s="79">
        <f t="shared" ref="L746" si="13009">AVERAGE(C743:C746)</f>
        <v>307.5</v>
      </c>
      <c r="M746" s="79">
        <f t="shared" ref="M746" si="13010">AVERAGE(D743,D744,D745,D746)</f>
        <v>304.8125</v>
      </c>
      <c r="N746" s="79">
        <f t="shared" ref="N746" si="13011">AVERAGE(E743:E746)</f>
        <v>214.375</v>
      </c>
      <c r="O746" s="79">
        <f t="shared" ref="O746" si="13012">AVERAGE(F743:F746)</f>
        <v>243.125</v>
      </c>
      <c r="P746" s="79">
        <f t="shared" ref="P746" si="13013">AVERAGE(G743:G746)</f>
        <v>248.125</v>
      </c>
      <c r="Q746" s="79">
        <f t="shared" ref="Q746" si="13014">AVERAGE(H743:H746)</f>
        <v>181.875</v>
      </c>
      <c r="R746" s="79" t="e">
        <f t="shared" ref="R746" si="13015">AVERAGE(I743:I746)</f>
        <v>#REF!</v>
      </c>
      <c r="U746" s="79">
        <f t="shared" ref="U746" si="13016">AVERAGE(L590,L642,L694)</f>
        <v>117.5</v>
      </c>
      <c r="V746" s="79">
        <f t="shared" ref="V746" si="13017">(M590+M642+M694)/3</f>
        <v>419.375</v>
      </c>
      <c r="W746" s="79">
        <f t="shared" ref="W746" si="13018">(N590+N642+N694)/3</f>
        <v>322.36111111111109</v>
      </c>
      <c r="X746" s="79">
        <f t="shared" ref="X746" si="13019">AVERAGE(O590,O642,O694)</f>
        <v>343.1944444444444</v>
      </c>
      <c r="Y746" s="79">
        <f t="shared" ref="Y746" si="13020">(P590+P642+P694)/3</f>
        <v>343.1944444444444</v>
      </c>
      <c r="Z746" s="79">
        <f t="shared" ref="Z746" si="13021">(Q590+Q642+Q694)/3</f>
        <v>262.29166666666669</v>
      </c>
      <c r="AA746" s="79" t="e">
        <f t="shared" ref="AA746" si="13022">(R590+R642+R694)/3</f>
        <v>#REF!</v>
      </c>
      <c r="AC746" s="99">
        <f>+AF746-'Figure 8_data'!I958</f>
        <v>0</v>
      </c>
      <c r="AD746" s="79" t="e">
        <f t="shared" ref="AD746" si="13023">(B746/T746-1)*100</f>
        <v>#DIV/0!</v>
      </c>
      <c r="AE746" s="79">
        <f t="shared" ref="AE746" si="13024">(C746/U746-1)*100</f>
        <v>161.70212765957447</v>
      </c>
      <c r="AF746" s="79">
        <f t="shared" ref="AF746" si="13025">(D746/V746-1)*100</f>
        <v>-26.855439642324885</v>
      </c>
      <c r="AG746" s="79">
        <f t="shared" ref="AG746" si="13026">(E746/W746-1)*100</f>
        <v>-33.304610081861263</v>
      </c>
      <c r="AH746" s="79">
        <f t="shared" ref="AH746" si="13027">(F746/X746-1)*100</f>
        <v>-25.698097936058261</v>
      </c>
      <c r="AI746" s="79">
        <f t="shared" ref="AI746" si="13028">(G746/Y746-1)*100</f>
        <v>-25.698097936058261</v>
      </c>
      <c r="AJ746" s="79">
        <f t="shared" ref="AJ746" si="13029">(H746/Z746-1)*100</f>
        <v>-31.374106433677529</v>
      </c>
      <c r="AK746" s="79" t="e">
        <f t="shared" ref="AK746" si="13030">(I746/AA746-1)*100</f>
        <v>#REF!</v>
      </c>
      <c r="AM746" s="99">
        <f>AP746-'Figure 8_data'!H958</f>
        <v>0</v>
      </c>
      <c r="AN746" s="79" t="e">
        <f t="shared" ref="AN746" si="13031">(B746/B694-1)*100</f>
        <v>#DIV/0!</v>
      </c>
      <c r="AO746" s="79">
        <f t="shared" ref="AO746" si="13032">(C746/C694-1)*100</f>
        <v>30.85106382978724</v>
      </c>
      <c r="AP746" s="79">
        <f t="shared" ref="AP746" si="13033">(D746/D694-1)*100</f>
        <v>36.333333333333329</v>
      </c>
      <c r="AQ746" s="79">
        <f t="shared" ref="AQ746" si="13034">(E746/E694-1)*100</f>
        <v>40.983606557377051</v>
      </c>
      <c r="AR746" s="79">
        <f t="shared" ref="AR746" si="13035">(F746/F694-1)*100</f>
        <v>37.837837837837832</v>
      </c>
      <c r="AS746" s="79">
        <f t="shared" ref="AS746" si="13036">(G746/G694-1)*100</f>
        <v>37.837837837837832</v>
      </c>
      <c r="AT746" s="79">
        <f t="shared" ref="AT746" si="13037">(H746/H694-1)*100</f>
        <v>19.999999999999996</v>
      </c>
      <c r="AU746" s="79" t="e">
        <f t="shared" ref="AU746" si="13038">(I746/I694-1)*100</f>
        <v>#REF!</v>
      </c>
    </row>
    <row r="747" spans="1:47" x14ac:dyDescent="0.2">
      <c r="A747" s="13">
        <f t="shared" si="7581"/>
        <v>42808</v>
      </c>
      <c r="B747" s="79">
        <f>TWK!B690</f>
        <v>350</v>
      </c>
      <c r="C747" s="79">
        <f>TWK!C690</f>
        <v>312.5</v>
      </c>
      <c r="D747" s="79">
        <f>TWK!D690</f>
        <v>310</v>
      </c>
      <c r="E747" s="79">
        <f>TWK!E690</f>
        <v>217.5</v>
      </c>
      <c r="F747" s="79">
        <f>TWK!F690</f>
        <v>267.5</v>
      </c>
      <c r="G747" s="79">
        <f>TWK!G690</f>
        <v>267.5</v>
      </c>
      <c r="H747" s="79">
        <f>TWK!H690</f>
        <v>182.5</v>
      </c>
      <c r="I747" s="79" t="e">
        <f>TWK!#REF!</f>
        <v>#REF!</v>
      </c>
      <c r="K747" s="79">
        <f t="shared" ref="K747" si="13039">AVERAGEIF(B744:B747,"&lt;&gt;0")</f>
        <v>350</v>
      </c>
      <c r="L747" s="79">
        <f t="shared" ref="L747" si="13040">AVERAGE(C744:C747)</f>
        <v>310</v>
      </c>
      <c r="M747" s="79">
        <f t="shared" ref="M747" si="13041">AVERAGE(D744,D745,D746,D747)</f>
        <v>303.5625</v>
      </c>
      <c r="N747" s="79">
        <f t="shared" ref="N747" si="13042">AVERAGE(E744:E747)</f>
        <v>214.375</v>
      </c>
      <c r="O747" s="79">
        <f t="shared" ref="O747" si="13043">AVERAGE(F744:F747)</f>
        <v>243.125</v>
      </c>
      <c r="P747" s="79">
        <f t="shared" ref="P747" si="13044">AVERAGE(G744:G747)</f>
        <v>248.125</v>
      </c>
      <c r="Q747" s="79">
        <f t="shared" ref="Q747" si="13045">AVERAGE(H744:H747)</f>
        <v>180.625</v>
      </c>
      <c r="R747" s="79" t="e">
        <f t="shared" ref="R747" si="13046">AVERAGE(I744:I747)</f>
        <v>#REF!</v>
      </c>
      <c r="T747" s="79">
        <f t="shared" ref="T747" si="13047">AVERAGE(K591,K643,K695)</f>
        <v>158.75</v>
      </c>
      <c r="U747" s="79">
        <f t="shared" ref="U747" si="13048">AVERAGE(L591,L643,L695)</f>
        <v>118.125</v>
      </c>
      <c r="V747" s="79">
        <f t="shared" ref="V747" si="13049">(M591+M643+M695)/3</f>
        <v>413.54166666666669</v>
      </c>
      <c r="W747" s="79">
        <f t="shared" ref="W747" si="13050">(N591+N643+N695)/3</f>
        <v>323.95833333333331</v>
      </c>
      <c r="X747" s="79">
        <f t="shared" ref="X747" si="13051">AVERAGE(O591,O643,O695)</f>
        <v>338.33333333333331</v>
      </c>
      <c r="Y747" s="79">
        <f t="shared" ref="Y747" si="13052">(P591+P643+P695)/3</f>
        <v>338.33333333333331</v>
      </c>
      <c r="Z747" s="79">
        <f t="shared" ref="Z747" si="13053">(Q591+Q643+Q695)/3</f>
        <v>269.44444444444446</v>
      </c>
      <c r="AA747" s="79" t="e">
        <f t="shared" ref="AA747" si="13054">(R591+R643+R695)/3</f>
        <v>#REF!</v>
      </c>
      <c r="AC747" s="99">
        <f>+AF747-'Figure 8_data'!I959</f>
        <v>0</v>
      </c>
      <c r="AD747" s="79">
        <f t="shared" ref="AD747" si="13055">(B747/T747-1)*100</f>
        <v>120.4724409448819</v>
      </c>
      <c r="AE747" s="79">
        <f t="shared" ref="AE747" si="13056">(C747/U747-1)*100</f>
        <v>164.55026455026456</v>
      </c>
      <c r="AF747" s="79">
        <f t="shared" ref="AF747" si="13057">(D747/V747-1)*100</f>
        <v>-25.03778337531487</v>
      </c>
      <c r="AG747" s="79">
        <f t="shared" ref="AG747" si="13058">(E747/W747-1)*100</f>
        <v>-32.861736334405144</v>
      </c>
      <c r="AH747" s="79">
        <f t="shared" ref="AH747" si="13059">(F747/X747-1)*100</f>
        <v>-20.935960591132996</v>
      </c>
      <c r="AI747" s="79">
        <f t="shared" ref="AI747" si="13060">(G747/Y747-1)*100</f>
        <v>-20.935960591132996</v>
      </c>
      <c r="AJ747" s="79">
        <f t="shared" ref="AJ747" si="13061">(H747/Z747-1)*100</f>
        <v>-32.268041237113408</v>
      </c>
      <c r="AK747" s="79" t="e">
        <f t="shared" ref="AK747" si="13062">(I747/AA747-1)*100</f>
        <v>#REF!</v>
      </c>
      <c r="AM747" s="99">
        <f>AP747-'Figure 8_data'!H959</f>
        <v>0</v>
      </c>
      <c r="AN747" s="79">
        <f t="shared" ref="AN747" si="13063">(B747/B695-1)*100</f>
        <v>10.236220472440948</v>
      </c>
      <c r="AO747" s="79">
        <f t="shared" ref="AO747" si="13064">(C747/C695-1)*100</f>
        <v>31.578947368421062</v>
      </c>
      <c r="AP747" s="79">
        <f t="shared" ref="AP747" si="13065">(D747/D695-1)*100</f>
        <v>33.333333333333329</v>
      </c>
      <c r="AQ747" s="79">
        <f t="shared" ref="AQ747" si="13066">(E747/E695-1)*100</f>
        <v>35.9375</v>
      </c>
      <c r="AR747" s="79">
        <f t="shared" ref="AR747" si="13067">(F747/F695-1)*100</f>
        <v>48.611111111111114</v>
      </c>
      <c r="AS747" s="79">
        <f t="shared" ref="AS747" si="13068">(G747/G695-1)*100</f>
        <v>48.611111111111114</v>
      </c>
      <c r="AT747" s="79">
        <f t="shared" ref="AT747" si="13069">(H747/H695-1)*100</f>
        <v>19.672131147540984</v>
      </c>
      <c r="AU747" s="79" t="e">
        <f t="shared" ref="AU747" si="13070">(I747/I695-1)*100</f>
        <v>#REF!</v>
      </c>
    </row>
    <row r="748" spans="1:47" x14ac:dyDescent="0.2">
      <c r="A748" s="13">
        <f t="shared" si="7581"/>
        <v>42815</v>
      </c>
      <c r="B748" s="79">
        <f>TWK!B691</f>
        <v>332.5</v>
      </c>
      <c r="C748" s="79">
        <f>TWK!C691</f>
        <v>282.5</v>
      </c>
      <c r="D748" s="79">
        <f>TWK!D691</f>
        <v>267.5</v>
      </c>
      <c r="E748" s="79">
        <f>TWK!E691</f>
        <v>212.5</v>
      </c>
      <c r="F748" s="79">
        <f>TWK!F691</f>
        <v>242.5</v>
      </c>
      <c r="G748" s="79">
        <f>TWK!G691</f>
        <v>242.5</v>
      </c>
      <c r="H748" s="79">
        <f>TWK!H691</f>
        <v>175</v>
      </c>
      <c r="I748" s="79" t="e">
        <f>TWK!#REF!</f>
        <v>#REF!</v>
      </c>
      <c r="K748" s="79">
        <f t="shared" ref="K748" si="13071">AVERAGEIF(B745:B748,"&lt;&gt;0")</f>
        <v>341.25</v>
      </c>
      <c r="L748" s="79">
        <f t="shared" ref="L748" si="13072">AVERAGE(C745:C748)</f>
        <v>300.83333333333331</v>
      </c>
      <c r="M748" s="79">
        <f t="shared" ref="M748" si="13073">AVERAGE(D745,D746,D747,D748)</f>
        <v>297.9375</v>
      </c>
      <c r="N748" s="79">
        <f t="shared" ref="N748" si="13074">AVERAGE(E745:E748)</f>
        <v>214.375</v>
      </c>
      <c r="O748" s="79">
        <f t="shared" ref="O748" si="13075">AVERAGE(F745:F748)</f>
        <v>250.625</v>
      </c>
      <c r="P748" s="79">
        <f t="shared" ref="P748" si="13076">AVERAGE(G745:G748)</f>
        <v>250.625</v>
      </c>
      <c r="Q748" s="79">
        <f t="shared" ref="Q748" si="13077">AVERAGE(H745:H748)</f>
        <v>180</v>
      </c>
      <c r="R748" s="79" t="e">
        <f t="shared" ref="R748" si="13078">AVERAGE(I745:I748)</f>
        <v>#REF!</v>
      </c>
      <c r="T748" s="79">
        <f t="shared" ref="T748" si="13079">AVERAGE(K592,K644,K696)</f>
        <v>158.625</v>
      </c>
      <c r="U748" s="79">
        <f t="shared" ref="U748" si="13080">AVERAGE(L592,L644,L696)</f>
        <v>157.0277777777778</v>
      </c>
      <c r="V748" s="79">
        <f t="shared" ref="V748" si="13081">(M592+M644+M696)/3</f>
        <v>401.46527777777783</v>
      </c>
      <c r="W748" s="79">
        <f t="shared" ref="W748" si="13082">(N592+N644+N696)/3</f>
        <v>322.1944444444444</v>
      </c>
      <c r="X748" s="79">
        <f t="shared" ref="X748" si="13083">AVERAGE(O592,O644,O696)</f>
        <v>330.09722222222223</v>
      </c>
      <c r="Y748" s="79">
        <f t="shared" ref="Y748" si="13084">(P592+P644+P696)/3</f>
        <v>329.26388888888891</v>
      </c>
      <c r="Z748" s="79">
        <f t="shared" ref="Z748" si="13085">(Q592+Q644+Q696)/3</f>
        <v>268.84722222222223</v>
      </c>
      <c r="AA748" s="79" t="e">
        <f t="shared" ref="AA748" si="13086">(R592+R644+R696)/3</f>
        <v>#REF!</v>
      </c>
      <c r="AC748" s="99">
        <f>+AF748-'Figure 8_data'!I960</f>
        <v>0</v>
      </c>
      <c r="AD748" s="79">
        <f t="shared" ref="AD748" si="13087">(B748/T748-1)*100</f>
        <v>109.61386918833726</v>
      </c>
      <c r="AE748" s="79">
        <f t="shared" ref="AE748" si="13088">(C748/U748-1)*100</f>
        <v>79.90447549973463</v>
      </c>
      <c r="AF748" s="79">
        <f t="shared" ref="AF748" si="13089">(D748/V748-1)*100</f>
        <v>-33.369082008614285</v>
      </c>
      <c r="AG748" s="79">
        <f t="shared" ref="AG748" si="13090">(E748/W748-1)*100</f>
        <v>-34.046038451590647</v>
      </c>
      <c r="AH748" s="79">
        <f t="shared" ref="AH748" si="13091">(F748/X748-1)*100</f>
        <v>-26.536794715361633</v>
      </c>
      <c r="AI748" s="79">
        <f t="shared" ref="AI748" si="13092">(G748/Y748-1)*100</f>
        <v>-26.350866832581097</v>
      </c>
      <c r="AJ748" s="79">
        <f t="shared" ref="AJ748" si="13093">(H748/Z748-1)*100</f>
        <v>-34.907268688329808</v>
      </c>
      <c r="AK748" s="79" t="e">
        <f t="shared" ref="AK748" si="13094">(I748/AA748-1)*100</f>
        <v>#REF!</v>
      </c>
      <c r="AM748" s="99">
        <f>AP748-'Figure 8_data'!H960</f>
        <v>0</v>
      </c>
      <c r="AN748" s="79">
        <f t="shared" ref="AN748" si="13095">(B748/B696-1)*100</f>
        <v>4.8895899053627678</v>
      </c>
      <c r="AO748" s="79">
        <f t="shared" ref="AO748" si="13096">(C748/C696-1)*100</f>
        <v>7.8244274809160297</v>
      </c>
      <c r="AP748" s="79">
        <f t="shared" ref="AP748" si="13097">(D748/D696-1)*100</f>
        <v>7.8629032258064502</v>
      </c>
      <c r="AQ748" s="79">
        <f t="shared" ref="AQ748" si="13098">(E748/E696-1)*100</f>
        <v>19.382022471910119</v>
      </c>
      <c r="AR748" s="79">
        <f t="shared" ref="AR748" si="13099">(F748/F696-1)*100</f>
        <v>23.096446700507613</v>
      </c>
      <c r="AS748" s="79">
        <f t="shared" ref="AS748" si="13100">(G748/G696-1)*100</f>
        <v>29.679144385026746</v>
      </c>
      <c r="AT748" s="79">
        <f t="shared" ref="AT748" si="13101">(H748/H696-1)*100</f>
        <v>4.7904191616766401</v>
      </c>
      <c r="AU748" s="79" t="e">
        <f t="shared" ref="AU748" si="13102">(I748/I696-1)*100</f>
        <v>#REF!</v>
      </c>
    </row>
    <row r="749" spans="1:47" x14ac:dyDescent="0.2">
      <c r="A749" s="13">
        <f t="shared" si="7581"/>
        <v>42822</v>
      </c>
      <c r="B749" s="79">
        <f>TWK!B692</f>
        <v>315</v>
      </c>
      <c r="C749" s="79">
        <f>TWK!C692</f>
        <v>260</v>
      </c>
      <c r="D749" s="79">
        <f>TWK!D692</f>
        <v>255</v>
      </c>
      <c r="E749" s="79">
        <f>TWK!E692</f>
        <v>180</v>
      </c>
      <c r="F749" s="79">
        <f>TWK!F692</f>
        <v>207.5</v>
      </c>
      <c r="G749" s="79">
        <f>TWK!G692</f>
        <v>207.5</v>
      </c>
      <c r="H749" s="79">
        <f>TWK!H692</f>
        <v>170</v>
      </c>
      <c r="I749" s="79" t="e">
        <f>TWK!#REF!</f>
        <v>#REF!</v>
      </c>
      <c r="K749" s="79">
        <f t="shared" ref="K749" si="13103">AVERAGEIF(B746:B749,"&lt;&gt;0")</f>
        <v>332.5</v>
      </c>
      <c r="L749" s="79">
        <f t="shared" ref="L749" si="13104">AVERAGE(C746:C749)</f>
        <v>290.625</v>
      </c>
      <c r="M749" s="79">
        <f t="shared" ref="M749" si="13105">AVERAGE(D746,D747,D748,D749)</f>
        <v>284.8125</v>
      </c>
      <c r="N749" s="79">
        <f t="shared" ref="N749" si="13106">AVERAGE(E746:E749)</f>
        <v>206.25</v>
      </c>
      <c r="O749" s="79">
        <f t="shared" ref="O749" si="13107">AVERAGE(F746:F749)</f>
        <v>243.125</v>
      </c>
      <c r="P749" s="79">
        <f t="shared" ref="P749" si="13108">AVERAGE(G746:G749)</f>
        <v>243.125</v>
      </c>
      <c r="Q749" s="79">
        <f t="shared" ref="Q749" si="13109">AVERAGE(H746:H749)</f>
        <v>176.875</v>
      </c>
      <c r="R749" s="79" t="e">
        <f t="shared" ref="R749" si="13110">AVERAGE(I746:I749)</f>
        <v>#REF!</v>
      </c>
      <c r="T749" s="79">
        <f t="shared" ref="T749" si="13111">AVERAGE(K593,K645,K697)</f>
        <v>254.38888888888891</v>
      </c>
      <c r="U749" s="79">
        <f t="shared" ref="U749" si="13112">AVERAGE(L593,L645,L697)</f>
        <v>229.64583333333334</v>
      </c>
      <c r="V749" s="79">
        <f t="shared" ref="V749" si="13113">(M593+M645+M697)/3</f>
        <v>391.08333333333331</v>
      </c>
      <c r="W749" s="79">
        <f t="shared" ref="W749" si="13114">(N593+N645+N697)/3</f>
        <v>308.02777777777777</v>
      </c>
      <c r="X749" s="79">
        <f t="shared" ref="X749" si="13115">AVERAGE(O593,O645,O697)</f>
        <v>314.92361111111109</v>
      </c>
      <c r="Y749" s="79">
        <f t="shared" ref="Y749" si="13116">(P593+P645+P697)/3</f>
        <v>314.09027777777777</v>
      </c>
      <c r="Z749" s="79">
        <f t="shared" ref="Z749" si="13117">(Q593+Q645+Q697)/3</f>
        <v>259.26388888888891</v>
      </c>
      <c r="AA749" s="79" t="e">
        <f t="shared" ref="AA749" si="13118">(R593+R645+R697)/3</f>
        <v>#REF!</v>
      </c>
      <c r="AC749" s="99">
        <f>+AF749-'Figure 8_data'!I961</f>
        <v>0</v>
      </c>
      <c r="AD749" s="79">
        <f t="shared" ref="AD749" si="13119">(B749/T749-1)*100</f>
        <v>23.826162917667592</v>
      </c>
      <c r="AE749" s="79">
        <f t="shared" ref="AE749" si="13120">(C749/U749-1)*100</f>
        <v>13.217817291118571</v>
      </c>
      <c r="AF749" s="79">
        <f t="shared" ref="AF749" si="13121">(D749/V749-1)*100</f>
        <v>-34.796505433624546</v>
      </c>
      <c r="AG749" s="79">
        <f t="shared" ref="AG749" si="13122">(E749/W749-1)*100</f>
        <v>-41.563711786455052</v>
      </c>
      <c r="AH749" s="79">
        <f t="shared" ref="AH749" si="13123">(F749/X749-1)*100</f>
        <v>-34.111005755363955</v>
      </c>
      <c r="AI749" s="79">
        <f t="shared" ref="AI749" si="13124">(G749/Y749-1)*100</f>
        <v>-33.936191381635673</v>
      </c>
      <c r="AJ749" s="79">
        <f t="shared" ref="AJ749" si="13125">(H749/Z749-1)*100</f>
        <v>-34.429742326029903</v>
      </c>
      <c r="AK749" s="79" t="e">
        <f t="shared" ref="AK749" si="13126">(I749/AA749-1)*100</f>
        <v>#REF!</v>
      </c>
      <c r="AM749" s="99">
        <f>AP749-'Figure 8_data'!H961</f>
        <v>0</v>
      </c>
      <c r="AN749" s="79">
        <f t="shared" ref="AN749" si="13127">(B749/B697-1)*100</f>
        <v>-5.9701492537313383</v>
      </c>
      <c r="AO749" s="79">
        <f t="shared" ref="AO749" si="13128">(C749/C697-1)*100</f>
        <v>-7.9646017699115053</v>
      </c>
      <c r="AP749" s="79">
        <f t="shared" ref="AP749" si="13129">(D749/D697-1)*100</f>
        <v>-8.9285714285714306</v>
      </c>
      <c r="AQ749" s="79">
        <f t="shared" ref="AQ749" si="13130">(E749/E697-1)*100</f>
        <v>-14.28571428571429</v>
      </c>
      <c r="AR749" s="79">
        <f t="shared" ref="AR749" si="13131">(F749/F697-1)*100</f>
        <v>-1.1904761904761862</v>
      </c>
      <c r="AS749" s="79">
        <f t="shared" ref="AS749" si="13132">(G749/G697-1)*100</f>
        <v>-1.1904761904761862</v>
      </c>
      <c r="AT749" s="79">
        <f t="shared" ref="AT749" si="13133">(H749/H697-1)*100</f>
        <v>-8.1081081081081035</v>
      </c>
      <c r="AU749" s="79" t="e">
        <f t="shared" ref="AU749" si="13134">(I749/I697-1)*100</f>
        <v>#REF!</v>
      </c>
    </row>
    <row r="750" spans="1:47" x14ac:dyDescent="0.2">
      <c r="A750" s="13">
        <f t="shared" si="7581"/>
        <v>42829</v>
      </c>
      <c r="B750" s="79">
        <f>TWK!B693</f>
        <v>305</v>
      </c>
      <c r="C750" s="79">
        <f>TWK!C693</f>
        <v>255</v>
      </c>
      <c r="D750" s="79">
        <f>TWK!D693</f>
        <v>255</v>
      </c>
      <c r="E750" s="79">
        <f>TWK!E693</f>
        <v>180</v>
      </c>
      <c r="F750" s="79">
        <f>TWK!F693</f>
        <v>190</v>
      </c>
      <c r="G750" s="79">
        <f>TWK!G693</f>
        <v>190</v>
      </c>
      <c r="H750" s="79">
        <f>TWK!H693</f>
        <v>166.66666666666666</v>
      </c>
      <c r="I750" s="79" t="e">
        <f>TWK!#REF!</f>
        <v>#REF!</v>
      </c>
      <c r="K750" s="79">
        <f t="shared" ref="K750" si="13135">AVERAGEIF(B747:B750,"&lt;&gt;0")</f>
        <v>325.625</v>
      </c>
      <c r="L750" s="79">
        <f t="shared" ref="L750" si="13136">AVERAGE(C747:C750)</f>
        <v>277.5</v>
      </c>
      <c r="M750" s="79">
        <f t="shared" ref="M750" si="13137">AVERAGE(D747,D748,D749,D750)</f>
        <v>271.875</v>
      </c>
      <c r="N750" s="79">
        <f t="shared" ref="N750" si="13138">AVERAGE(E747:E750)</f>
        <v>197.5</v>
      </c>
      <c r="O750" s="79">
        <f t="shared" ref="O750" si="13139">AVERAGE(F747:F750)</f>
        <v>226.875</v>
      </c>
      <c r="P750" s="79">
        <f t="shared" ref="P750" si="13140">AVERAGE(G747:G750)</f>
        <v>226.875</v>
      </c>
      <c r="Q750" s="79">
        <f t="shared" ref="Q750" si="13141">AVERAGE(H747:H750)</f>
        <v>173.54166666666666</v>
      </c>
      <c r="R750" s="79" t="e">
        <f t="shared" ref="R750" si="13142">AVERAGE(I747:I750)</f>
        <v>#REF!</v>
      </c>
      <c r="T750" s="79">
        <f t="shared" ref="T750" si="13143">AVERAGE(K594,K646,K698)</f>
        <v>256.34722222222223</v>
      </c>
      <c r="U750" s="79">
        <f t="shared" ref="U750" si="13144">AVERAGE(L594,L646,L698)</f>
        <v>303.67361111111109</v>
      </c>
      <c r="V750" s="79">
        <f t="shared" ref="V750" si="13145">(M594+M646+M698)/3</f>
        <v>380.66666666666669</v>
      </c>
      <c r="W750" s="79">
        <f t="shared" ref="W750" si="13146">(N594+N646+N698)/3</f>
        <v>292.125</v>
      </c>
      <c r="X750" s="79">
        <f t="shared" ref="X750" si="13147">AVERAGE(O594,O646,O698)</f>
        <v>300.7569444444444</v>
      </c>
      <c r="Y750" s="79">
        <f t="shared" ref="Y750" si="13148">(P594+P646+P698)/3</f>
        <v>299.92361111111109</v>
      </c>
      <c r="Z750" s="79">
        <f t="shared" ref="Z750" si="13149">(Q594+Q646+Q698)/3</f>
        <v>247.94444444444446</v>
      </c>
      <c r="AA750" s="79" t="e">
        <f t="shared" ref="AA750" si="13150">(R594+R646+R698)/3</f>
        <v>#REF!</v>
      </c>
      <c r="AC750" s="99">
        <f>+AF750-'Figure 8_data'!I962</f>
        <v>0</v>
      </c>
      <c r="AD750" s="79">
        <f t="shared" ref="AD750" si="13151">(B750/T750-1)*100</f>
        <v>18.97924906539523</v>
      </c>
      <c r="AE750" s="79">
        <f t="shared" ref="AE750" si="13152">(C750/U750-1)*100</f>
        <v>-16.028264995769391</v>
      </c>
      <c r="AF750" s="79">
        <f t="shared" ref="AF750" si="13153">(D750/V750-1)*100</f>
        <v>-33.012259194395796</v>
      </c>
      <c r="AG750" s="79">
        <f t="shared" ref="AG750" si="13154">(E750/W750-1)*100</f>
        <v>-38.382541720154038</v>
      </c>
      <c r="AH750" s="79">
        <f t="shared" ref="AH750" si="13155">(F750/X750-1)*100</f>
        <v>-36.826063866632794</v>
      </c>
      <c r="AI750" s="79">
        <f t="shared" ref="AI750" si="13156">(G750/Y750-1)*100</f>
        <v>-36.650536016115211</v>
      </c>
      <c r="AJ750" s="79">
        <f t="shared" ref="AJ750" si="13157">(H750/Z750-1)*100</f>
        <v>-32.78064082455748</v>
      </c>
      <c r="AK750" s="79" t="e">
        <f t="shared" ref="AK750" si="13158">(I750/AA750-1)*100</f>
        <v>#REF!</v>
      </c>
      <c r="AM750" s="99">
        <f>AP750-'Figure 8_data'!H962</f>
        <v>0</v>
      </c>
      <c r="AN750" s="79">
        <f t="shared" ref="AN750" si="13159">(B750/B698-1)*100</f>
        <v>-10.294117647058821</v>
      </c>
      <c r="AO750" s="79">
        <f t="shared" ref="AO750" si="13160">(C750/C698-1)*100</f>
        <v>-13.559322033898303</v>
      </c>
      <c r="AP750" s="79">
        <f t="shared" ref="AP750" si="13161">(D750/D698-1)*100</f>
        <v>-8.9285714285714306</v>
      </c>
      <c r="AQ750" s="79">
        <f t="shared" ref="AQ750" si="13162">(E750/E698-1)*100</f>
        <v>-14.28571428571429</v>
      </c>
      <c r="AR750" s="79">
        <f t="shared" ref="AR750" si="13163">(F750/F698-1)*100</f>
        <v>-10.588235294117643</v>
      </c>
      <c r="AS750" s="79">
        <f t="shared" ref="AS750" si="13164">(G750/G698-1)*100</f>
        <v>-10.588235294117643</v>
      </c>
      <c r="AT750" s="79">
        <f t="shared" ref="AT750" si="13165">(H750/H698-1)*100</f>
        <v>-12.280701754385969</v>
      </c>
      <c r="AU750" s="79" t="e">
        <f t="shared" ref="AU750" si="13166">(I750/I698-1)*100</f>
        <v>#REF!</v>
      </c>
    </row>
    <row r="751" spans="1:47" x14ac:dyDescent="0.2">
      <c r="A751" s="13">
        <f t="shared" si="7581"/>
        <v>42836</v>
      </c>
      <c r="B751" s="79">
        <f>TWK!B694</f>
        <v>297.5</v>
      </c>
      <c r="C751" s="79">
        <f>TWK!C694</f>
        <v>242.5</v>
      </c>
      <c r="D751" s="79">
        <f>TWK!D694</f>
        <v>242.5</v>
      </c>
      <c r="E751" s="79">
        <f>TWK!E694</f>
        <v>175</v>
      </c>
      <c r="F751" s="79">
        <f>TWK!F694</f>
        <v>177.5</v>
      </c>
      <c r="G751" s="79">
        <f>TWK!G694</f>
        <v>177.5</v>
      </c>
      <c r="H751" s="79">
        <f>TWK!H694</f>
        <v>160</v>
      </c>
      <c r="I751" s="79" t="e">
        <f>TWK!#REF!</f>
        <v>#REF!</v>
      </c>
      <c r="K751" s="79">
        <f t="shared" ref="K751" si="13167">AVERAGEIF(B748:B751,"&lt;&gt;0")</f>
        <v>312.5</v>
      </c>
      <c r="L751" s="79">
        <f t="shared" ref="L751" si="13168">AVERAGE(C748:C751)</f>
        <v>260</v>
      </c>
      <c r="M751" s="79">
        <f t="shared" ref="M751" si="13169">AVERAGE(D748,D749,D750,D751)</f>
        <v>255</v>
      </c>
      <c r="N751" s="79">
        <f t="shared" ref="N751" si="13170">AVERAGE(E748:E751)</f>
        <v>186.875</v>
      </c>
      <c r="O751" s="79">
        <f t="shared" ref="O751" si="13171">AVERAGE(F748:F751)</f>
        <v>204.375</v>
      </c>
      <c r="P751" s="79">
        <f t="shared" ref="P751" si="13172">AVERAGE(G748:G751)</f>
        <v>204.375</v>
      </c>
      <c r="Q751" s="79">
        <f t="shared" ref="Q751" si="13173">AVERAGE(H748:H751)</f>
        <v>167.91666666666666</v>
      </c>
      <c r="R751" s="79" t="e">
        <f t="shared" ref="R751" si="13174">AVERAGE(I748:I751)</f>
        <v>#REF!</v>
      </c>
      <c r="T751" s="79">
        <f t="shared" ref="T751" si="13175">AVERAGE(K595,K647,K699)</f>
        <v>259.7731481481481</v>
      </c>
      <c r="U751" s="79">
        <f t="shared" ref="U751" si="13176">AVERAGE(L595,L647,L699)</f>
        <v>379.1944444444444</v>
      </c>
      <c r="V751" s="79">
        <f t="shared" ref="V751" si="13177">(M595+M647+M699)/3</f>
        <v>374.03472222222223</v>
      </c>
      <c r="W751" s="79">
        <f t="shared" ref="W751" si="13178">(N595+N647+N699)/3</f>
        <v>283.96527777777777</v>
      </c>
      <c r="X751" s="79">
        <f t="shared" ref="X751" si="13179">AVERAGE(O595,O647,O699)</f>
        <v>295.79166666666669</v>
      </c>
      <c r="Y751" s="79">
        <f t="shared" ref="Y751" si="13180">(P595+P647+P699)/3</f>
        <v>294.95833333333331</v>
      </c>
      <c r="Z751" s="79">
        <f t="shared" ref="Z751" si="13181">(Q595+Q647+Q699)/3</f>
        <v>241.72916666666666</v>
      </c>
      <c r="AA751" s="79" t="e">
        <f t="shared" ref="AA751" si="13182">(R595+R647+R699)/3</f>
        <v>#REF!</v>
      </c>
      <c r="AC751" s="99">
        <f>+AF751-'Figure 8_data'!I963</f>
        <v>0</v>
      </c>
      <c r="AD751" s="79">
        <f t="shared" ref="AD751" si="13183">(B751/T751-1)*100</f>
        <v>14.522999055443698</v>
      </c>
      <c r="AE751" s="79">
        <f t="shared" ref="AE751" si="13184">(C751/U751-1)*100</f>
        <v>-36.048641125192283</v>
      </c>
      <c r="AF751" s="79">
        <f t="shared" ref="AF751" si="13185">(D751/V751-1)*100</f>
        <v>-35.166446965336704</v>
      </c>
      <c r="AG751" s="79">
        <f t="shared" ref="AG751" si="13186">(E751/W751-1)*100</f>
        <v>-38.372747059255097</v>
      </c>
      <c r="AH751" s="79">
        <f t="shared" ref="AH751" si="13187">(F751/X751-1)*100</f>
        <v>-39.991548105366959</v>
      </c>
      <c r="AI751" s="79">
        <f t="shared" ref="AI751" si="13188">(G751/Y751-1)*100</f>
        <v>-39.822008758299191</v>
      </c>
      <c r="AJ751" s="79">
        <f t="shared" ref="AJ751" si="13189">(H751/Z751-1)*100</f>
        <v>-33.810221494441095</v>
      </c>
      <c r="AK751" s="79" t="e">
        <f t="shared" ref="AK751" si="13190">(I751/AA751-1)*100</f>
        <v>#REF!</v>
      </c>
      <c r="AM751" s="99">
        <f>AP751-'Figure 8_data'!H963</f>
        <v>0</v>
      </c>
      <c r="AN751" s="79">
        <f t="shared" ref="AN751" si="13191">(B751/B699-1)*100</f>
        <v>-14.388489208633093</v>
      </c>
      <c r="AO751" s="79">
        <f t="shared" ref="AO751" si="13192">(C751/C699-1)*100</f>
        <v>-19.166666666666664</v>
      </c>
      <c r="AP751" s="79">
        <f t="shared" ref="AP751" si="13193">(D751/D699-1)*100</f>
        <v>-12.612612612612617</v>
      </c>
      <c r="AQ751" s="79">
        <f t="shared" ref="AQ751" si="13194">(E751/E699-1)*100</f>
        <v>-12.5</v>
      </c>
      <c r="AR751" s="79">
        <f t="shared" ref="AR751" si="13195">(F751/F699-1)*100</f>
        <v>-16.470588235294116</v>
      </c>
      <c r="AS751" s="79">
        <f t="shared" ref="AS751" si="13196">(G751/G699-1)*100</f>
        <v>-16.470588235294116</v>
      </c>
      <c r="AT751" s="79">
        <f t="shared" ref="AT751" si="13197">(H751/H699-1)*100</f>
        <v>-11.111111111111116</v>
      </c>
      <c r="AU751" s="79" t="e">
        <f t="shared" ref="AU751" si="13198">(I751/I699-1)*100</f>
        <v>#REF!</v>
      </c>
    </row>
    <row r="752" spans="1:47" x14ac:dyDescent="0.2">
      <c r="A752" s="13">
        <f t="shared" si="7581"/>
        <v>42843</v>
      </c>
      <c r="B752" s="79">
        <f>TWK!B695</f>
        <v>292.5</v>
      </c>
      <c r="C752" s="79">
        <f>TWK!C695</f>
        <v>245</v>
      </c>
      <c r="D752" s="79">
        <f>TWK!D695</f>
        <v>245</v>
      </c>
      <c r="E752" s="79">
        <f>TWK!E695</f>
        <v>175</v>
      </c>
      <c r="F752" s="79">
        <f>TWK!F695</f>
        <v>172.5</v>
      </c>
      <c r="G752" s="79">
        <f>TWK!G695</f>
        <v>172.5</v>
      </c>
      <c r="H752" s="79">
        <f>TWK!H695</f>
        <v>160</v>
      </c>
      <c r="I752" s="79" t="e">
        <f>TWK!#REF!</f>
        <v>#REF!</v>
      </c>
      <c r="K752" s="79">
        <f t="shared" ref="K752" si="13199">AVERAGEIF(B749:B752,"&lt;&gt;0")</f>
        <v>302.5</v>
      </c>
      <c r="L752" s="79">
        <f t="shared" ref="L752" si="13200">AVERAGE(C749:C752)</f>
        <v>250.625</v>
      </c>
      <c r="M752" s="79">
        <f t="shared" ref="M752" si="13201">AVERAGE(D749,D750,D751,D752)</f>
        <v>249.375</v>
      </c>
      <c r="N752" s="79">
        <f t="shared" ref="N752" si="13202">AVERAGE(E749:E752)</f>
        <v>177.5</v>
      </c>
      <c r="O752" s="79">
        <f t="shared" ref="O752" si="13203">AVERAGE(F749:F752)</f>
        <v>186.875</v>
      </c>
      <c r="P752" s="79">
        <f t="shared" ref="P752" si="13204">AVERAGE(G749:G752)</f>
        <v>186.875</v>
      </c>
      <c r="Q752" s="79">
        <f t="shared" ref="Q752" si="13205">AVERAGE(H749:H752)</f>
        <v>164.16666666666666</v>
      </c>
      <c r="R752" s="79" t="e">
        <f t="shared" ref="R752" si="13206">AVERAGE(I749:I752)</f>
        <v>#REF!</v>
      </c>
      <c r="T752" s="79">
        <f t="shared" ref="T752" si="13207">AVERAGE(K596,K648,K700)</f>
        <v>418.61111111111109</v>
      </c>
      <c r="U752" s="79">
        <f t="shared" ref="U752" si="13208">AVERAGE(L596,L648,L700)</f>
        <v>374.54166666666669</v>
      </c>
      <c r="V752" s="79">
        <f t="shared" ref="V752" si="13209">(M596+M648+M700)/3</f>
        <v>367.1805555555556</v>
      </c>
      <c r="W752" s="79">
        <f t="shared" ref="W752" si="13210">(N596+N648+N700)/3</f>
        <v>274.52083333333331</v>
      </c>
      <c r="X752" s="79">
        <f t="shared" ref="X752" si="13211">AVERAGE(O596,O648,O700)</f>
        <v>288.77777777777777</v>
      </c>
      <c r="Y752" s="79">
        <f t="shared" ref="Y752" si="13212">(P596+P648+P700)/3</f>
        <v>288.77777777777777</v>
      </c>
      <c r="Z752" s="79">
        <f t="shared" ref="Z752" si="13213">(Q596+Q648+Q700)/3</f>
        <v>237.14583333333334</v>
      </c>
      <c r="AA752" s="79" t="e">
        <f t="shared" ref="AA752" si="13214">(R596+R648+R700)/3</f>
        <v>#REF!</v>
      </c>
      <c r="AC752" s="99">
        <f>+AF752-'Figure 8_data'!I964</f>
        <v>0</v>
      </c>
      <c r="AD752" s="79">
        <f t="shared" ref="AD752" si="13215">(B752/T752-1)*100</f>
        <v>-30.126078301260783</v>
      </c>
      <c r="AE752" s="79">
        <f t="shared" ref="AE752" si="13216">(C752/U752-1)*100</f>
        <v>-34.586717098676168</v>
      </c>
      <c r="AF752" s="79">
        <f t="shared" ref="AF752" si="13217">(D752/V752-1)*100</f>
        <v>-33.27533381245982</v>
      </c>
      <c r="AG752" s="79">
        <f t="shared" ref="AG752" si="13218">(E752/W752-1)*100</f>
        <v>-36.252561281019958</v>
      </c>
      <c r="AH752" s="79">
        <f t="shared" ref="AH752" si="13219">(F752/X752-1)*100</f>
        <v>-40.265486725663713</v>
      </c>
      <c r="AI752" s="79">
        <f t="shared" ref="AI752" si="13220">(G752/Y752-1)*100</f>
        <v>-40.265486725663713</v>
      </c>
      <c r="AJ752" s="79">
        <f t="shared" ref="AJ752" si="13221">(H752/Z752-1)*100</f>
        <v>-32.530967231836946</v>
      </c>
      <c r="AK752" s="79" t="e">
        <f t="shared" ref="AK752" si="13222">(I752/AA752-1)*100</f>
        <v>#REF!</v>
      </c>
      <c r="AM752" s="99">
        <f>AP752-'Figure 8_data'!H964</f>
        <v>0</v>
      </c>
      <c r="AN752" s="79">
        <f t="shared" ref="AN752" si="13223">(B752/B700-1)*100</f>
        <v>-15.827338129496404</v>
      </c>
      <c r="AO752" s="79">
        <f t="shared" ref="AO752" si="13224">(C752/C700-1)*100</f>
        <v>-17.647058823529417</v>
      </c>
      <c r="AP752" s="79">
        <f t="shared" ref="AP752" si="13225">(D752/D700-1)*100</f>
        <v>-14.782608695652177</v>
      </c>
      <c r="AQ752" s="79">
        <f t="shared" ref="AQ752" si="13226">(E752/E700-1)*100</f>
        <v>-22.222222222222221</v>
      </c>
      <c r="AR752" s="79">
        <f t="shared" ref="AR752" si="13227">(F752/F700-1)*100</f>
        <v>-18.823529411764707</v>
      </c>
      <c r="AS752" s="79">
        <f t="shared" ref="AS752" si="13228">(G752/G700-1)*100</f>
        <v>-18.823529411764707</v>
      </c>
      <c r="AT752" s="79">
        <f t="shared" ref="AT752" si="13229">(H752/H700-1)*100</f>
        <v>-16.449086161879901</v>
      </c>
      <c r="AU752" s="79" t="e">
        <f t="shared" ref="AU752" si="13230">(I752/I700-1)*100</f>
        <v>#REF!</v>
      </c>
    </row>
    <row r="753" spans="1:47" x14ac:dyDescent="0.2">
      <c r="A753" s="13">
        <f t="shared" si="7581"/>
        <v>42850</v>
      </c>
      <c r="B753" s="79">
        <f>TWK!B696</f>
        <v>287.5</v>
      </c>
      <c r="C753" s="79">
        <f>TWK!C696</f>
        <v>237.5</v>
      </c>
      <c r="D753" s="79">
        <f>TWK!D696</f>
        <v>237.5</v>
      </c>
      <c r="E753" s="79">
        <f>TWK!E696</f>
        <v>170</v>
      </c>
      <c r="F753" s="79">
        <f>TWK!F696</f>
        <v>167.5</v>
      </c>
      <c r="G753" s="79">
        <f>TWK!G696</f>
        <v>167.5</v>
      </c>
      <c r="H753" s="79">
        <f>TWK!H696</f>
        <v>157.5</v>
      </c>
      <c r="I753" s="79" t="e">
        <f>TWK!#REF!</f>
        <v>#REF!</v>
      </c>
      <c r="K753" s="79">
        <f t="shared" ref="K753" si="13231">AVERAGEIF(B750:B753,"&lt;&gt;0")</f>
        <v>295.625</v>
      </c>
      <c r="L753" s="79">
        <f t="shared" ref="L753" si="13232">AVERAGE(C750:C753)</f>
        <v>245</v>
      </c>
      <c r="M753" s="79">
        <f t="shared" ref="M753" si="13233">AVERAGE(D750,D751,D752,D753)</f>
        <v>245</v>
      </c>
      <c r="N753" s="79">
        <f t="shared" ref="N753" si="13234">AVERAGE(E750:E753)</f>
        <v>175</v>
      </c>
      <c r="O753" s="79">
        <f t="shared" ref="O753" si="13235">AVERAGE(F750:F753)</f>
        <v>176.875</v>
      </c>
      <c r="P753" s="79">
        <f t="shared" ref="P753" si="13236">AVERAGE(G750:G753)</f>
        <v>176.875</v>
      </c>
      <c r="Q753" s="79">
        <f t="shared" ref="Q753" si="13237">AVERAGE(H750:H753)</f>
        <v>161.04166666666666</v>
      </c>
      <c r="R753" s="79" t="e">
        <f t="shared" ref="R753" si="13238">AVERAGE(I750:I753)</f>
        <v>#REF!</v>
      </c>
      <c r="T753" s="79">
        <f t="shared" ref="T753" si="13239">AVERAGE(K597,K649,K701)</f>
        <v>414.79166666666669</v>
      </c>
      <c r="U753" s="79">
        <f t="shared" ref="U753" si="13240">AVERAGE(L597,L649,L701)</f>
        <v>370.47916666666669</v>
      </c>
      <c r="V753" s="79">
        <f t="shared" ref="V753" si="13241">(M597+M649+M701)/3</f>
        <v>359.9930555555556</v>
      </c>
      <c r="W753" s="79">
        <f t="shared" ref="W753" si="13242">(N597+N649+N701)/3</f>
        <v>265.0069444444444</v>
      </c>
      <c r="X753" s="79">
        <f t="shared" ref="X753" si="13243">AVERAGE(O597,O649,O701)</f>
        <v>277.6319444444444</v>
      </c>
      <c r="Y753" s="79">
        <f t="shared" ref="Y753" si="13244">(P597+P649+P701)/3</f>
        <v>277.6319444444444</v>
      </c>
      <c r="Z753" s="79">
        <f t="shared" ref="Z753" si="13245">(Q597+Q649+Q701)/3</f>
        <v>230.61805555555554</v>
      </c>
      <c r="AA753" s="79" t="e">
        <f t="shared" ref="AA753" si="13246">(R597+R649+R701)/3</f>
        <v>#REF!</v>
      </c>
      <c r="AC753" s="99">
        <f>+AF753-'Figure 8_data'!I965</f>
        <v>0</v>
      </c>
      <c r="AD753" s="79">
        <f t="shared" ref="AD753" si="13247">(B753/T753-1)*100</f>
        <v>-30.688096433952794</v>
      </c>
      <c r="AE753" s="79">
        <f t="shared" ref="AE753" si="13248">(C753/U753-1)*100</f>
        <v>-35.8938311870888</v>
      </c>
      <c r="AF753" s="79">
        <f t="shared" ref="AF753" si="13249">(D753/V753-1)*100</f>
        <v>-34.026505140917074</v>
      </c>
      <c r="AG753" s="79">
        <f t="shared" ref="AG753" si="13250">(E753/W753-1)*100</f>
        <v>-35.850737664107321</v>
      </c>
      <c r="AH753" s="79">
        <f t="shared" ref="AH753" si="13251">(F753/X753-1)*100</f>
        <v>-39.66832587108231</v>
      </c>
      <c r="AI753" s="79">
        <f t="shared" ref="AI753" si="13252">(G753/Y753-1)*100</f>
        <v>-39.66832587108231</v>
      </c>
      <c r="AJ753" s="79">
        <f t="shared" ref="AJ753" si="13253">(H753/Z753-1)*100</f>
        <v>-31.705260622120502</v>
      </c>
      <c r="AK753" s="79" t="e">
        <f t="shared" ref="AK753" si="13254">(I753/AA753-1)*100</f>
        <v>#REF!</v>
      </c>
      <c r="AM753" s="99">
        <f>AP753-'Figure 8_data'!H965</f>
        <v>0</v>
      </c>
      <c r="AN753" s="79">
        <f t="shared" ref="AN753" si="13255">(B753/B701-1)*100</f>
        <v>-15.441176470588236</v>
      </c>
      <c r="AO753" s="79">
        <f t="shared" ref="AO753" si="13256">(C753/C701-1)*100</f>
        <v>-18.803418803418804</v>
      </c>
      <c r="AP753" s="79">
        <f t="shared" ref="AP753" si="13257">(D753/D701-1)*100</f>
        <v>-11.214953271028039</v>
      </c>
      <c r="AQ753" s="79">
        <f t="shared" ref="AQ753" si="13258">(E753/E701-1)*100</f>
        <v>-13.924050632911388</v>
      </c>
      <c r="AR753" s="79">
        <f t="shared" ref="AR753" si="13259">(F753/F701-1)*100</f>
        <v>-16.249999999999996</v>
      </c>
      <c r="AS753" s="79">
        <f t="shared" ref="AS753" si="13260">(G753/G701-1)*100</f>
        <v>-16.249999999999996</v>
      </c>
      <c r="AT753" s="79">
        <f t="shared" ref="AT753" si="13261">(H753/H701-1)*100</f>
        <v>-17.105263157894733</v>
      </c>
      <c r="AU753" s="79" t="e">
        <f t="shared" ref="AU753" si="13262">(I753/I701-1)*100</f>
        <v>#REF!</v>
      </c>
    </row>
    <row r="754" spans="1:47" x14ac:dyDescent="0.2">
      <c r="A754" s="13">
        <f t="shared" si="7581"/>
        <v>42857</v>
      </c>
      <c r="B754" s="79">
        <f>TWK!B697</f>
        <v>323.33333333333331</v>
      </c>
      <c r="C754" s="79">
        <f>TWK!C697</f>
        <v>274.33333333333331</v>
      </c>
      <c r="D754" s="79">
        <f>TWK!D697</f>
        <v>265</v>
      </c>
      <c r="E754" s="79">
        <f>TWK!E697</f>
        <v>183.33333333333334</v>
      </c>
      <c r="F754" s="79">
        <f>TWK!F697</f>
        <v>180</v>
      </c>
      <c r="G754" s="79">
        <f>TWK!G697</f>
        <v>180</v>
      </c>
      <c r="H754" s="79">
        <f>TWK!H697</f>
        <v>173.33333333333334</v>
      </c>
      <c r="I754" s="79" t="e">
        <f>TWK!#REF!</f>
        <v>#REF!</v>
      </c>
      <c r="K754" s="79">
        <f t="shared" ref="K754" si="13263">AVERAGEIF(B751:B754,"&lt;&gt;0")</f>
        <v>300.20833333333331</v>
      </c>
      <c r="L754" s="79">
        <f t="shared" ref="L754" si="13264">AVERAGE(C751:C754)</f>
        <v>249.83333333333331</v>
      </c>
      <c r="M754" s="79">
        <f t="shared" ref="M754" si="13265">AVERAGE(D751,D752,D753,D754)</f>
        <v>247.5</v>
      </c>
      <c r="N754" s="79">
        <f t="shared" ref="N754" si="13266">AVERAGE(E751:E754)</f>
        <v>175.83333333333334</v>
      </c>
      <c r="O754" s="79">
        <f t="shared" ref="O754" si="13267">AVERAGE(F751:F754)</f>
        <v>174.375</v>
      </c>
      <c r="P754" s="79">
        <f t="shared" ref="P754" si="13268">AVERAGE(G751:G754)</f>
        <v>174.375</v>
      </c>
      <c r="Q754" s="79">
        <f t="shared" ref="Q754" si="13269">AVERAGE(H751:H754)</f>
        <v>162.70833333333334</v>
      </c>
      <c r="R754" s="79" t="e">
        <f t="shared" ref="R754" si="13270">AVERAGE(I751:I754)</f>
        <v>#REF!</v>
      </c>
      <c r="T754" s="79">
        <f t="shared" ref="T754" si="13271">AVERAGE(K598,K650,K702)</f>
        <v>407.75462962962962</v>
      </c>
      <c r="U754" s="79">
        <f t="shared" ref="U754" si="13272">AVERAGE(L598,L650,L702)</f>
        <v>363.1875</v>
      </c>
      <c r="V754" s="79">
        <f t="shared" ref="V754" si="13273">(M598+M650+M702)/3</f>
        <v>354.3680555555556</v>
      </c>
      <c r="W754" s="79">
        <f t="shared" ref="W754" si="13274">(N598+N650+N702)/3</f>
        <v>256.8125</v>
      </c>
      <c r="X754" s="79">
        <f t="shared" ref="X754" si="13275">AVERAGE(O598,O650,O702)</f>
        <v>263.1875</v>
      </c>
      <c r="Y754" s="79">
        <f t="shared" ref="Y754" si="13276">(P598+P650+P702)/3</f>
        <v>263.1875</v>
      </c>
      <c r="Z754" s="79">
        <f t="shared" ref="Z754" si="13277">(Q598+Q650+Q702)/3</f>
        <v>225.75694444444443</v>
      </c>
      <c r="AA754" s="79" t="e">
        <f t="shared" ref="AA754" si="13278">(R598+R650+R702)/3</f>
        <v>#REF!</v>
      </c>
      <c r="AC754" s="99">
        <f>+AF754-'Figure 8_data'!I966</f>
        <v>0</v>
      </c>
      <c r="AD754" s="79">
        <f t="shared" ref="AD754" si="13279">(B754/T754-1)*100</f>
        <v>-20.70394550099347</v>
      </c>
      <c r="AE754" s="79">
        <f t="shared" ref="AE754" si="13280">(C754/U754-1)*100</f>
        <v>-24.465094934893592</v>
      </c>
      <c r="AF754" s="79">
        <f t="shared" ref="AF754" si="13281">(D754/V754-1)*100</f>
        <v>-25.218993121558341</v>
      </c>
      <c r="AG754" s="79">
        <f t="shared" ref="AG754" si="13282">(E754/W754-1)*100</f>
        <v>-28.611989940780404</v>
      </c>
      <c r="AH754" s="79">
        <f t="shared" ref="AH754" si="13283">(F754/X754-1)*100</f>
        <v>-31.607694134409879</v>
      </c>
      <c r="AI754" s="79">
        <f t="shared" ref="AI754" si="13284">(G754/Y754-1)*100</f>
        <v>-31.607694134409879</v>
      </c>
      <c r="AJ754" s="79">
        <f t="shared" ref="AJ754" si="13285">(H754/Z754-1)*100</f>
        <v>-23.221261804423378</v>
      </c>
      <c r="AK754" s="79" t="e">
        <f t="shared" ref="AK754" si="13286">(I754/AA754-1)*100</f>
        <v>#REF!</v>
      </c>
      <c r="AM754" s="99">
        <f>AP754-'Figure 8_data'!H966</f>
        <v>0</v>
      </c>
      <c r="AN754" s="79">
        <f t="shared" ref="AN754" si="13287">(B754/B702-1)*100</f>
        <v>-0.5128205128205221</v>
      </c>
      <c r="AO754" s="79">
        <f t="shared" ref="AO754" si="13288">(C754/C702-1)*100</f>
        <v>-1.1411411411411443</v>
      </c>
      <c r="AP754" s="79">
        <f t="shared" ref="AP754" si="13289">(D754/D702-1)*100</f>
        <v>0.952380952380949</v>
      </c>
      <c r="AQ754" s="79">
        <f t="shared" ref="AQ754" si="13290">(E754/E702-1)*100</f>
        <v>-4.7619047619047556</v>
      </c>
      <c r="AR754" s="79">
        <f t="shared" ref="AR754" si="13291">(F754/F702-1)*100</f>
        <v>-5.2631578947368478</v>
      </c>
      <c r="AS754" s="79">
        <f t="shared" ref="AS754" si="13292">(G754/G702-1)*100</f>
        <v>-5.2631578947368478</v>
      </c>
      <c r="AT754" s="79">
        <f t="shared" ref="AT754" si="13293">(H754/H702-1)*100</f>
        <v>-5.0228310502283051</v>
      </c>
      <c r="AU754" s="79" t="e">
        <f t="shared" ref="AU754" si="13294">(I754/I702-1)*100</f>
        <v>#REF!</v>
      </c>
    </row>
    <row r="755" spans="1:47" x14ac:dyDescent="0.2">
      <c r="A755" s="13">
        <f t="shared" si="7581"/>
        <v>42864</v>
      </c>
      <c r="B755" s="79">
        <f>TWK!B698</f>
        <v>345</v>
      </c>
      <c r="C755" s="79">
        <f>TWK!C698</f>
        <v>305</v>
      </c>
      <c r="D755" s="79">
        <f>TWK!D698</f>
        <v>305</v>
      </c>
      <c r="E755" s="79">
        <f>TWK!E698</f>
        <v>200</v>
      </c>
      <c r="F755" s="79">
        <f>TWK!F698</f>
        <v>205</v>
      </c>
      <c r="G755" s="79">
        <f>TWK!G698</f>
        <v>205</v>
      </c>
      <c r="H755" s="79">
        <f>TWK!H698</f>
        <v>180</v>
      </c>
      <c r="I755" s="79" t="e">
        <f>TWK!#REF!</f>
        <v>#REF!</v>
      </c>
      <c r="K755" s="79">
        <f t="shared" ref="K755" si="13295">AVERAGEIF(B752:B755,"&lt;&gt;0")</f>
        <v>312.08333333333331</v>
      </c>
      <c r="L755" s="79">
        <f t="shared" ref="L755" si="13296">AVERAGE(C752:C755)</f>
        <v>265.45833333333331</v>
      </c>
      <c r="M755" s="79">
        <f t="shared" ref="M755" si="13297">AVERAGE(D752,D753,D754,D755)</f>
        <v>263.125</v>
      </c>
      <c r="N755" s="79">
        <f t="shared" ref="N755" si="13298">AVERAGE(E752:E755)</f>
        <v>182.08333333333334</v>
      </c>
      <c r="O755" s="79">
        <f t="shared" ref="O755" si="13299">AVERAGE(F752:F755)</f>
        <v>181.25</v>
      </c>
      <c r="P755" s="79">
        <f t="shared" ref="P755" si="13300">AVERAGE(G752:G755)</f>
        <v>181.25</v>
      </c>
      <c r="Q755" s="79">
        <f t="shared" ref="Q755" si="13301">AVERAGE(H752:H755)</f>
        <v>167.70833333333334</v>
      </c>
      <c r="R755" s="79" t="e">
        <f t="shared" ref="R755" si="13302">AVERAGE(I752:I755)</f>
        <v>#REF!</v>
      </c>
      <c r="T755" s="79">
        <f t="shared" ref="T755" si="13303">AVERAGE(K599,K651,K703)</f>
        <v>401.59722222222217</v>
      </c>
      <c r="U755" s="79">
        <f t="shared" ref="U755" si="13304">AVERAGE(L599,L651,L703)</f>
        <v>355.375</v>
      </c>
      <c r="V755" s="79">
        <f t="shared" ref="V755" si="13305">(M599+M651+M703)/3</f>
        <v>345.58333333333331</v>
      </c>
      <c r="W755" s="79">
        <f t="shared" ref="W755" si="13306">(N599+N651+N703)/3</f>
        <v>245.80555555555557</v>
      </c>
      <c r="X755" s="79">
        <f t="shared" ref="X755" si="13307">AVERAGE(O599,O651,O703)</f>
        <v>248.08333333333334</v>
      </c>
      <c r="Y755" s="79">
        <f t="shared" ref="Y755" si="13308">(P599+P651+P703)/3</f>
        <v>248.08333333333334</v>
      </c>
      <c r="Z755" s="79">
        <f t="shared" ref="Z755" si="13309">(Q599+Q651+Q703)/3</f>
        <v>218.5</v>
      </c>
      <c r="AA755" s="79" t="e">
        <f t="shared" ref="AA755" si="13310">(R599+R651+R703)/3</f>
        <v>#REF!</v>
      </c>
      <c r="AC755" s="99">
        <f>+AF755-'Figure 8_data'!I967</f>
        <v>0</v>
      </c>
      <c r="AD755" s="79">
        <f t="shared" ref="AD755" si="13311">(B755/T755-1)*100</f>
        <v>-14.093031298633917</v>
      </c>
      <c r="AE755" s="79">
        <f t="shared" ref="AE755" si="13312">(C755/U755-1)*100</f>
        <v>-14.175167077031304</v>
      </c>
      <c r="AF755" s="79">
        <f t="shared" ref="AF755" si="13313">(D755/V755-1)*100</f>
        <v>-11.74342898480829</v>
      </c>
      <c r="AG755" s="79">
        <f t="shared" ref="AG755" si="13314">(E755/W755-1)*100</f>
        <v>-18.634873997061817</v>
      </c>
      <c r="AH755" s="79">
        <f t="shared" ref="AH755" si="13315">(F755/X755-1)*100</f>
        <v>-17.366476318441382</v>
      </c>
      <c r="AI755" s="79">
        <f t="shared" ref="AI755" si="13316">(G755/Y755-1)*100</f>
        <v>-17.366476318441382</v>
      </c>
      <c r="AJ755" s="79">
        <f t="shared" ref="AJ755" si="13317">(H755/Z755-1)*100</f>
        <v>-17.620137299771166</v>
      </c>
      <c r="AK755" s="79" t="e">
        <f t="shared" ref="AK755" si="13318">(I755/AA755-1)*100</f>
        <v>#REF!</v>
      </c>
      <c r="AM755" s="99">
        <f>AP755-'Figure 8_data'!H967</f>
        <v>0</v>
      </c>
      <c r="AN755" s="79">
        <f t="shared" ref="AN755" si="13319">(B755/B703-1)*100</f>
        <v>3.7593984962406068</v>
      </c>
      <c r="AO755" s="79">
        <f t="shared" ref="AO755" si="13320">(C755/C703-1)*100</f>
        <v>8.9285714285714199</v>
      </c>
      <c r="AP755" s="79">
        <f t="shared" ref="AP755" si="13321">(D755/D703-1)*100</f>
        <v>17.307692307692314</v>
      </c>
      <c r="AQ755" s="79">
        <f t="shared" ref="AQ755" si="13322">(E755/E703-1)*100</f>
        <v>2.564102564102555</v>
      </c>
      <c r="AR755" s="79">
        <f t="shared" ref="AR755" si="13323">(F755/F703-1)*100</f>
        <v>10.810810810810811</v>
      </c>
      <c r="AS755" s="79">
        <f t="shared" ref="AS755" si="13324">(G755/G703-1)*100</f>
        <v>10.810810810810811</v>
      </c>
      <c r="AT755" s="79">
        <f t="shared" ref="AT755" si="13325">(H755/H703-1)*100</f>
        <v>0</v>
      </c>
      <c r="AU755" s="79" t="e">
        <f t="shared" ref="AU755" si="13326">(I755/I703-1)*100</f>
        <v>#REF!</v>
      </c>
    </row>
    <row r="756" spans="1:47" x14ac:dyDescent="0.2">
      <c r="A756" s="13">
        <f t="shared" si="7581"/>
        <v>42871</v>
      </c>
      <c r="B756" s="79">
        <f>TWK!B699</f>
        <v>317.5</v>
      </c>
      <c r="C756" s="79">
        <f>TWK!C699</f>
        <v>265</v>
      </c>
      <c r="D756" s="79">
        <f>TWK!D699</f>
        <v>265</v>
      </c>
      <c r="E756" s="79">
        <f>TWK!E699</f>
        <v>177.5</v>
      </c>
      <c r="F756" s="79">
        <f>TWK!F699</f>
        <v>200</v>
      </c>
      <c r="G756" s="79">
        <f>TWK!G699</f>
        <v>200</v>
      </c>
      <c r="H756" s="79">
        <f>TWK!H699</f>
        <v>172.5</v>
      </c>
      <c r="I756" s="79" t="e">
        <f>TWK!#REF!</f>
        <v>#REF!</v>
      </c>
      <c r="K756" s="79">
        <f t="shared" ref="K756" si="13327">AVERAGEIF(B753:B756,"&lt;&gt;0")</f>
        <v>318.33333333333331</v>
      </c>
      <c r="L756" s="79">
        <f t="shared" ref="L756" si="13328">AVERAGE(C753:C756)</f>
        <v>270.45833333333331</v>
      </c>
      <c r="M756" s="79">
        <f t="shared" ref="M756" si="13329">AVERAGE(D753,D754,D755,D756)</f>
        <v>268.125</v>
      </c>
      <c r="N756" s="79">
        <f t="shared" ref="N756" si="13330">AVERAGE(E753:E756)</f>
        <v>182.70833333333334</v>
      </c>
      <c r="O756" s="79">
        <f t="shared" ref="O756" si="13331">AVERAGE(F753:F756)</f>
        <v>188.125</v>
      </c>
      <c r="P756" s="79">
        <f t="shared" ref="P756" si="13332">AVERAGE(G753:G756)</f>
        <v>188.125</v>
      </c>
      <c r="Q756" s="79">
        <f t="shared" ref="Q756" si="13333">AVERAGE(H753:H756)</f>
        <v>170.83333333333334</v>
      </c>
      <c r="R756" s="79" t="e">
        <f t="shared" ref="R756" si="13334">AVERAGE(I753:I756)</f>
        <v>#REF!</v>
      </c>
      <c r="T756" s="79">
        <f t="shared" ref="T756" si="13335">AVERAGE(K600,K652,K704)</f>
        <v>401.3194444444444</v>
      </c>
      <c r="U756" s="79">
        <f t="shared" ref="U756" si="13336">AVERAGE(L600,L652,L704)</f>
        <v>348.8194444444444</v>
      </c>
      <c r="V756" s="79">
        <f t="shared" ref="V756" si="13337">(M600+M652+M704)/3</f>
        <v>340.6944444444444</v>
      </c>
      <c r="W756" s="79">
        <f t="shared" ref="W756" si="13338">(N600+N652+N704)/3</f>
        <v>235.9027777777778</v>
      </c>
      <c r="X756" s="79">
        <f t="shared" ref="X756" si="13339">AVERAGE(O600,O652,O704)</f>
        <v>233.81944444444443</v>
      </c>
      <c r="Y756" s="79">
        <f t="shared" ref="Y756" si="13340">(P600+P652+P704)/3</f>
        <v>233.81944444444443</v>
      </c>
      <c r="Z756" s="79">
        <f t="shared" ref="Z756" si="13341">(Q600+Q652+Q704)/3</f>
        <v>211.5972222222222</v>
      </c>
      <c r="AA756" s="79" t="e">
        <f t="shared" ref="AA756" si="13342">(R600+R652+R704)/3</f>
        <v>#REF!</v>
      </c>
      <c r="AC756" s="99">
        <f>+AF756-'Figure 8_data'!I968</f>
        <v>0</v>
      </c>
      <c r="AD756" s="79">
        <f t="shared" ref="AD756" si="13343">(B756/T756-1)*100</f>
        <v>-20.885966430178225</v>
      </c>
      <c r="AE756" s="79">
        <f t="shared" ref="AE756" si="13344">(C756/U756-1)*100</f>
        <v>-24.029464463468042</v>
      </c>
      <c r="AF756" s="79">
        <f t="shared" ref="AF756" si="13345">(D756/V756-1)*100</f>
        <v>-22.217692621280051</v>
      </c>
      <c r="AG756" s="79">
        <f t="shared" ref="AG756" si="13346">(E756/W756-1)*100</f>
        <v>-24.757138651751553</v>
      </c>
      <c r="AH756" s="79">
        <f t="shared" ref="AH756" si="13347">(F756/X756-1)*100</f>
        <v>-14.463914463914463</v>
      </c>
      <c r="AI756" s="79">
        <f t="shared" ref="AI756" si="13348">(G756/Y756-1)*100</f>
        <v>-14.463914463914463</v>
      </c>
      <c r="AJ756" s="79">
        <f t="shared" ref="AJ756" si="13349">(H756/Z756-1)*100</f>
        <v>-18.477190679356738</v>
      </c>
      <c r="AK756" s="79" t="e">
        <f t="shared" ref="AK756" si="13350">(I756/AA756-1)*100</f>
        <v>#REF!</v>
      </c>
      <c r="AM756" s="99">
        <f>AP756-'Figure 8_data'!H968</f>
        <v>0</v>
      </c>
      <c r="AN756" s="79">
        <f t="shared" ref="AN756" si="13351">(B756/B704-1)*100</f>
        <v>-4.2713567839196003</v>
      </c>
      <c r="AO756" s="79">
        <f t="shared" ref="AO756" si="13352">(C756/C704-1)*100</f>
        <v>-3.6363636363636376</v>
      </c>
      <c r="AP756" s="79">
        <f t="shared" ref="AP756" si="13353">(D756/D704-1)*100</f>
        <v>2.5806451612903292</v>
      </c>
      <c r="AQ756" s="79">
        <f t="shared" ref="AQ756" si="13354">(E756/E704-1)*100</f>
        <v>-2.2935779816513735</v>
      </c>
      <c r="AR756" s="79">
        <f t="shared" ref="AR756" si="13355">(F756/F704-1)*100</f>
        <v>13.207547169811317</v>
      </c>
      <c r="AS756" s="79">
        <f t="shared" ref="AS756" si="13356">(G756/G704-1)*100</f>
        <v>13.207547169811317</v>
      </c>
      <c r="AT756" s="79">
        <f t="shared" ref="AT756" si="13357">(H756/H704-1)*100</f>
        <v>-2.3584905660377298</v>
      </c>
      <c r="AU756" s="79" t="e">
        <f t="shared" ref="AU756" si="13358">(I756/I704-1)*100</f>
        <v>#REF!</v>
      </c>
    </row>
    <row r="757" spans="1:47" x14ac:dyDescent="0.2">
      <c r="A757" s="13">
        <f t="shared" si="7581"/>
        <v>42878</v>
      </c>
      <c r="B757" s="79">
        <f>TWK!B700</f>
        <v>323.33333333333331</v>
      </c>
      <c r="C757" s="79">
        <f>TWK!C700</f>
        <v>270</v>
      </c>
      <c r="D757" s="79">
        <f>TWK!D700</f>
        <v>263.33333333333331</v>
      </c>
      <c r="E757" s="79">
        <f>TWK!E700</f>
        <v>180</v>
      </c>
      <c r="F757" s="79">
        <f>TWK!F700</f>
        <v>206.66666666666666</v>
      </c>
      <c r="G757" s="79">
        <f>TWK!G700</f>
        <v>206.66666666666666</v>
      </c>
      <c r="H757" s="79">
        <f>TWK!H700</f>
        <v>166.66666666666666</v>
      </c>
      <c r="I757" s="79" t="e">
        <f>TWK!#REF!</f>
        <v>#REF!</v>
      </c>
      <c r="K757" s="79">
        <f t="shared" ref="K757" si="13359">AVERAGEIF(B754:B757,"&lt;&gt;0")</f>
        <v>327.29166666666663</v>
      </c>
      <c r="L757" s="79">
        <f t="shared" ref="L757" si="13360">AVERAGE(C754:C757)</f>
        <v>278.58333333333331</v>
      </c>
      <c r="M757" s="79">
        <f t="shared" ref="M757" si="13361">AVERAGE(D754,D755,D756,D757)</f>
        <v>274.58333333333331</v>
      </c>
      <c r="N757" s="79">
        <f t="shared" ref="N757" si="13362">AVERAGE(E754:E757)</f>
        <v>185.20833333333334</v>
      </c>
      <c r="O757" s="79">
        <f t="shared" ref="O757" si="13363">AVERAGE(F754:F757)</f>
        <v>197.91666666666666</v>
      </c>
      <c r="P757" s="79">
        <f t="shared" ref="P757" si="13364">AVERAGE(G754:G757)</f>
        <v>197.91666666666666</v>
      </c>
      <c r="Q757" s="79">
        <f t="shared" ref="Q757" si="13365">AVERAGE(H754:H757)</f>
        <v>173.125</v>
      </c>
      <c r="R757" s="79" t="e">
        <f t="shared" ref="R757" si="13366">AVERAGE(I754:I757)</f>
        <v>#REF!</v>
      </c>
      <c r="T757" s="79">
        <f t="shared" ref="T757" si="13367">AVERAGE(K601,K653,K705)</f>
        <v>399.72222222222223</v>
      </c>
      <c r="U757" s="79">
        <f t="shared" ref="U757" si="13368">AVERAGE(L601,L653,L705)</f>
        <v>341.9444444444444</v>
      </c>
      <c r="V757" s="79">
        <f t="shared" ref="V757" si="13369">(M601+M653+M705)/3</f>
        <v>334.93055555555549</v>
      </c>
      <c r="W757" s="79">
        <f t="shared" ref="W757" si="13370">(N601+N653+N705)/3</f>
        <v>229.09722222222226</v>
      </c>
      <c r="X757" s="79">
        <f t="shared" ref="X757" si="13371">AVERAGE(O601,O653,O705)</f>
        <v>222.36111111111109</v>
      </c>
      <c r="Y757" s="79">
        <f t="shared" ref="Y757" si="13372">(P601+P653+P705)/3</f>
        <v>222.36111111111109</v>
      </c>
      <c r="Z757" s="79">
        <f t="shared" ref="Z757" si="13373">(Q601+Q653+Q705)/3</f>
        <v>205.20833333333334</v>
      </c>
      <c r="AA757" s="79" t="e">
        <f t="shared" ref="AA757" si="13374">(R601+R653+R705)/3</f>
        <v>#REF!</v>
      </c>
      <c r="AC757" s="99">
        <f>+AF757-'Figure 8_data'!I969</f>
        <v>0</v>
      </c>
      <c r="AD757" s="79">
        <f t="shared" ref="AD757" si="13375">(B757/T757-1)*100</f>
        <v>-19.110493398193196</v>
      </c>
      <c r="AE757" s="79">
        <f t="shared" ref="AE757" si="13376">(C757/U757-1)*100</f>
        <v>-21.039805036555638</v>
      </c>
      <c r="AF757" s="79">
        <f t="shared" ref="AF757" si="13377">(D757/V757-1)*100</f>
        <v>-21.376736471076086</v>
      </c>
      <c r="AG757" s="79">
        <f t="shared" ref="AG757" si="13378">(E757/W757-1)*100</f>
        <v>-21.43073658684451</v>
      </c>
      <c r="AH757" s="79">
        <f t="shared" ref="AH757" si="13379">(F757/X757-1)*100</f>
        <v>-7.0580886945658889</v>
      </c>
      <c r="AI757" s="79">
        <f t="shared" ref="AI757" si="13380">(G757/Y757-1)*100</f>
        <v>-7.0580886945658889</v>
      </c>
      <c r="AJ757" s="79">
        <f t="shared" ref="AJ757" si="13381">(H757/Z757-1)*100</f>
        <v>-18.781725888324885</v>
      </c>
      <c r="AK757" s="79" t="e">
        <f t="shared" ref="AK757" si="13382">(I757/AA757-1)*100</f>
        <v>#REF!</v>
      </c>
      <c r="AM757" s="99">
        <f>AP757-'Figure 8_data'!H969</f>
        <v>0</v>
      </c>
      <c r="AN757" s="79">
        <f t="shared" ref="AN757" si="13383">(B757/B705-1)*100</f>
        <v>0</v>
      </c>
      <c r="AO757" s="79">
        <f t="shared" ref="AO757" si="13384">(C757/C705-1)*100</f>
        <v>5.8823529411764719</v>
      </c>
      <c r="AP757" s="79">
        <f t="shared" ref="AP757" si="13385">(D757/D705-1)*100</f>
        <v>12.056737588652467</v>
      </c>
      <c r="AQ757" s="79">
        <f t="shared" ref="AQ757" si="13386">(E757/E705-1)*100</f>
        <v>4.8543689320388328</v>
      </c>
      <c r="AR757" s="79">
        <f t="shared" ref="AR757" si="13387">(F757/F705-1)*100</f>
        <v>20.388349514563096</v>
      </c>
      <c r="AS757" s="79">
        <f t="shared" ref="AS757" si="13388">(G757/G705-1)*100</f>
        <v>20.388349514563096</v>
      </c>
      <c r="AT757" s="79">
        <f t="shared" ref="AT757" si="13389">(H757/H705-1)*100</f>
        <v>-1.9607843137254943</v>
      </c>
      <c r="AU757" s="79" t="e">
        <f t="shared" ref="AU757" si="13390">(I757/I705-1)*100</f>
        <v>#REF!</v>
      </c>
    </row>
    <row r="758" spans="1:47" x14ac:dyDescent="0.2">
      <c r="A758" s="13">
        <f t="shared" si="7581"/>
        <v>42885</v>
      </c>
      <c r="B758" s="79">
        <f>TWK!B701</f>
        <v>332.5</v>
      </c>
      <c r="C758" s="79">
        <f>TWK!C701</f>
        <v>287.5</v>
      </c>
      <c r="D758" s="79">
        <f>TWK!D701</f>
        <v>277.5</v>
      </c>
      <c r="E758" s="79">
        <f>TWK!E701</f>
        <v>200</v>
      </c>
      <c r="F758" s="79">
        <f>TWK!F701</f>
        <v>212.5</v>
      </c>
      <c r="G758" s="79">
        <f>TWK!G701</f>
        <v>212.5</v>
      </c>
      <c r="H758" s="79">
        <f>TWK!H701</f>
        <v>172.5</v>
      </c>
      <c r="I758" s="79" t="e">
        <f>TWK!#REF!</f>
        <v>#REF!</v>
      </c>
      <c r="K758" s="79">
        <f t="shared" ref="K758" si="13391">AVERAGEIF(B755:B758,"&lt;&gt;0")</f>
        <v>329.58333333333331</v>
      </c>
      <c r="L758" s="79">
        <f t="shared" ref="L758" si="13392">AVERAGE(C755:C758)</f>
        <v>281.875</v>
      </c>
      <c r="M758" s="79">
        <f t="shared" ref="M758" si="13393">AVERAGE(D755,D756,D757,D758)</f>
        <v>277.70833333333331</v>
      </c>
      <c r="N758" s="79">
        <f t="shared" ref="N758" si="13394">AVERAGE(E755:E758)</f>
        <v>189.375</v>
      </c>
      <c r="O758" s="79">
        <f t="shared" ref="O758" si="13395">AVERAGE(F755:F758)</f>
        <v>206.04166666666666</v>
      </c>
      <c r="P758" s="79">
        <f t="shared" ref="P758" si="13396">AVERAGE(G755:G758)</f>
        <v>206.04166666666666</v>
      </c>
      <c r="Q758" s="79">
        <f t="shared" ref="Q758" si="13397">AVERAGE(H755:H758)</f>
        <v>172.91666666666666</v>
      </c>
      <c r="R758" s="79" t="e">
        <f t="shared" ref="R758" si="13398">AVERAGE(I755:I758)</f>
        <v>#REF!</v>
      </c>
      <c r="T758" s="79">
        <f t="shared" ref="T758" si="13399">AVERAGE(K602,K654,K706)</f>
        <v>399.375</v>
      </c>
      <c r="U758" s="79">
        <f t="shared" ref="U758" si="13400">AVERAGE(L602,L654,L706)</f>
        <v>337.63888888888891</v>
      </c>
      <c r="V758" s="79">
        <f t="shared" ref="V758" si="13401">(M602+M654+M706)/3</f>
        <v>330.34722222222223</v>
      </c>
      <c r="W758" s="79">
        <f t="shared" ref="W758" si="13402">(N602+N654+N706)/3</f>
        <v>225.3472222222222</v>
      </c>
      <c r="X758" s="79">
        <f t="shared" ref="X758" si="13403">AVERAGE(O602,O654,O706)</f>
        <v>215.41666666666666</v>
      </c>
      <c r="Y758" s="79">
        <f t="shared" ref="Y758" si="13404">(P602+P654+P706)/3</f>
        <v>215.41666666666666</v>
      </c>
      <c r="Z758" s="79">
        <f t="shared" ref="Z758" si="13405">(Q602+Q654+Q706)/3</f>
        <v>199.79166666666666</v>
      </c>
      <c r="AA758" s="79" t="e">
        <f t="shared" ref="AA758" si="13406">(R602+R654+R706)/3</f>
        <v>#REF!</v>
      </c>
      <c r="AC758" s="99">
        <f>+AF758-'Figure 8_data'!I970</f>
        <v>0</v>
      </c>
      <c r="AD758" s="79">
        <f t="shared" ref="AD758" si="13407">(B758/T758-1)*100</f>
        <v>-16.744913928012515</v>
      </c>
      <c r="AE758" s="79">
        <f t="shared" ref="AE758" si="13408">(C758/U758-1)*100</f>
        <v>-14.849856026326623</v>
      </c>
      <c r="AF758" s="79">
        <f t="shared" ref="AF758" si="13409">(D758/V758-1)*100</f>
        <v>-15.997477401723781</v>
      </c>
      <c r="AG758" s="79">
        <f t="shared" ref="AG758" si="13410">(E758/W758-1)*100</f>
        <v>-11.248073959938354</v>
      </c>
      <c r="AH758" s="79">
        <f t="shared" ref="AH758" si="13411">(F758/X758-1)*100</f>
        <v>-1.3539651837524147</v>
      </c>
      <c r="AI758" s="79">
        <f t="shared" ref="AI758" si="13412">(G758/Y758-1)*100</f>
        <v>-1.3539651837524147</v>
      </c>
      <c r="AJ758" s="79">
        <f t="shared" ref="AJ758" si="13413">(H758/Z758-1)*100</f>
        <v>-13.660062565172048</v>
      </c>
      <c r="AK758" s="79" t="e">
        <f t="shared" ref="AK758" si="13414">(I758/AA758-1)*100</f>
        <v>#REF!</v>
      </c>
      <c r="AM758" s="99">
        <f>AP758-'Figure 8_data'!H970</f>
        <v>0</v>
      </c>
      <c r="AN758" s="79">
        <f t="shared" ref="AN758" si="13415">(B758/B706-1)*100</f>
        <v>5.0000000000000044</v>
      </c>
      <c r="AO758" s="79">
        <f t="shared" ref="AO758" si="13416">(C758/C706-1)*100</f>
        <v>14.238410596026485</v>
      </c>
      <c r="AP758" s="79">
        <f t="shared" ref="AP758" si="13417">(D758/D706-1)*100</f>
        <v>14.827586206896548</v>
      </c>
      <c r="AQ758" s="79">
        <f t="shared" ref="AQ758" si="13418">(E758/E706-1)*100</f>
        <v>15.384615384615374</v>
      </c>
      <c r="AR758" s="79">
        <f t="shared" ref="AR758" si="13419">(F758/F706-1)*100</f>
        <v>27.500000000000014</v>
      </c>
      <c r="AS758" s="79">
        <f t="shared" ref="AS758" si="13420">(G758/G706-1)*100</f>
        <v>27.500000000000014</v>
      </c>
      <c r="AT758" s="79">
        <f t="shared" ref="AT758" si="13421">(H758/H706-1)*100</f>
        <v>2.4752475247524774</v>
      </c>
      <c r="AU758" s="79" t="e">
        <f t="shared" ref="AU758" si="13422">(I758/I706-1)*100</f>
        <v>#REF!</v>
      </c>
    </row>
    <row r="759" spans="1:47" x14ac:dyDescent="0.2">
      <c r="A759" s="13">
        <f t="shared" si="7581"/>
        <v>42892</v>
      </c>
      <c r="B759" s="79">
        <f>TWK!B702</f>
        <v>332.5</v>
      </c>
      <c r="C759" s="79">
        <f>TWK!C702</f>
        <v>272.5</v>
      </c>
      <c r="D759" s="79">
        <f>TWK!D702</f>
        <v>267.5</v>
      </c>
      <c r="E759" s="79">
        <f>TWK!E702</f>
        <v>185</v>
      </c>
      <c r="F759" s="79">
        <f>TWK!F702</f>
        <v>200</v>
      </c>
      <c r="G759" s="79">
        <f>TWK!G702</f>
        <v>200</v>
      </c>
      <c r="H759" s="79">
        <f>TWK!H702</f>
        <v>167.5</v>
      </c>
      <c r="I759" s="79" t="e">
        <f>TWK!#REF!</f>
        <v>#REF!</v>
      </c>
      <c r="K759" s="79">
        <f t="shared" ref="K759" si="13423">AVERAGEIF(B756:B759,"&lt;&gt;0")</f>
        <v>326.45833333333331</v>
      </c>
      <c r="L759" s="79">
        <f t="shared" ref="L759" si="13424">AVERAGE(C756:C759)</f>
        <v>273.75</v>
      </c>
      <c r="M759" s="79">
        <f t="shared" ref="M759" si="13425">AVERAGE(D756,D757,D758,D759)</f>
        <v>268.33333333333331</v>
      </c>
      <c r="N759" s="79">
        <f t="shared" ref="N759" si="13426">AVERAGE(E756:E759)</f>
        <v>185.625</v>
      </c>
      <c r="O759" s="79">
        <f t="shared" ref="O759" si="13427">AVERAGE(F756:F759)</f>
        <v>204.79166666666666</v>
      </c>
      <c r="P759" s="79">
        <f t="shared" ref="P759" si="13428">AVERAGE(G756:G759)</f>
        <v>204.79166666666666</v>
      </c>
      <c r="Q759" s="79">
        <f t="shared" ref="Q759" si="13429">AVERAGE(H756:H759)</f>
        <v>169.79166666666666</v>
      </c>
      <c r="R759" s="79" t="e">
        <f t="shared" ref="R759" si="13430">AVERAGE(I756:I759)</f>
        <v>#REF!</v>
      </c>
      <c r="T759" s="79">
        <f t="shared" ref="T759" si="13431">AVERAGE(K603,K655,K707)</f>
        <v>400.97222222222223</v>
      </c>
      <c r="U759" s="79">
        <f t="shared" ref="U759" si="13432">AVERAGE(L603,L655,L707)</f>
        <v>336.66666666666663</v>
      </c>
      <c r="V759" s="79">
        <f t="shared" ref="V759" si="13433">(M603+M655+M707)/3</f>
        <v>329.86111111111109</v>
      </c>
      <c r="W759" s="79">
        <f t="shared" ref="W759" si="13434">(N603+N655+N707)/3</f>
        <v>223.54166666666666</v>
      </c>
      <c r="X759" s="79">
        <f t="shared" ref="X759" si="13435">AVERAGE(O603,O655,O707)</f>
        <v>213.12499999999997</v>
      </c>
      <c r="Y759" s="79">
        <f t="shared" ref="Y759" si="13436">(P603+P655+P707)/3</f>
        <v>213.12499999999997</v>
      </c>
      <c r="Z759" s="79">
        <f t="shared" ref="Z759" si="13437">(Q603+Q655+Q707)/3</f>
        <v>198.33333333333334</v>
      </c>
      <c r="AA759" s="79" t="e">
        <f t="shared" ref="AA759" si="13438">(R603+R655+R707)/3</f>
        <v>#REF!</v>
      </c>
      <c r="AC759" s="99">
        <f>+AF759-'Figure 8_data'!I971</f>
        <v>0</v>
      </c>
      <c r="AD759" s="79">
        <f t="shared" ref="AD759" si="13439">(B759/T759-1)*100</f>
        <v>-17.076550051957049</v>
      </c>
      <c r="AE759" s="79">
        <f t="shared" ref="AE759" si="13440">(C759/U759-1)*100</f>
        <v>-19.059405940594054</v>
      </c>
      <c r="AF759" s="79">
        <f t="shared" ref="AF759" si="13441">(D759/V759-1)*100</f>
        <v>-18.905263157894737</v>
      </c>
      <c r="AG759" s="79">
        <f t="shared" ref="AG759" si="13442">(E759/W759-1)*100</f>
        <v>-17.241379310344829</v>
      </c>
      <c r="AH759" s="79">
        <f t="shared" ref="AH759" si="13443">(F759/X759-1)*100</f>
        <v>-6.1583577712609809</v>
      </c>
      <c r="AI759" s="79">
        <f t="shared" ref="AI759" si="13444">(G759/Y759-1)*100</f>
        <v>-6.1583577712609809</v>
      </c>
      <c r="AJ759" s="79">
        <f t="shared" ref="AJ759" si="13445">(H759/Z759-1)*100</f>
        <v>-15.546218487394958</v>
      </c>
      <c r="AK759" s="79" t="e">
        <f t="shared" ref="AK759" si="13446">(I759/AA759-1)*100</f>
        <v>#REF!</v>
      </c>
      <c r="AM759" s="99">
        <f>AP759-'Figure 8_data'!H971</f>
        <v>0</v>
      </c>
      <c r="AN759" s="79">
        <f t="shared" ref="AN759" si="13447">(B759/B707-1)*100</f>
        <v>-5.89622641509433</v>
      </c>
      <c r="AO759" s="79">
        <f t="shared" ref="AO759" si="13448">(C759/C707-1)*100</f>
        <v>-6.0344827586206851</v>
      </c>
      <c r="AP759" s="79">
        <f t="shared" ref="AP759" si="13449">(D759/D707-1)*100</f>
        <v>-2.1341463414634054</v>
      </c>
      <c r="AQ759" s="79">
        <f t="shared" ref="AQ759" si="13450">(E759/E707-1)*100</f>
        <v>2.7777777777777679</v>
      </c>
      <c r="AR759" s="79">
        <f t="shared" ref="AR759" si="13451">(F759/F707-1)*100</f>
        <v>16.504854368932055</v>
      </c>
      <c r="AS759" s="79">
        <f t="shared" ref="AS759" si="13452">(G759/G707-1)*100</f>
        <v>16.504854368932055</v>
      </c>
      <c r="AT759" s="79">
        <f t="shared" ref="AT759" si="13453">(H759/H707-1)*100</f>
        <v>-5.1886792452830122</v>
      </c>
      <c r="AU759" s="79" t="e">
        <f t="shared" ref="AU759" si="13454">(I759/I707-1)*100</f>
        <v>#REF!</v>
      </c>
    </row>
    <row r="760" spans="1:47" x14ac:dyDescent="0.2">
      <c r="A760" s="13">
        <f t="shared" si="7581"/>
        <v>42899</v>
      </c>
      <c r="B760" s="79">
        <f>TWK!B703</f>
        <v>317.5</v>
      </c>
      <c r="C760" s="79">
        <f>TWK!C703</f>
        <v>260</v>
      </c>
      <c r="D760" s="79">
        <f>TWK!D703</f>
        <v>255</v>
      </c>
      <c r="E760" s="79">
        <f>TWK!E703</f>
        <v>182.5</v>
      </c>
      <c r="F760" s="79">
        <f>TWK!F703</f>
        <v>192.5</v>
      </c>
      <c r="G760" s="79">
        <f>TWK!G703</f>
        <v>192.5</v>
      </c>
      <c r="H760" s="79">
        <f>TWK!H703</f>
        <v>167.5</v>
      </c>
      <c r="I760" s="79" t="e">
        <f>TWK!#REF!</f>
        <v>#REF!</v>
      </c>
      <c r="K760" s="79">
        <f t="shared" ref="K760" si="13455">AVERAGEIF(B757:B760,"&lt;&gt;0")</f>
        <v>326.45833333333331</v>
      </c>
      <c r="L760" s="79">
        <f t="shared" ref="L760" si="13456">AVERAGE(C757:C760)</f>
        <v>272.5</v>
      </c>
      <c r="M760" s="79">
        <f t="shared" ref="M760" si="13457">AVERAGE(D757,D758,D759,D760)</f>
        <v>265.83333333333331</v>
      </c>
      <c r="N760" s="79">
        <f t="shared" ref="N760" si="13458">AVERAGE(E757:E760)</f>
        <v>186.875</v>
      </c>
      <c r="O760" s="79">
        <f t="shared" ref="O760" si="13459">AVERAGE(F757:F760)</f>
        <v>202.91666666666666</v>
      </c>
      <c r="P760" s="79">
        <f t="shared" ref="P760" si="13460">AVERAGE(G757:G760)</f>
        <v>202.91666666666666</v>
      </c>
      <c r="Q760" s="79">
        <f t="shared" ref="Q760" si="13461">AVERAGE(H757:H760)</f>
        <v>168.54166666666666</v>
      </c>
      <c r="R760" s="79" t="e">
        <f t="shared" ref="R760" si="13462">AVERAGE(I757:I760)</f>
        <v>#REF!</v>
      </c>
      <c r="T760" s="79">
        <f t="shared" ref="T760" si="13463">AVERAGE(K604,K656,K708)</f>
        <v>401.875</v>
      </c>
      <c r="U760" s="79">
        <f t="shared" ref="U760" si="13464">AVERAGE(L604,L656,L708)</f>
        <v>343.68055555555549</v>
      </c>
      <c r="V760" s="79">
        <f t="shared" ref="V760" si="13465">(M604+M656+M708)/3</f>
        <v>335.13888888888886</v>
      </c>
      <c r="W760" s="79">
        <f t="shared" ref="W760" si="13466">(N604+N656+N708)/3</f>
        <v>232.22222222222226</v>
      </c>
      <c r="X760" s="79">
        <f t="shared" ref="X760" si="13467">AVERAGE(O604,O656,O708)</f>
        <v>220.625</v>
      </c>
      <c r="Y760" s="79">
        <f t="shared" ref="Y760" si="13468">(P604+P656+P708)/3</f>
        <v>220.625</v>
      </c>
      <c r="Z760" s="79">
        <f t="shared" ref="Z760" si="13469">(Q604+Q656+Q708)/3</f>
        <v>203.125</v>
      </c>
      <c r="AA760" s="79" t="e">
        <f t="shared" ref="AA760" si="13470">(R604+R656+R708)/3</f>
        <v>#REF!</v>
      </c>
      <c r="AC760" s="99">
        <f>+AF760-'Figure 8_data'!I972</f>
        <v>0</v>
      </c>
      <c r="AD760" s="79">
        <f t="shared" ref="AD760" si="13471">(B760/T760-1)*100</f>
        <v>-20.995334370139972</v>
      </c>
      <c r="AE760" s="79">
        <f t="shared" ref="AE760" si="13472">(C760/U760-1)*100</f>
        <v>-24.348353202667194</v>
      </c>
      <c r="AF760" s="79">
        <f t="shared" ref="AF760" si="13473">(D760/V760-1)*100</f>
        <v>-23.912142561127226</v>
      </c>
      <c r="AG760" s="79">
        <f t="shared" ref="AG760" si="13474">(E760/W760-1)*100</f>
        <v>-21.411483253588525</v>
      </c>
      <c r="AH760" s="79">
        <f t="shared" ref="AH760" si="13475">(F760/X760-1)*100</f>
        <v>-12.747875354107652</v>
      </c>
      <c r="AI760" s="79">
        <f t="shared" ref="AI760" si="13476">(G760/Y760-1)*100</f>
        <v>-12.747875354107652</v>
      </c>
      <c r="AJ760" s="79">
        <f t="shared" ref="AJ760" si="13477">(H760/Z760-1)*100</f>
        <v>-17.538461538461537</v>
      </c>
      <c r="AK760" s="79" t="e">
        <f t="shared" ref="AK760" si="13478">(I760/AA760-1)*100</f>
        <v>#REF!</v>
      </c>
      <c r="AM760" s="99">
        <f>AP760-'Figure 8_data'!H972</f>
        <v>0</v>
      </c>
      <c r="AN760" s="79">
        <f t="shared" ref="AN760" si="13479">(B760/B708-1)*100</f>
        <v>-14.189189189189189</v>
      </c>
      <c r="AO760" s="79">
        <f t="shared" ref="AO760" si="13480">(C760/C708-1)*100</f>
        <v>-19.379844961240313</v>
      </c>
      <c r="AP760" s="79">
        <f t="shared" ref="AP760" si="13481">(D760/D708-1)*100</f>
        <v>-18.400000000000006</v>
      </c>
      <c r="AQ760" s="79">
        <f t="shared" ref="AQ760" si="13482">(E760/E708-1)*100</f>
        <v>-15.116279069767447</v>
      </c>
      <c r="AR760" s="79">
        <f t="shared" ref="AR760" si="13483">(F760/F708-1)*100</f>
        <v>-1.2820512820512775</v>
      </c>
      <c r="AS760" s="79">
        <f t="shared" ref="AS760" si="13484">(G760/G708-1)*100</f>
        <v>-1.2820512820512775</v>
      </c>
      <c r="AT760" s="79">
        <f t="shared" ref="AT760" si="13485">(H760/H708-1)*100</f>
        <v>-12.987012987012992</v>
      </c>
      <c r="AU760" s="79" t="e">
        <f t="shared" ref="AU760" si="13486">(I760/I708-1)*100</f>
        <v>#REF!</v>
      </c>
    </row>
    <row r="761" spans="1:47" x14ac:dyDescent="0.2">
      <c r="A761" s="13">
        <f t="shared" si="7581"/>
        <v>42906</v>
      </c>
      <c r="B761" s="79">
        <f>TWK!B704</f>
        <v>342.5</v>
      </c>
      <c r="C761" s="79">
        <f>TWK!C704</f>
        <v>282.5</v>
      </c>
      <c r="D761" s="79">
        <f>TWK!D704</f>
        <v>295</v>
      </c>
      <c r="E761" s="79">
        <f>TWK!E704</f>
        <v>197.5</v>
      </c>
      <c r="F761" s="79">
        <f>TWK!F704</f>
        <v>195</v>
      </c>
      <c r="G761" s="79">
        <f>TWK!G704</f>
        <v>195</v>
      </c>
      <c r="H761" s="79">
        <f>TWK!H704</f>
        <v>177.5</v>
      </c>
      <c r="I761" s="79" t="e">
        <f>TWK!#REF!</f>
        <v>#REF!</v>
      </c>
      <c r="K761" s="79">
        <f t="shared" ref="K761" si="13487">AVERAGEIF(B758:B761,"&lt;&gt;0")</f>
        <v>331.25</v>
      </c>
      <c r="L761" s="79">
        <f t="shared" ref="L761" si="13488">AVERAGE(C758:C761)</f>
        <v>275.625</v>
      </c>
      <c r="M761" s="79">
        <f t="shared" ref="M761" si="13489">AVERAGE(D758,D759,D760,D761)</f>
        <v>273.75</v>
      </c>
      <c r="N761" s="79">
        <f t="shared" ref="N761" si="13490">AVERAGE(E758:E761)</f>
        <v>191.25</v>
      </c>
      <c r="O761" s="79">
        <f t="shared" ref="O761" si="13491">AVERAGE(F758:F761)</f>
        <v>200</v>
      </c>
      <c r="P761" s="79">
        <f t="shared" ref="P761" si="13492">AVERAGE(G758:G761)</f>
        <v>200</v>
      </c>
      <c r="Q761" s="79">
        <f t="shared" ref="Q761" si="13493">AVERAGE(H758:H761)</f>
        <v>171.25</v>
      </c>
      <c r="R761" s="79" t="e">
        <f t="shared" ref="R761" si="13494">AVERAGE(I758:I761)</f>
        <v>#REF!</v>
      </c>
      <c r="T761" s="79">
        <f t="shared" ref="T761" si="13495">AVERAGE(K605,K657,K709)</f>
        <v>420.81018518518522</v>
      </c>
      <c r="U761" s="79">
        <f t="shared" ref="U761" si="13496">AVERAGE(L605,L657,L709)</f>
        <v>365.13888888888886</v>
      </c>
      <c r="V761" s="79">
        <f t="shared" ref="V761" si="13497">(M605+M657+M709)/3</f>
        <v>319.34027777777777</v>
      </c>
      <c r="W761" s="79">
        <f t="shared" ref="W761" si="13498">(N605+N657+N709)/3</f>
        <v>253.02083333333334</v>
      </c>
      <c r="X761" s="79">
        <f t="shared" ref="X761" si="13499">AVERAGE(O605,O657,O709)</f>
        <v>241.66666666666666</v>
      </c>
      <c r="Y761" s="79">
        <f t="shared" ref="Y761" si="13500">(P605+P657+P709)/3</f>
        <v>241.14583333333334</v>
      </c>
      <c r="Z761" s="79">
        <f t="shared" ref="Z761" si="13501">(Q605+Q657+Q709)/3</f>
        <v>214.6875</v>
      </c>
      <c r="AA761" s="79" t="e">
        <f t="shared" ref="AA761" si="13502">(R605+R657+R709)/3</f>
        <v>#REF!</v>
      </c>
      <c r="AC761" s="99">
        <f>+AF761-'Figure 8_data'!I973</f>
        <v>0</v>
      </c>
      <c r="AD761" s="79">
        <f t="shared" ref="AD761" si="13503">(B761/T761-1)*100</f>
        <v>-18.609384454590472</v>
      </c>
      <c r="AE761" s="79">
        <f t="shared" ref="AE761" si="13504">(C761/U761-1)*100</f>
        <v>-22.63217953594522</v>
      </c>
      <c r="AF761" s="79">
        <f t="shared" ref="AF761" si="13505">(D761/V761-1)*100</f>
        <v>-7.6220506686963123</v>
      </c>
      <c r="AG761" s="79">
        <f t="shared" ref="AG761" si="13506">(E761/W761-1)*100</f>
        <v>-21.943186496500623</v>
      </c>
      <c r="AH761" s="79">
        <f t="shared" ref="AH761" si="13507">(F761/X761-1)*100</f>
        <v>-19.310344827586199</v>
      </c>
      <c r="AI761" s="79">
        <f t="shared" ref="AI761" si="13508">(G761/Y761-1)*100</f>
        <v>-19.136069114470843</v>
      </c>
      <c r="AJ761" s="79">
        <f t="shared" ref="AJ761" si="13509">(H761/Z761-1)*100</f>
        <v>-17.321688500727806</v>
      </c>
      <c r="AK761" s="79" t="e">
        <f t="shared" ref="AK761" si="13510">(I761/AA761-1)*100</f>
        <v>#REF!</v>
      </c>
      <c r="AM761" s="99">
        <f>AP761-'Figure 8_data'!H973</f>
        <v>0</v>
      </c>
      <c r="AN761" s="79">
        <f t="shared" ref="AN761" si="13511">(B761/B709-1)*100</f>
        <v>-25.945945945945947</v>
      </c>
      <c r="AO761" s="79">
        <f t="shared" ref="AO761" si="13512">(C761/C709-1)*100</f>
        <v>-31.515151515151519</v>
      </c>
      <c r="AP761" s="79">
        <f t="shared" ref="AP761" si="13513">(D761/D709-1)*100</f>
        <v>-27.160493827160494</v>
      </c>
      <c r="AQ761" s="79">
        <f t="shared" ref="AQ761" si="13514">(E761/E709-1)*100</f>
        <v>-34.166666666666664</v>
      </c>
      <c r="AR761" s="79">
        <f t="shared" ref="AR761" si="13515">(F761/F709-1)*100</f>
        <v>-33.898305084745758</v>
      </c>
      <c r="AS761" s="79">
        <f t="shared" ref="AS761" si="13516">(G761/G709-1)*100</f>
        <v>-33.898305084745758</v>
      </c>
      <c r="AT761" s="79">
        <f t="shared" ref="AT761" si="13517">(H761/H709-1)*100</f>
        <v>-26.80412371134021</v>
      </c>
      <c r="AU761" s="79" t="e">
        <f t="shared" ref="AU761" si="13518">(I761/I709-1)*100</f>
        <v>#REF!</v>
      </c>
    </row>
    <row r="762" spans="1:47" x14ac:dyDescent="0.2">
      <c r="A762" s="13">
        <f t="shared" si="7581"/>
        <v>42913</v>
      </c>
      <c r="B762" s="79">
        <f>TWK!B705</f>
        <v>375</v>
      </c>
      <c r="C762" s="79">
        <f>TWK!C705</f>
        <v>310</v>
      </c>
      <c r="D762" s="79">
        <f>TWK!D705</f>
        <v>317.5</v>
      </c>
      <c r="E762" s="79">
        <f>TWK!E705</f>
        <v>215</v>
      </c>
      <c r="F762" s="79">
        <f>TWK!F705</f>
        <v>210</v>
      </c>
      <c r="G762" s="79">
        <f>TWK!G705</f>
        <v>210</v>
      </c>
      <c r="H762" s="79">
        <f>TWK!H705</f>
        <v>177.5</v>
      </c>
      <c r="I762" s="79" t="e">
        <f>TWK!#REF!</f>
        <v>#REF!</v>
      </c>
      <c r="K762" s="79">
        <f t="shared" ref="K762" si="13519">AVERAGEIF(B759:B762,"&lt;&gt;0")</f>
        <v>341.875</v>
      </c>
      <c r="L762" s="79">
        <f t="shared" ref="L762" si="13520">AVERAGE(C759:C762)</f>
        <v>281.25</v>
      </c>
      <c r="M762" s="79">
        <f t="shared" ref="M762" si="13521">AVERAGE(D759,D760,D761,D762)</f>
        <v>283.75</v>
      </c>
      <c r="N762" s="79">
        <f t="shared" ref="N762" si="13522">AVERAGE(E759:E762)</f>
        <v>195</v>
      </c>
      <c r="O762" s="79">
        <f t="shared" ref="O762" si="13523">AVERAGE(F759:F762)</f>
        <v>199.375</v>
      </c>
      <c r="P762" s="79">
        <f t="shared" ref="P762" si="13524">AVERAGE(G759:G762)</f>
        <v>199.375</v>
      </c>
      <c r="Q762" s="79">
        <f t="shared" ref="Q762" si="13525">AVERAGE(H759:H762)</f>
        <v>172.5</v>
      </c>
      <c r="R762" s="79" t="e">
        <f t="shared" ref="R762" si="13526">AVERAGE(I759:I762)</f>
        <v>#REF!</v>
      </c>
      <c r="T762" s="79">
        <f t="shared" ref="T762" si="13527">AVERAGE(K606,K658,K710)</f>
        <v>444.16666666666669</v>
      </c>
      <c r="U762" s="79">
        <f t="shared" ref="U762" si="13528">AVERAGE(L606,L658,L710)</f>
        <v>355.27777777777777</v>
      </c>
      <c r="V762" s="79">
        <f t="shared" ref="V762" si="13529">(M606+M658+M710)/3</f>
        <v>334.49305555555549</v>
      </c>
      <c r="W762" s="79">
        <f t="shared" ref="W762" si="13530">(N606+N658+N710)/3</f>
        <v>269.82638888888886</v>
      </c>
      <c r="X762" s="79">
        <f t="shared" ref="X762" si="13531">AVERAGE(O606,O658,O710)</f>
        <v>261.9444444444444</v>
      </c>
      <c r="Y762" s="79">
        <f t="shared" ref="Y762" si="13532">(P606+P658+P710)/3</f>
        <v>261.42361111111109</v>
      </c>
      <c r="Z762" s="79">
        <f t="shared" ref="Z762" si="13533">(Q606+Q658+Q710)/3</f>
        <v>225.86805555555554</v>
      </c>
      <c r="AA762" s="79" t="e">
        <f t="shared" ref="AA762" si="13534">(R606+R658+R710)/3</f>
        <v>#REF!</v>
      </c>
      <c r="AC762" s="99">
        <f>+AF762-'Figure 8_data'!I974</f>
        <v>3.5458247382669228E-2</v>
      </c>
      <c r="AD762" s="79">
        <f t="shared" ref="AD762" si="13535">(B762/T762-1)*100</f>
        <v>-15.572232645403384</v>
      </c>
      <c r="AE762" s="79">
        <f t="shared" ref="AE762" si="13536">(C762/U762-1)*100</f>
        <v>-12.744331508991403</v>
      </c>
      <c r="AF762" s="79">
        <f t="shared" ref="AF762" si="13537">(D762/V762-1)*100</f>
        <v>-5.080241659227247</v>
      </c>
      <c r="AG762" s="79">
        <f t="shared" ref="AG762" si="13538">(E762/W762-1)*100</f>
        <v>-20.31913524642902</v>
      </c>
      <c r="AH762" s="79">
        <f t="shared" ref="AH762" si="13539">(F762/X762-1)*100</f>
        <v>-19.83032873806998</v>
      </c>
      <c r="AI762" s="79">
        <f t="shared" ref="AI762" si="13540">(G762/Y762-1)*100</f>
        <v>-19.670606986319562</v>
      </c>
      <c r="AJ762" s="79">
        <f t="shared" ref="AJ762" si="13541">(H762/Z762-1)*100</f>
        <v>-21.414296694850108</v>
      </c>
      <c r="AK762" s="79" t="e">
        <f t="shared" ref="AK762" si="13542">(I762/AA762-1)*100</f>
        <v>#REF!</v>
      </c>
      <c r="AM762" s="99">
        <f>AP762-'Figure 8_data'!H974</f>
        <v>0</v>
      </c>
      <c r="AN762" s="79">
        <f t="shared" ref="AN762" si="13543">(B762/B710-1)*100</f>
        <v>-20.212765957446809</v>
      </c>
      <c r="AO762" s="79">
        <f t="shared" ref="AO762" si="13544">(C762/C710-1)*100</f>
        <v>-23.926380368098155</v>
      </c>
      <c r="AP762" s="79">
        <f t="shared" ref="AP762" si="13545">(D762/D710-1)*100</f>
        <v>-20.625000000000004</v>
      </c>
      <c r="AQ762" s="79">
        <f t="shared" ref="AQ762" si="13546">(E762/E710-1)*100</f>
        <v>-21.818181818181813</v>
      </c>
      <c r="AR762" s="79">
        <f t="shared" ref="AR762" si="13547">(F762/F710-1)*100</f>
        <v>-22.935779816513758</v>
      </c>
      <c r="AS762" s="79">
        <f t="shared" ref="AS762" si="13548">(G762/G710-1)*100</f>
        <v>-22.935779816513758</v>
      </c>
      <c r="AT762" s="79">
        <f t="shared" ref="AT762" si="13549">(H762/H710-1)*100</f>
        <v>-28.282828282828287</v>
      </c>
      <c r="AU762" s="79" t="e">
        <f t="shared" ref="AU762" si="13550">(I762/I710-1)*100</f>
        <v>#REF!</v>
      </c>
    </row>
    <row r="763" spans="1:47" x14ac:dyDescent="0.2">
      <c r="A763" s="13">
        <f t="shared" si="7581"/>
        <v>42920</v>
      </c>
      <c r="B763" s="79">
        <f>TWK!B706</f>
        <v>325</v>
      </c>
      <c r="C763" s="79">
        <f>TWK!C706</f>
        <v>276.66666666666669</v>
      </c>
      <c r="D763" s="79">
        <f>TWK!D706</f>
        <v>288.33333333333331</v>
      </c>
      <c r="E763" s="79">
        <f>TWK!E706</f>
        <v>201.66666666666666</v>
      </c>
      <c r="F763" s="79">
        <f>TWK!F706</f>
        <v>206.66666666666666</v>
      </c>
      <c r="G763" s="79">
        <f>TWK!G706</f>
        <v>206.66666666666666</v>
      </c>
      <c r="H763" s="79">
        <f>TWK!H706</f>
        <v>176.66666666666666</v>
      </c>
      <c r="I763" s="79" t="e">
        <f>TWK!#REF!</f>
        <v>#REF!</v>
      </c>
      <c r="K763" s="79">
        <f t="shared" ref="K763" si="13551">AVERAGEIF(B760:B763,"&lt;&gt;0")</f>
        <v>340</v>
      </c>
      <c r="L763" s="79">
        <f t="shared" ref="L763" si="13552">AVERAGE(C760:C763)</f>
        <v>282.29166666666669</v>
      </c>
      <c r="M763" s="79">
        <f t="shared" ref="M763" si="13553">AVERAGE(D760,D761,D762,D763)</f>
        <v>288.95833333333331</v>
      </c>
      <c r="N763" s="79">
        <f t="shared" ref="N763" si="13554">AVERAGE(E760:E763)</f>
        <v>199.16666666666666</v>
      </c>
      <c r="O763" s="79">
        <f t="shared" ref="O763" si="13555">AVERAGE(F760:F763)</f>
        <v>201.04166666666666</v>
      </c>
      <c r="P763" s="79">
        <f t="shared" ref="P763" si="13556">AVERAGE(G760:G763)</f>
        <v>201.04166666666666</v>
      </c>
      <c r="Q763" s="79">
        <f t="shared" ref="Q763" si="13557">AVERAGE(H760:H763)</f>
        <v>174.79166666666666</v>
      </c>
      <c r="R763" s="79" t="e">
        <f t="shared" ref="R763" si="13558">AVERAGE(I760:I763)</f>
        <v>#REF!</v>
      </c>
      <c r="T763" s="79">
        <f t="shared" ref="T763" si="13559">AVERAGE(K607,K659,K711)</f>
        <v>462.22222222222217</v>
      </c>
      <c r="U763" s="79">
        <f t="shared" ref="U763" si="13560">AVERAGE(L607,L659,L711)</f>
        <v>343.20833333333331</v>
      </c>
      <c r="V763" s="79">
        <f t="shared" ref="V763" si="13561">(M607+M659+M711)/3</f>
        <v>320.72916666666669</v>
      </c>
      <c r="W763" s="79">
        <f t="shared" ref="W763" si="13562">(N607+N659+N711)/3</f>
        <v>283.50694444444446</v>
      </c>
      <c r="X763" s="79">
        <f t="shared" ref="X763" si="13563">AVERAGE(O607,O659,O711)</f>
        <v>280.90277777777777</v>
      </c>
      <c r="Y763" s="79">
        <f t="shared" ref="Y763" si="13564">(P607+P659+P711)/3</f>
        <v>280.3819444444444</v>
      </c>
      <c r="Z763" s="79">
        <f t="shared" ref="Z763" si="13565">(Q607+Q659+Q711)/3</f>
        <v>234.53472222222226</v>
      </c>
      <c r="AA763" s="79" t="e">
        <f t="shared" ref="AA763" si="13566">(R607+R659+R711)/3</f>
        <v>#REF!</v>
      </c>
      <c r="AC763" s="99">
        <f>+AF763-'Figure 8_data'!I975</f>
        <v>0</v>
      </c>
      <c r="AD763" s="79">
        <f t="shared" ref="AD763" si="13567">(B763/T763-1)*100</f>
        <v>-29.687499999999989</v>
      </c>
      <c r="AE763" s="79">
        <f t="shared" ref="AE763" si="13568">(C763/U763-1)*100</f>
        <v>-19.388126745174205</v>
      </c>
      <c r="AF763" s="79">
        <f t="shared" ref="AF763" si="13569">(D763/V763-1)*100</f>
        <v>-10.100682039623265</v>
      </c>
      <c r="AG763" s="79">
        <f t="shared" ref="AG763" si="13570">(E763/W763-1)*100</f>
        <v>-28.867115737905703</v>
      </c>
      <c r="AH763" s="79">
        <f t="shared" ref="AH763" si="13571">(F763/X763-1)*100</f>
        <v>-26.42768850432633</v>
      </c>
      <c r="AI763" s="79">
        <f t="shared" ref="AI763" si="13572">(G763/Y763-1)*100</f>
        <v>-26.29102167182662</v>
      </c>
      <c r="AJ763" s="79">
        <f t="shared" ref="AJ763" si="13573">(H763/Z763-1)*100</f>
        <v>-24.673555799011059</v>
      </c>
      <c r="AK763" s="79" t="e">
        <f t="shared" ref="AK763" si="13574">(I763/AA763-1)*100</f>
        <v>#REF!</v>
      </c>
      <c r="AM763" s="99">
        <f>AP763-'Figure 8_data'!H975</f>
        <v>0</v>
      </c>
      <c r="AN763" s="79">
        <f t="shared" ref="AN763" si="13575">(B763/B711-1)*100</f>
        <v>-31.578947368421051</v>
      </c>
      <c r="AO763" s="79">
        <f t="shared" ref="AO763" si="13576">(C763/C711-1)*100</f>
        <v>-39.526411657559194</v>
      </c>
      <c r="AP763" s="79">
        <f t="shared" ref="AP763" si="13577">(D763/D711-1)*100</f>
        <v>-36.279926335174963</v>
      </c>
      <c r="AQ763" s="79">
        <f t="shared" ref="AQ763" si="13578">(E763/E711-1)*100</f>
        <v>-33.333333333333336</v>
      </c>
      <c r="AR763" s="79">
        <f t="shared" ref="AR763" si="13579">(F763/F711-1)*100</f>
        <v>-34.391534391534393</v>
      </c>
      <c r="AS763" s="79">
        <f t="shared" ref="AS763" si="13580">(G763/G711-1)*100</f>
        <v>-34.391534391534393</v>
      </c>
      <c r="AT763" s="79">
        <f t="shared" ref="AT763" si="13581">(H763/H711-1)*100</f>
        <v>-32.698412698412703</v>
      </c>
      <c r="AU763" s="79" t="e">
        <f t="shared" ref="AU763" si="13582">(I763/I711-1)*100</f>
        <v>#REF!</v>
      </c>
    </row>
    <row r="764" spans="1:47" x14ac:dyDescent="0.2">
      <c r="A764" s="13">
        <f t="shared" si="7581"/>
        <v>42927</v>
      </c>
      <c r="B764" s="79">
        <f>TWK!B707</f>
        <v>368.33333333333331</v>
      </c>
      <c r="C764" s="79">
        <f>TWK!C707</f>
        <v>311.66666666666669</v>
      </c>
      <c r="D764" s="79">
        <f>TWK!D707</f>
        <v>311.66666666666669</v>
      </c>
      <c r="E764" s="79">
        <f>TWK!E707</f>
        <v>213.33333333333334</v>
      </c>
      <c r="F764" s="79">
        <f>TWK!F707</f>
        <v>216.66666666666666</v>
      </c>
      <c r="G764" s="79">
        <f>TWK!G707</f>
        <v>216.66666666666666</v>
      </c>
      <c r="H764" s="79">
        <f>TWK!H707</f>
        <v>183.33333333333334</v>
      </c>
      <c r="I764" s="79" t="e">
        <f>TWK!#REF!</f>
        <v>#REF!</v>
      </c>
      <c r="K764" s="79">
        <f t="shared" ref="K764" si="13583">AVERAGEIF(B761:B764,"&lt;&gt;0")</f>
        <v>352.70833333333331</v>
      </c>
      <c r="L764" s="79">
        <f t="shared" ref="L764" si="13584">AVERAGE(C761:C764)</f>
        <v>295.20833333333337</v>
      </c>
      <c r="M764" s="79">
        <f t="shared" ref="M764" si="13585">AVERAGE(D761,D762,D763,D764)</f>
        <v>303.125</v>
      </c>
      <c r="N764" s="79">
        <f t="shared" ref="N764" si="13586">AVERAGE(E761:E764)</f>
        <v>206.875</v>
      </c>
      <c r="O764" s="79">
        <f t="shared" ref="O764" si="13587">AVERAGE(F761:F764)</f>
        <v>207.08333333333331</v>
      </c>
      <c r="P764" s="79">
        <f t="shared" ref="P764" si="13588">AVERAGE(G761:G764)</f>
        <v>207.08333333333331</v>
      </c>
      <c r="Q764" s="79">
        <f t="shared" ref="Q764" si="13589">AVERAGE(H761:H764)</f>
        <v>178.75</v>
      </c>
      <c r="R764" s="79" t="e">
        <f t="shared" ref="R764" si="13590">AVERAGE(I761:I764)</f>
        <v>#REF!</v>
      </c>
      <c r="T764" s="79">
        <f t="shared" ref="T764" si="13591">AVERAGE(K608,K660,K712)</f>
        <v>497.22222222222217</v>
      </c>
      <c r="U764" s="79">
        <f t="shared" ref="U764" si="13592">AVERAGE(L608,L660,L712)</f>
        <v>350.91666666666669</v>
      </c>
      <c r="V764" s="79">
        <f t="shared" ref="V764" si="13593">(M608+M660+M712)/3</f>
        <v>329.0625</v>
      </c>
      <c r="W764" s="79">
        <f t="shared" ref="W764" si="13594">(N608+N660+N712)/3</f>
        <v>286.5625</v>
      </c>
      <c r="X764" s="79">
        <f t="shared" ref="X764" si="13595">AVERAGE(O608,O660,O712)</f>
        <v>292.43055555555554</v>
      </c>
      <c r="Y764" s="79">
        <f t="shared" ref="Y764" si="13596">(P608+P660+P712)/3</f>
        <v>291.90972222222223</v>
      </c>
      <c r="Z764" s="79">
        <f t="shared" ref="Z764" si="13597">(Q608+Q660+Q712)/3</f>
        <v>237.45138888888891</v>
      </c>
      <c r="AA764" s="79" t="e">
        <f t="shared" ref="AA764" si="13598">(R608+R660+R712)/3</f>
        <v>#REF!</v>
      </c>
      <c r="AC764" s="99">
        <f>+AF764-'Figure 8_data'!I976</f>
        <v>0</v>
      </c>
      <c r="AD764" s="79">
        <f t="shared" ref="AD764" si="13599">(B764/T764-1)*100</f>
        <v>-25.921787709497202</v>
      </c>
      <c r="AE764" s="79">
        <f t="shared" ref="AE764" si="13600">(C764/U764-1)*100</f>
        <v>-11.184991688435053</v>
      </c>
      <c r="AF764" s="79">
        <f t="shared" ref="AF764" si="13601">(D764/V764-1)*100</f>
        <v>-5.2864830642608389</v>
      </c>
      <c r="AG764" s="79">
        <f t="shared" ref="AG764" si="13602">(E764/W764-1)*100</f>
        <v>-25.554343874954554</v>
      </c>
      <c r="AH764" s="79">
        <f t="shared" ref="AH764" si="13603">(F764/X764-1)*100</f>
        <v>-25.908335312277366</v>
      </c>
      <c r="AI764" s="79">
        <f t="shared" ref="AI764" si="13604">(G764/Y764-1)*100</f>
        <v>-25.776138931842517</v>
      </c>
      <c r="AJ764" s="79">
        <f t="shared" ref="AJ764" si="13605">(H764/Z764-1)*100</f>
        <v>-22.79121457608283</v>
      </c>
      <c r="AK764" s="79" t="e">
        <f t="shared" ref="AK764" si="13606">(I764/AA764-1)*100</f>
        <v>#REF!</v>
      </c>
      <c r="AM764" s="99">
        <f>AP764-'Figure 8_data'!H976</f>
        <v>0</v>
      </c>
      <c r="AN764" s="79">
        <f t="shared" ref="AN764" si="13607">(B764/B712-1)*100</f>
        <v>-19.047619047619047</v>
      </c>
      <c r="AO764" s="79">
        <f t="shared" ref="AO764" si="13608">(C764/C712-1)*100</f>
        <v>-24.444444444444436</v>
      </c>
      <c r="AP764" s="79">
        <f t="shared" ref="AP764" si="13609">(D764/D712-1)*100</f>
        <v>-19.569892473118276</v>
      </c>
      <c r="AQ764" s="79">
        <f t="shared" ref="AQ764" si="13610">(E764/E712-1)*100</f>
        <v>-20.987654320987648</v>
      </c>
      <c r="AR764" s="79">
        <f t="shared" ref="AR764" si="13611">(F764/F712-1)*100</f>
        <v>-19.753086419753085</v>
      </c>
      <c r="AS764" s="79">
        <f t="shared" ref="AS764" si="13612">(G764/G712-1)*100</f>
        <v>-19.753086419753085</v>
      </c>
      <c r="AT764" s="79">
        <f t="shared" ref="AT764" si="13613">(H764/H712-1)*100</f>
        <v>-21.146953405017921</v>
      </c>
      <c r="AU764" s="79" t="e">
        <f t="shared" ref="AU764" si="13614">(I764/I712-1)*100</f>
        <v>#REF!</v>
      </c>
    </row>
    <row r="765" spans="1:47" x14ac:dyDescent="0.2">
      <c r="A765" s="13">
        <f t="shared" si="7581"/>
        <v>42934</v>
      </c>
      <c r="B765" s="79">
        <f>TWK!B708</f>
        <v>362.5</v>
      </c>
      <c r="C765" s="79">
        <f>TWK!C708</f>
        <v>307.5</v>
      </c>
      <c r="D765" s="79">
        <f>TWK!D708</f>
        <v>307.5</v>
      </c>
      <c r="E765" s="79">
        <f>TWK!E708</f>
        <v>230</v>
      </c>
      <c r="F765" s="79">
        <f>TWK!F708</f>
        <v>242.5</v>
      </c>
      <c r="G765" s="79">
        <f>TWK!G708</f>
        <v>242.5</v>
      </c>
      <c r="H765" s="79">
        <f>TWK!H708</f>
        <v>185</v>
      </c>
      <c r="I765" s="79" t="e">
        <f>TWK!#REF!</f>
        <v>#REF!</v>
      </c>
      <c r="K765" s="79">
        <f t="shared" ref="K765" si="13615">AVERAGEIF(B762:B765,"&lt;&gt;0")</f>
        <v>357.70833333333331</v>
      </c>
      <c r="L765" s="79">
        <f t="shared" ref="L765" si="13616">AVERAGE(C762:C765)</f>
        <v>301.45833333333337</v>
      </c>
      <c r="M765" s="79">
        <f t="shared" ref="M765" si="13617">AVERAGE(D762,D763,D764,D765)</f>
        <v>306.25</v>
      </c>
      <c r="N765" s="79">
        <f t="shared" ref="N765" si="13618">AVERAGE(E762:E765)</f>
        <v>215</v>
      </c>
      <c r="O765" s="79">
        <f t="shared" ref="O765" si="13619">AVERAGE(F762:F765)</f>
        <v>218.95833333333331</v>
      </c>
      <c r="P765" s="79">
        <f t="shared" ref="P765" si="13620">AVERAGE(G762:G765)</f>
        <v>218.95833333333331</v>
      </c>
      <c r="Q765" s="79">
        <f t="shared" ref="Q765" si="13621">AVERAGE(H762:H765)</f>
        <v>180.625</v>
      </c>
      <c r="R765" s="79" t="e">
        <f t="shared" ref="R765" si="13622">AVERAGE(I762:I765)</f>
        <v>#REF!</v>
      </c>
      <c r="T765" s="79">
        <f t="shared" ref="T765" si="13623">AVERAGE(K609,K661,K713)</f>
        <v>507.98611111111114</v>
      </c>
      <c r="U765" s="79">
        <f t="shared" ref="U765" si="13624">AVERAGE(L609,L661,L713)</f>
        <v>362.72222222222217</v>
      </c>
      <c r="V765" s="79">
        <f t="shared" ref="V765" si="13625">(M609+M661+M713)/3</f>
        <v>376.54166666666669</v>
      </c>
      <c r="W765" s="79">
        <f t="shared" ref="W765" si="13626">(N609+N661+N713)/3</f>
        <v>291.25</v>
      </c>
      <c r="X765" s="79">
        <f t="shared" ref="X765" si="13627">AVERAGE(O609,O661,O713)</f>
        <v>306.45833333333331</v>
      </c>
      <c r="Y765" s="79">
        <f t="shared" ref="Y765" si="13628">(P609+P661+P713)/3</f>
        <v>306.45833333333331</v>
      </c>
      <c r="Z765" s="79">
        <f t="shared" ref="Z765" si="13629">(Q609+Q661+Q713)/3</f>
        <v>244.72222222222226</v>
      </c>
      <c r="AA765" s="79" t="e">
        <f t="shared" ref="AA765" si="13630">(R609+R661+R713)/3</f>
        <v>#REF!</v>
      </c>
      <c r="AC765" s="99">
        <f>+AF765-'Figure 8_data'!I977</f>
        <v>0</v>
      </c>
      <c r="AD765" s="79">
        <f t="shared" ref="AD765" si="13631">(B765/T765-1)*100</f>
        <v>-28.639781271360221</v>
      </c>
      <c r="AE765" s="79">
        <f t="shared" ref="AE765" si="13632">(C765/U765-1)*100</f>
        <v>-15.224383519681407</v>
      </c>
      <c r="AF765" s="79">
        <f t="shared" ref="AF765" si="13633">(D765/V765-1)*100</f>
        <v>-18.335730884142976</v>
      </c>
      <c r="AG765" s="79">
        <f t="shared" ref="AG765" si="13634">(E765/W765-1)*100</f>
        <v>-21.030042918454939</v>
      </c>
      <c r="AH765" s="79">
        <f t="shared" ref="AH765" si="13635">(F765/X765-1)*100</f>
        <v>-20.870156356220249</v>
      </c>
      <c r="AI765" s="79">
        <f t="shared" ref="AI765" si="13636">(G765/Y765-1)*100</f>
        <v>-20.870156356220249</v>
      </c>
      <c r="AJ765" s="79">
        <f t="shared" ref="AJ765" si="13637">(H765/Z765-1)*100</f>
        <v>-24.404086265607273</v>
      </c>
      <c r="AK765" s="79" t="e">
        <f t="shared" ref="AK765" si="13638">(I765/AA765-1)*100</f>
        <v>#REF!</v>
      </c>
      <c r="AM765" s="99">
        <f>AP765-'Figure 8_data'!H977</f>
        <v>0</v>
      </c>
      <c r="AN765" s="79">
        <f t="shared" ref="AN765" si="13639">(B765/B713-1)*100</f>
        <v>-30.064308681672035</v>
      </c>
      <c r="AO765" s="79">
        <f t="shared" ref="AO765" si="13640">(C765/C713-1)*100</f>
        <v>-32.541133455210236</v>
      </c>
      <c r="AP765" s="79">
        <f t="shared" ref="AP765" si="13641">(D765/D713-1)*100</f>
        <v>-27.103911497431842</v>
      </c>
      <c r="AQ765" s="79">
        <f t="shared" ref="AQ765" si="13642">(E765/E713-1)*100</f>
        <v>-23.333333333333329</v>
      </c>
      <c r="AR765" s="79">
        <f t="shared" ref="AR765" si="13643">(F765/F713-1)*100</f>
        <v>-16.857142857142861</v>
      </c>
      <c r="AS765" s="79">
        <f t="shared" ref="AS765" si="13644">(G765/G713-1)*100</f>
        <v>-16.857142857142861</v>
      </c>
      <c r="AT765" s="79">
        <f t="shared" ref="AT765" si="13645">(H765/H713-1)*100</f>
        <v>-32.317073170731703</v>
      </c>
      <c r="AU765" s="79" t="e">
        <f t="shared" ref="AU765" si="13646">(I765/I713-1)*100</f>
        <v>#REF!</v>
      </c>
    </row>
    <row r="766" spans="1:47" x14ac:dyDescent="0.2">
      <c r="A766" s="13">
        <f t="shared" si="7581"/>
        <v>42941</v>
      </c>
      <c r="B766" s="79">
        <f>TWK!B709</f>
        <v>352.5</v>
      </c>
      <c r="C766" s="79">
        <f>TWK!C709</f>
        <v>302.5</v>
      </c>
      <c r="D766" s="79">
        <f>TWK!D709</f>
        <v>297.5</v>
      </c>
      <c r="E766" s="79">
        <f>TWK!E709</f>
        <v>225</v>
      </c>
      <c r="F766" s="79">
        <f>TWK!F709</f>
        <v>275</v>
      </c>
      <c r="G766" s="79">
        <f>TWK!G709</f>
        <v>275</v>
      </c>
      <c r="H766" s="79">
        <f>TWK!H709</f>
        <v>182.5</v>
      </c>
      <c r="I766" s="79" t="e">
        <f>TWK!#REF!</f>
        <v>#REF!</v>
      </c>
      <c r="K766" s="79">
        <f t="shared" ref="K766" si="13647">AVERAGEIF(B763:B766,"&lt;&gt;0")</f>
        <v>352.08333333333331</v>
      </c>
      <c r="L766" s="79">
        <f t="shared" ref="L766" si="13648">AVERAGE(C763:C766)</f>
        <v>299.58333333333337</v>
      </c>
      <c r="M766" s="79">
        <f t="shared" ref="M766" si="13649">AVERAGE(D763,D764,D765,D766)</f>
        <v>301.25</v>
      </c>
      <c r="N766" s="79">
        <f t="shared" ref="N766" si="13650">AVERAGE(E763:E766)</f>
        <v>217.5</v>
      </c>
      <c r="O766" s="79">
        <f t="shared" ref="O766" si="13651">AVERAGE(F763:F766)</f>
        <v>235.20833333333331</v>
      </c>
      <c r="P766" s="79">
        <f t="shared" ref="P766" si="13652">AVERAGE(G763:G766)</f>
        <v>235.20833333333331</v>
      </c>
      <c r="Q766" s="79">
        <f t="shared" ref="Q766" si="13653">AVERAGE(H763:H766)</f>
        <v>181.875</v>
      </c>
      <c r="R766" s="79" t="e">
        <f t="shared" ref="R766" si="13654">AVERAGE(I763:I766)</f>
        <v>#REF!</v>
      </c>
      <c r="T766" s="79">
        <f t="shared" ref="T766" si="13655">AVERAGE(K610,K662,K714)</f>
        <v>498.47222222222217</v>
      </c>
      <c r="U766" s="79">
        <f t="shared" ref="U766" si="13656">AVERAGE(L610,L662,L714)</f>
        <v>404.59722222222223</v>
      </c>
      <c r="V766" s="79">
        <f t="shared" ref="V766" si="13657">(M610+M662+M714)/3</f>
        <v>420.43055555555549</v>
      </c>
      <c r="W766" s="79">
        <f t="shared" ref="W766" si="13658">(N610+N662+N714)/3</f>
        <v>298.8194444444444</v>
      </c>
      <c r="X766" s="79">
        <f t="shared" ref="X766" si="13659">AVERAGE(O610,O662,O714)</f>
        <v>321.31944444444451</v>
      </c>
      <c r="Y766" s="79">
        <f t="shared" ref="Y766" si="13660">(P610+P662+P714)/3</f>
        <v>321.31944444444451</v>
      </c>
      <c r="Z766" s="79">
        <f t="shared" ref="Z766" si="13661">(Q610+Q662+Q714)/3</f>
        <v>256.11111111111109</v>
      </c>
      <c r="AA766" s="79" t="e">
        <f t="shared" ref="AA766" si="13662">(R610+R662+R714)/3</f>
        <v>#REF!</v>
      </c>
      <c r="AC766" s="99">
        <f>+AF766-'Figure 8_data'!I978</f>
        <v>0</v>
      </c>
      <c r="AD766" s="79">
        <f t="shared" ref="AD766" si="13663">(B766/T766-1)*100</f>
        <v>-29.28392309835608</v>
      </c>
      <c r="AE766" s="79">
        <f t="shared" ref="AE766" si="13664">(C766/U766-1)*100</f>
        <v>-25.234286498918678</v>
      </c>
      <c r="AF766" s="79">
        <f t="shared" ref="AF766" si="13665">(D766/V766-1)*100</f>
        <v>-29.239205840573479</v>
      </c>
      <c r="AG766" s="79">
        <f t="shared" ref="AG766" si="13666">(E766/W766-1)*100</f>
        <v>-24.703695096444335</v>
      </c>
      <c r="AH766" s="79">
        <f t="shared" ref="AH766" si="13667">(F766/X766-1)*100</f>
        <v>-14.415387940350133</v>
      </c>
      <c r="AI766" s="79">
        <f t="shared" ref="AI766" si="13668">(G766/Y766-1)*100</f>
        <v>-14.415387940350133</v>
      </c>
      <c r="AJ766" s="79">
        <f t="shared" ref="AJ766" si="13669">(H766/Z766-1)*100</f>
        <v>-28.741865509761379</v>
      </c>
      <c r="AK766" s="79" t="e">
        <f t="shared" ref="AK766" si="13670">(I766/AA766-1)*100</f>
        <v>#REF!</v>
      </c>
      <c r="AM766" s="99">
        <f>AP766-'Figure 8_data'!H978</f>
        <v>0</v>
      </c>
      <c r="AN766" s="79">
        <f t="shared" ref="AN766" si="13671">(B766/B714-1)*100</f>
        <v>-28.787878787878785</v>
      </c>
      <c r="AO766" s="79">
        <f t="shared" ref="AO766" si="13672">(C766/C714-1)*100</f>
        <v>-28.823529411764703</v>
      </c>
      <c r="AP766" s="79">
        <f t="shared" ref="AP766" si="13673">(D766/D714-1)*100</f>
        <v>-24.683544303797468</v>
      </c>
      <c r="AQ766" s="79">
        <f t="shared" ref="AQ766" si="13674">(E766/E714-1)*100</f>
        <v>-22.413793103448278</v>
      </c>
      <c r="AR766" s="79">
        <f t="shared" ref="AR766" si="13675">(F766/F714-1)*100</f>
        <v>-5.1724137931034475</v>
      </c>
      <c r="AS766" s="79">
        <f t="shared" ref="AS766" si="13676">(G766/G714-1)*100</f>
        <v>-5.1724137931034475</v>
      </c>
      <c r="AT766" s="79">
        <f t="shared" ref="AT766" si="13677">(H766/H714-1)*100</f>
        <v>-29.126213592233007</v>
      </c>
      <c r="AU766" s="79" t="e">
        <f t="shared" ref="AU766" si="13678">(I766/I714-1)*100</f>
        <v>#REF!</v>
      </c>
    </row>
    <row r="767" spans="1:47" x14ac:dyDescent="0.2">
      <c r="A767" s="13">
        <f t="shared" si="7581"/>
        <v>42948</v>
      </c>
      <c r="B767" s="79">
        <f>TWK!B710</f>
        <v>352.5</v>
      </c>
      <c r="C767" s="79">
        <f>TWK!C710</f>
        <v>297.5</v>
      </c>
      <c r="D767" s="79">
        <f>TWK!D710</f>
        <v>297.5</v>
      </c>
      <c r="E767" s="79">
        <f>TWK!E710</f>
        <v>210</v>
      </c>
      <c r="F767" s="79">
        <f>TWK!F710</f>
        <v>253.5</v>
      </c>
      <c r="G767" s="79">
        <f>TWK!G710</f>
        <v>253.5</v>
      </c>
      <c r="H767" s="79">
        <f>TWK!H710</f>
        <v>185</v>
      </c>
      <c r="I767" s="79" t="e">
        <f>TWK!#REF!</f>
        <v>#REF!</v>
      </c>
      <c r="K767" s="79">
        <f t="shared" ref="K767" si="13679">AVERAGEIF(B764:B767,"&lt;&gt;0")</f>
        <v>358.95833333333331</v>
      </c>
      <c r="L767" s="79">
        <f t="shared" ref="L767" si="13680">AVERAGE(C764:C767)</f>
        <v>304.79166666666669</v>
      </c>
      <c r="M767" s="79">
        <f t="shared" ref="M767" si="13681">AVERAGE(D764,D765,D766,D767)</f>
        <v>303.54166666666669</v>
      </c>
      <c r="N767" s="79">
        <f t="shared" ref="N767" si="13682">AVERAGE(E764:E767)</f>
        <v>219.58333333333334</v>
      </c>
      <c r="O767" s="79">
        <f t="shared" ref="O767" si="13683">AVERAGE(F764:F767)</f>
        <v>246.91666666666666</v>
      </c>
      <c r="P767" s="79">
        <f t="shared" ref="P767" si="13684">AVERAGE(G764:G767)</f>
        <v>246.91666666666666</v>
      </c>
      <c r="Q767" s="79">
        <f t="shared" ref="Q767" si="13685">AVERAGE(H764:H767)</f>
        <v>183.95833333333334</v>
      </c>
      <c r="R767" s="79" t="e">
        <f t="shared" ref="R767" si="13686">AVERAGE(I764:I767)</f>
        <v>#REF!</v>
      </c>
      <c r="T767" s="79">
        <f t="shared" ref="T767" si="13687">AVERAGE(K611,K663,K715)</f>
        <v>490.27777777777783</v>
      </c>
      <c r="U767" s="79">
        <f t="shared" ref="U767" si="13688">AVERAGE(L611,L663,L715)</f>
        <v>435.27777777777777</v>
      </c>
      <c r="V767" s="79">
        <f t="shared" ref="V767" si="13689">(M611+M663+M715)/3</f>
        <v>417.58333333333331</v>
      </c>
      <c r="W767" s="79">
        <f t="shared" ref="W767" si="13690">(N611+N663+N715)/3</f>
        <v>307.77777777777777</v>
      </c>
      <c r="X767" s="79">
        <f t="shared" ref="X767" si="13691">AVERAGE(O611,O663,O715)</f>
        <v>336.59722222222223</v>
      </c>
      <c r="Y767" s="79">
        <f t="shared" ref="Y767" si="13692">(P611+P663+P715)/3</f>
        <v>336.59722222222223</v>
      </c>
      <c r="Z767" s="79">
        <f t="shared" ref="Z767" si="13693">(Q611+Q663+Q715)/3</f>
        <v>268.625</v>
      </c>
      <c r="AA767" s="79" t="e">
        <f t="shared" ref="AA767" si="13694">(R611+R663+R715)/3</f>
        <v>#REF!</v>
      </c>
      <c r="AC767" s="99">
        <f>+AF767-'Figure 8_data'!I979</f>
        <v>0</v>
      </c>
      <c r="AD767" s="79">
        <f t="shared" ref="AD767" si="13695">(B767/T767-1)*100</f>
        <v>-28.101983002832863</v>
      </c>
      <c r="AE767" s="79">
        <f t="shared" ref="AE767" si="13696">(C767/U767-1)*100</f>
        <v>-31.652839821314615</v>
      </c>
      <c r="AF767" s="79">
        <f t="shared" ref="AF767" si="13697">(D767/V767-1)*100</f>
        <v>-28.75673518259828</v>
      </c>
      <c r="AG767" s="79">
        <f t="shared" ref="AG767" si="13698">(E767/W767-1)*100</f>
        <v>-31.768953068592054</v>
      </c>
      <c r="AH767" s="79">
        <f t="shared" ref="AH767" si="13699">(F767/X767-1)*100</f>
        <v>-24.687435527130187</v>
      </c>
      <c r="AI767" s="79">
        <f t="shared" ref="AI767" si="13700">(G767/Y767-1)*100</f>
        <v>-24.687435527130187</v>
      </c>
      <c r="AJ767" s="79">
        <f t="shared" ref="AJ767" si="13701">(H767/Z767-1)*100</f>
        <v>-31.130758492322009</v>
      </c>
      <c r="AK767" s="79" t="e">
        <f t="shared" ref="AK767" si="13702">(I767/AA767-1)*100</f>
        <v>#REF!</v>
      </c>
      <c r="AM767" s="99">
        <f>AP767-'Figure 8_data'!H979</f>
        <v>0</v>
      </c>
      <c r="AN767" s="79">
        <f t="shared" ref="AN767" si="13703">(B767/B715-1)*100</f>
        <v>-28.787878787878785</v>
      </c>
      <c r="AO767" s="79">
        <f t="shared" ref="AO767" si="13704">(C767/C715-1)*100</f>
        <v>-29.166666666666664</v>
      </c>
      <c r="AP767" s="79">
        <f t="shared" ref="AP767" si="13705">(D767/D715-1)*100</f>
        <v>-24.203821656050948</v>
      </c>
      <c r="AQ767" s="79">
        <f t="shared" ref="AQ767" si="13706">(E767/E715-1)*100</f>
        <v>-28.205128205128204</v>
      </c>
      <c r="AR767" s="79">
        <f t="shared" ref="AR767" si="13707">(F767/F715-1)*100</f>
        <v>-18.879999999999995</v>
      </c>
      <c r="AS767" s="79">
        <f t="shared" ref="AS767" si="13708">(G767/G715-1)*100</f>
        <v>-18.879999999999995</v>
      </c>
      <c r="AT767" s="79">
        <f t="shared" ref="AT767" si="13709">(H767/H715-1)*100</f>
        <v>-27.450980392156865</v>
      </c>
      <c r="AU767" s="79" t="e">
        <f t="shared" ref="AU767" si="13710">(I767/I715-1)*100</f>
        <v>#REF!</v>
      </c>
    </row>
    <row r="768" spans="1:47" x14ac:dyDescent="0.2">
      <c r="A768" s="13">
        <f t="shared" si="7581"/>
        <v>42955</v>
      </c>
      <c r="B768" s="79">
        <f>TWK!B711</f>
        <v>327.5</v>
      </c>
      <c r="C768" s="79">
        <f>TWK!C711</f>
        <v>295</v>
      </c>
      <c r="D768" s="79">
        <f>TWK!D711</f>
        <v>295</v>
      </c>
      <c r="E768" s="79">
        <f>TWK!E711</f>
        <v>200</v>
      </c>
      <c r="F768" s="79">
        <f>TWK!F711</f>
        <v>247.5</v>
      </c>
      <c r="G768" s="79">
        <f>TWK!G711</f>
        <v>247.5</v>
      </c>
      <c r="H768" s="79">
        <f>TWK!H711</f>
        <v>170</v>
      </c>
      <c r="I768" s="79" t="e">
        <f>TWK!#REF!</f>
        <v>#REF!</v>
      </c>
      <c r="K768" s="79">
        <f t="shared" ref="K768" si="13711">AVERAGEIF(B765:B768,"&lt;&gt;0")</f>
        <v>348.75</v>
      </c>
      <c r="L768" s="79">
        <f t="shared" ref="L768" si="13712">AVERAGE(C765:C768)</f>
        <v>300.625</v>
      </c>
      <c r="M768" s="79">
        <f t="shared" ref="M768" si="13713">AVERAGE(D765,D766,D767,D768)</f>
        <v>299.375</v>
      </c>
      <c r="N768" s="79">
        <f t="shared" ref="N768" si="13714">AVERAGE(E765:E768)</f>
        <v>216.25</v>
      </c>
      <c r="O768" s="79">
        <f t="shared" ref="O768" si="13715">AVERAGE(F765:F768)</f>
        <v>254.625</v>
      </c>
      <c r="P768" s="79">
        <f t="shared" ref="P768" si="13716">AVERAGE(G765:G768)</f>
        <v>254.625</v>
      </c>
      <c r="Q768" s="79">
        <f t="shared" ref="Q768" si="13717">AVERAGE(H765:H768)</f>
        <v>180.625</v>
      </c>
      <c r="R768" s="79" t="e">
        <f t="shared" ref="R768" si="13718">AVERAGE(I765:I768)</f>
        <v>#REF!</v>
      </c>
      <c r="T768" s="79">
        <f t="shared" ref="T768" si="13719">AVERAGE(K612,K664,K716)</f>
        <v>506.80555555555549</v>
      </c>
      <c r="U768" s="79">
        <f t="shared" ref="U768" si="13720">AVERAGE(L612,L664,L716)</f>
        <v>435.27777777777783</v>
      </c>
      <c r="V768" s="79">
        <f t="shared" ref="V768" si="13721">(M612+M664+M716)/3</f>
        <v>414.80555555555549</v>
      </c>
      <c r="W768" s="79">
        <f t="shared" ref="W768" si="13722">(N612+N664+N716)/3</f>
        <v>315</v>
      </c>
      <c r="X768" s="79">
        <f t="shared" ref="X768" si="13723">AVERAGE(O612,O664,O716)</f>
        <v>349.16666666666669</v>
      </c>
      <c r="Y768" s="79">
        <f t="shared" ref="Y768" si="13724">(P612+P664+P716)/3</f>
        <v>349.16666666666669</v>
      </c>
      <c r="Z768" s="79">
        <f t="shared" ref="Z768" si="13725">(Q612+Q664+Q716)/3</f>
        <v>282.4444444444444</v>
      </c>
      <c r="AA768" s="79" t="e">
        <f t="shared" ref="AA768" si="13726">(R612+R664+R716)/3</f>
        <v>#REF!</v>
      </c>
      <c r="AC768" s="99">
        <f>+AF768-'Figure 8_data'!I980</f>
        <v>0</v>
      </c>
      <c r="AD768" s="79">
        <f t="shared" ref="AD768" si="13727">(B768/T768-1)*100</f>
        <v>-35.379556042751425</v>
      </c>
      <c r="AE768" s="79">
        <f t="shared" ref="AE768" si="13728">(C768/U768-1)*100</f>
        <v>-32.227185705169127</v>
      </c>
      <c r="AF768" s="79">
        <f t="shared" ref="AF768" si="13729">(D768/V768-1)*100</f>
        <v>-28.882341123685784</v>
      </c>
      <c r="AG768" s="79">
        <f t="shared" ref="AG768" si="13730">(E768/W768-1)*100</f>
        <v>-36.507936507936513</v>
      </c>
      <c r="AH768" s="79">
        <f t="shared" ref="AH768" si="13731">(F768/X768-1)*100</f>
        <v>-29.116945107398571</v>
      </c>
      <c r="AI768" s="79">
        <f t="shared" ref="AI768" si="13732">(G768/Y768-1)*100</f>
        <v>-29.116945107398571</v>
      </c>
      <c r="AJ768" s="79">
        <f t="shared" ref="AJ768" si="13733">(H768/Z768-1)*100</f>
        <v>-39.811172305271427</v>
      </c>
      <c r="AK768" s="79" t="e">
        <f t="shared" ref="AK768" si="13734">(I768/AA768-1)*100</f>
        <v>#REF!</v>
      </c>
      <c r="AM768" s="99">
        <f>AP768-'Figure 8_data'!H980</f>
        <v>0</v>
      </c>
      <c r="AN768" s="79">
        <f t="shared" ref="AN768" si="13735">(B768/B716-1)*100</f>
        <v>-31.052631578947366</v>
      </c>
      <c r="AO768" s="79">
        <f t="shared" ref="AO768" si="13736">(C768/C716-1)*100</f>
        <v>-24.840764331210185</v>
      </c>
      <c r="AP768" s="79">
        <f t="shared" ref="AP768" si="13737">(D768/D716-1)*100</f>
        <v>-18.620689655172416</v>
      </c>
      <c r="AQ768" s="79">
        <f t="shared" ref="AQ768" si="13738">(E768/E716-1)*100</f>
        <v>-27.27272727272727</v>
      </c>
      <c r="AR768" s="79">
        <f t="shared" ref="AR768" si="13739">(F768/F716-1)*100</f>
        <v>-17.500000000000004</v>
      </c>
      <c r="AS768" s="79">
        <f t="shared" ref="AS768" si="13740">(G768/G716-1)*100</f>
        <v>-17.500000000000004</v>
      </c>
      <c r="AT768" s="79">
        <f t="shared" ref="AT768" si="13741">(H768/H716-1)*100</f>
        <v>-31.313131313131315</v>
      </c>
      <c r="AU768" s="79" t="e">
        <f t="shared" ref="AU768" si="13742">(I768/I716-1)*100</f>
        <v>#REF!</v>
      </c>
    </row>
    <row r="769" spans="1:47" x14ac:dyDescent="0.2">
      <c r="A769" s="13">
        <f t="shared" si="7581"/>
        <v>42962</v>
      </c>
      <c r="B769" s="79">
        <f>TWK!B712</f>
        <v>407.5</v>
      </c>
      <c r="C769" s="79">
        <f>TWK!C712</f>
        <v>307.5</v>
      </c>
      <c r="D769" s="79">
        <f>TWK!D712</f>
        <v>307.5</v>
      </c>
      <c r="E769" s="79">
        <f>TWK!E712</f>
        <v>210</v>
      </c>
      <c r="F769" s="79">
        <f>TWK!F712</f>
        <v>250</v>
      </c>
      <c r="G769" s="79">
        <f>TWK!G712</f>
        <v>250</v>
      </c>
      <c r="H769" s="79">
        <f>TWK!H712</f>
        <v>185</v>
      </c>
      <c r="I769" s="79" t="e">
        <f>TWK!#REF!</f>
        <v>#REF!</v>
      </c>
      <c r="K769" s="79">
        <f t="shared" ref="K769" si="13743">AVERAGEIF(B766:B769,"&lt;&gt;0")</f>
        <v>360</v>
      </c>
      <c r="L769" s="79">
        <f t="shared" ref="L769" si="13744">AVERAGE(C766:C769)</f>
        <v>300.625</v>
      </c>
      <c r="M769" s="79">
        <f t="shared" ref="M769" si="13745">AVERAGE(D766,D767,D768,D769)</f>
        <v>299.375</v>
      </c>
      <c r="N769" s="79">
        <f t="shared" ref="N769" si="13746">AVERAGE(E766:E769)</f>
        <v>211.25</v>
      </c>
      <c r="O769" s="79">
        <f t="shared" ref="O769" si="13747">AVERAGE(F766:F769)</f>
        <v>256.5</v>
      </c>
      <c r="P769" s="79">
        <f t="shared" ref="P769" si="13748">AVERAGE(G766:G769)</f>
        <v>256.5</v>
      </c>
      <c r="Q769" s="79">
        <f t="shared" ref="Q769" si="13749">AVERAGE(H766:H769)</f>
        <v>180.625</v>
      </c>
      <c r="R769" s="79" t="e">
        <f t="shared" ref="R769" si="13750">AVERAGE(I766:I769)</f>
        <v>#REF!</v>
      </c>
      <c r="T769" s="79">
        <f t="shared" ref="T769" si="13751">AVERAGE(K613,K665,K717)</f>
        <v>492.15277777777777</v>
      </c>
      <c r="U769" s="79">
        <f t="shared" ref="U769" si="13752">AVERAGE(L613,L665,L717)</f>
        <v>421.45833333333331</v>
      </c>
      <c r="V769" s="79">
        <f t="shared" ref="V769" si="13753">(M613+M665+M717)/3</f>
        <v>400.625</v>
      </c>
      <c r="W769" s="79">
        <f t="shared" ref="W769" si="13754">(N613+N665+N717)/3</f>
        <v>311.52777777777777</v>
      </c>
      <c r="X769" s="79">
        <f t="shared" ref="X769" si="13755">AVERAGE(O613,O665,O717)</f>
        <v>350.20833333333331</v>
      </c>
      <c r="Y769" s="79">
        <f t="shared" ref="Y769" si="13756">(P613+P665+P717)/3</f>
        <v>350.20833333333331</v>
      </c>
      <c r="Z769" s="79">
        <f t="shared" ref="Z769" si="13757">(Q613+Q665+Q717)/3</f>
        <v>291.91666666666669</v>
      </c>
      <c r="AA769" s="79" t="e">
        <f t="shared" ref="AA769" si="13758">(R613+R665+R717)/3</f>
        <v>#REF!</v>
      </c>
      <c r="AC769" s="99">
        <f>+AF769-'Figure 8_data'!I981</f>
        <v>0</v>
      </c>
      <c r="AD769" s="79">
        <f t="shared" ref="AD769" si="13759">(B769/T769-1)*100</f>
        <v>-17.200507972343726</v>
      </c>
      <c r="AE769" s="79">
        <f t="shared" ref="AE769" si="13760">(C769/U769-1)*100</f>
        <v>-27.039050914483443</v>
      </c>
      <c r="AF769" s="79">
        <f t="shared" ref="AF769" si="13761">(D769/V769-1)*100</f>
        <v>-23.244929797191883</v>
      </c>
      <c r="AG769" s="79">
        <f t="shared" ref="AG769" si="13762">(E769/W769-1)*100</f>
        <v>-32.590280873829691</v>
      </c>
      <c r="AH769" s="79">
        <f t="shared" ref="AH769" si="13763">(F769/X769-1)*100</f>
        <v>-28.613920285544314</v>
      </c>
      <c r="AI769" s="79">
        <f t="shared" ref="AI769" si="13764">(G769/Y769-1)*100</f>
        <v>-28.613920285544314</v>
      </c>
      <c r="AJ769" s="79">
        <f t="shared" ref="AJ769" si="13765">(H769/Z769-1)*100</f>
        <v>-36.625749357693408</v>
      </c>
      <c r="AK769" s="79" t="e">
        <f t="shared" ref="AK769" si="13766">(I769/AA769-1)*100</f>
        <v>#REF!</v>
      </c>
      <c r="AM769" s="99">
        <f>AP769-'Figure 8_data'!H981</f>
        <v>0</v>
      </c>
      <c r="AN769" s="79">
        <f t="shared" ref="AN769" si="13767">(B769/B717-1)*100</f>
        <v>-15.104166666666663</v>
      </c>
      <c r="AO769" s="79">
        <f t="shared" ref="AO769" si="13768">(C769/C717-1)*100</f>
        <v>-23.124999999999996</v>
      </c>
      <c r="AP769" s="79">
        <f t="shared" ref="AP769" si="13769">(D769/D717-1)*100</f>
        <v>-21.153846153846157</v>
      </c>
      <c r="AQ769" s="79">
        <f t="shared" ref="AQ769" si="13770">(E769/E717-1)*100</f>
        <v>-19.999999999999996</v>
      </c>
      <c r="AR769" s="79">
        <f t="shared" ref="AR769" si="13771">(F769/F717-1)*100</f>
        <v>-21.875</v>
      </c>
      <c r="AS769" s="79">
        <f t="shared" ref="AS769" si="13772">(G769/G717-1)*100</f>
        <v>-21.875</v>
      </c>
      <c r="AT769" s="79">
        <f t="shared" ref="AT769" si="13773">(H769/H717-1)*100</f>
        <v>-26</v>
      </c>
      <c r="AU769" s="79" t="e">
        <f t="shared" ref="AU769" si="13774">(I769/I717-1)*100</f>
        <v>#REF!</v>
      </c>
    </row>
    <row r="770" spans="1:47" x14ac:dyDescent="0.2">
      <c r="A770" s="13">
        <f t="shared" si="7581"/>
        <v>42969</v>
      </c>
      <c r="B770" s="79">
        <f>TWK!B713</f>
        <v>417.33333333333331</v>
      </c>
      <c r="C770" s="79">
        <f>TWK!C713</f>
        <v>334.33333333333331</v>
      </c>
      <c r="D770" s="79">
        <f>TWK!D713</f>
        <v>341.66666666666669</v>
      </c>
      <c r="E770" s="79">
        <f>TWK!E713</f>
        <v>235</v>
      </c>
      <c r="F770" s="79">
        <f>TWK!F713</f>
        <v>291.66666666666669</v>
      </c>
      <c r="G770" s="79">
        <f>TWK!G713</f>
        <v>291.66666666666669</v>
      </c>
      <c r="H770" s="79">
        <f>TWK!H713</f>
        <v>203.33333333333334</v>
      </c>
      <c r="I770" s="79" t="e">
        <f>TWK!#REF!</f>
        <v>#REF!</v>
      </c>
      <c r="K770" s="79">
        <f t="shared" ref="K770" si="13775">AVERAGEIF(B767:B770,"&lt;&gt;0")</f>
        <v>376.20833333333331</v>
      </c>
      <c r="L770" s="79">
        <f t="shared" ref="L770" si="13776">AVERAGE(C767:C770)</f>
        <v>308.58333333333331</v>
      </c>
      <c r="M770" s="79">
        <f t="shared" ref="M770" si="13777">AVERAGE(D767,D768,D769,D770)</f>
        <v>310.41666666666669</v>
      </c>
      <c r="N770" s="79">
        <f t="shared" ref="N770" si="13778">AVERAGE(E767:E770)</f>
        <v>213.75</v>
      </c>
      <c r="O770" s="79">
        <f t="shared" ref="O770" si="13779">AVERAGE(F767:F770)</f>
        <v>260.66666666666669</v>
      </c>
      <c r="P770" s="79">
        <f t="shared" ref="P770" si="13780">AVERAGE(G767:G770)</f>
        <v>260.66666666666669</v>
      </c>
      <c r="Q770" s="79">
        <f t="shared" ref="Q770" si="13781">AVERAGE(H767:H770)</f>
        <v>185.83333333333334</v>
      </c>
      <c r="R770" s="79" t="e">
        <f t="shared" ref="R770" si="13782">AVERAGE(I767:I770)</f>
        <v>#REF!</v>
      </c>
      <c r="T770" s="79">
        <f t="shared" ref="T770" si="13783">AVERAGE(K614,K666,K718)</f>
        <v>480.6712962962963</v>
      </c>
      <c r="U770" s="79">
        <f t="shared" ref="U770" si="13784">AVERAGE(L614,L666,L718)</f>
        <v>412.1180555555556</v>
      </c>
      <c r="V770" s="79">
        <f t="shared" ref="V770" si="13785">(M614+M666+M718)/3</f>
        <v>391.77083333333331</v>
      </c>
      <c r="W770" s="79">
        <f t="shared" ref="W770" si="13786">(N614+N666+N718)/3</f>
        <v>317.1875</v>
      </c>
      <c r="X770" s="79">
        <f t="shared" ref="X770" si="13787">AVERAGE(O614,O666,O718)</f>
        <v>356.28472222222223</v>
      </c>
      <c r="Y770" s="79">
        <f t="shared" ref="Y770" si="13788">(P614+P666+P718)/3</f>
        <v>356.28472222222223</v>
      </c>
      <c r="Z770" s="79">
        <f t="shared" ref="Z770" si="13789">(Q614+Q666+Q718)/3</f>
        <v>304.48611111111109</v>
      </c>
      <c r="AA770" s="79" t="e">
        <f t="shared" ref="AA770" si="13790">(R614+R666+R718)/3</f>
        <v>#REF!</v>
      </c>
      <c r="AC770" s="99">
        <f>+AF770-'Figure 8_data'!I982</f>
        <v>0</v>
      </c>
      <c r="AD770" s="79">
        <f t="shared" ref="AD770" si="13791">(B770/T770-1)*100</f>
        <v>-13.176980496026969</v>
      </c>
      <c r="AE770" s="79">
        <f t="shared" ref="AE770" si="13792">(C770/U770-1)*100</f>
        <v>-18.874378633414789</v>
      </c>
      <c r="AF770" s="79">
        <f t="shared" ref="AF770" si="13793">(D770/V770-1)*100</f>
        <v>-12.789151821324108</v>
      </c>
      <c r="AG770" s="79">
        <f t="shared" ref="AG770" si="13794">(E770/W770-1)*100</f>
        <v>-25.911330049261082</v>
      </c>
      <c r="AH770" s="79">
        <f t="shared" ref="AH770" si="13795">(F770/X770-1)*100</f>
        <v>-18.136633856349281</v>
      </c>
      <c r="AI770" s="79">
        <f t="shared" ref="AI770" si="13796">(G770/Y770-1)*100</f>
        <v>-18.136633856349281</v>
      </c>
      <c r="AJ770" s="79">
        <f t="shared" ref="AJ770" si="13797">(H770/Z770-1)*100</f>
        <v>-33.220818318660761</v>
      </c>
      <c r="AK770" s="79" t="e">
        <f t="shared" ref="AK770" si="13798">(I770/AA770-1)*100</f>
        <v>#REF!</v>
      </c>
      <c r="AM770" s="99">
        <f>AP770-'Figure 8_data'!H982</f>
        <v>0</v>
      </c>
      <c r="AN770" s="79">
        <f t="shared" ref="AN770" si="13799">(B770/B718-1)*100</f>
        <v>-10.730837789661319</v>
      </c>
      <c r="AO770" s="79">
        <f t="shared" ref="AO770" si="13800">(C770/C718-1)*100</f>
        <v>-19.920159680638726</v>
      </c>
      <c r="AP770" s="79">
        <f t="shared" ref="AP770" si="13801">(D770/D718-1)*100</f>
        <v>-12.393162393162394</v>
      </c>
      <c r="AQ770" s="79">
        <f t="shared" ref="AQ770" si="13802">(E770/E718-1)*100</f>
        <v>-12.149532710280376</v>
      </c>
      <c r="AR770" s="79">
        <f t="shared" ref="AR770" si="13803">(F770/F718-1)*100</f>
        <v>-10.256410256410254</v>
      </c>
      <c r="AS770" s="79">
        <f t="shared" ref="AS770" si="13804">(G770/G718-1)*100</f>
        <v>-10.256410256410254</v>
      </c>
      <c r="AT770" s="79">
        <f t="shared" ref="AT770" si="13805">(H770/H718-1)*100</f>
        <v>-21.035598705501613</v>
      </c>
      <c r="AU770" s="79" t="e">
        <f t="shared" ref="AU770" si="13806">(I770/I718-1)*100</f>
        <v>#REF!</v>
      </c>
    </row>
    <row r="771" spans="1:47" x14ac:dyDescent="0.2">
      <c r="A771" s="13">
        <f t="shared" si="7581"/>
        <v>42976</v>
      </c>
      <c r="B771" s="79">
        <f>TWK!B714</f>
        <v>387.5</v>
      </c>
      <c r="C771" s="79">
        <f>TWK!C714</f>
        <v>335</v>
      </c>
      <c r="D771" s="79">
        <f>TWK!D714</f>
        <v>335</v>
      </c>
      <c r="E771" s="79">
        <f>TWK!E714</f>
        <v>230</v>
      </c>
      <c r="F771" s="79">
        <f>TWK!F714</f>
        <v>297.5</v>
      </c>
      <c r="G771" s="79">
        <f>TWK!G714</f>
        <v>297.5</v>
      </c>
      <c r="H771" s="79">
        <f>TWK!H714</f>
        <v>205</v>
      </c>
      <c r="I771" s="79" t="e">
        <f>TWK!#REF!</f>
        <v>#REF!</v>
      </c>
      <c r="K771" s="79">
        <f t="shared" ref="K771" si="13807">AVERAGEIF(B768:B771,"&lt;&gt;0")</f>
        <v>384.95833333333331</v>
      </c>
      <c r="L771" s="79">
        <f t="shared" ref="L771" si="13808">AVERAGE(C768:C771)</f>
        <v>317.95833333333331</v>
      </c>
      <c r="M771" s="79">
        <f t="shared" ref="M771" si="13809">AVERAGE(D768,D769,D770,D771)</f>
        <v>319.79166666666669</v>
      </c>
      <c r="N771" s="79">
        <f t="shared" ref="N771" si="13810">AVERAGE(E768:E771)</f>
        <v>218.75</v>
      </c>
      <c r="O771" s="79">
        <f t="shared" ref="O771" si="13811">AVERAGE(F768:F771)</f>
        <v>271.66666666666669</v>
      </c>
      <c r="P771" s="79">
        <f t="shared" ref="P771" si="13812">AVERAGE(G768:G771)</f>
        <v>271.66666666666669</v>
      </c>
      <c r="Q771" s="79">
        <f t="shared" ref="Q771" si="13813">AVERAGE(H768:H771)</f>
        <v>190.83333333333334</v>
      </c>
      <c r="R771" s="79" t="e">
        <f t="shared" ref="R771" si="13814">AVERAGE(I768:I771)</f>
        <v>#REF!</v>
      </c>
      <c r="T771" s="79">
        <f t="shared" ref="T771" si="13815">AVERAGE(K615,K667,K719)</f>
        <v>478.75</v>
      </c>
      <c r="U771" s="79">
        <f t="shared" ref="U771" si="13816">AVERAGE(L615,L667,L719)</f>
        <v>422.53472222222223</v>
      </c>
      <c r="V771" s="79">
        <f t="shared" ref="V771" si="13817">(M615+M667+M719)/3</f>
        <v>407.84722222222223</v>
      </c>
      <c r="W771" s="79">
        <f t="shared" ref="W771" si="13818">(N615+N667+N719)/3</f>
        <v>341.84027777777777</v>
      </c>
      <c r="X771" s="79">
        <f t="shared" ref="X771" si="13819">AVERAGE(O615,O667,O719)</f>
        <v>375.3125</v>
      </c>
      <c r="Y771" s="79">
        <f t="shared" ref="Y771" si="13820">(P615+P667+P719)/3</f>
        <v>375.3125</v>
      </c>
      <c r="Z771" s="79">
        <f t="shared" ref="Z771" si="13821">(Q615+Q667+Q719)/3</f>
        <v>338.51388888888891</v>
      </c>
      <c r="AA771" s="79" t="e">
        <f t="shared" ref="AA771" si="13822">(R615+R667+R719)/3</f>
        <v>#REF!</v>
      </c>
      <c r="AC771" s="99">
        <f>+AF771-'Figure 8_data'!I983</f>
        <v>0</v>
      </c>
      <c r="AD771" s="79">
        <f t="shared" ref="AD771" si="13823">(B771/T771-1)*100</f>
        <v>-19.060052219321143</v>
      </c>
      <c r="AE771" s="79">
        <f t="shared" ref="AE771" si="13824">(C771/U771-1)*100</f>
        <v>-20.716574903443174</v>
      </c>
      <c r="AF771" s="79">
        <f t="shared" ref="AF771" si="13825">(D771/V771-1)*100</f>
        <v>-17.861399625404395</v>
      </c>
      <c r="AG771" s="79">
        <f t="shared" ref="AG771" si="13826">(E771/W771-1)*100</f>
        <v>-32.717115286947681</v>
      </c>
      <c r="AH771" s="79">
        <f t="shared" ref="AH771" si="13827">(F771/X771-1)*100</f>
        <v>-20.73272273105745</v>
      </c>
      <c r="AI771" s="79">
        <f t="shared" ref="AI771" si="13828">(G771/Y771-1)*100</f>
        <v>-20.73272273105745</v>
      </c>
      <c r="AJ771" s="79">
        <f t="shared" ref="AJ771" si="13829">(H771/Z771-1)*100</f>
        <v>-39.441184917736848</v>
      </c>
      <c r="AK771" s="79" t="e">
        <f t="shared" ref="AK771" si="13830">(I771/AA771-1)*100</f>
        <v>#REF!</v>
      </c>
      <c r="AM771" s="99">
        <f>AP771-'Figure 8_data'!H983</f>
        <v>0</v>
      </c>
      <c r="AN771" s="79">
        <f t="shared" ref="AN771" si="13831">(B771/B719-1)*100</f>
        <v>-17.989417989417987</v>
      </c>
      <c r="AO771" s="79">
        <f t="shared" ref="AO771" si="13832">(C771/C719-1)*100</f>
        <v>-20.238095238095234</v>
      </c>
      <c r="AP771" s="79">
        <f t="shared" ref="AP771" si="13833">(D771/D719-1)*100</f>
        <v>-12.987012987012992</v>
      </c>
      <c r="AQ771" s="79">
        <f t="shared" ref="AQ771" si="13834">(E771/E719-1)*100</f>
        <v>-17.117117117117118</v>
      </c>
      <c r="AR771" s="79">
        <f t="shared" ref="AR771" si="13835">(F771/F719-1)*100</f>
        <v>-10.526315789473683</v>
      </c>
      <c r="AS771" s="79">
        <f t="shared" ref="AS771" si="13836">(G771/G719-1)*100</f>
        <v>-10.526315789473683</v>
      </c>
      <c r="AT771" s="79">
        <f t="shared" ref="AT771" si="13837">(H771/H719-1)*100</f>
        <v>-25.454545454545453</v>
      </c>
      <c r="AU771" s="79" t="e">
        <f t="shared" ref="AU771" si="13838">(I771/I719-1)*100</f>
        <v>#REF!</v>
      </c>
    </row>
    <row r="772" spans="1:47" x14ac:dyDescent="0.2">
      <c r="A772" s="13">
        <f t="shared" si="7581"/>
        <v>42983</v>
      </c>
      <c r="B772" s="79">
        <f>TWK!B715</f>
        <v>375</v>
      </c>
      <c r="C772" s="79">
        <f>TWK!C715</f>
        <v>340</v>
      </c>
      <c r="D772" s="79">
        <f>TWK!D715</f>
        <v>337.5</v>
      </c>
      <c r="E772" s="79">
        <f>TWK!E715</f>
        <v>220</v>
      </c>
      <c r="F772" s="79">
        <f>TWK!F715</f>
        <v>295</v>
      </c>
      <c r="G772" s="79">
        <f>TWK!G715</f>
        <v>295</v>
      </c>
      <c r="H772" s="79">
        <f>TWK!H715</f>
        <v>210</v>
      </c>
      <c r="I772" s="79" t="e">
        <f>TWK!#REF!</f>
        <v>#REF!</v>
      </c>
      <c r="K772" s="79">
        <f t="shared" ref="K772" si="13839">AVERAGEIF(B769:B772,"&lt;&gt;0")</f>
        <v>396.83333333333331</v>
      </c>
      <c r="L772" s="79">
        <f t="shared" ref="L772" si="13840">AVERAGE(C769:C772)</f>
        <v>329.20833333333331</v>
      </c>
      <c r="M772" s="79">
        <f t="shared" ref="M772" si="13841">AVERAGE(D769,D770,D771,D772)</f>
        <v>330.41666666666669</v>
      </c>
      <c r="N772" s="79">
        <f t="shared" ref="N772" si="13842">AVERAGE(E769:E772)</f>
        <v>223.75</v>
      </c>
      <c r="O772" s="79">
        <f t="shared" ref="O772" si="13843">AVERAGE(F769:F772)</f>
        <v>283.54166666666669</v>
      </c>
      <c r="P772" s="79">
        <f t="shared" ref="P772" si="13844">AVERAGE(G769:G772)</f>
        <v>283.54166666666669</v>
      </c>
      <c r="Q772" s="79">
        <f t="shared" ref="Q772" si="13845">AVERAGE(H769:H772)</f>
        <v>200.83333333333334</v>
      </c>
      <c r="R772" s="79" t="e">
        <f t="shared" ref="R772" si="13846">AVERAGE(I769:I772)</f>
        <v>#REF!</v>
      </c>
      <c r="T772" s="79">
        <f t="shared" ref="T772" si="13847">AVERAGE(K616,K668,K720)</f>
        <v>476.04166666666669</v>
      </c>
      <c r="U772" s="79">
        <f t="shared" ref="U772" si="13848">AVERAGE(L616,L668,L720)</f>
        <v>441.5625</v>
      </c>
      <c r="V772" s="79">
        <f t="shared" ref="V772" si="13849">(M616+M668+M720)/3</f>
        <v>438.95833333333331</v>
      </c>
      <c r="W772" s="79">
        <f t="shared" ref="W772" si="13850">(N616+N668+N720)/3</f>
        <v>377.60416666666669</v>
      </c>
      <c r="X772" s="79">
        <f t="shared" ref="X772" si="13851">AVERAGE(O616,O668,O720)</f>
        <v>409.0069444444444</v>
      </c>
      <c r="Y772" s="79">
        <f t="shared" ref="Y772" si="13852">(P616+P668+P720)/3</f>
        <v>409.0069444444444</v>
      </c>
      <c r="Z772" s="79">
        <f t="shared" ref="Z772" si="13853">(Q616+Q668+Q720)/3</f>
        <v>380.8055555555556</v>
      </c>
      <c r="AA772" s="79" t="e">
        <f t="shared" ref="AA772" si="13854">(R616+R668+R720)/3</f>
        <v>#REF!</v>
      </c>
      <c r="AC772" s="99">
        <f>+AF772-'Figure 8_data'!I984</f>
        <v>0</v>
      </c>
      <c r="AD772" s="79">
        <f t="shared" ref="AD772" si="13855">(B772/T772-1)*100</f>
        <v>-21.225382932166305</v>
      </c>
      <c r="AE772" s="79">
        <f t="shared" ref="AE772" si="13856">(C772/U772-1)*100</f>
        <v>-23.000707714083511</v>
      </c>
      <c r="AF772" s="79">
        <f t="shared" ref="AF772" si="13857">(D772/V772-1)*100</f>
        <v>-23.113431419079255</v>
      </c>
      <c r="AG772" s="79">
        <f t="shared" ref="AG772" si="13858">(E772/W772-1)*100</f>
        <v>-41.73793103448277</v>
      </c>
      <c r="AH772" s="79">
        <f t="shared" ref="AH772" si="13859">(F772/X772-1)*100</f>
        <v>-27.874085267500881</v>
      </c>
      <c r="AI772" s="79">
        <f t="shared" ref="AI772" si="13860">(G772/Y772-1)*100</f>
        <v>-27.874085267500881</v>
      </c>
      <c r="AJ772" s="79">
        <f t="shared" ref="AJ772" si="13861">(H772/Z772-1)*100</f>
        <v>-44.853745714494131</v>
      </c>
      <c r="AK772" s="79" t="e">
        <f t="shared" ref="AK772" si="13862">(I772/AA772-1)*100</f>
        <v>#REF!</v>
      </c>
      <c r="AM772" s="99">
        <f>AP772-'Figure 8_data'!H984</f>
        <v>0</v>
      </c>
      <c r="AN772" s="79">
        <f t="shared" ref="AN772" si="13863">(B772/B720-1)*100</f>
        <v>-15.73033707865169</v>
      </c>
      <c r="AO772" s="79">
        <f t="shared" ref="AO772" si="13864">(C772/C720-1)*100</f>
        <v>-19.047619047619047</v>
      </c>
      <c r="AP772" s="79">
        <f t="shared" ref="AP772" si="13865">(D772/D720-1)*100</f>
        <v>-16.666666666666664</v>
      </c>
      <c r="AQ772" s="79">
        <f t="shared" ref="AQ772" si="13866">(E772/E720-1)*100</f>
        <v>-27.27272727272727</v>
      </c>
      <c r="AR772" s="79">
        <f t="shared" ref="AR772" si="13867">(F772/F720-1)*100</f>
        <v>-11.544227886056968</v>
      </c>
      <c r="AS772" s="79">
        <f t="shared" ref="AS772" si="13868">(G772/G720-1)*100</f>
        <v>-11.544227886056968</v>
      </c>
      <c r="AT772" s="79">
        <f t="shared" ref="AT772" si="13869">(H772/H720-1)*100</f>
        <v>-32.258064516129039</v>
      </c>
      <c r="AU772" s="79" t="e">
        <f t="shared" ref="AU772" si="13870">(I772/I720-1)*100</f>
        <v>#REF!</v>
      </c>
    </row>
    <row r="773" spans="1:47" x14ac:dyDescent="0.2">
      <c r="A773" s="13">
        <f t="shared" si="7581"/>
        <v>42990</v>
      </c>
      <c r="B773" s="79">
        <f>TWK!B716</f>
        <v>392.5</v>
      </c>
      <c r="C773" s="79">
        <f>TWK!C716</f>
        <v>345</v>
      </c>
      <c r="D773" s="79">
        <f>TWK!D716</f>
        <v>345</v>
      </c>
      <c r="E773" s="79">
        <f>TWK!E716</f>
        <v>257.5</v>
      </c>
      <c r="F773" s="79">
        <f>TWK!F716</f>
        <v>375</v>
      </c>
      <c r="G773" s="79">
        <f>TWK!G716</f>
        <v>375</v>
      </c>
      <c r="H773" s="79">
        <f>TWK!H716</f>
        <v>250</v>
      </c>
      <c r="I773" s="79" t="e">
        <f>TWK!#REF!</f>
        <v>#REF!</v>
      </c>
      <c r="K773" s="79">
        <f t="shared" ref="K773" si="13871">AVERAGEIF(B770:B773,"&lt;&gt;0")</f>
        <v>393.08333333333331</v>
      </c>
      <c r="L773" s="79">
        <f t="shared" ref="L773" si="13872">AVERAGE(C770:C773)</f>
        <v>338.58333333333331</v>
      </c>
      <c r="M773" s="79">
        <f t="shared" ref="M773" si="13873">AVERAGE(D770,D771,D772,D773)</f>
        <v>339.79166666666669</v>
      </c>
      <c r="N773" s="79">
        <f t="shared" ref="N773" si="13874">AVERAGE(E770:E773)</f>
        <v>235.625</v>
      </c>
      <c r="O773" s="79">
        <f t="shared" ref="O773" si="13875">AVERAGE(F770:F773)</f>
        <v>314.79166666666669</v>
      </c>
      <c r="P773" s="79">
        <f t="shared" ref="P773" si="13876">AVERAGE(G770:G773)</f>
        <v>314.79166666666669</v>
      </c>
      <c r="Q773" s="79">
        <f t="shared" ref="Q773" si="13877">AVERAGE(H770:H773)</f>
        <v>217.08333333333334</v>
      </c>
      <c r="R773" s="79" t="e">
        <f t="shared" ref="R773" si="13878">AVERAGE(I770:I773)</f>
        <v>#REF!</v>
      </c>
      <c r="T773" s="79">
        <f t="shared" ref="T773" si="13879">AVERAGE(K617,K669,K721)</f>
        <v>486.11111111111109</v>
      </c>
      <c r="U773" s="79">
        <f t="shared" ref="U773" si="13880">AVERAGE(L617,L669,L721)</f>
        <v>466.07638888888891</v>
      </c>
      <c r="V773" s="79">
        <f t="shared" ref="V773" si="13881">(M617+M669+M721)/3</f>
        <v>471.73611111111109</v>
      </c>
      <c r="W773" s="79">
        <f t="shared" ref="W773" si="13882">(N617+N669+N721)/3</f>
        <v>420.9375</v>
      </c>
      <c r="X773" s="79">
        <f t="shared" ref="X773" si="13883">AVERAGE(O617,O669,O721)</f>
        <v>457.20138888888886</v>
      </c>
      <c r="Y773" s="79">
        <f t="shared" ref="Y773" si="13884">(P617+P669+P721)/3</f>
        <v>457.20138888888886</v>
      </c>
      <c r="Z773" s="79">
        <f t="shared" ref="Z773" si="13885">(Q617+Q669+Q721)/3</f>
        <v>417.22222222222217</v>
      </c>
      <c r="AA773" s="79" t="e">
        <f t="shared" ref="AA773" si="13886">(R617+R669+R721)/3</f>
        <v>#REF!</v>
      </c>
      <c r="AC773" s="99">
        <f>+AF773-'Figure 8_data'!I985</f>
        <v>0</v>
      </c>
      <c r="AD773" s="79">
        <f t="shared" ref="AD773" si="13887">(B773/T773-1)*100</f>
        <v>-19.257142857142849</v>
      </c>
      <c r="AE773" s="79">
        <f t="shared" ref="AE773" si="13888">(C773/U773-1)*100</f>
        <v>-25.97779929970946</v>
      </c>
      <c r="AF773" s="79">
        <f t="shared" ref="AF773" si="13889">(D773/V773-1)*100</f>
        <v>-26.865891358751647</v>
      </c>
      <c r="AG773" s="79">
        <f t="shared" ref="AG773" si="13890">(E773/W773-1)*100</f>
        <v>-38.827023014105421</v>
      </c>
      <c r="AH773" s="79">
        <f t="shared" ref="AH773" si="13891">(F773/X773-1)*100</f>
        <v>-17.979251788507977</v>
      </c>
      <c r="AI773" s="79">
        <f t="shared" ref="AI773" si="13892">(G773/Y773-1)*100</f>
        <v>-17.979251788507977</v>
      </c>
      <c r="AJ773" s="79">
        <f t="shared" ref="AJ773" si="13893">(H773/Z773-1)*100</f>
        <v>-40.07989347536617</v>
      </c>
      <c r="AK773" s="79" t="e">
        <f t="shared" ref="AK773" si="13894">(I773/AA773-1)*100</f>
        <v>#REF!</v>
      </c>
      <c r="AM773" s="99">
        <f>AP773-'Figure 8_data'!H985</f>
        <v>0</v>
      </c>
      <c r="AN773" s="79">
        <f t="shared" ref="AN773" si="13895">(B773/B721-1)*100</f>
        <v>-17.077464788732389</v>
      </c>
      <c r="AO773" s="79">
        <f t="shared" ref="AO773" si="13896">(C773/C721-1)*100</f>
        <v>-21.886792452830196</v>
      </c>
      <c r="AP773" s="79">
        <f t="shared" ref="AP773" si="13897">(D773/D721-1)*100</f>
        <v>-20.38461538461538</v>
      </c>
      <c r="AQ773" s="79">
        <f t="shared" ref="AQ773" si="13898">(E773/E721-1)*100</f>
        <v>-22.556390977443609</v>
      </c>
      <c r="AR773" s="79">
        <f t="shared" ref="AR773" si="13899">(F773/F721-1)*100</f>
        <v>-14.28571428571429</v>
      </c>
      <c r="AS773" s="79">
        <f t="shared" ref="AS773" si="13900">(G773/G721-1)*100</f>
        <v>-14.28571428571429</v>
      </c>
      <c r="AT773" s="79">
        <f t="shared" ref="AT773" si="13901">(H773/H721-1)*100</f>
        <v>-25.925925925925931</v>
      </c>
      <c r="AU773" s="79" t="e">
        <f t="shared" ref="AU773" si="13902">(I773/I721-1)*100</f>
        <v>#REF!</v>
      </c>
    </row>
    <row r="774" spans="1:47" x14ac:dyDescent="0.2">
      <c r="A774" s="13">
        <f t="shared" si="7581"/>
        <v>42997</v>
      </c>
      <c r="B774" s="79">
        <f>TWK!B717</f>
        <v>473.33333333333331</v>
      </c>
      <c r="C774" s="79">
        <f>TWK!C717</f>
        <v>432.66666666666669</v>
      </c>
      <c r="D774" s="79">
        <f>TWK!D717</f>
        <v>435</v>
      </c>
      <c r="E774" s="79">
        <f>TWK!E717</f>
        <v>375</v>
      </c>
      <c r="F774" s="79">
        <f>TWK!F717</f>
        <v>439.33333333333331</v>
      </c>
      <c r="G774" s="79">
        <f>TWK!G717</f>
        <v>439.33333333333331</v>
      </c>
      <c r="H774" s="79">
        <f>TWK!H717</f>
        <v>317.5</v>
      </c>
      <c r="I774" s="79" t="e">
        <f>TWK!#REF!</f>
        <v>#REF!</v>
      </c>
      <c r="K774" s="79">
        <f t="shared" ref="K774" si="13903">AVERAGEIF(B771:B774,"&lt;&gt;0")</f>
        <v>407.08333333333331</v>
      </c>
      <c r="L774" s="79">
        <f t="shared" ref="L774" si="13904">AVERAGE(C771:C774)</f>
        <v>363.16666666666669</v>
      </c>
      <c r="M774" s="79">
        <f t="shared" ref="M774" si="13905">AVERAGE(D771,D772,D773,D774)</f>
        <v>363.125</v>
      </c>
      <c r="N774" s="79">
        <f t="shared" ref="N774" si="13906">AVERAGE(E771:E774)</f>
        <v>270.625</v>
      </c>
      <c r="O774" s="79">
        <f t="shared" ref="O774" si="13907">AVERAGE(F771:F774)</f>
        <v>351.70833333333331</v>
      </c>
      <c r="P774" s="79">
        <f t="shared" ref="P774" si="13908">AVERAGE(G771:G774)</f>
        <v>351.70833333333331</v>
      </c>
      <c r="Q774" s="79">
        <f t="shared" ref="Q774" si="13909">AVERAGE(H771:H774)</f>
        <v>245.625</v>
      </c>
      <c r="R774" s="79" t="e">
        <f t="shared" ref="R774" si="13910">AVERAGE(I771:I774)</f>
        <v>#REF!</v>
      </c>
      <c r="T774" s="79">
        <f t="shared" ref="T774" si="13911">AVERAGE(K618,K670,K722)</f>
        <v>523.54166666666663</v>
      </c>
      <c r="U774" s="79">
        <f t="shared" ref="U774" si="13912">AVERAGE(L618,L670,L722)</f>
        <v>517.32638888888891</v>
      </c>
      <c r="V774" s="79">
        <f t="shared" ref="V774" si="13913">(M618+M670+M722)/3</f>
        <v>525.59027777777771</v>
      </c>
      <c r="W774" s="79">
        <f t="shared" ref="W774" si="13914">(N618+N670+N722)/3</f>
        <v>478.50694444444451</v>
      </c>
      <c r="X774" s="79">
        <f t="shared" ref="X774" si="13915">AVERAGE(O618,O670,O722)</f>
        <v>531.99305555555554</v>
      </c>
      <c r="Y774" s="79">
        <f t="shared" ref="Y774" si="13916">(P618+P670+P722)/3</f>
        <v>531.99305555555554</v>
      </c>
      <c r="Z774" s="79">
        <f t="shared" ref="Z774" si="13917">(Q618+Q670+Q722)/3</f>
        <v>475.86805555555549</v>
      </c>
      <c r="AA774" s="79" t="e">
        <f t="shared" ref="AA774" si="13918">(R618+R670+R722)/3</f>
        <v>#REF!</v>
      </c>
      <c r="AC774" s="99">
        <f>+AF774-'Figure 8_data'!I986</f>
        <v>0</v>
      </c>
      <c r="AD774" s="79">
        <f t="shared" ref="AD774" si="13919">(B774/T774-1)*100</f>
        <v>-9.5901313171508065</v>
      </c>
      <c r="AE774" s="79">
        <f t="shared" ref="AE774" si="13920">(C774/U774-1)*100</f>
        <v>-16.364856701792064</v>
      </c>
      <c r="AF774" s="79">
        <f t="shared" ref="AF774" si="13921">(D774/V774-1)*100</f>
        <v>-17.235912003699539</v>
      </c>
      <c r="AG774" s="79">
        <f t="shared" ref="AG774" si="13922">(E774/W774-1)*100</f>
        <v>-21.631231405558392</v>
      </c>
      <c r="AH774" s="79">
        <f t="shared" ref="AH774" si="13923">(F774/X774-1)*100</f>
        <v>-17.417468377563406</v>
      </c>
      <c r="AI774" s="79">
        <f t="shared" ref="AI774" si="13924">(G774/Y774-1)*100</f>
        <v>-17.417468377563406</v>
      </c>
      <c r="AJ774" s="79">
        <f t="shared" ref="AJ774" si="13925">(H774/Z774-1)*100</f>
        <v>-33.279824881430123</v>
      </c>
      <c r="AK774" s="79" t="e">
        <f t="shared" ref="AK774" si="13926">(I774/AA774-1)*100</f>
        <v>#REF!</v>
      </c>
      <c r="AM774" s="99">
        <f>AP774-'Figure 8_data'!H986</f>
        <v>0</v>
      </c>
      <c r="AN774" s="79">
        <f t="shared" ref="AN774" si="13927">(B774/B722-1)*100</f>
        <v>0.17636684303350414</v>
      </c>
      <c r="AO774" s="79">
        <f t="shared" ref="AO774" si="13928">(C774/C722-1)*100</f>
        <v>-2.2222222222222143</v>
      </c>
      <c r="AP774" s="79">
        <f t="shared" ref="AP774" si="13929">(D774/D722-1)*100</f>
        <v>4.1916167664670656</v>
      </c>
      <c r="AQ774" s="79">
        <f t="shared" ref="AQ774" si="13930">(E774/E722-1)*100</f>
        <v>19.999999999999996</v>
      </c>
      <c r="AR774" s="79">
        <f t="shared" ref="AR774" si="13931">(F774/F722-1)*100</f>
        <v>2.1705426356589008</v>
      </c>
      <c r="AS774" s="79">
        <f t="shared" ref="AS774" si="13932">(G774/G722-1)*100</f>
        <v>2.1705426356589008</v>
      </c>
      <c r="AT774" s="79">
        <f t="shared" ref="AT774" si="13933">(H774/H722-1)*100</f>
        <v>1.6000000000000014</v>
      </c>
      <c r="AU774" s="79" t="e">
        <f t="shared" ref="AU774" si="13934">(I774/I722-1)*100</f>
        <v>#REF!</v>
      </c>
    </row>
    <row r="775" spans="1:47" x14ac:dyDescent="0.2">
      <c r="A775" s="13">
        <f t="shared" si="7581"/>
        <v>43004</v>
      </c>
      <c r="B775" s="79">
        <f>TWK!B718</f>
        <v>600</v>
      </c>
      <c r="C775" s="79">
        <f>TWK!C718</f>
        <v>575</v>
      </c>
      <c r="D775" s="79">
        <f>TWK!D718</f>
        <v>612.5</v>
      </c>
      <c r="E775" s="79">
        <f>TWK!E718</f>
        <v>512.5</v>
      </c>
      <c r="F775" s="79">
        <f>TWK!F718</f>
        <v>625</v>
      </c>
      <c r="G775" s="79">
        <f>TWK!G718</f>
        <v>625</v>
      </c>
      <c r="H775" s="79">
        <f>TWK!H718</f>
        <v>475</v>
      </c>
      <c r="I775" s="79" t="e">
        <f>TWK!#REF!</f>
        <v>#REF!</v>
      </c>
      <c r="K775" s="79">
        <f t="shared" ref="K775" si="13935">AVERAGEIF(B772:B775,"&lt;&gt;0")</f>
        <v>460.20833333333331</v>
      </c>
      <c r="L775" s="79">
        <f t="shared" ref="L775" si="13936">AVERAGE(C772:C775)</f>
        <v>423.16666666666669</v>
      </c>
      <c r="M775" s="79">
        <f t="shared" ref="M775" si="13937">AVERAGE(D772,D773,D774,D775)</f>
        <v>432.5</v>
      </c>
      <c r="N775" s="79">
        <f t="shared" ref="N775" si="13938">AVERAGE(E772:E775)</f>
        <v>341.25</v>
      </c>
      <c r="O775" s="79">
        <f t="shared" ref="O775" si="13939">AVERAGE(F772:F775)</f>
        <v>433.58333333333331</v>
      </c>
      <c r="P775" s="79">
        <f t="shared" ref="P775" si="13940">AVERAGE(G772:G775)</f>
        <v>433.58333333333331</v>
      </c>
      <c r="Q775" s="79">
        <f t="shared" ref="Q775" si="13941">AVERAGE(H772:H775)</f>
        <v>313.125</v>
      </c>
      <c r="R775" s="79" t="e">
        <f t="shared" ref="R775" si="13942">AVERAGE(I772:I775)</f>
        <v>#REF!</v>
      </c>
      <c r="T775" s="79">
        <f t="shared" ref="T775" si="13943">AVERAGE(K619,K671,K723)</f>
        <v>573.88888888888891</v>
      </c>
      <c r="U775" s="79">
        <f t="shared" ref="U775" si="13944">AVERAGE(L619,L671,L723)</f>
        <v>583.92361111111109</v>
      </c>
      <c r="V775" s="79">
        <f t="shared" ref="V775" si="13945">(M619+M671+M723)/3</f>
        <v>597.84722222222229</v>
      </c>
      <c r="W775" s="79">
        <f t="shared" ref="W775" si="13946">(N619+N671+N723)/3</f>
        <v>539.96527777777783</v>
      </c>
      <c r="X775" s="79">
        <f t="shared" ref="X775" si="13947">AVERAGE(O619,O671,O723)</f>
        <v>618.59027777777771</v>
      </c>
      <c r="Y775" s="79">
        <f t="shared" ref="Y775" si="13948">(P619+P671+P723)/3</f>
        <v>618.59027777777771</v>
      </c>
      <c r="Z775" s="79">
        <f t="shared" ref="Z775" si="13949">(Q619+Q671+Q723)/3</f>
        <v>537.46527777777771</v>
      </c>
      <c r="AA775" s="79" t="e">
        <f t="shared" ref="AA775" si="13950">(R619+R671+R723)/3</f>
        <v>#REF!</v>
      </c>
      <c r="AC775" s="99">
        <f>+AF775-'Figure 8_data'!I987</f>
        <v>0</v>
      </c>
      <c r="AD775" s="79">
        <f t="shared" ref="AD775" si="13951">(B775/T775-1)*100</f>
        <v>4.5498547918683352</v>
      </c>
      <c r="AE775" s="79">
        <f t="shared" ref="AE775" si="13952">(C775/U775-1)*100</f>
        <v>-1.5282154962240502</v>
      </c>
      <c r="AF775" s="79">
        <f t="shared" ref="AF775" si="13953">(D775/V775-1)*100</f>
        <v>2.4509234522011702</v>
      </c>
      <c r="AG775" s="79">
        <f t="shared" ref="AG775" si="13954">(E775/W775-1)*100</f>
        <v>-5.0864896148157808</v>
      </c>
      <c r="AH775" s="79">
        <f t="shared" ref="AH775" si="13955">(F775/X775-1)*100</f>
        <v>1.0361821794627302</v>
      </c>
      <c r="AI775" s="79">
        <f t="shared" ref="AI775" si="13956">(G775/Y775-1)*100</f>
        <v>1.0361821794627302</v>
      </c>
      <c r="AJ775" s="79">
        <f t="shared" ref="AJ775" si="13957">(H775/Z775-1)*100</f>
        <v>-11.622197816396396</v>
      </c>
      <c r="AK775" s="79" t="e">
        <f t="shared" ref="AK775" si="13958">(I775/AA775-1)*100</f>
        <v>#REF!</v>
      </c>
      <c r="AM775" s="99">
        <f>AP775-'Figure 8_data'!H987</f>
        <v>0</v>
      </c>
      <c r="AN775" s="79">
        <f t="shared" ref="AN775" si="13959">(B775/B723-1)*100</f>
        <v>9.0909090909090828</v>
      </c>
      <c r="AO775" s="79">
        <f t="shared" ref="AO775" si="13960">(C775/C723-1)*100</f>
        <v>6.9767441860465018</v>
      </c>
      <c r="AP775" s="79">
        <f t="shared" ref="AP775" si="13961">(D775/D723-1)*100</f>
        <v>14.485981308411212</v>
      </c>
      <c r="AQ775" s="79">
        <f t="shared" ref="AQ775" si="13962">(E775/E723-1)*100</f>
        <v>22.023809523809533</v>
      </c>
      <c r="AR775" s="79">
        <f t="shared" ref="AR775" si="13963">(F775/F723-1)*100</f>
        <v>19.047619047619047</v>
      </c>
      <c r="AS775" s="79">
        <f t="shared" ref="AS775" si="13964">(G775/G723-1)*100</f>
        <v>19.047619047619047</v>
      </c>
      <c r="AT775" s="79">
        <f t="shared" ref="AT775" si="13965">(H775/H723-1)*100</f>
        <v>18.75</v>
      </c>
      <c r="AU775" s="79" t="e">
        <f t="shared" ref="AU775" si="13966">(I775/I723-1)*100</f>
        <v>#REF!</v>
      </c>
    </row>
    <row r="776" spans="1:47" x14ac:dyDescent="0.2">
      <c r="A776" s="13">
        <f t="shared" si="7581"/>
        <v>43011</v>
      </c>
      <c r="B776" s="79">
        <f>TWK!B719</f>
        <v>762.5</v>
      </c>
      <c r="C776" s="79">
        <f>TWK!C719</f>
        <v>787.5</v>
      </c>
      <c r="D776" s="79">
        <f>TWK!D719</f>
        <v>775</v>
      </c>
      <c r="E776" s="79">
        <f>TWK!E719</f>
        <v>800</v>
      </c>
      <c r="F776" s="79">
        <f>TWK!F719</f>
        <v>1012.5</v>
      </c>
      <c r="G776" s="79">
        <f>TWK!G719</f>
        <v>1012.5</v>
      </c>
      <c r="H776" s="79">
        <f>TWK!H719</f>
        <v>1075</v>
      </c>
      <c r="I776" s="79" t="e">
        <f>TWK!#REF!</f>
        <v>#REF!</v>
      </c>
      <c r="K776" s="79">
        <f t="shared" ref="K776" si="13967">AVERAGEIF(B773:B776,"&lt;&gt;0")</f>
        <v>557.08333333333326</v>
      </c>
      <c r="L776" s="79">
        <f t="shared" ref="L776" si="13968">AVERAGE(C773:C776)</f>
        <v>535.04166666666674</v>
      </c>
      <c r="M776" s="79">
        <f t="shared" ref="M776" si="13969">AVERAGE(D773,D774,D775,D776)</f>
        <v>541.875</v>
      </c>
      <c r="N776" s="79">
        <f t="shared" ref="N776" si="13970">AVERAGE(E773:E776)</f>
        <v>486.25</v>
      </c>
      <c r="O776" s="79">
        <f t="shared" ref="O776" si="13971">AVERAGE(F773:F776)</f>
        <v>612.95833333333326</v>
      </c>
      <c r="P776" s="79">
        <f t="shared" ref="P776" si="13972">AVERAGE(G773:G776)</f>
        <v>612.95833333333326</v>
      </c>
      <c r="Q776" s="79">
        <f t="shared" ref="Q776" si="13973">AVERAGE(H773:H776)</f>
        <v>529.375</v>
      </c>
      <c r="R776" s="79" t="e">
        <f t="shared" ref="R776" si="13974">AVERAGE(I773:I776)</f>
        <v>#REF!</v>
      </c>
      <c r="T776" s="79">
        <f t="shared" ref="T776" si="13975">AVERAGE(K620,K672,K724)</f>
        <v>606.04166666666663</v>
      </c>
      <c r="U776" s="79">
        <f t="shared" ref="U776" si="13976">AVERAGE(L620,L672,L724)</f>
        <v>630.10416666666663</v>
      </c>
      <c r="V776" s="79">
        <f t="shared" ref="V776" si="13977">(M620+M672+M724)/3</f>
        <v>631.77777777777771</v>
      </c>
      <c r="W776" s="79">
        <f t="shared" ref="W776" si="13978">(N620+N672+N724)/3</f>
        <v>571.00694444444446</v>
      </c>
      <c r="X776" s="79">
        <f t="shared" ref="X776" si="13979">AVERAGE(O620,O672,O724)</f>
        <v>662.2986111111112</v>
      </c>
      <c r="Y776" s="79">
        <f t="shared" ref="Y776" si="13980">(P620+P672+P724)/3</f>
        <v>662.2986111111112</v>
      </c>
      <c r="Z776" s="79">
        <f t="shared" ref="Z776" si="13981">(Q620+Q672+Q724)/3</f>
        <v>564.75694444444446</v>
      </c>
      <c r="AA776" s="79" t="e">
        <f t="shared" ref="AA776" si="13982">(R620+R672+R724)/3</f>
        <v>#REF!</v>
      </c>
      <c r="AC776" s="99">
        <f>+AF776-'Figure 8_data'!I988</f>
        <v>0</v>
      </c>
      <c r="AD776" s="79">
        <f t="shared" ref="AD776" si="13983">(B776/T776-1)*100</f>
        <v>25.81643176349262</v>
      </c>
      <c r="AE776" s="79">
        <f t="shared" ref="AE776" si="13984">(C776/U776-1)*100</f>
        <v>24.979335427343365</v>
      </c>
      <c r="AF776" s="79">
        <f t="shared" ref="AF776" si="13985">(D776/V776-1)*100</f>
        <v>22.669715089693998</v>
      </c>
      <c r="AG776" s="79">
        <f t="shared" ref="AG776" si="13986">(E776/W776-1)*100</f>
        <v>40.103374885983591</v>
      </c>
      <c r="AH776" s="79">
        <f t="shared" ref="AH776" si="13987">(F776/X776-1)*100</f>
        <v>52.87666062010463</v>
      </c>
      <c r="AI776" s="79">
        <f t="shared" ref="AI776" si="13988">(G776/Y776-1)*100</f>
        <v>52.87666062010463</v>
      </c>
      <c r="AJ776" s="79">
        <f t="shared" ref="AJ776" si="13989">(H776/Z776-1)*100</f>
        <v>90.347371656932054</v>
      </c>
      <c r="AK776" s="79" t="e">
        <f t="shared" ref="AK776" si="13990">(I776/AA776-1)*100</f>
        <v>#REF!</v>
      </c>
      <c r="AM776" s="99">
        <f>AP776-'Figure 8_data'!H988</f>
        <v>0</v>
      </c>
      <c r="AN776" s="79">
        <f t="shared" ref="AN776" si="13991">(B776/B724-1)*100</f>
        <v>60.526315789473692</v>
      </c>
      <c r="AO776" s="79">
        <f t="shared" ref="AO776" si="13992">(C776/C724-1)*100</f>
        <v>57.499999999999993</v>
      </c>
      <c r="AP776" s="79">
        <f t="shared" ref="AP776" si="13993">(D776/D724-1)*100</f>
        <v>76.940639269406404</v>
      </c>
      <c r="AQ776" s="79">
        <f t="shared" ref="AQ776" si="13994">(E776/E724-1)*100</f>
        <v>113.33333333333333</v>
      </c>
      <c r="AR776" s="79">
        <f t="shared" ref="AR776" si="13995">(F776/F724-1)*100</f>
        <v>131.16438356164383</v>
      </c>
      <c r="AS776" s="79">
        <f t="shared" ref="AS776" si="13996">(G776/G724-1)*100</f>
        <v>131.16438356164383</v>
      </c>
      <c r="AT776" s="79">
        <f t="shared" ref="AT776" si="13997">(H776/H724-1)*100</f>
        <v>179.22077922077921</v>
      </c>
      <c r="AU776" s="79" t="e">
        <f t="shared" ref="AU776" si="13998">(I776/I724-1)*100</f>
        <v>#REF!</v>
      </c>
    </row>
    <row r="777" spans="1:47" x14ac:dyDescent="0.2">
      <c r="A777" s="13">
        <f t="shared" si="7581"/>
        <v>43018</v>
      </c>
      <c r="B777" s="79">
        <f>TWK!B720</f>
        <v>450</v>
      </c>
      <c r="C777" s="79">
        <f>TWK!C720</f>
        <v>412.5</v>
      </c>
      <c r="D777" s="79">
        <f>TWK!D720</f>
        <v>412.5</v>
      </c>
      <c r="E777" s="79">
        <f>TWK!E720</f>
        <v>362.5</v>
      </c>
      <c r="F777" s="79">
        <f>TWK!F720</f>
        <v>425</v>
      </c>
      <c r="G777" s="79">
        <f>TWK!G720</f>
        <v>425</v>
      </c>
      <c r="H777" s="79">
        <f>TWK!H720</f>
        <v>375</v>
      </c>
      <c r="I777" s="79" t="e">
        <f>TWK!#REF!</f>
        <v>#REF!</v>
      </c>
      <c r="K777" s="79">
        <f t="shared" ref="K777" si="13999">AVERAGEIF(B774:B777,"&lt;&gt;0")</f>
        <v>571.45833333333326</v>
      </c>
      <c r="L777" s="79">
        <f t="shared" ref="L777" si="14000">AVERAGE(C774:C777)</f>
        <v>551.91666666666674</v>
      </c>
      <c r="M777" s="79">
        <f t="shared" ref="M777" si="14001">AVERAGE(D774,D775,D776,D777)</f>
        <v>558.75</v>
      </c>
      <c r="N777" s="79">
        <f t="shared" ref="N777" si="14002">AVERAGE(E774:E777)</f>
        <v>512.5</v>
      </c>
      <c r="O777" s="79">
        <f t="shared" ref="O777" si="14003">AVERAGE(F774:F777)</f>
        <v>625.45833333333326</v>
      </c>
      <c r="P777" s="79">
        <f t="shared" ref="P777" si="14004">AVERAGE(G774:G777)</f>
        <v>625.45833333333326</v>
      </c>
      <c r="Q777" s="79">
        <f t="shared" ref="Q777" si="14005">AVERAGE(H774:H777)</f>
        <v>560.625</v>
      </c>
      <c r="R777" s="79" t="e">
        <f t="shared" ref="R777" si="14006">AVERAGE(I774:I777)</f>
        <v>#REF!</v>
      </c>
      <c r="T777" s="79">
        <f t="shared" ref="T777" si="14007">AVERAGE(K621,K673,K725)</f>
        <v>622.77777777777771</v>
      </c>
      <c r="U777" s="79">
        <f t="shared" ref="U777" si="14008">AVERAGE(L621,L673,L725)</f>
        <v>650.65972222222217</v>
      </c>
      <c r="V777" s="79">
        <f t="shared" ref="V777" si="14009">(M621+M673+M725)/3</f>
        <v>641.08333333333337</v>
      </c>
      <c r="W777" s="79">
        <f t="shared" ref="W777" si="14010">(N621+N673+N725)/3</f>
        <v>567.6736111111112</v>
      </c>
      <c r="X777" s="79">
        <f t="shared" ref="X777" si="14011">AVERAGE(O621,O673,O725)</f>
        <v>660.5625</v>
      </c>
      <c r="Y777" s="79">
        <f t="shared" ref="Y777" si="14012">(P621+P673+P725)/3</f>
        <v>660.5625</v>
      </c>
      <c r="Z777" s="79">
        <f t="shared" ref="Z777" si="14013">(Q621+Q673+Q725)/3</f>
        <v>560.59027777777771</v>
      </c>
      <c r="AA777" s="79" t="e">
        <f t="shared" ref="AA777" si="14014">(R621+R673+R725)/3</f>
        <v>#REF!</v>
      </c>
      <c r="AC777" s="99">
        <f>+AF777-'Figure 8_data'!I989</f>
        <v>0</v>
      </c>
      <c r="AD777" s="79">
        <f t="shared" ref="AD777" si="14015">(B777/T777-1)*100</f>
        <v>-27.743086529884021</v>
      </c>
      <c r="AE777" s="79">
        <f t="shared" ref="AE777" si="14016">(C777/U777-1)*100</f>
        <v>-36.602806980094982</v>
      </c>
      <c r="AF777" s="79">
        <f t="shared" ref="AF777" si="14017">(D777/V777-1)*100</f>
        <v>-35.655790978811908</v>
      </c>
      <c r="AG777" s="79">
        <f t="shared" ref="AG777" si="14018">(E777/W777-1)*100</f>
        <v>-36.142883356780246</v>
      </c>
      <c r="AH777" s="79">
        <f t="shared" ref="AH777" si="14019">(F777/X777-1)*100</f>
        <v>-35.660895070489161</v>
      </c>
      <c r="AI777" s="79">
        <f t="shared" ref="AI777" si="14020">(G777/Y777-1)*100</f>
        <v>-35.660895070489161</v>
      </c>
      <c r="AJ777" s="79">
        <f t="shared" ref="AJ777" si="14021">(H777/Z777-1)*100</f>
        <v>-33.106224837410956</v>
      </c>
      <c r="AK777" s="79" t="e">
        <f t="shared" ref="AK777" si="14022">(I777/AA777-1)*100</f>
        <v>#REF!</v>
      </c>
      <c r="AM777" s="99">
        <f>AP777-'Figure 8_data'!H989</f>
        <v>0</v>
      </c>
      <c r="AN777" s="79">
        <f t="shared" ref="AN777" si="14023">(B777/B725-1)*100</f>
        <v>2.857142857142847</v>
      </c>
      <c r="AO777" s="79">
        <f t="shared" ref="AO777" si="14024">(C777/C725-1)*100</f>
        <v>5.7692307692307709</v>
      </c>
      <c r="AP777" s="79">
        <f t="shared" ref="AP777" si="14025">(D777/D725-1)*100</f>
        <v>19.565217391304344</v>
      </c>
      <c r="AQ777" s="79">
        <f t="shared" ref="AQ777" si="14026">(E777/E725-1)*100</f>
        <v>23.931623931623935</v>
      </c>
      <c r="AR777" s="79">
        <f t="shared" ref="AR777" si="14027">(F777/F725-1)*100</f>
        <v>36.000000000000007</v>
      </c>
      <c r="AS777" s="79">
        <f t="shared" ref="AS777" si="14028">(G777/G725-1)*100</f>
        <v>36.000000000000007</v>
      </c>
      <c r="AT777" s="79">
        <f t="shared" ref="AT777" si="14029">(H777/H725-1)*100</f>
        <v>36.363636363636353</v>
      </c>
      <c r="AU777" s="79" t="e">
        <f t="shared" ref="AU777" si="14030">(I777/I725-1)*100</f>
        <v>#REF!</v>
      </c>
    </row>
    <row r="778" spans="1:47" x14ac:dyDescent="0.2">
      <c r="A778" s="13">
        <f t="shared" si="7581"/>
        <v>43025</v>
      </c>
      <c r="B778" s="79">
        <f>TWK!B721</f>
        <v>425</v>
      </c>
      <c r="C778" s="79">
        <f>TWK!C721</f>
        <v>387.5</v>
      </c>
      <c r="D778" s="79">
        <f>TWK!D721</f>
        <v>425</v>
      </c>
      <c r="E778" s="79">
        <f>TWK!E721</f>
        <v>330</v>
      </c>
      <c r="F778" s="79">
        <f>TWK!F721</f>
        <v>475</v>
      </c>
      <c r="G778" s="79">
        <f>TWK!G721</f>
        <v>475</v>
      </c>
      <c r="H778" s="79">
        <f>TWK!H721</f>
        <v>280</v>
      </c>
      <c r="I778" s="79" t="e">
        <f>TWK!#REF!</f>
        <v>#REF!</v>
      </c>
      <c r="K778" s="79">
        <f t="shared" ref="K778" si="14031">AVERAGEIF(B775:B778,"&lt;&gt;0")</f>
        <v>559.375</v>
      </c>
      <c r="L778" s="79">
        <f t="shared" ref="L778" si="14032">AVERAGE(C775:C778)</f>
        <v>540.625</v>
      </c>
      <c r="M778" s="79">
        <f t="shared" ref="M778" si="14033">AVERAGE(D775,D776,D777,D778)</f>
        <v>556.25</v>
      </c>
      <c r="N778" s="79">
        <f t="shared" ref="N778" si="14034">AVERAGE(E775:E778)</f>
        <v>501.25</v>
      </c>
      <c r="O778" s="79">
        <f t="shared" ref="O778" si="14035">AVERAGE(F775:F778)</f>
        <v>634.375</v>
      </c>
      <c r="P778" s="79">
        <f t="shared" ref="P778" si="14036">AVERAGE(G775:G778)</f>
        <v>634.375</v>
      </c>
      <c r="Q778" s="79">
        <f t="shared" ref="Q778" si="14037">AVERAGE(H775:H778)</f>
        <v>551.25</v>
      </c>
      <c r="R778" s="79" t="e">
        <f t="shared" ref="R778" si="14038">AVERAGE(I775:I778)</f>
        <v>#REF!</v>
      </c>
      <c r="T778" s="79">
        <f t="shared" ref="T778" si="14039">AVERAGE(K622,K674,K726)</f>
        <v>628.36805555555554</v>
      </c>
      <c r="U778" s="79">
        <f t="shared" ref="U778" si="14040">AVERAGE(L622,L674,L726)</f>
        <v>648.22916666666663</v>
      </c>
      <c r="V778" s="79">
        <f t="shared" ref="V778" si="14041">(M622+M674+M726)/3</f>
        <v>633.72222222222229</v>
      </c>
      <c r="W778" s="79">
        <f t="shared" ref="W778" si="14042">(N622+N674+N726)/3</f>
        <v>553.50694444444446</v>
      </c>
      <c r="X778" s="79">
        <f t="shared" ref="X778" si="14043">AVERAGE(O622,O674,O726)</f>
        <v>635.18055555555554</v>
      </c>
      <c r="Y778" s="79">
        <f t="shared" ref="Y778" si="14044">(P622+P674+P726)/3</f>
        <v>633.09722222222229</v>
      </c>
      <c r="Z778" s="79">
        <f t="shared" ref="Z778" si="14045">(Q622+Q674+Q726)/3</f>
        <v>534.23611111111109</v>
      </c>
      <c r="AA778" s="79" t="e">
        <f t="shared" ref="AA778" si="14046">(R622+R674+R726)/3</f>
        <v>#REF!</v>
      </c>
      <c r="AC778" s="99">
        <f>+AF778-'Figure 8_data'!I990</f>
        <v>0</v>
      </c>
      <c r="AD778" s="79">
        <f t="shared" ref="AD778" si="14047">(B778/T778-1)*100</f>
        <v>-32.364480300602303</v>
      </c>
      <c r="AE778" s="79">
        <f t="shared" ref="AE778" si="14048">(C778/U778-1)*100</f>
        <v>-40.221757994536389</v>
      </c>
      <c r="AF778" s="79">
        <f t="shared" ref="AF778" si="14049">(D778/V778-1)*100</f>
        <v>-32.935916542473933</v>
      </c>
      <c r="AG778" s="79">
        <f t="shared" ref="AG778" si="14050">(E778/W778-1)*100</f>
        <v>-40.380151809798633</v>
      </c>
      <c r="AH778" s="79">
        <f t="shared" ref="AH778" si="14051">(F778/X778-1)*100</f>
        <v>-25.218113834648936</v>
      </c>
      <c r="AI778" s="79">
        <f t="shared" ref="AI778" si="14052">(G778/Y778-1)*100</f>
        <v>-24.972029045916244</v>
      </c>
      <c r="AJ778" s="79">
        <f t="shared" ref="AJ778" si="14053">(H778/Z778-1)*100</f>
        <v>-47.588717015468603</v>
      </c>
      <c r="AK778" s="79" t="e">
        <f t="shared" ref="AK778" si="14054">(I778/AA778-1)*100</f>
        <v>#REF!</v>
      </c>
      <c r="AM778" s="99">
        <f>AP778-'Figure 8_data'!H990</f>
        <v>0</v>
      </c>
      <c r="AN778" s="79">
        <f t="shared" ref="AN778" si="14055">(B778/B726-1)*100</f>
        <v>-14.141414141414144</v>
      </c>
      <c r="AO778" s="79">
        <f t="shared" ref="AO778" si="14056">(C778/C726-1)*100</f>
        <v>-3.7267080745341574</v>
      </c>
      <c r="AP778" s="79">
        <f t="shared" ref="AP778" si="14057">(D778/D726-1)*100</f>
        <v>15.646258503401356</v>
      </c>
      <c r="AQ778" s="79">
        <f t="shared" ref="AQ778" si="14058">(E778/E726-1)*100</f>
        <v>13.793103448275868</v>
      </c>
      <c r="AR778" s="79">
        <f t="shared" ref="AR778" si="14059">(F778/F726-1)*100</f>
        <v>52</v>
      </c>
      <c r="AS778" s="79">
        <f t="shared" ref="AS778" si="14060">(G778/G726-1)*100</f>
        <v>65.217391304347828</v>
      </c>
      <c r="AT778" s="79">
        <f t="shared" ref="AT778" si="14061">(H778/H726-1)*100</f>
        <v>15.463917525773185</v>
      </c>
      <c r="AU778" s="79" t="e">
        <f t="shared" ref="AU778" si="14062">(I778/I726-1)*100</f>
        <v>#REF!</v>
      </c>
    </row>
    <row r="779" spans="1:47" x14ac:dyDescent="0.2">
      <c r="A779" s="13">
        <f t="shared" si="7581"/>
        <v>43032</v>
      </c>
      <c r="B779" s="79">
        <f>TWK!B722</f>
        <v>457.5</v>
      </c>
      <c r="C779" s="79">
        <f>TWK!C722</f>
        <v>425</v>
      </c>
      <c r="D779" s="79">
        <f>TWK!D722</f>
        <v>400</v>
      </c>
      <c r="E779" s="79">
        <f>TWK!E722</f>
        <v>320</v>
      </c>
      <c r="F779" s="79">
        <f>TWK!F722</f>
        <v>562.5</v>
      </c>
      <c r="G779" s="79">
        <f>TWK!G722</f>
        <v>562.5</v>
      </c>
      <c r="H779" s="79">
        <f>TWK!H722</f>
        <v>300</v>
      </c>
      <c r="I779" s="79" t="e">
        <f>TWK!#REF!</f>
        <v>#REF!</v>
      </c>
      <c r="K779" s="79">
        <f t="shared" ref="K779" si="14063">AVERAGEIF(B776:B779,"&lt;&gt;0")</f>
        <v>523.75</v>
      </c>
      <c r="L779" s="79">
        <f t="shared" ref="L779" si="14064">AVERAGE(C776:C779)</f>
        <v>503.125</v>
      </c>
      <c r="M779" s="79">
        <f t="shared" ref="M779" si="14065">AVERAGE(D776,D777,D778,D779)</f>
        <v>503.125</v>
      </c>
      <c r="N779" s="79">
        <f t="shared" ref="N779" si="14066">AVERAGE(E776:E779)</f>
        <v>453.125</v>
      </c>
      <c r="O779" s="79">
        <f t="shared" ref="O779" si="14067">AVERAGE(F776:F779)</f>
        <v>618.75</v>
      </c>
      <c r="P779" s="79">
        <f t="shared" ref="P779" si="14068">AVERAGE(G776:G779)</f>
        <v>618.75</v>
      </c>
      <c r="Q779" s="79">
        <f t="shared" ref="Q779" si="14069">AVERAGE(H776:H779)</f>
        <v>507.5</v>
      </c>
      <c r="R779" s="79" t="e">
        <f t="shared" ref="R779" si="14070">AVERAGE(I776:I779)</f>
        <v>#REF!</v>
      </c>
      <c r="T779" s="79">
        <f t="shared" ref="T779" si="14071">AVERAGE(K623,K675,K727)</f>
        <v>609.40972222222217</v>
      </c>
      <c r="U779" s="79">
        <f t="shared" ref="U779" si="14072">AVERAGE(L623,L675,L727)</f>
        <v>623.5763888888888</v>
      </c>
      <c r="V779" s="79">
        <f t="shared" ref="V779" si="14073">(M623+M675+M727)/3</f>
        <v>596.98611111111109</v>
      </c>
      <c r="W779" s="79">
        <f t="shared" ref="W779" si="14074">(N623+N675+N727)/3</f>
        <v>513.2986111111112</v>
      </c>
      <c r="X779" s="79">
        <f t="shared" ref="X779" si="14075">AVERAGE(O623,O675,O727)</f>
        <v>583.30555555555566</v>
      </c>
      <c r="Y779" s="79">
        <f t="shared" ref="Y779" si="14076">(P623+P675+P727)/3</f>
        <v>581.22222222222229</v>
      </c>
      <c r="Z779" s="79">
        <f t="shared" ref="Z779" si="14077">(Q623+Q675+Q727)/3</f>
        <v>481.38888888888886</v>
      </c>
      <c r="AA779" s="79" t="e">
        <f t="shared" ref="AA779" si="14078">(R623+R675+R727)/3</f>
        <v>#REF!</v>
      </c>
      <c r="AC779" s="99">
        <f>+AF779-'Figure 8_data'!I991</f>
        <v>0</v>
      </c>
      <c r="AD779" s="79">
        <f t="shared" ref="AD779" si="14079">(B779/T779-1)*100</f>
        <v>-24.927354566691349</v>
      </c>
      <c r="AE779" s="79">
        <f t="shared" ref="AE779" si="14080">(C779/U779-1)*100</f>
        <v>-31.844757503201727</v>
      </c>
      <c r="AF779" s="79">
        <f t="shared" ref="AF779" si="14081">(D779/V779-1)*100</f>
        <v>-32.996766163366907</v>
      </c>
      <c r="AG779" s="79">
        <f t="shared" ref="AG779" si="14082">(E779/W779-1)*100</f>
        <v>-37.658120814449035</v>
      </c>
      <c r="AH779" s="79">
        <f t="shared" ref="AH779" si="14083">(F779/X779-1)*100</f>
        <v>-3.5668365160245852</v>
      </c>
      <c r="AI779" s="79">
        <f t="shared" ref="AI779" si="14084">(G779/Y779-1)*100</f>
        <v>-3.2211814184668452</v>
      </c>
      <c r="AJ779" s="79">
        <f t="shared" ref="AJ779" si="14085">(H779/Z779-1)*100</f>
        <v>-37.680323139065194</v>
      </c>
      <c r="AK779" s="79" t="e">
        <f t="shared" ref="AK779" si="14086">(I779/AA779-1)*100</f>
        <v>#REF!</v>
      </c>
      <c r="AM779" s="99">
        <f>AP779-'Figure 8_data'!H991</f>
        <v>0</v>
      </c>
      <c r="AN779" s="79">
        <f t="shared" ref="AN779" si="14087">(B779/B727-1)*100</f>
        <v>-21.459227467811161</v>
      </c>
      <c r="AO779" s="79">
        <f t="shared" ref="AO779" si="14088">(C779/C727-1)*100</f>
        <v>-20.93023255813954</v>
      </c>
      <c r="AP779" s="79">
        <f t="shared" ref="AP779" si="14089">(D779/D727-1)*100</f>
        <v>-21.95121951219512</v>
      </c>
      <c r="AQ779" s="79">
        <f t="shared" ref="AQ779" si="14090">(E779/E727-1)*100</f>
        <v>-17.419354838709676</v>
      </c>
      <c r="AR779" s="79">
        <f t="shared" ref="AR779" si="14091">(F779/F727-1)*100</f>
        <v>45.161290322580648</v>
      </c>
      <c r="AS779" s="79">
        <f t="shared" ref="AS779" si="14092">(G779/G727-1)*100</f>
        <v>45.161290322580648</v>
      </c>
      <c r="AT779" s="79">
        <f t="shared" ref="AT779" si="14093">(H779/H727-1)*100</f>
        <v>-5.5118110236220481</v>
      </c>
      <c r="AU779" s="79" t="e">
        <f t="shared" ref="AU779" si="14094">(I779/I727-1)*100</f>
        <v>#REF!</v>
      </c>
    </row>
    <row r="780" spans="1:47" x14ac:dyDescent="0.2">
      <c r="A780" s="13">
        <f t="shared" si="7581"/>
        <v>43039</v>
      </c>
      <c r="B780" s="79">
        <f>TWK!B723</f>
        <v>425</v>
      </c>
      <c r="C780" s="79">
        <f>TWK!C723</f>
        <v>420</v>
      </c>
      <c r="D780" s="79">
        <f>TWK!D723</f>
        <v>442.5</v>
      </c>
      <c r="E780" s="79">
        <f>TWK!E723</f>
        <v>337.5</v>
      </c>
      <c r="F780" s="79">
        <f>TWK!F723</f>
        <v>400</v>
      </c>
      <c r="G780" s="79">
        <f>TWK!G723</f>
        <v>400</v>
      </c>
      <c r="H780" s="79">
        <f>TWK!H723</f>
        <v>300</v>
      </c>
      <c r="I780" s="79" t="e">
        <f>TWK!#REF!</f>
        <v>#REF!</v>
      </c>
      <c r="K780" s="79">
        <f t="shared" ref="K780" si="14095">AVERAGEIF(B777:B780,"&lt;&gt;0")</f>
        <v>439.375</v>
      </c>
      <c r="L780" s="79">
        <f t="shared" ref="L780" si="14096">AVERAGE(C777:C780)</f>
        <v>411.25</v>
      </c>
      <c r="M780" s="79">
        <f t="shared" ref="M780" si="14097">AVERAGE(D777,D778,D779,D780)</f>
        <v>420</v>
      </c>
      <c r="N780" s="79">
        <f t="shared" ref="N780" si="14098">AVERAGE(E777:E780)</f>
        <v>337.5</v>
      </c>
      <c r="O780" s="79">
        <f t="shared" ref="O780" si="14099">AVERAGE(F777:F780)</f>
        <v>465.625</v>
      </c>
      <c r="P780" s="79">
        <f t="shared" ref="P780" si="14100">AVERAGE(G777:G780)</f>
        <v>465.625</v>
      </c>
      <c r="Q780" s="79">
        <f t="shared" ref="Q780" si="14101">AVERAGE(H777:H780)</f>
        <v>313.75</v>
      </c>
      <c r="R780" s="79" t="e">
        <f t="shared" ref="R780" si="14102">AVERAGE(I777:I780)</f>
        <v>#REF!</v>
      </c>
      <c r="T780" s="79">
        <f t="shared" ref="T780" si="14103">AVERAGE(K624,K676,K728)</f>
        <v>596.5625</v>
      </c>
      <c r="U780" s="79">
        <f t="shared" ref="U780" si="14104">AVERAGE(L624,L676,L728)</f>
        <v>601.77083333333337</v>
      </c>
      <c r="V780" s="79">
        <f t="shared" ref="V780" si="14105">(M624+M676+M728)/3</f>
        <v>575.34722222222229</v>
      </c>
      <c r="W780" s="79">
        <f t="shared" ref="W780" si="14106">(N624+N676+N728)/3</f>
        <v>482.5</v>
      </c>
      <c r="X780" s="79">
        <f t="shared" ref="X780" si="14107">AVERAGE(O624,O676,O728)</f>
        <v>561.5625</v>
      </c>
      <c r="Y780" s="79">
        <f t="shared" ref="Y780" si="14108">(P624+P676+P728)/3</f>
        <v>559.47916666666663</v>
      </c>
      <c r="Z780" s="79">
        <f t="shared" ref="Z780" si="14109">(Q624+Q676+Q728)/3</f>
        <v>433.92361111111109</v>
      </c>
      <c r="AA780" s="79" t="e">
        <f t="shared" ref="AA780" si="14110">(R624+R676+R728)/3</f>
        <v>#REF!</v>
      </c>
      <c r="AC780" s="99">
        <f>+AF780-'Figure 8_data'!I992</f>
        <v>0</v>
      </c>
      <c r="AD780" s="79">
        <f t="shared" ref="AD780" si="14111">(B780/T780-1)*100</f>
        <v>-28.758512310110007</v>
      </c>
      <c r="AE780" s="79">
        <f t="shared" ref="AE780" si="14112">(C780/U780-1)*100</f>
        <v>-30.205989267786048</v>
      </c>
      <c r="AF780" s="79">
        <f t="shared" ref="AF780" si="14113">(D780/V780-1)*100</f>
        <v>-23.089921544960777</v>
      </c>
      <c r="AG780" s="79">
        <f t="shared" ref="AG780" si="14114">(E780/W780-1)*100</f>
        <v>-30.051813471502587</v>
      </c>
      <c r="AH780" s="79">
        <f t="shared" ref="AH780" si="14115">(F780/X780-1)*100</f>
        <v>-28.770172509738458</v>
      </c>
      <c r="AI780" s="79">
        <f t="shared" ref="AI780" si="14116">(G780/Y780-1)*100</f>
        <v>-28.504933904300866</v>
      </c>
      <c r="AJ780" s="79">
        <f t="shared" ref="AJ780" si="14117">(H780/Z780-1)*100</f>
        <v>-30.863407217732252</v>
      </c>
      <c r="AK780" s="79" t="e">
        <f t="shared" ref="AK780" si="14118">(I780/AA780-1)*100</f>
        <v>#REF!</v>
      </c>
      <c r="AM780" s="99">
        <f>AP780-'Figure 8_data'!H992</f>
        <v>0</v>
      </c>
      <c r="AN780" s="79">
        <f t="shared" ref="AN780" si="14119">(B780/B728-1)*100</f>
        <v>-25.110132158590304</v>
      </c>
      <c r="AO780" s="79">
        <f t="shared" ref="AO780" si="14120">(C780/C728-1)*100</f>
        <v>-13.846153846153841</v>
      </c>
      <c r="AP780" s="79">
        <f t="shared" ref="AP780" si="14121">(D780/D728-1)*100</f>
        <v>-1.6666666666666718</v>
      </c>
      <c r="AQ780" s="79">
        <f t="shared" ref="AQ780" si="14122">(E780/E728-1)*100</f>
        <v>-3.5714285714285698</v>
      </c>
      <c r="AR780" s="79">
        <f t="shared" ref="AR780" si="14123">(F780/F728-1)*100</f>
        <v>-11.111111111111116</v>
      </c>
      <c r="AS780" s="79">
        <f t="shared" ref="AS780" si="14124">(G780/G728-1)*100</f>
        <v>-11.111111111111116</v>
      </c>
      <c r="AT780" s="79">
        <f t="shared" ref="AT780" si="14125">(H780/H728-1)*100</f>
        <v>9.0909090909090828</v>
      </c>
      <c r="AU780" s="79" t="e">
        <f t="shared" ref="AU780" si="14126">(I780/I728-1)*100</f>
        <v>#REF!</v>
      </c>
    </row>
    <row r="781" spans="1:47" x14ac:dyDescent="0.2">
      <c r="A781" s="13">
        <f t="shared" si="7581"/>
        <v>43046</v>
      </c>
      <c r="B781" s="79">
        <f>TWK!B724</f>
        <v>420</v>
      </c>
      <c r="C781" s="79">
        <f>TWK!C724</f>
        <v>395</v>
      </c>
      <c r="D781" s="79">
        <f>TWK!D724</f>
        <v>400</v>
      </c>
      <c r="E781" s="79">
        <f>TWK!E724</f>
        <v>287.5</v>
      </c>
      <c r="F781" s="79">
        <f>TWK!F724</f>
        <v>427.5</v>
      </c>
      <c r="G781" s="79">
        <f>TWK!G724</f>
        <v>427.5</v>
      </c>
      <c r="H781" s="79">
        <f>TWK!H724</f>
        <v>260</v>
      </c>
      <c r="I781" s="79" t="e">
        <f>TWK!#REF!</f>
        <v>#REF!</v>
      </c>
      <c r="K781" s="79">
        <f t="shared" ref="K781" si="14127">AVERAGEIF(B778:B781,"&lt;&gt;0")</f>
        <v>431.875</v>
      </c>
      <c r="L781" s="79">
        <f t="shared" ref="L781" si="14128">AVERAGE(C778:C781)</f>
        <v>406.875</v>
      </c>
      <c r="M781" s="79">
        <f t="shared" ref="M781" si="14129">AVERAGE(D778,D779,D780,D781)</f>
        <v>416.875</v>
      </c>
      <c r="N781" s="79">
        <f t="shared" ref="N781" si="14130">AVERAGE(E778:E781)</f>
        <v>318.75</v>
      </c>
      <c r="O781" s="79">
        <f t="shared" ref="O781" si="14131">AVERAGE(F778:F781)</f>
        <v>466.25</v>
      </c>
      <c r="P781" s="79">
        <f t="shared" ref="P781" si="14132">AVERAGE(G778:G781)</f>
        <v>466.25</v>
      </c>
      <c r="Q781" s="79">
        <f t="shared" ref="Q781" si="14133">AVERAGE(H778:H781)</f>
        <v>285</v>
      </c>
      <c r="R781" s="79" t="e">
        <f t="shared" ref="R781" si="14134">AVERAGE(I778:I781)</f>
        <v>#REF!</v>
      </c>
      <c r="T781" s="79">
        <f t="shared" ref="T781" si="14135">AVERAGE(K625,K677,K729)</f>
        <v>572.39583333333337</v>
      </c>
      <c r="U781" s="79">
        <f t="shared" ref="U781" si="14136">AVERAGE(L625,L677,L729)</f>
        <v>571.00694444444446</v>
      </c>
      <c r="V781" s="79">
        <f t="shared" ref="V781" si="14137">(M625+M677+M729)/3</f>
        <v>550.41666666666663</v>
      </c>
      <c r="W781" s="79">
        <f t="shared" ref="W781" si="14138">(N625+N677+N729)/3</f>
        <v>460.97222222222223</v>
      </c>
      <c r="X781" s="79">
        <f t="shared" ref="X781" si="14139">AVERAGE(O625,O677,O729)</f>
        <v>538.64583333333337</v>
      </c>
      <c r="Y781" s="79">
        <f t="shared" ref="Y781" si="14140">(P625+P677+P729)/3</f>
        <v>536.5625</v>
      </c>
      <c r="Z781" s="79">
        <f t="shared" ref="Z781" si="14141">(Q625+Q677+Q729)/3</f>
        <v>403.92361111111109</v>
      </c>
      <c r="AA781" s="79" t="e">
        <f t="shared" ref="AA781" si="14142">(R625+R677+R729)/3</f>
        <v>#REF!</v>
      </c>
      <c r="AC781" s="99">
        <f>+AF781-'Figure 8_data'!I993</f>
        <v>0</v>
      </c>
      <c r="AD781" s="79">
        <f t="shared" ref="AD781" si="14143">(B781/T781-1)*100</f>
        <v>-26.624203821656057</v>
      </c>
      <c r="AE781" s="79">
        <f t="shared" ref="AE781" si="14144">(C781/U781-1)*100</f>
        <v>-30.823958650045611</v>
      </c>
      <c r="AF781" s="79">
        <f t="shared" ref="AF781" si="14145">(D781/V781-1)*100</f>
        <v>-27.327781983345943</v>
      </c>
      <c r="AG781" s="79">
        <f t="shared" ref="AG781" si="14146">(E781/W781-1)*100</f>
        <v>-37.631816812292861</v>
      </c>
      <c r="AH781" s="79">
        <f t="shared" ref="AH781" si="14147">(F781/X781-1)*100</f>
        <v>-20.634306710500873</v>
      </c>
      <c r="AI781" s="79">
        <f t="shared" ref="AI781" si="14148">(G781/Y781-1)*100</f>
        <v>-20.326150262085029</v>
      </c>
      <c r="AJ781" s="79">
        <f t="shared" ref="AJ781" si="14149">(H781/Z781-1)*100</f>
        <v>-35.631393449669034</v>
      </c>
      <c r="AK781" s="79" t="e">
        <f t="shared" ref="AK781" si="14150">(I781/AA781-1)*100</f>
        <v>#REF!</v>
      </c>
      <c r="AM781" s="99">
        <f>AP781-'Figure 8_data'!H993</f>
        <v>0</v>
      </c>
      <c r="AN781" s="79">
        <f t="shared" ref="AN781" si="14151">(B781/B729-1)*100</f>
        <v>0.59880239520957446</v>
      </c>
      <c r="AO781" s="79">
        <f t="shared" ref="AO781" si="14152">(C781/C729-1)*100</f>
        <v>17.037037037037027</v>
      </c>
      <c r="AP781" s="79">
        <f t="shared" ref="AP781" si="14153">(D781/D729-1)*100</f>
        <v>33.333333333333329</v>
      </c>
      <c r="AQ781" s="79">
        <f t="shared" ref="AQ781" si="14154">(E781/E729-1)*100</f>
        <v>21.052631578947366</v>
      </c>
      <c r="AR781" s="79">
        <f t="shared" ref="AR781" si="14155">(F781/F729-1)*100</f>
        <v>36.800000000000011</v>
      </c>
      <c r="AS781" s="79">
        <f t="shared" ref="AS781" si="14156">(G781/G729-1)*100</f>
        <v>36.800000000000011</v>
      </c>
      <c r="AT781" s="79">
        <f t="shared" ref="AT781" si="14157">(H781/H729-1)*100</f>
        <v>23.809523809523814</v>
      </c>
      <c r="AU781" s="79" t="e">
        <f t="shared" ref="AU781" si="14158">(I781/I729-1)*100</f>
        <v>#REF!</v>
      </c>
    </row>
    <row r="782" spans="1:47" x14ac:dyDescent="0.2">
      <c r="A782" s="13">
        <f t="shared" si="7581"/>
        <v>43053</v>
      </c>
      <c r="B782" s="79">
        <f>TWK!B725</f>
        <v>407.5</v>
      </c>
      <c r="C782" s="79">
        <f>TWK!C725</f>
        <v>367.5</v>
      </c>
      <c r="D782" s="79">
        <f>TWK!D725</f>
        <v>380</v>
      </c>
      <c r="E782" s="79">
        <f>TWK!E725</f>
        <v>255</v>
      </c>
      <c r="F782" s="79">
        <f>TWK!F725</f>
        <v>470</v>
      </c>
      <c r="G782" s="79">
        <f>TWK!G725</f>
        <v>470</v>
      </c>
      <c r="H782" s="79">
        <f>TWK!H725</f>
        <v>235</v>
      </c>
      <c r="I782" s="79" t="e">
        <f>TWK!#REF!</f>
        <v>#REF!</v>
      </c>
      <c r="K782" s="79">
        <f t="shared" ref="K782" si="14159">AVERAGEIF(B779:B782,"&lt;&gt;0")</f>
        <v>427.5</v>
      </c>
      <c r="L782" s="79">
        <f t="shared" ref="L782" si="14160">AVERAGE(C779:C782)</f>
        <v>401.875</v>
      </c>
      <c r="M782" s="79">
        <f t="shared" ref="M782" si="14161">AVERAGE(D779,D780,D781,D782)</f>
        <v>405.625</v>
      </c>
      <c r="N782" s="79">
        <f t="shared" ref="N782" si="14162">AVERAGE(E779:E782)</f>
        <v>300</v>
      </c>
      <c r="O782" s="79">
        <f t="shared" ref="O782" si="14163">AVERAGE(F779:F782)</f>
        <v>465</v>
      </c>
      <c r="P782" s="79">
        <f t="shared" ref="P782" si="14164">AVERAGE(G779:G782)</f>
        <v>465</v>
      </c>
      <c r="Q782" s="79">
        <f t="shared" ref="Q782" si="14165">AVERAGE(H779:H782)</f>
        <v>273.75</v>
      </c>
      <c r="R782" s="79" t="e">
        <f t="shared" ref="R782" si="14166">AVERAGE(I779:I782)</f>
        <v>#REF!</v>
      </c>
      <c r="T782" s="79">
        <f t="shared" ref="T782" si="14167">AVERAGE(K626,K678,K730)</f>
        <v>541.38888888888891</v>
      </c>
      <c r="U782" s="79">
        <f t="shared" ref="U782" si="14168">AVERAGE(L626,L678,L730)</f>
        <v>529.79166666666663</v>
      </c>
      <c r="V782" s="79">
        <f t="shared" ref="V782" si="14169">(M626+M678+M730)/3</f>
        <v>509.54861111111109</v>
      </c>
      <c r="W782" s="79">
        <f t="shared" ref="W782" si="14170">(N626+N678+N730)/3</f>
        <v>413.61111111111114</v>
      </c>
      <c r="X782" s="79">
        <f t="shared" ref="X782" si="14171">AVERAGE(O626,O678,O730)</f>
        <v>496.38888888888891</v>
      </c>
      <c r="Y782" s="79">
        <f t="shared" ref="Y782" si="14172">(P626+P678+P730)/3</f>
        <v>496.8055555555556</v>
      </c>
      <c r="Z782" s="79">
        <f t="shared" ref="Z782" si="14173">(Q626+Q678+Q730)/3</f>
        <v>357.2569444444444</v>
      </c>
      <c r="AA782" s="79" t="e">
        <f t="shared" ref="AA782" si="14174">(R626+R678+R730)/3</f>
        <v>#REF!</v>
      </c>
      <c r="AC782" s="99">
        <f>+AF782-'Figure 8_data'!I994</f>
        <v>0</v>
      </c>
      <c r="AD782" s="79">
        <f t="shared" ref="AD782" si="14175">(B782/T782-1)*100</f>
        <v>-24.730631092868137</v>
      </c>
      <c r="AE782" s="79">
        <f t="shared" ref="AE782" si="14176">(C782/U782-1)*100</f>
        <v>-30.633110499410144</v>
      </c>
      <c r="AF782" s="79">
        <f t="shared" ref="AF782" si="14177">(D782/V782-1)*100</f>
        <v>-25.424190800681423</v>
      </c>
      <c r="AG782" s="79">
        <f t="shared" ref="AG782" si="14178">(E782/W782-1)*100</f>
        <v>-38.347884486232374</v>
      </c>
      <c r="AH782" s="79">
        <f t="shared" ref="AH782" si="14179">(F782/X782-1)*100</f>
        <v>-5.3161723559037588</v>
      </c>
      <c r="AI782" s="79">
        <f t="shared" ref="AI782" si="14180">(G782/Y782-1)*100</f>
        <v>-5.3955828906905312</v>
      </c>
      <c r="AJ782" s="79">
        <f t="shared" ref="AJ782" si="14181">(H782/Z782-1)*100</f>
        <v>-34.221012732043917</v>
      </c>
      <c r="AK782" s="79" t="e">
        <f t="shared" ref="AK782" si="14182">(I782/AA782-1)*100</f>
        <v>#REF!</v>
      </c>
      <c r="AM782" s="99">
        <f>AP782-'Figure 8_data'!H994</f>
        <v>0</v>
      </c>
      <c r="AN782" s="79">
        <f t="shared" ref="AN782" si="14183">(B782/B730-1)*100</f>
        <v>0.61728395061728669</v>
      </c>
      <c r="AO782" s="79">
        <f t="shared" ref="AO782" si="14184">(C782/C730-1)*100</f>
        <v>23.529411764705888</v>
      </c>
      <c r="AP782" s="79">
        <f t="shared" ref="AP782" si="14185">(D782/D730-1)*100</f>
        <v>47.572815533980581</v>
      </c>
      <c r="AQ782" s="79">
        <f t="shared" ref="AQ782" si="14186">(E782/E730-1)*100</f>
        <v>27.499999999999993</v>
      </c>
      <c r="AR782" s="79">
        <f t="shared" ref="AR782" si="14187">(F782/F730-1)*100</f>
        <v>97.89473684210526</v>
      </c>
      <c r="AS782" s="79">
        <f t="shared" ref="AS782" si="14188">(G782/G730-1)*100</f>
        <v>93.814432989690715</v>
      </c>
      <c r="AT782" s="79">
        <f t="shared" ref="AT782" si="14189">(H782/H730-1)*100</f>
        <v>44.615384615384613</v>
      </c>
      <c r="AU782" s="79" t="e">
        <f t="shared" ref="AU782" si="14190">(I782/I730-1)*100</f>
        <v>#REF!</v>
      </c>
    </row>
    <row r="783" spans="1:47" x14ac:dyDescent="0.2">
      <c r="A783" s="13">
        <f t="shared" si="7581"/>
        <v>43060</v>
      </c>
      <c r="B783" s="79">
        <f>TWK!B726</f>
        <v>395</v>
      </c>
      <c r="C783" s="79">
        <f>TWK!C726</f>
        <v>322.5</v>
      </c>
      <c r="D783" s="79">
        <f>TWK!D726</f>
        <v>312.5</v>
      </c>
      <c r="E783" s="79">
        <f>TWK!E726</f>
        <v>215</v>
      </c>
      <c r="F783" s="79">
        <f>TWK!F726</f>
        <v>332.5</v>
      </c>
      <c r="G783" s="79">
        <f>TWK!G726</f>
        <v>332.5</v>
      </c>
      <c r="H783" s="79">
        <f>TWK!H726</f>
        <v>205</v>
      </c>
      <c r="I783" s="79" t="e">
        <f>TWK!#REF!</f>
        <v>#REF!</v>
      </c>
      <c r="K783" s="79">
        <f t="shared" ref="K783" si="14191">AVERAGEIF(B780:B783,"&lt;&gt;0")</f>
        <v>411.875</v>
      </c>
      <c r="L783" s="79">
        <f t="shared" ref="L783" si="14192">AVERAGE(C780:C783)</f>
        <v>376.25</v>
      </c>
      <c r="M783" s="79">
        <f t="shared" ref="M783" si="14193">AVERAGE(D780,D781,D782,D783)</f>
        <v>383.75</v>
      </c>
      <c r="N783" s="79">
        <f t="shared" ref="N783" si="14194">AVERAGE(E780:E783)</f>
        <v>273.75</v>
      </c>
      <c r="O783" s="79">
        <f t="shared" ref="O783" si="14195">AVERAGE(F780:F783)</f>
        <v>407.5</v>
      </c>
      <c r="P783" s="79">
        <f t="shared" ref="P783" si="14196">AVERAGE(G780:G783)</f>
        <v>407.5</v>
      </c>
      <c r="Q783" s="79">
        <f t="shared" ref="Q783" si="14197">AVERAGE(H780:H783)</f>
        <v>250</v>
      </c>
      <c r="R783" s="79" t="e">
        <f t="shared" ref="R783" si="14198">AVERAGE(I780:I783)</f>
        <v>#REF!</v>
      </c>
      <c r="T783" s="79">
        <f t="shared" ref="T783" si="14199">AVERAGE(K627,K679,K731)</f>
        <v>510.7407407407407</v>
      </c>
      <c r="U783" s="79">
        <f t="shared" ref="U783" si="14200">AVERAGE(L627,L679,L731)</f>
        <v>476.875</v>
      </c>
      <c r="V783" s="79">
        <f t="shared" ref="V783" si="14201">(M627+M679+M731)/3</f>
        <v>448.09027777777777</v>
      </c>
      <c r="W783" s="79">
        <f t="shared" ref="W783" si="14202">(N627+N679+N731)/3</f>
        <v>355.625</v>
      </c>
      <c r="X783" s="79">
        <f t="shared" ref="X783" si="14203">AVERAGE(O627,O679,O731)</f>
        <v>433.47222222222223</v>
      </c>
      <c r="Y783" s="79">
        <f t="shared" ref="Y783" si="14204">(P627+P679+P731)/3</f>
        <v>433.88888888888891</v>
      </c>
      <c r="Z783" s="79">
        <f t="shared" ref="Z783" si="14205">(Q627+Q679+Q731)/3</f>
        <v>302.46527777777777</v>
      </c>
      <c r="AA783" s="79" t="e">
        <f t="shared" ref="AA783" si="14206">(R627+R679+R731)/3</f>
        <v>#REF!</v>
      </c>
      <c r="AC783" s="99">
        <f>+AF783-'Figure 8_data'!I995</f>
        <v>0</v>
      </c>
      <c r="AD783" s="79">
        <f t="shared" ref="AD783" si="14207">(B783/T783-1)*100</f>
        <v>-22.661348803480774</v>
      </c>
      <c r="AE783" s="79">
        <f t="shared" ref="AE783" si="14208">(C783/U783-1)*100</f>
        <v>-32.372214941022278</v>
      </c>
      <c r="AF783" s="79">
        <f t="shared" ref="AF783" si="14209">(D783/V783-1)*100</f>
        <v>-30.259589306470357</v>
      </c>
      <c r="AG783" s="79">
        <f t="shared" ref="AG783" si="14210">(E783/W783-1)*100</f>
        <v>-39.543057996485068</v>
      </c>
      <c r="AH783" s="79">
        <f t="shared" ref="AH783" si="14211">(F783/X783-1)*100</f>
        <v>-23.293816084588272</v>
      </c>
      <c r="AI783" s="79">
        <f t="shared" ref="AI783" si="14212">(G783/Y783-1)*100</f>
        <v>-23.367477592829712</v>
      </c>
      <c r="AJ783" s="79">
        <f t="shared" ref="AJ783" si="14213">(H783/Z783-1)*100</f>
        <v>-32.223625301343127</v>
      </c>
      <c r="AK783" s="79" t="e">
        <f t="shared" ref="AK783" si="14214">(I783/AA783-1)*100</f>
        <v>#REF!</v>
      </c>
      <c r="AM783" s="99">
        <f>AP783-'Figure 8_data'!H995</f>
        <v>0</v>
      </c>
      <c r="AN783" s="79">
        <f t="shared" ref="AN783" si="14215">(B783/B731-1)*100</f>
        <v>7.727272727272716</v>
      </c>
      <c r="AO783" s="79">
        <f t="shared" ref="AO783" si="14216">(C783/C731-1)*100</f>
        <v>18.348623853211009</v>
      </c>
      <c r="AP783" s="79">
        <f t="shared" ref="AP783" si="14217">(D783/D731-1)*100</f>
        <v>27.551020408163261</v>
      </c>
      <c r="AQ783" s="79">
        <f t="shared" ref="AQ783" si="14218">(E783/E731-1)*100</f>
        <v>10.256410256410264</v>
      </c>
      <c r="AR783" s="79">
        <f t="shared" ref="AR783" si="14219">(F783/F731-1)*100</f>
        <v>51.136363636363647</v>
      </c>
      <c r="AS783" s="79">
        <f t="shared" ref="AS783" si="14220">(G783/G731-1)*100</f>
        <v>51.136363636363647</v>
      </c>
      <c r="AT783" s="79">
        <f t="shared" ref="AT783" si="14221">(H783/H731-1)*100</f>
        <v>26.15384615384615</v>
      </c>
      <c r="AU783" s="79" t="e">
        <f t="shared" ref="AU783" si="14222">(I783/I731-1)*100</f>
        <v>#REF!</v>
      </c>
    </row>
    <row r="784" spans="1:47" x14ac:dyDescent="0.2">
      <c r="A784" s="13">
        <f t="shared" si="7581"/>
        <v>43067</v>
      </c>
      <c r="C784" s="79">
        <f>TWK!C727</f>
        <v>303.33333333333331</v>
      </c>
      <c r="D784" s="79">
        <f>TWK!D727</f>
        <v>300</v>
      </c>
      <c r="E784" s="79">
        <f>TWK!E727</f>
        <v>203.33333333333334</v>
      </c>
      <c r="F784" s="79">
        <f>TWK!F727</f>
        <v>433.33333333333331</v>
      </c>
      <c r="G784" s="79">
        <f>TWK!G727</f>
        <v>383.33333333333331</v>
      </c>
      <c r="H784" s="79">
        <f>TWK!H727</f>
        <v>181.66666666666666</v>
      </c>
      <c r="I784" s="79" t="e">
        <f>TWK!#REF!</f>
        <v>#REF!</v>
      </c>
      <c r="K784" s="79">
        <f t="shared" ref="K784" si="14223">AVERAGEIF(B781:B784,"&lt;&gt;0")</f>
        <v>407.5</v>
      </c>
      <c r="L784" s="79">
        <f t="shared" ref="L784" si="14224">AVERAGE(C781:C784)</f>
        <v>347.08333333333331</v>
      </c>
      <c r="M784" s="79">
        <f t="shared" ref="M784" si="14225">AVERAGE(D781,D782,D783,D784)</f>
        <v>348.125</v>
      </c>
      <c r="N784" s="79">
        <f t="shared" ref="N784" si="14226">AVERAGE(E781:E784)</f>
        <v>240.20833333333334</v>
      </c>
      <c r="O784" s="79">
        <f t="shared" ref="O784" si="14227">AVERAGE(F781:F784)</f>
        <v>415.83333333333331</v>
      </c>
      <c r="P784" s="79">
        <f t="shared" ref="P784" si="14228">AVERAGE(G781:G784)</f>
        <v>403.33333333333331</v>
      </c>
      <c r="Q784" s="79">
        <f t="shared" ref="Q784" si="14229">AVERAGE(H781:H784)</f>
        <v>220.41666666666666</v>
      </c>
      <c r="R784" s="79" t="e">
        <f t="shared" ref="R784" si="14230">AVERAGE(I781:I784)</f>
        <v>#REF!</v>
      </c>
      <c r="T784" s="79">
        <f t="shared" ref="T784" si="14231">AVERAGE(K628,K680,K732)</f>
        <v>481.43518518518516</v>
      </c>
      <c r="U784" s="79">
        <f t="shared" ref="U784" si="14232">AVERAGE(L628,L680,L732)</f>
        <v>357.91666666666669</v>
      </c>
      <c r="V784" s="79">
        <f t="shared" ref="V784" si="14233">(M628+M680+M732)/3</f>
        <v>400.86805555555549</v>
      </c>
      <c r="W784" s="79">
        <f t="shared" ref="W784" si="14234">(N628+N680+N732)/3</f>
        <v>307.91666666666669</v>
      </c>
      <c r="X784" s="79">
        <f t="shared" ref="X784" si="14235">AVERAGE(O628,O680,O732)</f>
        <v>362.53472222222223</v>
      </c>
      <c r="Y784" s="79">
        <f t="shared" ref="Y784" si="14236">(P628+P680+P732)/3</f>
        <v>362.95138888888891</v>
      </c>
      <c r="Z784" s="79">
        <f t="shared" ref="Z784" si="14237">(Q628+Q680+Q732)/3</f>
        <v>264.51388888888886</v>
      </c>
      <c r="AA784" s="79" t="e">
        <f t="shared" ref="AA784" si="14238">(R628+R680+R732)/3</f>
        <v>#REF!</v>
      </c>
      <c r="AC784" s="99">
        <f>+AF784-'Figure 8_data'!I996</f>
        <v>0</v>
      </c>
      <c r="AD784" s="79">
        <f t="shared" ref="AD784" si="14239">(B784/T784-1)*100</f>
        <v>-100</v>
      </c>
      <c r="AE784" s="79">
        <f t="shared" ref="AE784:AE786" si="14240">(C784/U784-1)*100</f>
        <v>-15.25029103608848</v>
      </c>
      <c r="AF784" s="79">
        <f t="shared" ref="AF784" si="14241">(D784/V784-1)*100</f>
        <v>-25.162407968817657</v>
      </c>
      <c r="AG784" s="79">
        <f t="shared" ref="AG784" si="14242">(E784/W784-1)*100</f>
        <v>-33.964817320703652</v>
      </c>
      <c r="AH784" s="79">
        <f t="shared" ref="AH784" si="14243">(F784/X784-1)*100</f>
        <v>19.528780768125653</v>
      </c>
      <c r="AI784" s="79">
        <f t="shared" ref="AI784" si="14244">(G784/Y784-1)*100</f>
        <v>5.6156127427532621</v>
      </c>
      <c r="AJ784" s="79">
        <f t="shared" ref="AJ784" si="14245">(H784/Z784-1)*100</f>
        <v>-31.320556576529267</v>
      </c>
      <c r="AK784" s="79" t="e">
        <f t="shared" ref="AK784" si="14246">(I784/AA784-1)*100</f>
        <v>#REF!</v>
      </c>
      <c r="AM784" s="99">
        <f>AP784-'Figure 8_data'!H996</f>
        <v>0</v>
      </c>
      <c r="AP784" s="79">
        <f t="shared" ref="AP784" si="14247">(D784/D732-1)*100</f>
        <v>25</v>
      </c>
      <c r="AQ784" s="79">
        <f t="shared" ref="AQ784" si="14248">(E784/E732-1)*100</f>
        <v>11.415525114155267</v>
      </c>
      <c r="AR784" s="79">
        <f t="shared" ref="AR784" si="14249">(F784/F732-1)*100</f>
        <v>116.66666666666666</v>
      </c>
      <c r="AS784" s="79">
        <f t="shared" ref="AS784" si="14250">(G784/G732-1)*100</f>
        <v>91.666666666666657</v>
      </c>
      <c r="AT784" s="79">
        <f t="shared" ref="AT784" si="14251">(H784/H732-1)*100</f>
        <v>11.794871794871797</v>
      </c>
      <c r="AU784" s="79" t="e">
        <f t="shared" ref="AU784" si="14252">(I784/I732-1)*100</f>
        <v>#REF!</v>
      </c>
    </row>
    <row r="785" spans="1:47" x14ac:dyDescent="0.2">
      <c r="A785" s="13">
        <f t="shared" si="7581"/>
        <v>43074</v>
      </c>
      <c r="D785" s="79">
        <f>TWK!D728</f>
        <v>285</v>
      </c>
      <c r="E785" s="79">
        <f>TWK!E728</f>
        <v>195</v>
      </c>
      <c r="F785" s="79">
        <f>TWK!F728</f>
        <v>267.5</v>
      </c>
      <c r="G785" s="79">
        <f>TWK!G728</f>
        <v>267.5</v>
      </c>
      <c r="H785" s="79">
        <f>TWK!H728</f>
        <v>172.5</v>
      </c>
      <c r="I785" s="79" t="e">
        <f>TWK!#REF!</f>
        <v>#REF!</v>
      </c>
      <c r="K785" s="79">
        <f t="shared" ref="K785" si="14253">AVERAGEIF(B782:B785,"&lt;&gt;0")</f>
        <v>401.25</v>
      </c>
      <c r="L785" s="79">
        <f t="shared" ref="L785" si="14254">AVERAGE(C782:C785)</f>
        <v>331.11111111111109</v>
      </c>
      <c r="M785" s="79">
        <f t="shared" ref="M785" si="14255">AVERAGE(D782,D783,D784,D785)</f>
        <v>319.375</v>
      </c>
      <c r="N785" s="79">
        <f t="shared" ref="N785" si="14256">AVERAGE(E782:E785)</f>
        <v>217.08333333333334</v>
      </c>
      <c r="O785" s="79">
        <f t="shared" ref="O785" si="14257">AVERAGE(F782:F785)</f>
        <v>375.83333333333331</v>
      </c>
      <c r="P785" s="79">
        <f t="shared" ref="P785" si="14258">AVERAGE(G782:G785)</f>
        <v>363.33333333333331</v>
      </c>
      <c r="Q785" s="79">
        <f t="shared" ref="Q785" si="14259">AVERAGE(H782:H785)</f>
        <v>198.54166666666666</v>
      </c>
      <c r="R785" s="79" t="e">
        <f t="shared" ref="R785" si="14260">AVERAGE(I782:I785)</f>
        <v>#REF!</v>
      </c>
      <c r="U785" s="79">
        <f t="shared" ref="U785" si="14261">AVERAGE(L629,L681,L733)</f>
        <v>264.375</v>
      </c>
      <c r="V785" s="79">
        <f t="shared" ref="V785" si="14262">(M629+M681+M733)/3</f>
        <v>370.59027777777783</v>
      </c>
      <c r="W785" s="79">
        <f t="shared" ref="W785" si="14263">(N629+N681+N733)/3</f>
        <v>270.48611111111109</v>
      </c>
      <c r="X785" s="79">
        <f t="shared" ref="X785" si="14264">AVERAGE(O629,O681,O733)</f>
        <v>314.75694444444446</v>
      </c>
      <c r="Y785" s="79">
        <f t="shared" ref="Y785" si="14265">(P629+P681+P733)/3</f>
        <v>315.17361111111114</v>
      </c>
      <c r="Z785" s="79">
        <f t="shared" ref="Z785" si="14266">(Q629+Q681+Q733)/3</f>
        <v>237.84722222222226</v>
      </c>
      <c r="AA785" s="79" t="e">
        <f t="shared" ref="AA785" si="14267">(R629+R681+R733)/3</f>
        <v>#REF!</v>
      </c>
      <c r="AC785" s="99">
        <f>+AF785-'Figure 8_data'!I997</f>
        <v>0</v>
      </c>
      <c r="AE785" s="79">
        <f t="shared" si="14240"/>
        <v>-100</v>
      </c>
      <c r="AF785" s="79">
        <f t="shared" ref="AF785" si="14268">(D785/V785-1)*100</f>
        <v>-23.095661950716774</v>
      </c>
      <c r="AG785" s="79">
        <f t="shared" ref="AG785" si="14269">(E785/W785-1)*100</f>
        <v>-27.907573812580221</v>
      </c>
      <c r="AH785" s="79">
        <f t="shared" ref="AH785" si="14270">(F785/X785-1)*100</f>
        <v>-15.013789299503589</v>
      </c>
      <c r="AI785" s="79">
        <f t="shared" ref="AI785" si="14271">(G785/Y785-1)*100</f>
        <v>-15.126142998788151</v>
      </c>
      <c r="AJ785" s="79">
        <f t="shared" ref="AJ785" si="14272">(H785/Z785-1)*100</f>
        <v>-27.474452554744534</v>
      </c>
      <c r="AK785" s="79" t="e">
        <f t="shared" ref="AK785" si="14273">(I785/AA785-1)*100</f>
        <v>#REF!</v>
      </c>
      <c r="AM785" s="99">
        <f>AP785-'Figure 8_data'!H997</f>
        <v>0</v>
      </c>
      <c r="AP785" s="79">
        <f t="shared" ref="AP785" si="14274">(D785/D733-1)*100</f>
        <v>22.580645161290324</v>
      </c>
      <c r="AQ785" s="79">
        <f t="shared" ref="AQ785" si="14275">(E785/E733-1)*100</f>
        <v>8.333333333333325</v>
      </c>
      <c r="AR785" s="79">
        <f t="shared" ref="AR785" si="14276">(F785/F733-1)*100</f>
        <v>40.789473684210535</v>
      </c>
      <c r="AS785" s="79">
        <f t="shared" ref="AS785" si="14277">(G785/G733-1)*100</f>
        <v>40.789473684210535</v>
      </c>
      <c r="AT785" s="79">
        <f t="shared" ref="AT785" si="14278">(H785/H733-1)*100</f>
        <v>13.114754098360649</v>
      </c>
      <c r="AU785" s="79" t="e">
        <f t="shared" ref="AU785" si="14279">(I785/I733-1)*100</f>
        <v>#REF!</v>
      </c>
    </row>
    <row r="786" spans="1:47" x14ac:dyDescent="0.2">
      <c r="A786" s="13">
        <f t="shared" si="7581"/>
        <v>43081</v>
      </c>
      <c r="D786" s="79">
        <f>TWK!D729</f>
        <v>277.5</v>
      </c>
      <c r="E786" s="79">
        <f>TWK!E729</f>
        <v>207.5</v>
      </c>
      <c r="F786" s="79">
        <f>TWK!F729</f>
        <v>300</v>
      </c>
      <c r="G786" s="79">
        <f>TWK!G729</f>
        <v>300</v>
      </c>
      <c r="H786" s="79">
        <f>TWK!H729</f>
        <v>175</v>
      </c>
      <c r="I786" s="79" t="e">
        <f>TWK!#REF!</f>
        <v>#REF!</v>
      </c>
      <c r="K786" s="79">
        <f t="shared" ref="K786:K815" si="14280">AVERAGEIF(B783:B786,"&lt;&gt;0")</f>
        <v>395</v>
      </c>
      <c r="L786" s="79">
        <f t="shared" ref="L786" si="14281">AVERAGE(C783:C786)</f>
        <v>312.91666666666663</v>
      </c>
      <c r="M786" s="79">
        <f t="shared" ref="M786" si="14282">AVERAGE(D783,D784,D785,D786)</f>
        <v>293.75</v>
      </c>
      <c r="N786" s="79">
        <f t="shared" ref="N786" si="14283">AVERAGE(E783:E786)</f>
        <v>205.20833333333334</v>
      </c>
      <c r="O786" s="79">
        <f t="shared" ref="O786" si="14284">AVERAGE(F783:F786)</f>
        <v>333.33333333333331</v>
      </c>
      <c r="P786" s="79">
        <f t="shared" ref="P786" si="14285">AVERAGE(G783:G786)</f>
        <v>320.83333333333331</v>
      </c>
      <c r="Q786" s="79">
        <f t="shared" ref="Q786" si="14286">AVERAGE(H783:H786)</f>
        <v>183.54166666666666</v>
      </c>
      <c r="R786" s="79" t="e">
        <f t="shared" ref="R786" si="14287">AVERAGE(I783:I786)</f>
        <v>#REF!</v>
      </c>
      <c r="U786" s="79">
        <f t="shared" ref="U786" si="14288">AVERAGE(L630,L682,L734)</f>
        <v>172.70833333333334</v>
      </c>
      <c r="V786" s="79">
        <f t="shared" ref="V786" si="14289">(M630+M682+M734)/3</f>
        <v>352.15277777777777</v>
      </c>
      <c r="W786" s="79">
        <f t="shared" ref="W786" si="14290">(N630+N682+N734)/3</f>
        <v>249.89583333333329</v>
      </c>
      <c r="X786" s="79">
        <f t="shared" ref="X786" si="14291">AVERAGE(O630,O682,O734)</f>
        <v>289.47916666666669</v>
      </c>
      <c r="Y786" s="79">
        <f t="shared" ref="Y786" si="14292">(P630+P682+P734)/3</f>
        <v>289.47916666666669</v>
      </c>
      <c r="Z786" s="79">
        <f t="shared" ref="Z786" si="14293">(Q630+Q682+Q734)/3</f>
        <v>224.75694444444446</v>
      </c>
      <c r="AA786" s="79" t="e">
        <f t="shared" ref="AA786" si="14294">(R630+R682+R734)/3</f>
        <v>#REF!</v>
      </c>
      <c r="AC786" s="99">
        <f>+AF786-'Figure 8_data'!I998</f>
        <v>0</v>
      </c>
      <c r="AE786" s="79">
        <f t="shared" si="14240"/>
        <v>-100</v>
      </c>
      <c r="AF786" s="79">
        <f t="shared" ref="AF786" si="14295">(D786/V786-1)*100</f>
        <v>-21.198974561230521</v>
      </c>
      <c r="AG786" s="79">
        <f t="shared" ref="AG786" si="14296">(E786/W786-1)*100</f>
        <v>-16.965402250937878</v>
      </c>
      <c r="AH786" s="79">
        <f t="shared" ref="AH786" si="14297">(F786/X786-1)*100</f>
        <v>3.6344008636199909</v>
      </c>
      <c r="AI786" s="79">
        <f t="shared" ref="AI786" si="14298">(G786/Y786-1)*100</f>
        <v>3.6344008636199909</v>
      </c>
      <c r="AJ786" s="79">
        <f t="shared" ref="AJ786" si="14299">(H786/Z786-1)*100</f>
        <v>-22.13811215819559</v>
      </c>
      <c r="AK786" s="79" t="e">
        <f t="shared" ref="AK786" si="14300">(I786/AA786-1)*100</f>
        <v>#REF!</v>
      </c>
      <c r="AM786" s="99">
        <f>AP786-'Figure 8_data'!H998</f>
        <v>0</v>
      </c>
      <c r="AP786" s="79">
        <f t="shared" ref="AP786" si="14301">(D786/D734-1)*100</f>
        <v>6.7307692307692291</v>
      </c>
      <c r="AQ786" s="79">
        <f t="shared" ref="AQ786" si="14302">(E786/E734-1)*100</f>
        <v>11.160714285714302</v>
      </c>
      <c r="AR786" s="79">
        <f t="shared" ref="AR786" si="14303">(F786/F734-1)*100</f>
        <v>35.338345864661669</v>
      </c>
      <c r="AS786" s="79">
        <f t="shared" ref="AS786" si="14304">(G786/G734-1)*100</f>
        <v>35.338345864661669</v>
      </c>
      <c r="AT786" s="79">
        <f t="shared" ref="AT786" si="14305">(H786/H734-1)*100</f>
        <v>2.9411764705882248</v>
      </c>
      <c r="AU786" s="79" t="e">
        <f t="shared" ref="AU786" si="14306">(I786/I734-1)*100</f>
        <v>#REF!</v>
      </c>
    </row>
    <row r="787" spans="1:47" x14ac:dyDescent="0.2">
      <c r="A787" s="13">
        <f t="shared" si="7581"/>
        <v>43088</v>
      </c>
      <c r="D787" s="79">
        <f>TWK!D730</f>
        <v>278.33333333333331</v>
      </c>
      <c r="E787" s="79">
        <f>TWK!E730</f>
        <v>221.66666666666666</v>
      </c>
      <c r="F787" s="79">
        <f>TWK!F730</f>
        <v>269</v>
      </c>
      <c r="G787" s="79">
        <f>TWK!G730</f>
        <v>269</v>
      </c>
      <c r="H787" s="79">
        <f>TWK!H730</f>
        <v>183.33333333333334</v>
      </c>
      <c r="I787" s="79" t="e">
        <f>TWK!#REF!</f>
        <v>#REF!</v>
      </c>
      <c r="L787" s="79">
        <f t="shared" ref="L787" si="14307">AVERAGE(C784:C787)</f>
        <v>303.33333333333331</v>
      </c>
      <c r="M787" s="79">
        <f t="shared" ref="M787" si="14308">AVERAGE(D784,D785,D786,D787)</f>
        <v>285.20833333333331</v>
      </c>
      <c r="N787" s="79">
        <f t="shared" ref="N787" si="14309">AVERAGE(E784:E787)</f>
        <v>206.875</v>
      </c>
      <c r="O787" s="79">
        <f t="shared" ref="O787" si="14310">AVERAGE(F784:F787)</f>
        <v>317.45833333333331</v>
      </c>
      <c r="P787" s="79">
        <f t="shared" ref="P787" si="14311">AVERAGE(G784:G787)</f>
        <v>304.95833333333331</v>
      </c>
      <c r="Q787" s="79">
        <f t="shared" ref="Q787" si="14312">AVERAGE(H784:H787)</f>
        <v>178.125</v>
      </c>
      <c r="R787" s="79" t="e">
        <f t="shared" ref="R787" si="14313">AVERAGE(I784:I787)</f>
        <v>#REF!</v>
      </c>
      <c r="V787" s="79">
        <f t="shared" ref="V787" si="14314">(M631+M683+M735)/3</f>
        <v>346.25</v>
      </c>
      <c r="W787" s="79">
        <f t="shared" ref="W787" si="14315">(N631+N683+N735)/3</f>
        <v>240.10416666666666</v>
      </c>
      <c r="X787" s="79">
        <f t="shared" ref="X787" si="14316">AVERAGE(O631,O683,O735)</f>
        <v>279.68749999999994</v>
      </c>
      <c r="Y787" s="79">
        <f t="shared" ref="Y787" si="14317">(P631+P683+P735)/3</f>
        <v>279.68749999999994</v>
      </c>
      <c r="Z787" s="79">
        <f t="shared" ref="Z787" si="14318">(Q631+Q683+Q735)/3</f>
        <v>214.9652777777778</v>
      </c>
      <c r="AA787" s="79" t="e">
        <f t="shared" ref="AA787" si="14319">(R631+R683+R735)/3</f>
        <v>#REF!</v>
      </c>
      <c r="AC787" s="99">
        <f>+AF787-'Figure 8_data'!I999</f>
        <v>0</v>
      </c>
      <c r="AF787" s="79">
        <f t="shared" ref="AF787" si="14320">(D787/V787-1)*100</f>
        <v>-19.614921780986773</v>
      </c>
      <c r="AG787" s="79">
        <f t="shared" ref="AG787" si="14321">(E787/W787-1)*100</f>
        <v>-7.6789587852494563</v>
      </c>
      <c r="AH787" s="79">
        <f t="shared" ref="AH787" si="14322">(F787/X787-1)*100</f>
        <v>-3.8212290502793067</v>
      </c>
      <c r="AI787" s="79">
        <f t="shared" ref="AI787" si="14323">(G787/Y787-1)*100</f>
        <v>-3.8212290502793067</v>
      </c>
      <c r="AJ787" s="79">
        <f t="shared" ref="AJ787" si="14324">(H787/Z787-1)*100</f>
        <v>-14.714908738491362</v>
      </c>
      <c r="AK787" s="79" t="e">
        <f t="shared" ref="AK787" si="14325">(I787/AA787-1)*100</f>
        <v>#REF!</v>
      </c>
      <c r="AM787" s="99">
        <f>AP787-'Figure 8_data'!H999</f>
        <v>0</v>
      </c>
      <c r="AP787" s="79">
        <f t="shared" ref="AP787" si="14326">(D787/D735-1)*100</f>
        <v>0.30030030030028243</v>
      </c>
      <c r="AQ787" s="79">
        <f t="shared" ref="AQ787" si="14327">(E787/E735-1)*100</f>
        <v>18.222222222222207</v>
      </c>
      <c r="AR787" s="79">
        <f t="shared" ref="AR787" si="14328">(F787/F735-1)*100</f>
        <v>22.272727272727266</v>
      </c>
      <c r="AS787" s="79">
        <f t="shared" ref="AS787" si="14329">(G787/G735-1)*100</f>
        <v>22.272727272727266</v>
      </c>
      <c r="AT787" s="79">
        <f t="shared" ref="AT787" si="14330">(H787/H735-1)*100</f>
        <v>9.4527363184079718</v>
      </c>
      <c r="AU787" s="79" t="e">
        <f t="shared" ref="AU787" si="14331">(I787/I735-1)*100</f>
        <v>#REF!</v>
      </c>
    </row>
    <row r="788" spans="1:47" x14ac:dyDescent="0.2">
      <c r="A788" s="13">
        <f t="shared" si="7581"/>
        <v>43095</v>
      </c>
      <c r="D788" s="79">
        <f>TWK!D731</f>
        <v>292.5</v>
      </c>
      <c r="E788" s="79">
        <f>TWK!E731</f>
        <v>222.5</v>
      </c>
      <c r="F788" s="79">
        <f>TWK!F731</f>
        <v>265.5</v>
      </c>
      <c r="G788" s="79">
        <f>TWK!G731</f>
        <v>265.5</v>
      </c>
      <c r="H788" s="79">
        <f>TWK!H731</f>
        <v>192.5</v>
      </c>
      <c r="I788" s="79" t="e">
        <f>TWK!#REF!</f>
        <v>#REF!</v>
      </c>
      <c r="M788" s="79">
        <f t="shared" ref="M788" si="14332">AVERAGE(D785,D786,D787,D788)</f>
        <v>283.33333333333331</v>
      </c>
      <c r="N788" s="79">
        <f t="shared" ref="N788" si="14333">AVERAGE(E785:E788)</f>
        <v>211.66666666666666</v>
      </c>
      <c r="O788" s="79">
        <f t="shared" ref="O788" si="14334">AVERAGE(F785:F788)</f>
        <v>275.5</v>
      </c>
      <c r="P788" s="79">
        <f t="shared" ref="P788" si="14335">AVERAGE(G785:G788)</f>
        <v>275.5</v>
      </c>
      <c r="Q788" s="79">
        <f t="shared" ref="Q788" si="14336">AVERAGE(H785:H788)</f>
        <v>180.83333333333334</v>
      </c>
      <c r="R788" s="79" t="e">
        <f t="shared" ref="R788" si="14337">AVERAGE(I785:I788)</f>
        <v>#REF!</v>
      </c>
      <c r="V788" s="79">
        <f t="shared" ref="V788" si="14338">(M632+M684+M736)/3</f>
        <v>333.79166666666669</v>
      </c>
      <c r="W788" s="79">
        <f t="shared" ref="W788" si="14339">(N632+N684+N736)/3</f>
        <v>229.6759259259259</v>
      </c>
      <c r="X788" s="79">
        <f t="shared" ref="X788" si="14340">AVERAGE(O632,O684,O736)</f>
        <v>278.02083333333331</v>
      </c>
      <c r="Y788" s="79">
        <f t="shared" ref="Y788" si="14341">(P632+P684+P736)/3</f>
        <v>278.02083333333331</v>
      </c>
      <c r="Z788" s="79">
        <f t="shared" ref="Z788" si="14342">(Q632+Q684+Q736)/3</f>
        <v>207.4652777777778</v>
      </c>
      <c r="AA788" s="79" t="e">
        <f t="shared" ref="AA788" si="14343">(R632+R684+R736)/3</f>
        <v>#REF!</v>
      </c>
      <c r="AC788" s="99">
        <f>+AF788-'Figure 8_data'!I1000</f>
        <v>0</v>
      </c>
      <c r="AF788" s="79">
        <f t="shared" ref="AF788" si="14344">(D788/V788-1)*100</f>
        <v>-12.370490575458748</v>
      </c>
      <c r="AG788" s="79">
        <f t="shared" ref="AG788" si="14345">(E788/W788-1)*100</f>
        <v>-3.1243700866760649</v>
      </c>
      <c r="AH788" s="79">
        <f t="shared" ref="AH788" si="14346">(F788/X788-1)*100</f>
        <v>-4.5035593855376472</v>
      </c>
      <c r="AI788" s="79">
        <f t="shared" ref="AI788" si="14347">(G788/Y788-1)*100</f>
        <v>-4.5035593855376472</v>
      </c>
      <c r="AJ788" s="79">
        <f t="shared" ref="AJ788" si="14348">(H788/Z788-1)*100</f>
        <v>-7.2133891213389205</v>
      </c>
      <c r="AK788" s="79" t="e">
        <f t="shared" ref="AK788" si="14349">(I788/AA788-1)*100</f>
        <v>#REF!</v>
      </c>
      <c r="AM788" s="99">
        <f>AP788-'Figure 8_data'!H1000</f>
        <v>0</v>
      </c>
      <c r="AP788" s="79">
        <f t="shared" ref="AP788" si="14350">(D788/D736-1)*100</f>
        <v>7.3394495412844041</v>
      </c>
      <c r="AQ788" s="79">
        <f t="shared" ref="AQ788" si="14351">(E788/E736-1)*100</f>
        <v>20.270270270270263</v>
      </c>
      <c r="AR788" s="79">
        <f t="shared" ref="AR788" si="14352">(F788/F736-1)*100</f>
        <v>24.941176470588246</v>
      </c>
      <c r="AS788" s="79">
        <f t="shared" ref="AS788" si="14353">(G788/G736-1)*100</f>
        <v>24.941176470588246</v>
      </c>
      <c r="AT788" s="79">
        <f t="shared" ref="AT788" si="14354">(H788/H736-1)*100</f>
        <v>16.666666666666675</v>
      </c>
      <c r="AU788" s="79" t="e">
        <f t="shared" ref="AU788" si="14355">(I788/I736-1)*100</f>
        <v>#REF!</v>
      </c>
    </row>
    <row r="789" spans="1:47" x14ac:dyDescent="0.2">
      <c r="A789" s="13">
        <f t="shared" si="7581"/>
        <v>43102</v>
      </c>
      <c r="D789" s="79">
        <f>TWK!D732</f>
        <v>337.5</v>
      </c>
      <c r="E789" s="79">
        <f>TWK!E732</f>
        <v>242.5</v>
      </c>
      <c r="F789" s="79">
        <f>TWK!F732</f>
        <v>262.5</v>
      </c>
      <c r="G789" s="79">
        <f>TWK!G732</f>
        <v>262.5</v>
      </c>
      <c r="H789" s="79">
        <f>TWK!H732</f>
        <v>185</v>
      </c>
      <c r="I789" s="79" t="e">
        <f>TWK!#REF!</f>
        <v>#REF!</v>
      </c>
      <c r="M789" s="79">
        <f t="shared" ref="M789" si="14356">AVERAGE(D786,D787,D788,D789)</f>
        <v>296.45833333333331</v>
      </c>
      <c r="N789" s="79">
        <f t="shared" ref="N789" si="14357">AVERAGE(E786:E789)</f>
        <v>223.54166666666666</v>
      </c>
      <c r="O789" s="79">
        <f t="shared" ref="O789" si="14358">AVERAGE(F786:F789)</f>
        <v>274.25</v>
      </c>
      <c r="P789" s="79">
        <f t="shared" ref="P789" si="14359">AVERAGE(G786:G789)</f>
        <v>274.25</v>
      </c>
      <c r="Q789" s="79">
        <f t="shared" ref="Q789" si="14360">AVERAGE(H786:H789)</f>
        <v>183.95833333333334</v>
      </c>
      <c r="R789" s="79" t="e">
        <f t="shared" ref="R789" si="14361">AVERAGE(I786:I789)</f>
        <v>#REF!</v>
      </c>
      <c r="V789" s="79">
        <f t="shared" ref="V789" si="14362">(M633+M685+M737)/3</f>
        <v>329.76388888888891</v>
      </c>
      <c r="W789" s="79">
        <f t="shared" ref="W789" si="14363">(N633+N685+N737)/3</f>
        <v>230.02314814814815</v>
      </c>
      <c r="X789" s="79">
        <f t="shared" ref="X789" si="14364">AVERAGE(O633,O685,O737)</f>
        <v>284.27083333333331</v>
      </c>
      <c r="Y789" s="79">
        <f t="shared" ref="Y789" si="14365">(P633+P685+P737)/3</f>
        <v>284.27083333333331</v>
      </c>
      <c r="Z789" s="79">
        <f t="shared" ref="Z789" si="14366">(Q633+Q685+Q737)/3</f>
        <v>202.78935185185185</v>
      </c>
      <c r="AA789" s="79" t="e">
        <f t="shared" ref="AA789" si="14367">(R633+R685+R737)/3</f>
        <v>#REF!</v>
      </c>
      <c r="AC789" s="99">
        <f>+AF789-'Figure 8_data'!I1001</f>
        <v>0</v>
      </c>
      <c r="AF789" s="79">
        <f t="shared" ref="AF789" si="14368">(D789/V789-1)*100</f>
        <v>2.3459545971444173</v>
      </c>
      <c r="AG789" s="79">
        <f t="shared" ref="AG789" si="14369">(E789/W789-1)*100</f>
        <v>5.424172285397999</v>
      </c>
      <c r="AH789" s="79">
        <f t="shared" ref="AH789" si="14370">(F789/X789-1)*100</f>
        <v>-7.6584829607914902</v>
      </c>
      <c r="AI789" s="79">
        <f t="shared" ref="AI789" si="14371">(G789/Y789-1)*100</f>
        <v>-7.6584829607914902</v>
      </c>
      <c r="AJ789" s="79">
        <f t="shared" ref="AJ789" si="14372">(H789/Z789-1)*100</f>
        <v>-8.7723303464414144</v>
      </c>
      <c r="AK789" s="79" t="e">
        <f t="shared" ref="AK789" si="14373">(I789/AA789-1)*100</f>
        <v>#REF!</v>
      </c>
      <c r="AM789" s="99">
        <f>AP789-'Figure 8_data'!H1001</f>
        <v>0</v>
      </c>
      <c r="AP789" s="79">
        <f t="shared" ref="AP789" si="14374">(D789/D737-1)*100</f>
        <v>26.168224299065422</v>
      </c>
      <c r="AQ789" s="79">
        <f t="shared" ref="AQ789" si="14375">(E789/E737-1)*100</f>
        <v>31.081081081081074</v>
      </c>
      <c r="AR789" s="79">
        <f t="shared" ref="AR789" si="14376">(F789/F737-1)*100</f>
        <v>26.506024096385538</v>
      </c>
      <c r="AS789" s="79">
        <f t="shared" ref="AS789" si="14377">(G789/G737-1)*100</f>
        <v>26.506024096385538</v>
      </c>
      <c r="AT789" s="79">
        <f t="shared" ref="AT789" si="14378">(H789/H737-1)*100</f>
        <v>15.625</v>
      </c>
      <c r="AU789" s="79" t="e">
        <f t="shared" ref="AU789" si="14379">(I789/I737-1)*100</f>
        <v>#REF!</v>
      </c>
    </row>
    <row r="790" spans="1:47" x14ac:dyDescent="0.2">
      <c r="A790" s="13">
        <f t="shared" si="7581"/>
        <v>43109</v>
      </c>
      <c r="D790" s="79">
        <f>TWK!D733</f>
        <v>391.66666666666669</v>
      </c>
      <c r="E790" s="79">
        <f>TWK!E733</f>
        <v>275</v>
      </c>
      <c r="F790" s="79">
        <f>TWK!F733</f>
        <v>286.66666666666669</v>
      </c>
      <c r="G790" s="79">
        <f>TWK!G733</f>
        <v>286.66666666666669</v>
      </c>
      <c r="H790" s="79">
        <f>TWK!H733</f>
        <v>188.33333333333334</v>
      </c>
      <c r="I790" s="79" t="e">
        <f>TWK!#REF!</f>
        <v>#REF!</v>
      </c>
      <c r="M790" s="79">
        <f t="shared" ref="M790" si="14380">AVERAGE(D787,D788,D789,D790)</f>
        <v>325</v>
      </c>
      <c r="N790" s="79">
        <f t="shared" ref="N790" si="14381">AVERAGE(E787:E790)</f>
        <v>240.41666666666666</v>
      </c>
      <c r="O790" s="79">
        <f t="shared" ref="O790" si="14382">AVERAGE(F787:F790)</f>
        <v>270.91666666666669</v>
      </c>
      <c r="P790" s="79">
        <f t="shared" ref="P790" si="14383">AVERAGE(G787:G790)</f>
        <v>270.91666666666669</v>
      </c>
      <c r="Q790" s="79">
        <f t="shared" ref="Q790" si="14384">AVERAGE(H787:H790)</f>
        <v>187.29166666666669</v>
      </c>
      <c r="R790" s="79" t="e">
        <f t="shared" ref="R790" si="14385">AVERAGE(I787:I790)</f>
        <v>#REF!</v>
      </c>
      <c r="V790" s="79">
        <f t="shared" ref="V790" si="14386">(M634+M686+M738)/3</f>
        <v>332.40277777777777</v>
      </c>
      <c r="W790" s="79">
        <f t="shared" ref="W790" si="14387">(N634+N686+N738)/3</f>
        <v>229.05092592592595</v>
      </c>
      <c r="X790" s="79">
        <f t="shared" ref="X790" si="14388">AVERAGE(O634,O686,O738)</f>
        <v>278.26388888888886</v>
      </c>
      <c r="Y790" s="79">
        <f t="shared" ref="Y790" si="14389">(P634+P686+P738)/3</f>
        <v>278.26388888888886</v>
      </c>
      <c r="Z790" s="79">
        <f t="shared" ref="Z790" si="14390">(Q634+Q686+Q738)/3</f>
        <v>195.97222222222226</v>
      </c>
      <c r="AA790" s="79" t="e">
        <f t="shared" ref="AA790" si="14391">(R634+R686+R738)/3</f>
        <v>#REF!</v>
      </c>
      <c r="AC790" s="99">
        <f>+AF790-'Figure 8_data'!I1002</f>
        <v>0</v>
      </c>
      <c r="AF790" s="79">
        <f t="shared" ref="AF790" si="14392">(D790/V790-1)*100</f>
        <v>17.828939121714793</v>
      </c>
      <c r="AG790" s="79">
        <f t="shared" ref="AG790" si="14393">(E790/W790-1)*100</f>
        <v>20.060636685194531</v>
      </c>
      <c r="AH790" s="79">
        <f t="shared" ref="AH790" si="14394">(F790/X790-1)*100</f>
        <v>3.0197154978787388</v>
      </c>
      <c r="AI790" s="79">
        <f t="shared" ref="AI790" si="14395">(G790/Y790-1)*100</f>
        <v>3.0197154978787388</v>
      </c>
      <c r="AJ790" s="79">
        <f t="shared" ref="AJ790" si="14396">(H790/Z790-1)*100</f>
        <v>-3.8979447200567119</v>
      </c>
      <c r="AK790" s="79" t="e">
        <f t="shared" ref="AK790" si="14397">(I790/AA790-1)*100</f>
        <v>#REF!</v>
      </c>
      <c r="AM790" s="99">
        <f>AP790-'Figure 8_data'!H1002</f>
        <v>0</v>
      </c>
      <c r="AP790" s="79">
        <f t="shared" ref="AP790" si="14398">(D790/D738-1)*100</f>
        <v>22.39583333333335</v>
      </c>
      <c r="AQ790" s="79">
        <f t="shared" ref="AQ790" si="14399">(E790/E738-1)*100</f>
        <v>29.411764705882359</v>
      </c>
      <c r="AR790" s="79">
        <f t="shared" ref="AR790" si="14400">(F790/F738-1)*100</f>
        <v>21.98581560283688</v>
      </c>
      <c r="AS790" s="79">
        <f t="shared" ref="AS790" si="14401">(G790/G738-1)*100</f>
        <v>21.98581560283688</v>
      </c>
      <c r="AT790" s="79">
        <f t="shared" ref="AT790" si="14402">(H790/H738-1)*100</f>
        <v>0.44444444444444731</v>
      </c>
      <c r="AU790" s="79" t="e">
        <f t="shared" ref="AU790" si="14403">(I790/I738-1)*100</f>
        <v>#REF!</v>
      </c>
    </row>
    <row r="791" spans="1:47" x14ac:dyDescent="0.2">
      <c r="A791" s="13">
        <f t="shared" si="7581"/>
        <v>43116</v>
      </c>
      <c r="D791" s="79">
        <f>TWK!D734</f>
        <v>400</v>
      </c>
      <c r="E791" s="79">
        <f>TWK!E734</f>
        <v>277.5</v>
      </c>
      <c r="F791" s="79">
        <f>TWK!F734</f>
        <v>320</v>
      </c>
      <c r="G791" s="79">
        <f>TWK!G734</f>
        <v>320</v>
      </c>
      <c r="H791" s="79">
        <f>TWK!H734</f>
        <v>195</v>
      </c>
      <c r="I791" s="79" t="e">
        <f>TWK!#REF!</f>
        <v>#REF!</v>
      </c>
      <c r="M791" s="79">
        <f t="shared" ref="M791" si="14404">AVERAGE(D788,D789,D790,D791)</f>
        <v>355.41666666666669</v>
      </c>
      <c r="N791" s="79">
        <f t="shared" ref="N791" si="14405">AVERAGE(E788:E791)</f>
        <v>254.375</v>
      </c>
      <c r="O791" s="79">
        <f t="shared" ref="O791" si="14406">AVERAGE(F788:F791)</f>
        <v>283.66666666666669</v>
      </c>
      <c r="P791" s="79">
        <f t="shared" ref="P791" si="14407">AVERAGE(G788:G791)</f>
        <v>283.66666666666669</v>
      </c>
      <c r="Q791" s="79">
        <f t="shared" ref="Q791" si="14408">AVERAGE(H788:H791)</f>
        <v>190.20833333333334</v>
      </c>
      <c r="R791" s="79" t="e">
        <f t="shared" ref="R791" si="14409">AVERAGE(I788:I791)</f>
        <v>#REF!</v>
      </c>
      <c r="V791" s="79">
        <f t="shared" ref="V791" si="14410">(M635+M687+M739)/3</f>
        <v>342.88888888888891</v>
      </c>
      <c r="W791" s="79">
        <f t="shared" ref="W791" si="14411">(N635+N687+N739)/3</f>
        <v>236.61111111111111</v>
      </c>
      <c r="X791" s="79">
        <f t="shared" ref="X791" si="14412">AVERAGE(O635,O687,O739)</f>
        <v>277.43055555555554</v>
      </c>
      <c r="Y791" s="79">
        <f t="shared" ref="Y791" si="14413">(P635+P687+P739)/3</f>
        <v>278.125</v>
      </c>
      <c r="Z791" s="79">
        <f t="shared" ref="Z791" si="14414">(Q635+Q687+Q739)/3</f>
        <v>200.13888888888889</v>
      </c>
      <c r="AA791" s="79" t="e">
        <f t="shared" ref="AA791" si="14415">(R635+R687+R739)/3</f>
        <v>#REF!</v>
      </c>
      <c r="AC791" s="99">
        <f>+AF791-'Figure 8_data'!I1003</f>
        <v>0</v>
      </c>
      <c r="AF791" s="79">
        <f t="shared" ref="AF791" si="14416">(D791/V791-1)*100</f>
        <v>16.655865197666863</v>
      </c>
      <c r="AG791" s="79">
        <f t="shared" ref="AG791" si="14417">(E791/W791-1)*100</f>
        <v>17.281051890115041</v>
      </c>
      <c r="AH791" s="79">
        <f t="shared" ref="AH791" si="14418">(F791/X791-1)*100</f>
        <v>15.344180225281612</v>
      </c>
      <c r="AI791" s="79">
        <f t="shared" ref="AI791" si="14419">(G791/Y791-1)*100</f>
        <v>15.05617977528091</v>
      </c>
      <c r="AJ791" s="79">
        <f t="shared" ref="AJ791" si="14420">(H791/Z791-1)*100</f>
        <v>-2.5676613462872977</v>
      </c>
      <c r="AK791" s="79" t="e">
        <f t="shared" ref="AK791" si="14421">(I791/AA791-1)*100</f>
        <v>#REF!</v>
      </c>
      <c r="AM791" s="99">
        <f>AP791-'Figure 8_data'!H1003</f>
        <v>0</v>
      </c>
      <c r="AP791" s="79">
        <f t="shared" ref="AP791" si="14422">(D791/D739-1)*100</f>
        <v>15.94202898550725</v>
      </c>
      <c r="AQ791" s="79">
        <f t="shared" ref="AQ791" si="14423">(E791/E739-1)*100</f>
        <v>29.069767441860471</v>
      </c>
      <c r="AR791" s="79">
        <f t="shared" ref="AR791" si="14424">(F791/F739-1)*100</f>
        <v>36.170212765957444</v>
      </c>
      <c r="AS791" s="79">
        <f t="shared" ref="AS791" si="14425">(G791/G739-1)*100</f>
        <v>36.170212765957444</v>
      </c>
      <c r="AT791" s="79">
        <f t="shared" ref="AT791" si="14426">(H791/H739-1)*100</f>
        <v>1.298701298701288</v>
      </c>
      <c r="AU791" s="79" t="e">
        <f t="shared" ref="AU791" si="14427">(I791/I739-1)*100</f>
        <v>#REF!</v>
      </c>
    </row>
    <row r="792" spans="1:47" x14ac:dyDescent="0.2">
      <c r="A792" s="13">
        <f t="shared" si="7581"/>
        <v>43123</v>
      </c>
      <c r="D792" s="79">
        <f>TWK!D735</f>
        <v>328.75</v>
      </c>
      <c r="E792" s="79">
        <f>TWK!E735</f>
        <v>266.25</v>
      </c>
      <c r="F792" s="79">
        <f>TWK!F735</f>
        <v>265</v>
      </c>
      <c r="G792" s="79">
        <f>TWK!G735</f>
        <v>265</v>
      </c>
      <c r="H792" s="79">
        <f>TWK!H735</f>
        <v>185</v>
      </c>
      <c r="I792" s="79" t="e">
        <f>TWK!#REF!</f>
        <v>#REF!</v>
      </c>
      <c r="M792" s="79">
        <f t="shared" ref="M792" si="14428">AVERAGE(D789,D790,D791,D792)</f>
        <v>364.47916666666669</v>
      </c>
      <c r="N792" s="79">
        <f t="shared" ref="N792" si="14429">AVERAGE(E789:E792)</f>
        <v>265.3125</v>
      </c>
      <c r="O792" s="79">
        <f t="shared" ref="O792" si="14430">AVERAGE(F789:F792)</f>
        <v>283.54166666666669</v>
      </c>
      <c r="P792" s="79">
        <f t="shared" ref="P792" si="14431">AVERAGE(G789:G792)</f>
        <v>283.54166666666669</v>
      </c>
      <c r="Q792" s="79">
        <f t="shared" ref="Q792" si="14432">AVERAGE(H789:H792)</f>
        <v>188.33333333333334</v>
      </c>
      <c r="R792" s="79" t="e">
        <f t="shared" ref="R792" si="14433">AVERAGE(I789:I792)</f>
        <v>#REF!</v>
      </c>
      <c r="V792" s="79">
        <f t="shared" ref="V792" si="14434">(M636+M688+M740)/3</f>
        <v>359.9305555555556</v>
      </c>
      <c r="W792" s="79">
        <f t="shared" ref="W792" si="14435">(N636+N688+N740)/3</f>
        <v>255.70833333333334</v>
      </c>
      <c r="X792" s="79">
        <f t="shared" ref="X792" si="14436">AVERAGE(O636,O688,O740)</f>
        <v>282.01388888888886</v>
      </c>
      <c r="Y792" s="79">
        <f t="shared" ref="Y792" si="14437">(P636+P688+P740)/3</f>
        <v>282.91666666666669</v>
      </c>
      <c r="Z792" s="79">
        <f t="shared" ref="Z792" si="14438">(Q636+Q688+Q740)/3</f>
        <v>210.3472222222222</v>
      </c>
      <c r="AA792" s="79" t="e">
        <f t="shared" ref="AA792" si="14439">(R636+R688+R740)/3</f>
        <v>#REF!</v>
      </c>
      <c r="AC792" s="99">
        <f>+AF792-'Figure 8_data'!I1004</f>
        <v>0</v>
      </c>
      <c r="AF792" s="79">
        <f t="shared" ref="AF792" si="14440">(D792/V792-1)*100</f>
        <v>-8.6629365232490976</v>
      </c>
      <c r="AG792" s="79">
        <f t="shared" ref="AG792" si="14441">(E792/W792-1)*100</f>
        <v>4.1225354407691039</v>
      </c>
      <c r="AH792" s="79">
        <f t="shared" ref="AH792" si="14442">(F792/X792-1)*100</f>
        <v>-6.0329967988180133</v>
      </c>
      <c r="AI792" s="79">
        <f t="shared" ref="AI792" si="14443">(G792/Y792-1)*100</f>
        <v>-6.3328424153166534</v>
      </c>
      <c r="AJ792" s="79">
        <f t="shared" ref="AJ792" si="14444">(H792/Z792-1)*100</f>
        <v>-12.050181578078567</v>
      </c>
      <c r="AK792" s="79" t="e">
        <f t="shared" ref="AK792" si="14445">(I792/AA792-1)*100</f>
        <v>#REF!</v>
      </c>
      <c r="AM792" s="99">
        <f>AP792-'Figure 8_data'!H1004</f>
        <v>0</v>
      </c>
      <c r="AP792" s="79">
        <f t="shared" ref="AP792" si="14446">(D792/D740-1)*100</f>
        <v>-12.333333333333329</v>
      </c>
      <c r="AQ792" s="79">
        <f t="shared" ref="AQ792" si="14447">(E792/E740-1)*100</f>
        <v>-11.250000000000004</v>
      </c>
      <c r="AR792" s="79">
        <f t="shared" ref="AR792" si="14448">(F792/F740-1)*100</f>
        <v>-11.66666666666667</v>
      </c>
      <c r="AS792" s="79">
        <f t="shared" ref="AS792" si="14449">(G792/G740-1)*100</f>
        <v>-11.66666666666667</v>
      </c>
      <c r="AT792" s="79">
        <f t="shared" ref="AT792" si="14450">(H792/H740-1)*100</f>
        <v>-26</v>
      </c>
      <c r="AU792" s="79" t="e">
        <f t="shared" ref="AU792" si="14451">(I792/I740-1)*100</f>
        <v>#REF!</v>
      </c>
    </row>
    <row r="793" spans="1:47" x14ac:dyDescent="0.2">
      <c r="A793" s="13">
        <f t="shared" si="7581"/>
        <v>43130</v>
      </c>
      <c r="D793" s="79">
        <f>TWK!D736</f>
        <v>357.5</v>
      </c>
      <c r="E793" s="79">
        <f>TWK!E736</f>
        <v>287.5</v>
      </c>
      <c r="F793" s="79">
        <f>TWK!F736</f>
        <v>307.5</v>
      </c>
      <c r="G793" s="79">
        <f>TWK!G736</f>
        <v>307.5</v>
      </c>
      <c r="H793" s="79">
        <f>TWK!H736</f>
        <v>210</v>
      </c>
      <c r="I793" s="79" t="e">
        <f>TWK!#REF!</f>
        <v>#REF!</v>
      </c>
      <c r="M793" s="79">
        <f t="shared" ref="M793" si="14452">AVERAGE(D790,D791,D792,D793)</f>
        <v>369.47916666666669</v>
      </c>
      <c r="N793" s="79">
        <f t="shared" ref="N793" si="14453">AVERAGE(E790:E793)</f>
        <v>276.5625</v>
      </c>
      <c r="O793" s="79">
        <f t="shared" ref="O793" si="14454">AVERAGE(F790:F793)</f>
        <v>294.79166666666669</v>
      </c>
      <c r="P793" s="79">
        <f t="shared" ref="P793" si="14455">AVERAGE(G790:G793)</f>
        <v>294.79166666666669</v>
      </c>
      <c r="Q793" s="79">
        <f t="shared" ref="Q793" si="14456">AVERAGE(H790:H793)</f>
        <v>194.58333333333334</v>
      </c>
      <c r="R793" s="79" t="e">
        <f t="shared" ref="R793" si="14457">AVERAGE(I790:I793)</f>
        <v>#REF!</v>
      </c>
      <c r="V793" s="79">
        <f t="shared" ref="V793" si="14458">(M637+M689+M741)/3</f>
        <v>366.35416666666669</v>
      </c>
      <c r="W793" s="79">
        <f t="shared" ref="W793" si="14459">(N637+N689+N741)/3</f>
        <v>261.88888888888886</v>
      </c>
      <c r="X793" s="79">
        <f t="shared" ref="X793" si="14460">AVERAGE(O637,O689,O741)</f>
        <v>283.47222222222223</v>
      </c>
      <c r="Y793" s="79">
        <f t="shared" ref="Y793" si="14461">(P637+P689+P741)/3</f>
        <v>284.375</v>
      </c>
      <c r="Z793" s="79">
        <f t="shared" ref="Z793" si="14462">(Q637+Q689+Q741)/3</f>
        <v>214.30555555555554</v>
      </c>
      <c r="AA793" s="79" t="e">
        <f t="shared" ref="AA793" si="14463">(R637+R689+R741)/3</f>
        <v>#REF!</v>
      </c>
      <c r="AC793" s="99">
        <f>+AF793-'Figure 8_data'!I1005</f>
        <v>0</v>
      </c>
      <c r="AF793" s="79">
        <f t="shared" ref="AF793" si="14464">(D793/V793-1)*100</f>
        <v>-2.4168325277225011</v>
      </c>
      <c r="AG793" s="79">
        <f t="shared" ref="AG793" si="14465">(E793/W793-1)*100</f>
        <v>9.7793805685193256</v>
      </c>
      <c r="AH793" s="79">
        <f t="shared" ref="AH793" si="14466">(F793/X793-1)*100</f>
        <v>8.4762371386575275</v>
      </c>
      <c r="AI793" s="79">
        <f t="shared" ref="AI793" si="14467">(G793/Y793-1)*100</f>
        <v>8.1318681318681243</v>
      </c>
      <c r="AJ793" s="79">
        <f t="shared" ref="AJ793" si="14468">(H793/Z793-1)*100</f>
        <v>-2.0090732339598127</v>
      </c>
      <c r="AK793" s="79" t="e">
        <f t="shared" ref="AK793" si="14469">(I793/AA793-1)*100</f>
        <v>#REF!</v>
      </c>
      <c r="AM793" s="99">
        <f>AP793-'Figure 8_data'!H1005</f>
        <v>0</v>
      </c>
      <c r="AP793" s="79">
        <f t="shared" ref="AP793" si="14470">(D793/D741-1)*100</f>
        <v>15.945945945945962</v>
      </c>
      <c r="AQ793" s="79">
        <f t="shared" ref="AQ793" si="14471">(E793/E741-1)*100</f>
        <v>29.699248120300759</v>
      </c>
      <c r="AR793" s="79">
        <f t="shared" ref="AR793" si="14472">(F793/F741-1)*100</f>
        <v>9.8214285714285801</v>
      </c>
      <c r="AS793" s="79">
        <f t="shared" ref="AS793" si="14473">(G793/G741-1)*100</f>
        <v>9.8214285714285801</v>
      </c>
      <c r="AT793" s="79">
        <f t="shared" ref="AT793" si="14474">(H793/H741-1)*100</f>
        <v>-0.78740157480314821</v>
      </c>
      <c r="AU793" s="79" t="e">
        <f t="shared" ref="AU793" si="14475">(I793/I741-1)*100</f>
        <v>#REF!</v>
      </c>
    </row>
    <row r="794" spans="1:47" x14ac:dyDescent="0.2">
      <c r="A794" s="13">
        <f t="shared" si="7581"/>
        <v>43137</v>
      </c>
      <c r="D794" s="79">
        <f>TWK!D737</f>
        <v>362.5</v>
      </c>
      <c r="E794" s="79">
        <f>TWK!E737</f>
        <v>277.5</v>
      </c>
      <c r="F794" s="79">
        <f>TWK!F737</f>
        <v>337.5</v>
      </c>
      <c r="G794" s="79">
        <f>TWK!G737</f>
        <v>337.5</v>
      </c>
      <c r="H794" s="79">
        <f>TWK!H737</f>
        <v>215</v>
      </c>
      <c r="I794" s="79" t="e">
        <f>TWK!#REF!</f>
        <v>#REF!</v>
      </c>
      <c r="M794" s="79">
        <f t="shared" ref="M794" si="14476">AVERAGE(D791,D792,D793,D794)</f>
        <v>362.1875</v>
      </c>
      <c r="N794" s="79">
        <f t="shared" ref="N794" si="14477">AVERAGE(E791:E794)</f>
        <v>277.1875</v>
      </c>
      <c r="O794" s="79">
        <f t="shared" ref="O794" si="14478">AVERAGE(F791:F794)</f>
        <v>307.5</v>
      </c>
      <c r="P794" s="79">
        <f t="shared" ref="P794" si="14479">AVERAGE(G791:G794)</f>
        <v>307.5</v>
      </c>
      <c r="Q794" s="79">
        <f t="shared" ref="Q794" si="14480">AVERAGE(H791:H794)</f>
        <v>201.25</v>
      </c>
      <c r="R794" s="79" t="e">
        <f t="shared" ref="R794" si="14481">AVERAGE(I791:I794)</f>
        <v>#REF!</v>
      </c>
      <c r="V794" s="79">
        <f t="shared" ref="V794" si="14482">(M638+M690+M742)/3</f>
        <v>362.60416666666669</v>
      </c>
      <c r="W794" s="79">
        <f t="shared" ref="W794" si="14483">(N638+N690+N742)/3</f>
        <v>262.72222222222223</v>
      </c>
      <c r="X794" s="79">
        <f t="shared" ref="X794" si="14484">AVERAGE(O638,O690,O742)</f>
        <v>283.81944444444446</v>
      </c>
      <c r="Y794" s="79">
        <f t="shared" ref="Y794" si="14485">(P638+P690+P742)/3</f>
        <v>285.13888888888891</v>
      </c>
      <c r="Z794" s="79">
        <f t="shared" ref="Z794" si="14486">(Q638+Q690+Q742)/3</f>
        <v>215.3472222222222</v>
      </c>
      <c r="AA794" s="79" t="e">
        <f t="shared" ref="AA794" si="14487">(R638+R690+R742)/3</f>
        <v>#REF!</v>
      </c>
      <c r="AC794" s="99">
        <f>+AF794-'Figure 8_data'!I1006</f>
        <v>0</v>
      </c>
      <c r="AF794" s="79">
        <f t="shared" ref="AF794" si="14488">(D794/V794-1)*100</f>
        <v>-2.8727377190462811E-2</v>
      </c>
      <c r="AG794" s="79">
        <f t="shared" ref="AG794" si="14489">(E794/W794-1)*100</f>
        <v>5.6248678367519567</v>
      </c>
      <c r="AH794" s="79">
        <f t="shared" ref="AH794" si="14490">(F794/X794-1)*100</f>
        <v>18.913628578419384</v>
      </c>
      <c r="AI794" s="79">
        <f t="shared" ref="AI794" si="14491">(G794/Y794-1)*100</f>
        <v>18.363370677057954</v>
      </c>
      <c r="AJ794" s="79">
        <f t="shared" ref="AJ794" si="14492">(H794/Z794-1)*100</f>
        <v>-0.16123831022250013</v>
      </c>
      <c r="AK794" s="79" t="e">
        <f t="shared" ref="AK794" si="14493">(I794/AA794-1)*100</f>
        <v>#REF!</v>
      </c>
      <c r="AM794" s="99">
        <f>AP794-'Figure 8_data'!H1006</f>
        <v>0</v>
      </c>
      <c r="AP794" s="79">
        <f t="shared" ref="AP794" si="14494">(D794/D742-1)*100</f>
        <v>5.0724637681159424</v>
      </c>
      <c r="AQ794" s="79">
        <f t="shared" ref="AQ794" si="14495">(E794/E742-1)*100</f>
        <v>14.432989690721643</v>
      </c>
      <c r="AR794" s="79">
        <f t="shared" ref="AR794" si="14496">(F794/F742-1)*100</f>
        <v>25</v>
      </c>
      <c r="AS794" s="79">
        <f t="shared" ref="AS794" si="14497">(G794/G742-1)*100</f>
        <v>22.72727272727273</v>
      </c>
      <c r="AT794" s="79">
        <f t="shared" ref="AT794" si="14498">(H794/H742-1)*100</f>
        <v>7.4999999999999956</v>
      </c>
      <c r="AU794" s="79" t="e">
        <f t="shared" ref="AU794" si="14499">(I794/I742-1)*100</f>
        <v>#REF!</v>
      </c>
    </row>
    <row r="795" spans="1:47" x14ac:dyDescent="0.2">
      <c r="A795" s="13">
        <f t="shared" si="7581"/>
        <v>43144</v>
      </c>
      <c r="D795" s="79">
        <f>TWK!D738</f>
        <v>373.33333333333331</v>
      </c>
      <c r="E795" s="79">
        <f>TWK!E738</f>
        <v>272.5</v>
      </c>
      <c r="F795" s="79">
        <f>TWK!F738</f>
        <v>302.5</v>
      </c>
      <c r="G795" s="79">
        <f>TWK!G738</f>
        <v>302.5</v>
      </c>
      <c r="H795" s="79">
        <f>TWK!H738</f>
        <v>218.75</v>
      </c>
      <c r="I795" s="79" t="e">
        <f>TWK!#REF!</f>
        <v>#REF!</v>
      </c>
      <c r="M795" s="79">
        <f t="shared" ref="M795" si="14500">AVERAGE(D792,D793,D794,D795)</f>
        <v>355.52083333333331</v>
      </c>
      <c r="N795" s="79">
        <f t="shared" ref="N795" si="14501">AVERAGE(E792:E795)</f>
        <v>275.9375</v>
      </c>
      <c r="O795" s="79">
        <f t="shared" ref="O795" si="14502">AVERAGE(F792:F795)</f>
        <v>303.125</v>
      </c>
      <c r="P795" s="79">
        <f t="shared" ref="P795" si="14503">AVERAGE(G792:G795)</f>
        <v>303.125</v>
      </c>
      <c r="Q795" s="79">
        <f t="shared" ref="Q795" si="14504">AVERAGE(H792:H795)</f>
        <v>207.1875</v>
      </c>
      <c r="R795" s="79" t="e">
        <f t="shared" ref="R795" si="14505">AVERAGE(I792:I795)</f>
        <v>#REF!</v>
      </c>
      <c r="V795" s="79">
        <f t="shared" ref="V795" si="14506">(M639+M691+M743)/3</f>
        <v>351.5625</v>
      </c>
      <c r="W795" s="79">
        <f t="shared" ref="W795" si="14507">(N639+N691+N743)/3</f>
        <v>252.8472222222222</v>
      </c>
      <c r="X795" s="79">
        <f t="shared" ref="X795" si="14508">AVERAGE(O639,O691,O743)</f>
        <v>280.83333333333331</v>
      </c>
      <c r="Y795" s="79">
        <f t="shared" ref="Y795" si="14509">(P639+P691+P743)/3</f>
        <v>281.45833333333331</v>
      </c>
      <c r="Z795" s="79">
        <f t="shared" ref="Z795" si="14510">(Q639+Q691+Q743)/3</f>
        <v>209.44444444444446</v>
      </c>
      <c r="AA795" s="79" t="e">
        <f t="shared" ref="AA795" si="14511">(R639+R691+R743)/3</f>
        <v>#REF!</v>
      </c>
      <c r="AC795" s="99">
        <f>+AF795-'Figure 8_data'!I1007</f>
        <v>0</v>
      </c>
      <c r="AF795" s="79">
        <f t="shared" ref="AF795" si="14512">(D795/V795-1)*100</f>
        <v>6.192592592592594</v>
      </c>
      <c r="AG795" s="79">
        <f t="shared" ref="AG795" si="14513">(E795/W795-1)*100</f>
        <v>7.7725899478165328</v>
      </c>
      <c r="AH795" s="79">
        <f t="shared" ref="AH795" si="14514">(F795/X795-1)*100</f>
        <v>7.71513353115727</v>
      </c>
      <c r="AI795" s="79">
        <f t="shared" ref="AI795" si="14515">(G795/Y795-1)*100</f>
        <v>7.4759437453738142</v>
      </c>
      <c r="AJ795" s="79">
        <f t="shared" ref="AJ795" si="14516">(H795/Z795-1)*100</f>
        <v>4.4429708222811559</v>
      </c>
      <c r="AK795" s="79" t="e">
        <f t="shared" ref="AK795" si="14517">(I795/AA795-1)*100</f>
        <v>#REF!</v>
      </c>
      <c r="AM795" s="99">
        <f>AP795-'Figure 8_data'!H1007</f>
        <v>0</v>
      </c>
      <c r="AP795" s="79">
        <f t="shared" ref="AP795" si="14518">(D795/D743-1)*100</f>
        <v>18.518518518518512</v>
      </c>
      <c r="AQ795" s="79">
        <f t="shared" ref="AQ795" si="14519">(E795/E743-1)*100</f>
        <v>25.28735632183907</v>
      </c>
      <c r="AR795" s="79">
        <f t="shared" ref="AR795" si="14520">(F795/F743-1)*100</f>
        <v>13.084112149532711</v>
      </c>
      <c r="AS795" s="79">
        <f t="shared" ref="AS795" si="14521">(G795/G743-1)*100</f>
        <v>13.084112149532711</v>
      </c>
      <c r="AT795" s="79">
        <f t="shared" ref="AT795" si="14522">(H795/H743-1)*100</f>
        <v>16.666666666666675</v>
      </c>
      <c r="AU795" s="79" t="e">
        <f t="shared" ref="AU795" si="14523">(I795/I743-1)*100</f>
        <v>#REF!</v>
      </c>
    </row>
    <row r="796" spans="1:47" x14ac:dyDescent="0.2">
      <c r="A796" s="13">
        <f t="shared" si="7581"/>
        <v>43151</v>
      </c>
      <c r="D796" s="79">
        <f>TWK!D739</f>
        <v>380</v>
      </c>
      <c r="E796" s="79">
        <f>TWK!E739</f>
        <v>292.5</v>
      </c>
      <c r="F796" s="79">
        <f>TWK!F739</f>
        <v>325</v>
      </c>
      <c r="G796" s="79">
        <f>TWK!G739</f>
        <v>325</v>
      </c>
      <c r="H796" s="79">
        <f>TWK!H739</f>
        <v>220</v>
      </c>
      <c r="I796" s="79" t="e">
        <f>TWK!#REF!</f>
        <v>#REF!</v>
      </c>
      <c r="M796" s="79">
        <f t="shared" ref="M796" si="14524">AVERAGE(D793,D794,D795,D796)</f>
        <v>368.33333333333331</v>
      </c>
      <c r="N796" s="79">
        <f t="shared" ref="N796" si="14525">AVERAGE(E793:E796)</f>
        <v>282.5</v>
      </c>
      <c r="O796" s="79">
        <f t="shared" ref="O796" si="14526">AVERAGE(F793:F796)</f>
        <v>318.125</v>
      </c>
      <c r="P796" s="79">
        <f t="shared" ref="P796" si="14527">AVERAGE(G793:G796)</f>
        <v>318.125</v>
      </c>
      <c r="Q796" s="79">
        <f t="shared" ref="Q796" si="14528">AVERAGE(H793:H796)</f>
        <v>215.9375</v>
      </c>
      <c r="R796" s="79" t="e">
        <f t="shared" ref="R796" si="14529">AVERAGE(I793:I796)</f>
        <v>#REF!</v>
      </c>
      <c r="V796" s="79">
        <f t="shared" ref="V796" si="14530">(M640+M692+M744)/3</f>
        <v>338.64583333333331</v>
      </c>
      <c r="W796" s="79">
        <f t="shared" ref="W796" si="14531">(N640+N692+N744)/3</f>
        <v>235.76388888888889</v>
      </c>
      <c r="X796" s="79">
        <f t="shared" ref="X796" si="14532">AVERAGE(O640,O692,O744)</f>
        <v>268.54166666666669</v>
      </c>
      <c r="Y796" s="79">
        <f t="shared" ref="Y796" si="14533">(P640+P692+P744)/3</f>
        <v>270.625</v>
      </c>
      <c r="Z796" s="79">
        <f t="shared" ref="Z796" si="14534">(Q640+Q692+Q744)/3</f>
        <v>197.63888888888889</v>
      </c>
      <c r="AA796" s="79" t="e">
        <f t="shared" ref="AA796" si="14535">(R640+R692+R744)/3</f>
        <v>#REF!</v>
      </c>
      <c r="AC796" s="99">
        <f>+AF796-'Figure 8_data'!I1008</f>
        <v>0</v>
      </c>
      <c r="AF796" s="79">
        <f t="shared" ref="AF796" si="14536">(D796/V796-1)*100</f>
        <v>12.211627191633356</v>
      </c>
      <c r="AG796" s="79">
        <f t="shared" ref="AG796" si="14537">(E796/W796-1)*100</f>
        <v>24.064801178203243</v>
      </c>
      <c r="AH796" s="79">
        <f t="shared" ref="AH796" si="14538">(F796/X796-1)*100</f>
        <v>21.024049650892152</v>
      </c>
      <c r="AI796" s="79">
        <f t="shared" ref="AI796" si="14539">(G796/Y796-1)*100</f>
        <v>20.09237875288683</v>
      </c>
      <c r="AJ796" s="79">
        <f t="shared" ref="AJ796" si="14540">(H796/Z796-1)*100</f>
        <v>11.314125087842598</v>
      </c>
      <c r="AK796" s="79" t="e">
        <f t="shared" ref="AK796" si="14541">(I796/AA796-1)*100</f>
        <v>#REF!</v>
      </c>
      <c r="AM796" s="99">
        <f>AP796-'Figure 8_data'!H1008</f>
        <v>0</v>
      </c>
      <c r="AP796" s="79">
        <f t="shared" ref="AP796" si="14542">(D796/D744-1)*100</f>
        <v>31.034482758620683</v>
      </c>
      <c r="AQ796" s="79">
        <f t="shared" ref="AQ796" si="14543">(E796/E744-1)*100</f>
        <v>37.647058823529413</v>
      </c>
      <c r="AR796" s="79">
        <f t="shared" ref="AR796" si="14544">(F796/F744-1)*100</f>
        <v>52.941176470588225</v>
      </c>
      <c r="AS796" s="79">
        <f t="shared" ref="AS796" si="14545">(G796/G744-1)*100</f>
        <v>39.784946236559151</v>
      </c>
      <c r="AT796" s="79">
        <f t="shared" ref="AT796" si="14546">(H796/H744-1)*100</f>
        <v>23.943661971830977</v>
      </c>
      <c r="AU796" s="79" t="e">
        <f t="shared" ref="AU796" si="14547">(I796/I744-1)*100</f>
        <v>#REF!</v>
      </c>
    </row>
    <row r="797" spans="1:47" x14ac:dyDescent="0.2">
      <c r="A797" s="13">
        <f t="shared" si="7581"/>
        <v>43158</v>
      </c>
      <c r="D797" s="79">
        <f>TWK!D740</f>
        <v>390</v>
      </c>
      <c r="E797" s="79">
        <f>TWK!E740</f>
        <v>296.5</v>
      </c>
      <c r="H797" s="79">
        <f>TWK!H740</f>
        <v>244</v>
      </c>
      <c r="I797" s="79" t="e">
        <f>TWK!#REF!</f>
        <v>#REF!</v>
      </c>
      <c r="M797" s="79">
        <f t="shared" ref="M797" si="14548">AVERAGE(D794,D795,D796,D797)</f>
        <v>376.45833333333331</v>
      </c>
      <c r="N797" s="79">
        <f t="shared" ref="N797" si="14549">AVERAGE(E794:E797)</f>
        <v>284.75</v>
      </c>
      <c r="O797" s="79">
        <f t="shared" ref="O797" si="14550">AVERAGE(F794:F797)</f>
        <v>321.66666666666669</v>
      </c>
      <c r="P797" s="79">
        <f t="shared" ref="P797" si="14551">AVERAGE(G794:G797)</f>
        <v>321.66666666666669</v>
      </c>
      <c r="Q797" s="79">
        <f t="shared" ref="Q797" si="14552">AVERAGE(H794:H797)</f>
        <v>224.4375</v>
      </c>
      <c r="R797" s="79" t="e">
        <f t="shared" ref="R797" si="14553">AVERAGE(I794:I797)</f>
        <v>#REF!</v>
      </c>
      <c r="V797" s="79">
        <f t="shared" ref="V797" si="14554">(M641+M693+M745)/3</f>
        <v>329.16666666666669</v>
      </c>
      <c r="W797" s="79">
        <f t="shared" ref="W797" si="14555">(N641+N693+N745)/3</f>
        <v>225.20833333333334</v>
      </c>
      <c r="X797" s="79">
        <f t="shared" ref="X797" si="14556">AVERAGE(O641,O693,O745)</f>
        <v>257.22222222222223</v>
      </c>
      <c r="Y797" s="79">
        <f t="shared" ref="Y797" si="14557">(P641+P693+P745)/3</f>
        <v>259.3055555555556</v>
      </c>
      <c r="Z797" s="79">
        <f t="shared" ref="Z797" si="14558">(Q641+Q693+Q745)/3</f>
        <v>191.04166666666666</v>
      </c>
      <c r="AA797" s="79" t="e">
        <f t="shared" ref="AA797" si="14559">(R641+R693+R745)/3</f>
        <v>#REF!</v>
      </c>
      <c r="AC797" s="99">
        <f>+AF797-'Figure 8_data'!I1009</f>
        <v>0</v>
      </c>
      <c r="AF797" s="79">
        <f t="shared" ref="AF797" si="14560">(D797/V797-1)*100</f>
        <v>18.481012658227836</v>
      </c>
      <c r="AG797" s="79">
        <f t="shared" ref="AG797" si="14561">(E797/W797-1)*100</f>
        <v>31.655874190564283</v>
      </c>
      <c r="AH797" s="79">
        <f t="shared" ref="AH797" si="14562">(F797/X797-1)*100</f>
        <v>-100</v>
      </c>
      <c r="AI797" s="79">
        <f t="shared" ref="AI797" si="14563">(G797/Y797-1)*100</f>
        <v>-100</v>
      </c>
      <c r="AJ797" s="79">
        <f t="shared" ref="AJ797" si="14564">(H797/Z797-1)*100</f>
        <v>27.720828789531083</v>
      </c>
      <c r="AK797" s="79" t="e">
        <f t="shared" ref="AK797" si="14565">(I797/AA797-1)*100</f>
        <v>#REF!</v>
      </c>
      <c r="AM797" s="99">
        <f>AP797-'Figure 8_data'!H1009</f>
        <v>0</v>
      </c>
      <c r="AP797" s="79">
        <f t="shared" ref="AP797" si="14566">(D797/D745-1)*100</f>
        <v>26.829268292682929</v>
      </c>
      <c r="AQ797" s="79">
        <f t="shared" ref="AQ797" si="14567">(E797/E745-1)*100</f>
        <v>39.529411764705877</v>
      </c>
      <c r="AR797" s="79">
        <f t="shared" ref="AR797" si="14568">(F797/F745-1)*100</f>
        <v>-100</v>
      </c>
      <c r="AS797" s="79">
        <f t="shared" ref="AS797" si="14569">(G797/G745-1)*100</f>
        <v>-100</v>
      </c>
      <c r="AT797" s="79">
        <f t="shared" ref="AT797" si="14570">(H797/H745-1)*100</f>
        <v>33.69863013698631</v>
      </c>
      <c r="AU797" s="79" t="e">
        <f t="shared" ref="AU797" si="14571">(I797/I745-1)*100</f>
        <v>#REF!</v>
      </c>
    </row>
    <row r="798" spans="1:47" x14ac:dyDescent="0.2">
      <c r="A798" s="13">
        <f t="shared" si="7581"/>
        <v>43165</v>
      </c>
      <c r="C798" s="79">
        <f>TWK!C741</f>
        <v>496.66666666666669</v>
      </c>
      <c r="D798" s="79">
        <f>TWK!D741</f>
        <v>474.33333333333331</v>
      </c>
      <c r="E798" s="79">
        <f>TWK!E741</f>
        <v>389</v>
      </c>
      <c r="H798" s="79">
        <f>TWK!H741</f>
        <v>327.33333333333331</v>
      </c>
      <c r="I798" s="79" t="e">
        <f>TWK!#REF!</f>
        <v>#REF!</v>
      </c>
      <c r="L798" s="79">
        <f t="shared" ref="L798" si="14572">AVERAGE(C795:C798)</f>
        <v>496.66666666666669</v>
      </c>
      <c r="M798" s="79">
        <f t="shared" ref="M798" si="14573">AVERAGE(D795,D796,D797,D798)</f>
        <v>404.41666666666663</v>
      </c>
      <c r="N798" s="79">
        <f t="shared" ref="N798" si="14574">AVERAGE(E795:E798)</f>
        <v>312.625</v>
      </c>
      <c r="O798" s="79">
        <f t="shared" ref="O798" si="14575">AVERAGE(F795:F798)</f>
        <v>313.75</v>
      </c>
      <c r="P798" s="79">
        <f t="shared" ref="P798" si="14576">AVERAGE(G795:G798)</f>
        <v>313.75</v>
      </c>
      <c r="Q798" s="79">
        <f t="shared" ref="Q798" si="14577">AVERAGE(H795:H798)</f>
        <v>252.52083333333331</v>
      </c>
      <c r="R798" s="79" t="e">
        <f t="shared" ref="R798" si="14578">AVERAGE(I795:I798)</f>
        <v>#REF!</v>
      </c>
      <c r="U798" s="79">
        <f t="shared" ref="U798" si="14579">AVERAGE(L642,L694,L746)</f>
        <v>271.25</v>
      </c>
      <c r="V798" s="79">
        <f t="shared" ref="V798" si="14580">(M642+M694+M746)/3</f>
        <v>317.92361111111109</v>
      </c>
      <c r="W798" s="79">
        <f t="shared" ref="W798" si="14581">(N642+N694+N746)/3</f>
        <v>215.625</v>
      </c>
      <c r="X798" s="79">
        <f t="shared" ref="X798" si="14582">AVERAGE(O642,O694,O746)</f>
        <v>245.55555555555557</v>
      </c>
      <c r="Y798" s="79">
        <f t="shared" ref="Y798" si="14583">(P642+P694+P746)/3</f>
        <v>247.22222222222226</v>
      </c>
      <c r="Z798" s="79">
        <f t="shared" ref="Z798" si="14584">(Q642+Q694+Q746)/3</f>
        <v>183.61111111111111</v>
      </c>
      <c r="AA798" s="79" t="e">
        <f t="shared" ref="AA798" si="14585">(R642+R694+R746)/3</f>
        <v>#REF!</v>
      </c>
      <c r="AC798" s="99">
        <f>+AF798-'Figure 8_data'!I1010</f>
        <v>0</v>
      </c>
      <c r="AE798" s="79">
        <f t="shared" ref="AE798" si="14586">(C798/U798-1)*100</f>
        <v>83.102918586789556</v>
      </c>
      <c r="AF798" s="79">
        <f t="shared" ref="AF798" si="14587">(D798/V798-1)*100</f>
        <v>49.19726524103887</v>
      </c>
      <c r="AG798" s="79">
        <f t="shared" ref="AG798" si="14588">(E798/W798-1)*100</f>
        <v>80.405797101449281</v>
      </c>
      <c r="AH798" s="79">
        <f t="shared" ref="AH798" si="14589">(F798/X798-1)*100</f>
        <v>-100</v>
      </c>
      <c r="AI798" s="79">
        <f t="shared" ref="AI798" si="14590">(G798/Y798-1)*100</f>
        <v>-100</v>
      </c>
      <c r="AJ798" s="79">
        <f t="shared" ref="AJ798" si="14591">(H798/Z798-1)*100</f>
        <v>78.275340393343413</v>
      </c>
      <c r="AK798" s="79" t="e">
        <f t="shared" ref="AK798" si="14592">(I798/AA798-1)*100</f>
        <v>#REF!</v>
      </c>
      <c r="AM798" s="99">
        <f>AP798-'Figure 8_data'!H1010</f>
        <v>0</v>
      </c>
      <c r="AO798" s="79">
        <f t="shared" ref="AO798" si="14593">(C798/C746-1)*100</f>
        <v>61.517615176151772</v>
      </c>
      <c r="AP798" s="79">
        <f t="shared" ref="AP798" si="14594">(D798/D746-1)*100</f>
        <v>54.631893507199123</v>
      </c>
      <c r="AQ798" s="79">
        <f t="shared" ref="AQ798" si="14595">(E798/E746-1)*100</f>
        <v>80.930232558139537</v>
      </c>
      <c r="AR798" s="79">
        <f t="shared" ref="AR798" si="14596">(F798/F746-1)*100</f>
        <v>-100</v>
      </c>
      <c r="AS798" s="79">
        <f t="shared" ref="AS798" si="14597">(G798/G746-1)*100</f>
        <v>-100</v>
      </c>
      <c r="AT798" s="79">
        <f t="shared" ref="AT798" si="14598">(H798/H746-1)*100</f>
        <v>81.851851851851848</v>
      </c>
      <c r="AU798" s="79" t="e">
        <f t="shared" ref="AU798" si="14599">(I798/I746-1)*100</f>
        <v>#REF!</v>
      </c>
    </row>
    <row r="799" spans="1:47" x14ac:dyDescent="0.2">
      <c r="A799" s="13">
        <f t="shared" si="7581"/>
        <v>43172</v>
      </c>
      <c r="C799" s="79">
        <f>TWK!C742</f>
        <v>583.33333333333337</v>
      </c>
      <c r="D799" s="79">
        <f>TWK!D742</f>
        <v>570</v>
      </c>
      <c r="E799" s="79">
        <f>TWK!E742</f>
        <v>458.33333333333331</v>
      </c>
      <c r="F799" s="79">
        <f>TWK!F742</f>
        <v>487.5</v>
      </c>
      <c r="G799" s="79">
        <f>TWK!G742</f>
        <v>487.5</v>
      </c>
      <c r="H799" s="79">
        <f>TWK!H742</f>
        <v>395</v>
      </c>
      <c r="I799" s="79" t="e">
        <f>TWK!#REF!</f>
        <v>#REF!</v>
      </c>
      <c r="L799" s="79">
        <f t="shared" ref="L799" si="14600">AVERAGE(C796:C799)</f>
        <v>540</v>
      </c>
      <c r="M799" s="79">
        <f t="shared" ref="M799" si="14601">AVERAGE(D796,D797,D798,D799)</f>
        <v>453.58333333333331</v>
      </c>
      <c r="N799" s="79">
        <f t="shared" ref="N799" si="14602">AVERAGE(E796:E799)</f>
        <v>359.08333333333331</v>
      </c>
      <c r="O799" s="79">
        <f t="shared" ref="O799" si="14603">AVERAGE(F796:F799)</f>
        <v>406.25</v>
      </c>
      <c r="P799" s="79">
        <f t="shared" ref="P799" si="14604">AVERAGE(G796:G799)</f>
        <v>406.25</v>
      </c>
      <c r="Q799" s="79">
        <f t="shared" ref="Q799" si="14605">AVERAGE(H796:H799)</f>
        <v>296.58333333333331</v>
      </c>
      <c r="R799" s="79" t="e">
        <f t="shared" ref="R799" si="14606">AVERAGE(I796:I799)</f>
        <v>#REF!</v>
      </c>
      <c r="U799" s="79">
        <f t="shared" ref="U799" si="14607">AVERAGE(L643,L695,L747)</f>
        <v>273.125</v>
      </c>
      <c r="V799" s="79">
        <f t="shared" ref="V799" si="14608">(M643+M695+M747)/3</f>
        <v>313.47916666666669</v>
      </c>
      <c r="W799" s="79">
        <f t="shared" ref="W799" si="14609">(N643+N695+N747)/3</f>
        <v>217.22222222222226</v>
      </c>
      <c r="X799" s="79">
        <f t="shared" ref="X799" si="14610">AVERAGE(O643,O695,O747)</f>
        <v>238.47222222222226</v>
      </c>
      <c r="Y799" s="79">
        <f t="shared" ref="Y799" si="14611">(P643+P695+P747)/3</f>
        <v>240.13888888888891</v>
      </c>
      <c r="Z799" s="79">
        <f t="shared" ref="Z799" si="14612">(Q643+Q695+Q747)/3</f>
        <v>184.6527777777778</v>
      </c>
      <c r="AA799" s="79" t="e">
        <f t="shared" ref="AA799" si="14613">(R643+R695+R747)/3</f>
        <v>#REF!</v>
      </c>
      <c r="AC799" s="99">
        <f>+AF799-'Figure 8_data'!I1011</f>
        <v>0</v>
      </c>
      <c r="AE799" s="79">
        <f t="shared" ref="AE799" si="14614">(C799/U799-1)*100</f>
        <v>113.57742181540812</v>
      </c>
      <c r="AF799" s="79">
        <f t="shared" ref="AF799" si="14615">(D799/V799-1)*100</f>
        <v>81.830265169136695</v>
      </c>
      <c r="AG799" s="79">
        <f t="shared" ref="AG799" si="14616">(E799/W799-1)*100</f>
        <v>110.99744245524295</v>
      </c>
      <c r="AH799" s="79">
        <f t="shared" ref="AH799" si="14617">(F799/X799-1)*100</f>
        <v>104.42632498543971</v>
      </c>
      <c r="AI799" s="79">
        <f t="shared" ref="AI799" si="14618">(G799/Y799-1)*100</f>
        <v>103.00751879699246</v>
      </c>
      <c r="AJ799" s="79">
        <f t="shared" ref="AJ799" si="14619">(H799/Z799-1)*100</f>
        <v>113.91500564121846</v>
      </c>
      <c r="AK799" s="79" t="e">
        <f t="shared" ref="AK799" si="14620">(I799/AA799-1)*100</f>
        <v>#REF!</v>
      </c>
      <c r="AM799" s="99">
        <f>AP799-'Figure 8_data'!H1011</f>
        <v>0</v>
      </c>
      <c r="AO799" s="79">
        <f t="shared" ref="AO799" si="14621">(C799/C747-1)*100</f>
        <v>86.666666666666671</v>
      </c>
      <c r="AP799" s="79">
        <f t="shared" ref="AP799" si="14622">(D799/D747-1)*100</f>
        <v>83.870967741935473</v>
      </c>
      <c r="AQ799" s="79">
        <f t="shared" ref="AQ799" si="14623">(E799/E747-1)*100</f>
        <v>110.727969348659</v>
      </c>
      <c r="AR799" s="79">
        <f t="shared" ref="AR799" si="14624">(F799/F747-1)*100</f>
        <v>82.242990654205613</v>
      </c>
      <c r="AS799" s="79">
        <f t="shared" ref="AS799" si="14625">(G799/G747-1)*100</f>
        <v>82.242990654205613</v>
      </c>
      <c r="AT799" s="79">
        <f t="shared" ref="AT799" si="14626">(H799/H747-1)*100</f>
        <v>116.43835616438358</v>
      </c>
      <c r="AU799" s="79" t="e">
        <f t="shared" ref="AU799" si="14627">(I799/I747-1)*100</f>
        <v>#REF!</v>
      </c>
    </row>
    <row r="800" spans="1:47" x14ac:dyDescent="0.2">
      <c r="A800" s="13">
        <f t="shared" si="7581"/>
        <v>43179</v>
      </c>
      <c r="C800" s="79">
        <f>TWK!C743</f>
        <v>462.5</v>
      </c>
      <c r="D800" s="79">
        <f>TWK!D743</f>
        <v>475</v>
      </c>
      <c r="E800" s="79">
        <f>TWK!E743</f>
        <v>350</v>
      </c>
      <c r="F800" s="79">
        <f>TWK!F743</f>
        <v>437.5</v>
      </c>
      <c r="G800" s="79">
        <f>TWK!G743</f>
        <v>437.5</v>
      </c>
      <c r="H800" s="79">
        <f>TWK!H743</f>
        <v>332.5</v>
      </c>
      <c r="I800" s="79" t="e">
        <f>TWK!#REF!</f>
        <v>#REF!</v>
      </c>
      <c r="L800" s="79">
        <f t="shared" ref="L800" si="14628">AVERAGE(C797:C800)</f>
        <v>514.16666666666663</v>
      </c>
      <c r="M800" s="79">
        <f t="shared" ref="M800" si="14629">AVERAGE(D797,D798,D799,D800)</f>
        <v>477.33333333333331</v>
      </c>
      <c r="N800" s="79">
        <f t="shared" ref="N800" si="14630">AVERAGE(E797:E800)</f>
        <v>373.45833333333331</v>
      </c>
      <c r="O800" s="79">
        <f t="shared" ref="O800" si="14631">AVERAGE(F797:F800)</f>
        <v>462.5</v>
      </c>
      <c r="P800" s="79">
        <f t="shared" ref="P800" si="14632">AVERAGE(G797:G800)</f>
        <v>462.5</v>
      </c>
      <c r="Q800" s="79">
        <f t="shared" ref="Q800" si="14633">AVERAGE(H797:H800)</f>
        <v>324.70833333333331</v>
      </c>
      <c r="R800" s="79" t="e">
        <f t="shared" ref="R800" si="14634">AVERAGE(I797:I800)</f>
        <v>#REF!</v>
      </c>
      <c r="U800" s="79">
        <f t="shared" ref="U800" si="14635">AVERAGE(L644,L696,L748)</f>
        <v>218.34722222222226</v>
      </c>
      <c r="V800" s="79">
        <f t="shared" ref="V800" si="14636">(M644+M696+M748)/3</f>
        <v>309.77083333333331</v>
      </c>
      <c r="W800" s="79">
        <f t="shared" ref="W800" si="14637">(N644+N696+N748)/3</f>
        <v>226.70833333333334</v>
      </c>
      <c r="X800" s="79">
        <f t="shared" ref="X800" si="14638">AVERAGE(O644,O696,O748)</f>
        <v>241.24305555555557</v>
      </c>
      <c r="Y800" s="79">
        <f t="shared" ref="Y800" si="14639">(P644+P696+P748)/3</f>
        <v>240.40972222222226</v>
      </c>
      <c r="Z800" s="79">
        <f t="shared" ref="Z800" si="14640">(Q644+Q696+Q748)/3</f>
        <v>190.6875</v>
      </c>
      <c r="AA800" s="79" t="e">
        <f t="shared" ref="AA800" si="14641">(R644+R696+R748)/3</f>
        <v>#REF!</v>
      </c>
      <c r="AC800" s="99">
        <f>+AF800-'Figure 8_data'!I1012</f>
        <v>0</v>
      </c>
      <c r="AE800" s="79">
        <f t="shared" ref="AE800" si="14642">(C800/U800-1)*100</f>
        <v>111.81858660390556</v>
      </c>
      <c r="AF800" s="79">
        <f t="shared" ref="AF800" si="14643">(D800/V800-1)*100</f>
        <v>53.339162014930409</v>
      </c>
      <c r="AG800" s="79">
        <f t="shared" ref="AG800" si="14644">(E800/W800-1)*100</f>
        <v>54.383385407094288</v>
      </c>
      <c r="AH800" s="79">
        <f t="shared" ref="AH800" si="14645">(F800/X800-1)*100</f>
        <v>81.352370534557679</v>
      </c>
      <c r="AI800" s="79">
        <f t="shared" ref="AI800" si="14646">(G800/Y800-1)*100</f>
        <v>81.980993096276578</v>
      </c>
      <c r="AJ800" s="79">
        <f t="shared" ref="AJ800" si="14647">(H800/Z800-1)*100</f>
        <v>74.369059324811531</v>
      </c>
      <c r="AK800" s="79" t="e">
        <f t="shared" ref="AK800" si="14648">(I800/AA800-1)*100</f>
        <v>#REF!</v>
      </c>
      <c r="AM800" s="99">
        <f>AP800-'Figure 8_data'!H1012</f>
        <v>0</v>
      </c>
      <c r="AO800" s="79">
        <f t="shared" ref="AO800" si="14649">(C800/C748-1)*100</f>
        <v>63.716814159292042</v>
      </c>
      <c r="AP800" s="79">
        <f t="shared" ref="AP800" si="14650">(D800/D748-1)*100</f>
        <v>77.570093457943926</v>
      </c>
      <c r="AQ800" s="79">
        <f t="shared" ref="AQ800" si="14651">(E800/E748-1)*100</f>
        <v>64.705882352941174</v>
      </c>
      <c r="AR800" s="79">
        <f t="shared" ref="AR800" si="14652">(F800/F748-1)*100</f>
        <v>80.412371134020617</v>
      </c>
      <c r="AS800" s="79">
        <f t="shared" ref="AS800" si="14653">(G800/G748-1)*100</f>
        <v>80.412371134020617</v>
      </c>
      <c r="AT800" s="79">
        <f t="shared" ref="AT800" si="14654">(H800/H748-1)*100</f>
        <v>89.999999999999986</v>
      </c>
      <c r="AU800" s="79" t="e">
        <f t="shared" ref="AU800" si="14655">(I800/I748-1)*100</f>
        <v>#REF!</v>
      </c>
    </row>
    <row r="801" spans="1:47" x14ac:dyDescent="0.2">
      <c r="A801" s="13">
        <f t="shared" si="7581"/>
        <v>43186</v>
      </c>
      <c r="C801" s="79">
        <f>TWK!C744</f>
        <v>485</v>
      </c>
      <c r="D801" s="79">
        <f>TWK!D744</f>
        <v>487.5</v>
      </c>
      <c r="E801" s="79">
        <f>TWK!E744</f>
        <v>385</v>
      </c>
      <c r="F801" s="79">
        <f>TWK!F744</f>
        <v>512.5</v>
      </c>
      <c r="G801" s="79">
        <f>TWK!G744</f>
        <v>512.5</v>
      </c>
      <c r="H801" s="79">
        <f>TWK!H744</f>
        <v>387.5</v>
      </c>
      <c r="I801" s="79" t="e">
        <f>TWK!#REF!</f>
        <v>#REF!</v>
      </c>
      <c r="L801" s="79">
        <f t="shared" ref="L801" si="14656">AVERAGEIF(C798:C801,"&lt;&gt;0")</f>
        <v>506.875</v>
      </c>
      <c r="M801" s="79">
        <f t="shared" ref="M801" si="14657">AVERAGEIF(D798:D801,"&lt;&gt;0")</f>
        <v>501.70833333333331</v>
      </c>
      <c r="N801" s="79">
        <f t="shared" ref="N801" si="14658">AVERAGEIF(E798:E801,"&lt;&gt;0")</f>
        <v>395.58333333333331</v>
      </c>
      <c r="O801" s="79">
        <f t="shared" ref="O801" si="14659">AVERAGEIF(F798:F801,"&lt;&gt;0")</f>
        <v>479.16666666666669</v>
      </c>
      <c r="P801" s="79">
        <f t="shared" ref="P801" si="14660">AVERAGEIF(G798:G801,"&lt;&gt;0")</f>
        <v>479.16666666666669</v>
      </c>
      <c r="Q801" s="79">
        <f t="shared" ref="Q801" si="14661">AVERAGEIF(H798:H801,"&lt;&gt;0")</f>
        <v>360.58333333333331</v>
      </c>
      <c r="R801" s="79" t="e">
        <f t="shared" ref="R801" si="14662">AVERAGEIF(I798:I801,"&lt;&gt;0")</f>
        <v>#REF!</v>
      </c>
      <c r="T801" s="79">
        <f t="shared" ref="T801" si="14663">AVERAGE(K645,K697,K749)</f>
        <v>365.22222222222223</v>
      </c>
      <c r="U801" s="79">
        <f t="shared" ref="U801" si="14664">AVERAGE(L645,L697,L749)</f>
        <v>252.45833333333334</v>
      </c>
      <c r="V801" s="79">
        <f t="shared" ref="V801" si="14665">(M645+M697+M749)/3</f>
        <v>311.9930555555556</v>
      </c>
      <c r="W801" s="79">
        <f t="shared" ref="W801" si="14666">(N645+N697+N749)/3</f>
        <v>234.41666666666666</v>
      </c>
      <c r="X801" s="79">
        <f t="shared" ref="X801" si="14667">AVERAGE(O645,O697,O749)</f>
        <v>244.85416666666666</v>
      </c>
      <c r="Y801" s="79">
        <f t="shared" ref="Y801" si="14668">(P645+P697+P749)/3</f>
        <v>244.02083333333334</v>
      </c>
      <c r="Z801" s="79">
        <f t="shared" ref="Z801" si="14669">(Q645+Q697+Q749)/3</f>
        <v>200.89583333333334</v>
      </c>
      <c r="AA801" s="79" t="e">
        <f t="shared" ref="AA801" si="14670">(R645+R697+R749)/3</f>
        <v>#REF!</v>
      </c>
      <c r="AC801" s="99">
        <f>+AF801-'Figure 8_data'!I1013</f>
        <v>0</v>
      </c>
      <c r="AD801" s="79">
        <f t="shared" ref="AD801" si="14671">(B801/T801-1)*100</f>
        <v>-100</v>
      </c>
      <c r="AE801" s="79">
        <f t="shared" ref="AE801" si="14672">(C801/U801-1)*100</f>
        <v>92.11090939098861</v>
      </c>
      <c r="AF801" s="79">
        <f t="shared" ref="AF801" si="14673">(D801/V801-1)*100</f>
        <v>56.253477864090605</v>
      </c>
      <c r="AG801" s="79">
        <f t="shared" ref="AG801" si="14674">(E801/W801-1)*100</f>
        <v>64.237468894418768</v>
      </c>
      <c r="AH801" s="79">
        <f t="shared" ref="AH801" si="14675">(F801/X801-1)*100</f>
        <v>109.30826172041183</v>
      </c>
      <c r="AI801" s="79">
        <f t="shared" ref="AI801" si="14676">(G801/Y801-1)*100</f>
        <v>110.02305131050969</v>
      </c>
      <c r="AJ801" s="79">
        <f t="shared" ref="AJ801" si="14677">(H801/Z801-1)*100</f>
        <v>92.886031318054535</v>
      </c>
      <c r="AK801" s="79" t="e">
        <f t="shared" ref="AK801" si="14678">(I801/AA801-1)*100</f>
        <v>#REF!</v>
      </c>
      <c r="AM801" s="99">
        <f>AP801-'Figure 8_data'!H1013</f>
        <v>0</v>
      </c>
      <c r="AO801" s="79">
        <f t="shared" ref="AO801" si="14679">(C801/C749-1)*100</f>
        <v>86.538461538461547</v>
      </c>
      <c r="AP801" s="79">
        <f t="shared" ref="AP801" si="14680">(D801/D749-1)*100</f>
        <v>91.176470588235304</v>
      </c>
      <c r="AQ801" s="79">
        <f t="shared" ref="AQ801" si="14681">(E801/E749-1)*100</f>
        <v>113.88888888888889</v>
      </c>
      <c r="AR801" s="79">
        <f t="shared" ref="AR801" si="14682">(F801/F749-1)*100</f>
        <v>146.98795180722891</v>
      </c>
      <c r="AS801" s="79">
        <f t="shared" ref="AS801" si="14683">(G801/G749-1)*100</f>
        <v>146.98795180722891</v>
      </c>
      <c r="AT801" s="79">
        <f t="shared" ref="AT801" si="14684">(H801/H749-1)*100</f>
        <v>127.94117647058823</v>
      </c>
      <c r="AU801" s="79" t="e">
        <f t="shared" ref="AU801" si="14685">(I801/I749-1)*100</f>
        <v>#REF!</v>
      </c>
    </row>
    <row r="802" spans="1:47" x14ac:dyDescent="0.2">
      <c r="A802" s="13">
        <f t="shared" si="7581"/>
        <v>43193</v>
      </c>
      <c r="C802" s="79">
        <f>TWK!C745</f>
        <v>575</v>
      </c>
      <c r="D802" s="79">
        <f>TWK!D745</f>
        <v>558.33333333333337</v>
      </c>
      <c r="E802" s="79">
        <f>TWK!E745</f>
        <v>495</v>
      </c>
      <c r="F802" s="79">
        <f>TWK!F745</f>
        <v>525</v>
      </c>
      <c r="G802" s="79">
        <f>TWK!G745</f>
        <v>525</v>
      </c>
      <c r="H802" s="79">
        <f>TWK!H745</f>
        <v>403.33333333333331</v>
      </c>
      <c r="I802" s="79" t="e">
        <f>TWK!#REF!</f>
        <v>#REF!</v>
      </c>
      <c r="L802" s="79">
        <f t="shared" ref="L802" si="14686">AVERAGEIF(C799:C802,"&lt;&gt;0")</f>
        <v>526.45833333333337</v>
      </c>
      <c r="M802" s="79">
        <f t="shared" ref="M802" si="14687">AVERAGEIF(D799:D802,"&lt;&gt;0")</f>
        <v>522.70833333333337</v>
      </c>
      <c r="N802" s="79">
        <f t="shared" ref="N802" si="14688">AVERAGEIF(E799:E802,"&lt;&gt;0")</f>
        <v>422.08333333333331</v>
      </c>
      <c r="O802" s="79">
        <f t="shared" ref="O802" si="14689">AVERAGEIF(F799:F802,"&lt;&gt;0")</f>
        <v>490.625</v>
      </c>
      <c r="P802" s="79">
        <f t="shared" ref="P802" si="14690">AVERAGEIF(G799:G802,"&lt;&gt;0")</f>
        <v>490.625</v>
      </c>
      <c r="Q802" s="79">
        <f t="shared" ref="Q802" si="14691">AVERAGEIF(H799:H802,"&lt;&gt;0")</f>
        <v>379.58333333333331</v>
      </c>
      <c r="R802" s="79" t="e">
        <f t="shared" ref="R802" si="14692">AVERAGEIF(I799:I802,"&lt;&gt;0")</f>
        <v>#REF!</v>
      </c>
      <c r="T802" s="79">
        <f t="shared" ref="T802" si="14693">AVERAGE(K646,K698,K750)</f>
        <v>364.88888888888886</v>
      </c>
      <c r="U802" s="79">
        <f t="shared" ref="U802" si="14694">AVERAGE(L646,L698,L750)</f>
        <v>289.61111111111109</v>
      </c>
      <c r="V802" s="79">
        <f t="shared" ref="V802" si="14695">(M646+M698+M750)/3</f>
        <v>318.51388888888891</v>
      </c>
      <c r="W802" s="79">
        <f t="shared" ref="W802" si="14696">(N646+N698+N750)/3</f>
        <v>244.20833333333334</v>
      </c>
      <c r="X802" s="79">
        <f t="shared" ref="X802" si="14697">AVERAGE(O646,O698,O750)</f>
        <v>250.34027777777774</v>
      </c>
      <c r="Y802" s="79">
        <f t="shared" ref="Y802" si="14698">(P646+P698+P750)/3</f>
        <v>249.50694444444443</v>
      </c>
      <c r="Z802" s="79">
        <f t="shared" ref="Z802" si="14699">(Q646+Q698+Q750)/3</f>
        <v>211.6597222222222</v>
      </c>
      <c r="AA802" s="79" t="e">
        <f t="shared" ref="AA802" si="14700">(R646+R698+R750)/3</f>
        <v>#REF!</v>
      </c>
      <c r="AC802" s="99">
        <f>+AF802-'Figure 8_data'!I1014</f>
        <v>0</v>
      </c>
      <c r="AD802" s="79">
        <f t="shared" ref="AD802" si="14701">(B802/T802-1)*100</f>
        <v>-100</v>
      </c>
      <c r="AE802" s="79">
        <f t="shared" ref="AE802" si="14702">(C802/U802-1)*100</f>
        <v>98.54210627277962</v>
      </c>
      <c r="AF802" s="79">
        <f t="shared" ref="AF802" si="14703">(D802/V802-1)*100</f>
        <v>75.29324554135961</v>
      </c>
      <c r="AG802" s="79">
        <f t="shared" ref="AG802" si="14704">(E802/W802-1)*100</f>
        <v>102.6957857020986</v>
      </c>
      <c r="AH802" s="79">
        <f t="shared" ref="AH802" si="14705">(F802/X802-1)*100</f>
        <v>109.71455518877087</v>
      </c>
      <c r="AI802" s="79">
        <f t="shared" ref="AI802" si="14706">(G802/Y802-1)*100</f>
        <v>110.41498510952157</v>
      </c>
      <c r="AJ802" s="79">
        <f t="shared" ref="AJ802" si="14707">(H802/Z802-1)*100</f>
        <v>90.55743298664656</v>
      </c>
      <c r="AK802" s="79" t="e">
        <f t="shared" ref="AK802" si="14708">(I802/AA802-1)*100</f>
        <v>#REF!</v>
      </c>
      <c r="AM802" s="99">
        <f>AP802-'Figure 8_data'!H1014</f>
        <v>0</v>
      </c>
      <c r="AO802" s="79">
        <f t="shared" ref="AO802" si="14709">(C802/C750-1)*100</f>
        <v>125.49019607843137</v>
      </c>
      <c r="AP802" s="79">
        <f t="shared" ref="AP802" si="14710">(D802/D750-1)*100</f>
        <v>118.95424836601309</v>
      </c>
      <c r="AQ802" s="79">
        <f t="shared" ref="AQ802" si="14711">(E802/E750-1)*100</f>
        <v>175</v>
      </c>
      <c r="AR802" s="79">
        <f t="shared" ref="AR802" si="14712">(F802/F750-1)*100</f>
        <v>176.31578947368419</v>
      </c>
      <c r="AS802" s="79">
        <f t="shared" ref="AS802" si="14713">(G802/G750-1)*100</f>
        <v>176.31578947368419</v>
      </c>
      <c r="AT802" s="79">
        <f t="shared" ref="AT802" si="14714">(H802/H750-1)*100</f>
        <v>142</v>
      </c>
      <c r="AU802" s="79" t="e">
        <f t="shared" ref="AU802" si="14715">(I802/I750-1)*100</f>
        <v>#REF!</v>
      </c>
    </row>
    <row r="803" spans="1:47" x14ac:dyDescent="0.2">
      <c r="A803" s="13">
        <f t="shared" si="7581"/>
        <v>43200</v>
      </c>
      <c r="B803" s="79">
        <f>TWK!B746</f>
        <v>583.33333333333337</v>
      </c>
      <c r="C803" s="79">
        <f>TWK!C746</f>
        <v>583.33333333333337</v>
      </c>
      <c r="D803" s="79">
        <f>TWK!D746</f>
        <v>591.66666666666663</v>
      </c>
      <c r="E803" s="79">
        <f>TWK!E746</f>
        <v>491.66666666666669</v>
      </c>
      <c r="F803" s="79">
        <f>TWK!F746</f>
        <v>533.33333333333337</v>
      </c>
      <c r="G803" s="79">
        <f>TWK!G746</f>
        <v>558.33333333333337</v>
      </c>
      <c r="H803" s="79">
        <f>TWK!H746</f>
        <v>458.33333333333331</v>
      </c>
      <c r="I803" s="79" t="e">
        <f>TWK!#REF!</f>
        <v>#REF!</v>
      </c>
      <c r="K803" s="79">
        <f t="shared" si="14280"/>
        <v>583.33333333333337</v>
      </c>
      <c r="L803" s="79">
        <f t="shared" ref="L803" si="14716">AVERAGEIF(C800:C803,"&lt;&gt;0")</f>
        <v>526.45833333333337</v>
      </c>
      <c r="M803" s="79">
        <f t="shared" ref="M803" si="14717">AVERAGEIF(D800:D803,"&lt;&gt;0")</f>
        <v>528.125</v>
      </c>
      <c r="N803" s="79">
        <f t="shared" ref="N803" si="14718">AVERAGEIF(E800:E803,"&lt;&gt;0")</f>
        <v>430.41666666666669</v>
      </c>
      <c r="O803" s="79">
        <f t="shared" ref="O803" si="14719">AVERAGEIF(F800:F803,"&lt;&gt;0")</f>
        <v>502.08333333333337</v>
      </c>
      <c r="P803" s="79">
        <f t="shared" ref="P803" si="14720">AVERAGEIF(G800:G803,"&lt;&gt;0")</f>
        <v>508.33333333333337</v>
      </c>
      <c r="Q803" s="79">
        <f t="shared" ref="Q803" si="14721">AVERAGEIF(H800:H803,"&lt;&gt;0")</f>
        <v>395.41666666666663</v>
      </c>
      <c r="R803" s="79" t="e">
        <f t="shared" ref="R803" si="14722">AVERAGEIF(I800:I803,"&lt;&gt;0")</f>
        <v>#REF!</v>
      </c>
      <c r="T803" s="79">
        <f t="shared" ref="T803" si="14723">AVERAGE(K647,K699,K751)</f>
        <v>363.93981481481478</v>
      </c>
      <c r="U803" s="79">
        <f t="shared" ref="U803" si="14724">AVERAGE(L647,L699,L751)</f>
        <v>326.90277777777777</v>
      </c>
      <c r="V803" s="79">
        <f t="shared" ref="V803" si="14725">(M647+M699+M751)/3</f>
        <v>322.47222222222223</v>
      </c>
      <c r="W803" s="79">
        <f t="shared" ref="W803" si="14726">(N647+N699+N751)/3</f>
        <v>249.13888888888889</v>
      </c>
      <c r="X803" s="79">
        <f t="shared" ref="X803" si="14727">AVERAGE(O647,O699,O751)</f>
        <v>253.46527777777774</v>
      </c>
      <c r="Y803" s="79">
        <f t="shared" ref="Y803" si="14728">(P647+P699+P751)/3</f>
        <v>252.63194444444443</v>
      </c>
      <c r="Z803" s="79">
        <f t="shared" ref="Z803" si="14729">(Q647+Q699+Q751)/3</f>
        <v>216.9375</v>
      </c>
      <c r="AA803" s="79" t="e">
        <f t="shared" ref="AA803" si="14730">(R647+R699+R751)/3</f>
        <v>#REF!</v>
      </c>
      <c r="AC803" s="99">
        <f>+AF803-'Figure 8_data'!I1015</f>
        <v>0</v>
      </c>
      <c r="AD803" s="79">
        <f t="shared" ref="AD803" si="14731">(B803/T803-1)*100</f>
        <v>60.282912060653103</v>
      </c>
      <c r="AE803" s="79">
        <f t="shared" ref="AE803" si="14732">(C803/U803-1)*100</f>
        <v>78.442452309130317</v>
      </c>
      <c r="AF803" s="79">
        <f t="shared" ref="AF803" si="14733">(D803/V803-1)*100</f>
        <v>83.478335773968453</v>
      </c>
      <c r="AG803" s="79">
        <f t="shared" ref="AG803" si="14734">(E803/W803-1)*100</f>
        <v>97.346415430928772</v>
      </c>
      <c r="AH803" s="79">
        <f t="shared" ref="AH803" si="14735">(F803/X803-1)*100</f>
        <v>110.41672374585612</v>
      </c>
      <c r="AI803" s="79">
        <f t="shared" ref="AI803" si="14736">(G803/Y803-1)*100</f>
        <v>121.00662470106384</v>
      </c>
      <c r="AJ803" s="79">
        <f t="shared" ref="AJ803" si="14737">(H803/Z803-1)*100</f>
        <v>111.27436857773935</v>
      </c>
      <c r="AK803" s="79" t="e">
        <f t="shared" ref="AK803" si="14738">(I803/AA803-1)*100</f>
        <v>#REF!</v>
      </c>
      <c r="AM803" s="99">
        <f>AP803-'Figure 8_data'!H1015</f>
        <v>0</v>
      </c>
      <c r="AN803" s="79">
        <f t="shared" ref="AN803:AO803" si="14739">(B803/B751-1)*100</f>
        <v>96.078431372549034</v>
      </c>
      <c r="AO803" s="79">
        <f t="shared" si="14739"/>
        <v>140.54982817869418</v>
      </c>
      <c r="AP803" s="79">
        <f t="shared" ref="AP803" si="14740">(D803/D751-1)*100</f>
        <v>143.98625429553263</v>
      </c>
      <c r="AQ803" s="79">
        <f t="shared" ref="AQ803" si="14741">(E803/E751-1)*100</f>
        <v>180.95238095238096</v>
      </c>
      <c r="AR803" s="79">
        <f t="shared" ref="AR803" si="14742">(F803/F751-1)*100</f>
        <v>200.46948356807513</v>
      </c>
      <c r="AS803" s="79">
        <f t="shared" ref="AS803" si="14743">(G803/G751-1)*100</f>
        <v>214.55399061032864</v>
      </c>
      <c r="AT803" s="79">
        <f t="shared" ref="AT803" si="14744">(H803/H751-1)*100</f>
        <v>186.45833333333331</v>
      </c>
      <c r="AU803" s="79" t="e">
        <f t="shared" ref="AU803" si="14745">(I803/I751-1)*100</f>
        <v>#REF!</v>
      </c>
    </row>
    <row r="804" spans="1:47" x14ac:dyDescent="0.2">
      <c r="A804" s="13">
        <f t="shared" si="7581"/>
        <v>43207</v>
      </c>
      <c r="B804" s="79">
        <f>TWK!B747</f>
        <v>675</v>
      </c>
      <c r="C804" s="79">
        <f>TWK!C747</f>
        <v>658.33333333333337</v>
      </c>
      <c r="D804" s="79">
        <f>TWK!D747</f>
        <v>645</v>
      </c>
      <c r="E804" s="79">
        <f>TWK!E747</f>
        <v>533.33333333333337</v>
      </c>
      <c r="F804" s="79">
        <f>TWK!F747</f>
        <v>583.33333333333337</v>
      </c>
      <c r="G804" s="79">
        <f>TWK!G747</f>
        <v>583.33333333333337</v>
      </c>
      <c r="H804" s="79">
        <f>TWK!H747</f>
        <v>473.33333333333331</v>
      </c>
      <c r="I804" s="79" t="e">
        <f>TWK!#REF!</f>
        <v>#REF!</v>
      </c>
      <c r="K804" s="79">
        <f t="shared" si="14280"/>
        <v>629.16666666666674</v>
      </c>
      <c r="L804" s="79">
        <f t="shared" ref="L804" si="14746">AVERAGEIF(C801:C804,"&lt;&gt;0")</f>
        <v>575.41666666666674</v>
      </c>
      <c r="M804" s="79">
        <f t="shared" ref="M804" si="14747">AVERAGEIF(D801:D804,"&lt;&gt;0")</f>
        <v>570.625</v>
      </c>
      <c r="N804" s="79">
        <f t="shared" ref="N804" si="14748">AVERAGEIF(E801:E804,"&lt;&gt;0")</f>
        <v>476.25</v>
      </c>
      <c r="O804" s="79">
        <f t="shared" ref="O804" si="14749">AVERAGEIF(F801:F804,"&lt;&gt;0")</f>
        <v>538.54166666666674</v>
      </c>
      <c r="P804" s="79">
        <f t="shared" ref="P804" si="14750">AVERAGEIF(G801:G804,"&lt;&gt;0")</f>
        <v>544.79166666666674</v>
      </c>
      <c r="Q804" s="79">
        <f t="shared" ref="Q804" si="14751">AVERAGEIF(H801:H804,"&lt;&gt;0")</f>
        <v>430.62499999999994</v>
      </c>
      <c r="R804" s="79" t="e">
        <f t="shared" ref="R804" si="14752">AVERAGEIF(I801:I804,"&lt;&gt;0")</f>
        <v>#REF!</v>
      </c>
      <c r="T804" s="79">
        <f t="shared" ref="T804" si="14753">AVERAGE(K648,K700,K752)</f>
        <v>361.11111111111109</v>
      </c>
      <c r="U804" s="79">
        <f t="shared" ref="U804" si="14754">AVERAGE(L648,L700,L752)</f>
        <v>324.58333333333331</v>
      </c>
      <c r="V804" s="79">
        <f t="shared" ref="V804" si="14755">(M648+M700+M752)/3</f>
        <v>321.38888888888891</v>
      </c>
      <c r="W804" s="79">
        <f t="shared" ref="W804" si="14756">(N648+N700+N752)/3</f>
        <v>245.90277777777774</v>
      </c>
      <c r="X804" s="79">
        <f t="shared" ref="X804" si="14757">AVERAGE(O648,O700,O752)</f>
        <v>248.88888888888889</v>
      </c>
      <c r="Y804" s="79">
        <f t="shared" ref="Y804" si="14758">(P648+P700+P752)/3</f>
        <v>248.88888888888889</v>
      </c>
      <c r="Z804" s="79">
        <f t="shared" ref="Z804" si="14759">(Q648+Q700+Q752)/3</f>
        <v>217.20833333333334</v>
      </c>
      <c r="AA804" s="79" t="e">
        <f t="shared" ref="AA804" si="14760">(R648+R700+R752)/3</f>
        <v>#REF!</v>
      </c>
      <c r="AC804" s="99">
        <f>+AF804-'Figure 8_data'!I1016</f>
        <v>0</v>
      </c>
      <c r="AD804" s="79">
        <f t="shared" ref="AD804" si="14761">(B804/T804-1)*100</f>
        <v>86.92307692307692</v>
      </c>
      <c r="AE804" s="79">
        <f t="shared" ref="AE804" si="14762">(C804/U804-1)*100</f>
        <v>102.82413350449295</v>
      </c>
      <c r="AF804" s="79">
        <f t="shared" ref="AF804" si="14763">(D804/V804-1)*100</f>
        <v>100.69144338807257</v>
      </c>
      <c r="AG804" s="79">
        <f t="shared" ref="AG804" si="14764">(E804/W804-1)*100</f>
        <v>116.88788477831125</v>
      </c>
      <c r="AH804" s="79">
        <f t="shared" ref="AH804" si="14765">(F804/X804-1)*100</f>
        <v>134.375</v>
      </c>
      <c r="AI804" s="79">
        <f t="shared" ref="AI804" si="14766">(G804/Y804-1)*100</f>
        <v>134.375</v>
      </c>
      <c r="AJ804" s="79">
        <f t="shared" ref="AJ804" si="14767">(H804/Z804-1)*100</f>
        <v>117.9167465950508</v>
      </c>
      <c r="AK804" s="79" t="e">
        <f t="shared" ref="AK804" si="14768">(I804/AA804-1)*100</f>
        <v>#REF!</v>
      </c>
      <c r="AM804" s="99">
        <f>AP804-'Figure 8_data'!H1016</f>
        <v>0</v>
      </c>
      <c r="AN804" s="79">
        <f t="shared" ref="AN804" si="14769">(B804/B752-1)*100</f>
        <v>130.76923076923075</v>
      </c>
      <c r="AO804" s="79">
        <f t="shared" ref="AO804" si="14770">(C804/C752-1)*100</f>
        <v>168.70748299319729</v>
      </c>
      <c r="AP804" s="79">
        <f t="shared" ref="AP804" si="14771">(D804/D752-1)*100</f>
        <v>163.26530612244898</v>
      </c>
      <c r="AQ804" s="79">
        <f t="shared" ref="AQ804" si="14772">(E804/E752-1)*100</f>
        <v>204.76190476190479</v>
      </c>
      <c r="AR804" s="79">
        <f t="shared" ref="AR804" si="14773">(F804/F752-1)*100</f>
        <v>238.16425120772951</v>
      </c>
      <c r="AS804" s="79">
        <f t="shared" ref="AS804" si="14774">(G804/G752-1)*100</f>
        <v>238.16425120772951</v>
      </c>
      <c r="AT804" s="79">
        <f t="shared" ref="AT804" si="14775">(H804/H752-1)*100</f>
        <v>195.83333333333331</v>
      </c>
      <c r="AU804" s="79" t="e">
        <f t="shared" ref="AU804" si="14776">(I804/I752-1)*100</f>
        <v>#REF!</v>
      </c>
    </row>
    <row r="805" spans="1:47" x14ac:dyDescent="0.2">
      <c r="A805" s="13">
        <f t="shared" si="7581"/>
        <v>43214</v>
      </c>
      <c r="B805" s="79">
        <f>TWK!B748</f>
        <v>600</v>
      </c>
      <c r="C805" s="79">
        <f>TWK!C748</f>
        <v>530</v>
      </c>
      <c r="D805" s="79">
        <f>TWK!D748</f>
        <v>530</v>
      </c>
      <c r="E805" s="79">
        <f>TWK!E748</f>
        <v>420</v>
      </c>
      <c r="F805" s="79">
        <f>TWK!F748</f>
        <v>475</v>
      </c>
      <c r="G805" s="79">
        <f>TWK!G748</f>
        <v>475</v>
      </c>
      <c r="H805" s="79">
        <f>TWK!H748</f>
        <v>375</v>
      </c>
      <c r="I805" s="79" t="e">
        <f>TWK!#REF!</f>
        <v>#REF!</v>
      </c>
      <c r="K805" s="79">
        <f t="shared" si="14280"/>
        <v>619.44444444444446</v>
      </c>
      <c r="L805" s="79">
        <f t="shared" ref="L805" si="14777">AVERAGEIF(C802:C805,"&lt;&gt;0")</f>
        <v>586.66666666666674</v>
      </c>
      <c r="M805" s="79">
        <f t="shared" ref="M805" si="14778">AVERAGEIF(D802:D805,"&lt;&gt;0")</f>
        <v>581.25</v>
      </c>
      <c r="N805" s="79">
        <f t="shared" ref="N805" si="14779">AVERAGEIF(E802:E805,"&lt;&gt;0")</f>
        <v>485</v>
      </c>
      <c r="O805" s="79">
        <f t="shared" ref="O805" si="14780">AVERAGEIF(F802:F805,"&lt;&gt;0")</f>
        <v>529.16666666666674</v>
      </c>
      <c r="P805" s="79">
        <f t="shared" ref="P805" si="14781">AVERAGEIF(G802:G805,"&lt;&gt;0")</f>
        <v>535.41666666666674</v>
      </c>
      <c r="Q805" s="79">
        <f t="shared" ref="Q805" si="14782">AVERAGEIF(H802:H805,"&lt;&gt;0")</f>
        <v>427.5</v>
      </c>
      <c r="R805" s="79" t="e">
        <f t="shared" ref="R805" si="14783">AVERAGEIF(I802:I805,"&lt;&gt;0")</f>
        <v>#REF!</v>
      </c>
      <c r="T805" s="79">
        <f t="shared" ref="T805" si="14784">AVERAGE(K649,K701,K753)</f>
        <v>356.9444444444444</v>
      </c>
      <c r="U805" s="79">
        <f t="shared" ref="U805" si="14785">AVERAGE(L649,L701,L753)</f>
        <v>322.5</v>
      </c>
      <c r="V805" s="79">
        <f t="shared" ref="V805" si="14786">(M649+M701+M753)/3</f>
        <v>317.4305555555556</v>
      </c>
      <c r="W805" s="79">
        <f t="shared" ref="W805" si="14787">(N649+N701+N753)/3</f>
        <v>240.27777777777774</v>
      </c>
      <c r="X805" s="79">
        <f t="shared" ref="X805" si="14788">AVERAGE(O649,O701,O753)</f>
        <v>239.7222222222222</v>
      </c>
      <c r="Y805" s="79">
        <f t="shared" ref="Y805" si="14789">(P649+P701+P753)/3</f>
        <v>239.7222222222222</v>
      </c>
      <c r="Z805" s="79">
        <f t="shared" ref="Z805" si="14790">(Q649+Q701+Q753)/3</f>
        <v>213.25</v>
      </c>
      <c r="AA805" s="79" t="e">
        <f t="shared" ref="AA805" si="14791">(R649+R701+R753)/3</f>
        <v>#REF!</v>
      </c>
      <c r="AC805" s="99">
        <f>+AF805-'Figure 8_data'!I1017</f>
        <v>0</v>
      </c>
      <c r="AD805" s="79">
        <f t="shared" ref="AD805" si="14792">(B805/T805-1)*100</f>
        <v>68.09338521400781</v>
      </c>
      <c r="AE805" s="79">
        <f t="shared" ref="AE805" si="14793">(C805/U805-1)*100</f>
        <v>64.341085271317837</v>
      </c>
      <c r="AF805" s="79">
        <f t="shared" ref="AF805" si="14794">(D805/V805-1)*100</f>
        <v>66.965653029971534</v>
      </c>
      <c r="AG805" s="79">
        <f t="shared" ref="AG805" si="14795">(E805/W805-1)*100</f>
        <v>74.797687861271697</v>
      </c>
      <c r="AH805" s="79">
        <f t="shared" ref="AH805" si="14796">(F805/X805-1)*100</f>
        <v>98.146002317497121</v>
      </c>
      <c r="AI805" s="79">
        <f t="shared" ref="AI805" si="14797">(G805/Y805-1)*100</f>
        <v>98.146002317497121</v>
      </c>
      <c r="AJ805" s="79">
        <f t="shared" ref="AJ805" si="14798">(H805/Z805-1)*100</f>
        <v>75.849941383352885</v>
      </c>
      <c r="AK805" s="79" t="e">
        <f t="shared" ref="AK805" si="14799">(I805/AA805-1)*100</f>
        <v>#REF!</v>
      </c>
      <c r="AM805" s="99">
        <f>AP805-'Figure 8_data'!H1017</f>
        <v>0</v>
      </c>
      <c r="AN805" s="79">
        <f t="shared" ref="AN805" si="14800">(B805/B753-1)*100</f>
        <v>108.69565217391303</v>
      </c>
      <c r="AO805" s="79">
        <f t="shared" ref="AO805" si="14801">(C805/C753-1)*100</f>
        <v>123.15789473684208</v>
      </c>
      <c r="AP805" s="79">
        <f t="shared" ref="AP805" si="14802">(D805/D753-1)*100</f>
        <v>123.15789473684208</v>
      </c>
      <c r="AQ805" s="79">
        <f t="shared" ref="AQ805" si="14803">(E805/E753-1)*100</f>
        <v>147.05882352941177</v>
      </c>
      <c r="AR805" s="79">
        <f t="shared" ref="AR805" si="14804">(F805/F753-1)*100</f>
        <v>183.58208955223881</v>
      </c>
      <c r="AS805" s="79">
        <f t="shared" ref="AS805" si="14805">(G805/G753-1)*100</f>
        <v>183.58208955223881</v>
      </c>
      <c r="AT805" s="79">
        <f t="shared" ref="AT805" si="14806">(H805/H753-1)*100</f>
        <v>138.0952380952381</v>
      </c>
      <c r="AU805" s="79" t="e">
        <f t="shared" ref="AU805" si="14807">(I805/I753-1)*100</f>
        <v>#REF!</v>
      </c>
    </row>
    <row r="806" spans="1:47" x14ac:dyDescent="0.2">
      <c r="A806" s="13">
        <f t="shared" si="7581"/>
        <v>43221</v>
      </c>
      <c r="C806" s="79">
        <f>TWK!C749</f>
        <v>437.5</v>
      </c>
      <c r="D806" s="79">
        <f>TWK!D749</f>
        <v>437.5</v>
      </c>
      <c r="E806" s="79">
        <f>TWK!E749</f>
        <v>350</v>
      </c>
      <c r="F806" s="79">
        <f>TWK!F749</f>
        <v>391.66666666666669</v>
      </c>
      <c r="G806" s="79">
        <f>TWK!G749</f>
        <v>391.66666666666669</v>
      </c>
      <c r="H806" s="79">
        <f>TWK!H749</f>
        <v>337.5</v>
      </c>
      <c r="I806" s="79" t="e">
        <f>TWK!#REF!</f>
        <v>#REF!</v>
      </c>
      <c r="K806" s="79">
        <f t="shared" si="14280"/>
        <v>619.44444444444446</v>
      </c>
      <c r="L806" s="79">
        <f t="shared" ref="L806" si="14808">AVERAGEIF(C803:C806,"&lt;&gt;0")</f>
        <v>552.29166666666674</v>
      </c>
      <c r="M806" s="79">
        <f t="shared" ref="M806" si="14809">AVERAGEIF(D803:D806,"&lt;&gt;0")</f>
        <v>551.04166666666663</v>
      </c>
      <c r="N806" s="79">
        <f t="shared" ref="N806" si="14810">AVERAGEIF(E803:E806,"&lt;&gt;0")</f>
        <v>448.75</v>
      </c>
      <c r="O806" s="79">
        <f t="shared" ref="O806" si="14811">AVERAGEIF(F803:F806,"&lt;&gt;0")</f>
        <v>495.83333333333337</v>
      </c>
      <c r="P806" s="79">
        <f t="shared" ref="P806" si="14812">AVERAGEIF(G803:G806,"&lt;&gt;0")</f>
        <v>502.08333333333337</v>
      </c>
      <c r="Q806" s="79">
        <f t="shared" ref="Q806" si="14813">AVERAGEIF(H803:H806,"&lt;&gt;0")</f>
        <v>411.04166666666663</v>
      </c>
      <c r="R806" s="79" t="e">
        <f t="shared" ref="R806" si="14814">AVERAGEIF(I803:I806,"&lt;&gt;0")</f>
        <v>#REF!</v>
      </c>
      <c r="T806" s="79">
        <f t="shared" ref="T806" si="14815">AVERAGE(K650,K702,K754)</f>
        <v>353.1944444444444</v>
      </c>
      <c r="U806" s="79">
        <f t="shared" ref="U806" si="14816">AVERAGE(L650,L702,L754)</f>
        <v>318.20833333333331</v>
      </c>
      <c r="V806" s="79">
        <f t="shared" ref="V806" si="14817">(M650+M702+M754)/3</f>
        <v>313.0555555555556</v>
      </c>
      <c r="W806" s="79">
        <f t="shared" ref="W806" si="14818">(N650+N702+N754)/3</f>
        <v>233.05555555555554</v>
      </c>
      <c r="X806" s="79">
        <f t="shared" ref="X806" si="14819">AVERAGE(O650,O702,O754)</f>
        <v>229.86111111111109</v>
      </c>
      <c r="Y806" s="79">
        <f t="shared" ref="Y806" si="14820">(P650+P702+P754)/3</f>
        <v>229.86111111111109</v>
      </c>
      <c r="Z806" s="79">
        <f t="shared" ref="Z806" si="14821">(Q650+Q702+Q754)/3</f>
        <v>210.4722222222222</v>
      </c>
      <c r="AA806" s="79" t="e">
        <f t="shared" ref="AA806" si="14822">(R650+R702+R754)/3</f>
        <v>#REF!</v>
      </c>
      <c r="AC806" s="99">
        <f>+AF806-'Figure 8_data'!I1018</f>
        <v>0</v>
      </c>
      <c r="AD806" s="79">
        <f t="shared" ref="AD806" si="14823">(B806/T806-1)*100</f>
        <v>-100</v>
      </c>
      <c r="AE806" s="79">
        <f t="shared" ref="AE806" si="14824">(C806/U806-1)*100</f>
        <v>37.488542621448232</v>
      </c>
      <c r="AF806" s="79">
        <f t="shared" ref="AF806" si="14825">(D806/V806-1)*100</f>
        <v>39.751552795031046</v>
      </c>
      <c r="AG806" s="79">
        <f t="shared" ref="AG806" si="14826">(E806/W806-1)*100</f>
        <v>50.178784266984522</v>
      </c>
      <c r="AH806" s="79">
        <f t="shared" ref="AH806" si="14827">(F806/X806-1)*100</f>
        <v>70.392749244713016</v>
      </c>
      <c r="AI806" s="79">
        <f t="shared" ref="AI806" si="14828">(G806/Y806-1)*100</f>
        <v>70.392749244713016</v>
      </c>
      <c r="AJ806" s="79">
        <f t="shared" ref="AJ806" si="14829">(H806/Z806-1)*100</f>
        <v>60.353701992873177</v>
      </c>
      <c r="AK806" s="79" t="e">
        <f t="shared" ref="AK806" si="14830">(I806/AA806-1)*100</f>
        <v>#REF!</v>
      </c>
      <c r="AM806" s="99">
        <f>AP806-'Figure 8_data'!H1018</f>
        <v>0</v>
      </c>
      <c r="AN806" s="79">
        <f t="shared" ref="AN806" si="14831">(B806/B754-1)*100</f>
        <v>-100</v>
      </c>
      <c r="AO806" s="79">
        <f t="shared" ref="AO806" si="14832">(C806/C754-1)*100</f>
        <v>59.477521263669516</v>
      </c>
      <c r="AP806" s="79">
        <f t="shared" ref="AP806" si="14833">(D806/D754-1)*100</f>
        <v>65.094339622641513</v>
      </c>
      <c r="AQ806" s="79">
        <f t="shared" ref="AQ806" si="14834">(E806/E754-1)*100</f>
        <v>90.909090909090892</v>
      </c>
      <c r="AR806" s="79">
        <f t="shared" ref="AR806" si="14835">(F806/F754-1)*100</f>
        <v>117.59259259259261</v>
      </c>
      <c r="AS806" s="79">
        <f t="shared" ref="AS806" si="14836">(G806/G754-1)*100</f>
        <v>117.59259259259261</v>
      </c>
      <c r="AT806" s="79">
        <f t="shared" ref="AT806" si="14837">(H806/H754-1)*100</f>
        <v>94.711538461538453</v>
      </c>
      <c r="AU806" s="79" t="e">
        <f t="shared" ref="AU806" si="14838">(I806/I754-1)*100</f>
        <v>#REF!</v>
      </c>
    </row>
    <row r="807" spans="1:47" x14ac:dyDescent="0.2">
      <c r="A807" s="13">
        <f t="shared" si="7581"/>
        <v>43228</v>
      </c>
      <c r="D807" s="79">
        <f>TWK!D750</f>
        <v>462.5</v>
      </c>
      <c r="E807" s="79">
        <f>TWK!E750</f>
        <v>350</v>
      </c>
      <c r="F807" s="79">
        <f>TWK!F750</f>
        <v>330</v>
      </c>
      <c r="G807" s="79">
        <f>TWK!G750</f>
        <v>330</v>
      </c>
      <c r="H807" s="79">
        <f>TWK!H750</f>
        <v>307.5</v>
      </c>
      <c r="I807" s="79" t="e">
        <f>TWK!#REF!</f>
        <v>#REF!</v>
      </c>
      <c r="K807" s="79">
        <f t="shared" si="14280"/>
        <v>637.5</v>
      </c>
      <c r="L807" s="79">
        <f t="shared" ref="L807" si="14839">AVERAGEIF(C804:C807,"&lt;&gt;0")</f>
        <v>541.94444444444446</v>
      </c>
      <c r="M807" s="79">
        <f t="shared" ref="M807" si="14840">AVERAGEIF(D804:D807,"&lt;&gt;0")</f>
        <v>518.75</v>
      </c>
      <c r="N807" s="79">
        <f t="shared" ref="N807" si="14841">AVERAGEIF(E804:E807,"&lt;&gt;0")</f>
        <v>413.33333333333337</v>
      </c>
      <c r="O807" s="79">
        <f t="shared" ref="O807" si="14842">AVERAGEIF(F804:F807,"&lt;&gt;0")</f>
        <v>445.00000000000006</v>
      </c>
      <c r="P807" s="79">
        <f t="shared" ref="P807" si="14843">AVERAGEIF(G804:G807,"&lt;&gt;0")</f>
        <v>445.00000000000006</v>
      </c>
      <c r="Q807" s="79">
        <f t="shared" ref="Q807" si="14844">AVERAGEIF(H804:H807,"&lt;&gt;0")</f>
        <v>373.33333333333331</v>
      </c>
      <c r="R807" s="79" t="e">
        <f t="shared" ref="R807" si="14845">AVERAGEIF(I804:I807,"&lt;&gt;0")</f>
        <v>#REF!</v>
      </c>
      <c r="T807" s="79">
        <f t="shared" ref="T807" si="14846">AVERAGE(K651,K703,K755)</f>
        <v>352.77777777777777</v>
      </c>
      <c r="U807" s="79">
        <f t="shared" ref="U807" si="14847">AVERAGE(L651,L703,L755)</f>
        <v>318</v>
      </c>
      <c r="V807" s="79">
        <f t="shared" ref="V807" si="14848">(M651+M703+M755)/3</f>
        <v>311.875</v>
      </c>
      <c r="W807" s="79">
        <f t="shared" ref="W807" si="14849">(N651+N703+N755)/3</f>
        <v>225.48611111111111</v>
      </c>
      <c r="X807" s="79">
        <f t="shared" ref="X807" si="14850">AVERAGE(O651,O703,O755)</f>
        <v>221.11111111111109</v>
      </c>
      <c r="Y807" s="79">
        <f t="shared" ref="Y807" si="14851">(P651+P703+P755)/3</f>
        <v>221.11111111111109</v>
      </c>
      <c r="Z807" s="79">
        <f t="shared" ref="Z807" si="14852">(Q651+Q703+Q755)/3</f>
        <v>206.0277777777778</v>
      </c>
      <c r="AA807" s="79" t="e">
        <f t="shared" ref="AA807" si="14853">(R651+R703+R755)/3</f>
        <v>#REF!</v>
      </c>
      <c r="AC807" s="99">
        <f>+AF807-'Figure 8_data'!I1019</f>
        <v>0</v>
      </c>
      <c r="AD807" s="79">
        <f t="shared" ref="AD807" si="14854">(B807/T807-1)*100</f>
        <v>-100</v>
      </c>
      <c r="AE807" s="79">
        <f t="shared" ref="AE807" si="14855">(C807/U807-1)*100</f>
        <v>-100</v>
      </c>
      <c r="AF807" s="79">
        <f t="shared" ref="AF807" si="14856">(D807/V807-1)*100</f>
        <v>48.296593186372739</v>
      </c>
      <c r="AG807" s="79">
        <f t="shared" ref="AG807" si="14857">(E807/W807-1)*100</f>
        <v>55.220203264551884</v>
      </c>
      <c r="AH807" s="79">
        <f t="shared" ref="AH807" si="14858">(F807/X807-1)*100</f>
        <v>49.246231155778908</v>
      </c>
      <c r="AI807" s="79">
        <f t="shared" ref="AI807" si="14859">(G807/Y807-1)*100</f>
        <v>49.246231155778908</v>
      </c>
      <c r="AJ807" s="79">
        <f t="shared" ref="AJ807" si="14860">(H807/Z807-1)*100</f>
        <v>49.251719023864069</v>
      </c>
      <c r="AK807" s="79" t="e">
        <f t="shared" ref="AK807" si="14861">(I807/AA807-1)*100</f>
        <v>#REF!</v>
      </c>
      <c r="AM807" s="99">
        <f>AP807-'Figure 8_data'!H1019</f>
        <v>0</v>
      </c>
      <c r="AN807" s="79">
        <f t="shared" ref="AN807" si="14862">(B807/B755-1)*100</f>
        <v>-100</v>
      </c>
      <c r="AO807" s="79">
        <f t="shared" ref="AO807" si="14863">(C807/C755-1)*100</f>
        <v>-100</v>
      </c>
      <c r="AP807" s="79">
        <f t="shared" ref="AP807" si="14864">(D807/D755-1)*100</f>
        <v>51.639344262295083</v>
      </c>
      <c r="AQ807" s="79">
        <f t="shared" ref="AQ807" si="14865">(E807/E755-1)*100</f>
        <v>75</v>
      </c>
      <c r="AR807" s="79">
        <f t="shared" ref="AR807" si="14866">(F807/F755-1)*100</f>
        <v>60.975609756097569</v>
      </c>
      <c r="AS807" s="79">
        <f t="shared" ref="AS807" si="14867">(G807/G755-1)*100</f>
        <v>60.975609756097569</v>
      </c>
      <c r="AT807" s="79">
        <f t="shared" ref="AT807" si="14868">(H807/H755-1)*100</f>
        <v>70.833333333333329</v>
      </c>
      <c r="AU807" s="79" t="e">
        <f t="shared" ref="AU807" si="14869">(I807/I755-1)*100</f>
        <v>#REF!</v>
      </c>
    </row>
    <row r="808" spans="1:47" x14ac:dyDescent="0.2">
      <c r="A808" s="13">
        <f t="shared" si="7581"/>
        <v>43235</v>
      </c>
      <c r="B808" s="79">
        <f>TWK!B751</f>
        <v>512.5</v>
      </c>
      <c r="C808" s="79">
        <f>TWK!C751</f>
        <v>475</v>
      </c>
      <c r="D808" s="79">
        <f>TWK!D751</f>
        <v>475</v>
      </c>
      <c r="E808" s="79">
        <f>TWK!E751</f>
        <v>337.5</v>
      </c>
      <c r="F808" s="79">
        <f>TWK!F751</f>
        <v>350</v>
      </c>
      <c r="G808" s="79">
        <f>TWK!G751</f>
        <v>350</v>
      </c>
      <c r="H808" s="79">
        <f>TWK!H751</f>
        <v>287.5</v>
      </c>
      <c r="I808" s="79" t="e">
        <f>TWK!#REF!</f>
        <v>#REF!</v>
      </c>
      <c r="K808" s="79">
        <f t="shared" si="14280"/>
        <v>556.25</v>
      </c>
      <c r="L808" s="79">
        <f t="shared" ref="L808" si="14870">AVERAGEIF(C805:C808,"&lt;&gt;0")</f>
        <v>480.83333333333331</v>
      </c>
      <c r="M808" s="79">
        <f t="shared" ref="M808" si="14871">AVERAGEIF(D805:D808,"&lt;&gt;0")</f>
        <v>476.25</v>
      </c>
      <c r="N808" s="79">
        <f t="shared" ref="N808" si="14872">AVERAGEIF(E805:E808,"&lt;&gt;0")</f>
        <v>364.375</v>
      </c>
      <c r="O808" s="79">
        <f t="shared" ref="O808" si="14873">AVERAGEIF(F805:F808,"&lt;&gt;0")</f>
        <v>386.66666666666669</v>
      </c>
      <c r="P808" s="79">
        <f t="shared" ref="P808" si="14874">AVERAGEIF(G805:G808,"&lt;&gt;0")</f>
        <v>386.66666666666669</v>
      </c>
      <c r="Q808" s="79">
        <f t="shared" ref="Q808" si="14875">AVERAGEIF(H805:H808,"&lt;&gt;0")</f>
        <v>326.875</v>
      </c>
      <c r="R808" s="79" t="e">
        <f t="shared" ref="R808" si="14876">AVERAGEIF(I805:I808,"&lt;&gt;0")</f>
        <v>#REF!</v>
      </c>
      <c r="T808" s="79">
        <f t="shared" ref="T808" si="14877">AVERAGE(K652,K704,K756)</f>
        <v>355.625</v>
      </c>
      <c r="U808" s="79">
        <f t="shared" ref="U808" si="14878">AVERAGE(L652,L704,L756)</f>
        <v>315.98611111111109</v>
      </c>
      <c r="V808" s="79">
        <f t="shared" ref="V808" si="14879">(M652+M704+M756)/3</f>
        <v>309.02777777777777</v>
      </c>
      <c r="W808" s="79">
        <f t="shared" ref="W808" si="14880">(N652+N704+N756)/3</f>
        <v>215.41666666666666</v>
      </c>
      <c r="X808" s="79">
        <f t="shared" ref="X808" si="14881">AVERAGE(O652,O704,O756)</f>
        <v>213.4722222222222</v>
      </c>
      <c r="Y808" s="79">
        <f t="shared" ref="Y808" si="14882">(P652+P704+P756)/3</f>
        <v>213.4722222222222</v>
      </c>
      <c r="Z808" s="79">
        <f t="shared" ref="Z808" si="14883">(Q652+Q704+Q756)/3</f>
        <v>200.83333333333334</v>
      </c>
      <c r="AA808" s="79" t="e">
        <f t="shared" ref="AA808" si="14884">(R652+R704+R756)/3</f>
        <v>#REF!</v>
      </c>
      <c r="AC808" s="99">
        <f>+AF808-'Figure 8_data'!I1020</f>
        <v>0</v>
      </c>
      <c r="AD808" s="79">
        <f t="shared" ref="AD808" si="14885">(B808/T808-1)*100</f>
        <v>44.112478031634453</v>
      </c>
      <c r="AE808" s="79">
        <f t="shared" ref="AE808" si="14886">(C808/U808-1)*100</f>
        <v>50.323062722517697</v>
      </c>
      <c r="AF808" s="79">
        <f t="shared" ref="AF808" si="14887">(D808/V808-1)*100</f>
        <v>53.707865168539335</v>
      </c>
      <c r="AG808" s="79">
        <f t="shared" ref="AG808" si="14888">(E808/W808-1)*100</f>
        <v>56.673114119922644</v>
      </c>
      <c r="AH808" s="79">
        <f t="shared" ref="AH808" si="14889">(F808/X808-1)*100</f>
        <v>63.955757970071581</v>
      </c>
      <c r="AI808" s="79">
        <f t="shared" ref="AI808" si="14890">(G808/Y808-1)*100</f>
        <v>63.955757970071581</v>
      </c>
      <c r="AJ808" s="79">
        <f t="shared" ref="AJ808" si="14891">(H808/Z808-1)*100</f>
        <v>43.15352697095436</v>
      </c>
      <c r="AK808" s="79" t="e">
        <f t="shared" ref="AK808" si="14892">(I808/AA808-1)*100</f>
        <v>#REF!</v>
      </c>
      <c r="AM808" s="99">
        <f>AP808-'Figure 8_data'!H1020</f>
        <v>0</v>
      </c>
      <c r="AN808" s="79">
        <f t="shared" ref="AN808" si="14893">(B808/B756-1)*100</f>
        <v>61.417322834645674</v>
      </c>
      <c r="AO808" s="79">
        <f t="shared" ref="AO808" si="14894">(C808/C756-1)*100</f>
        <v>79.245283018867923</v>
      </c>
      <c r="AP808" s="79">
        <f t="shared" ref="AP808" si="14895">(D808/D756-1)*100</f>
        <v>79.245283018867923</v>
      </c>
      <c r="AQ808" s="79">
        <f t="shared" ref="AQ808" si="14896">(E808/E756-1)*100</f>
        <v>90.140845070422529</v>
      </c>
      <c r="AR808" s="79">
        <f t="shared" ref="AR808" si="14897">(F808/F756-1)*100</f>
        <v>75</v>
      </c>
      <c r="AS808" s="79">
        <f t="shared" ref="AS808" si="14898">(G808/G756-1)*100</f>
        <v>75</v>
      </c>
      <c r="AT808" s="79">
        <f t="shared" ref="AT808" si="14899">(H808/H756-1)*100</f>
        <v>66.666666666666671</v>
      </c>
      <c r="AU808" s="79" t="e">
        <f t="shared" ref="AU808" si="14900">(I808/I756-1)*100</f>
        <v>#REF!</v>
      </c>
    </row>
    <row r="809" spans="1:47" x14ac:dyDescent="0.2">
      <c r="A809" s="13">
        <f t="shared" si="7581"/>
        <v>43242</v>
      </c>
      <c r="B809" s="79">
        <f>TWK!B752</f>
        <v>502.33333333333331</v>
      </c>
      <c r="C809" s="79">
        <f>TWK!C752</f>
        <v>486</v>
      </c>
      <c r="D809" s="79">
        <f>TWK!D752</f>
        <v>482</v>
      </c>
      <c r="E809" s="79">
        <f>TWK!E752</f>
        <v>332</v>
      </c>
      <c r="F809" s="79">
        <f>TWK!F752</f>
        <v>318</v>
      </c>
      <c r="G809" s="79">
        <f>TWK!G752</f>
        <v>323</v>
      </c>
      <c r="H809" s="79">
        <f>TWK!H752</f>
        <v>288</v>
      </c>
      <c r="I809" s="79" t="e">
        <f>TWK!#REF!</f>
        <v>#REF!</v>
      </c>
      <c r="K809" s="79">
        <f t="shared" si="14280"/>
        <v>507.41666666666663</v>
      </c>
      <c r="L809" s="79">
        <f t="shared" ref="L809" si="14901">AVERAGEIF(C806:C809,"&lt;&gt;0")</f>
        <v>466.16666666666669</v>
      </c>
      <c r="M809" s="79">
        <f t="shared" ref="M809" si="14902">AVERAGEIF(D806:D809,"&lt;&gt;0")</f>
        <v>464.25</v>
      </c>
      <c r="N809" s="79">
        <f t="shared" ref="N809" si="14903">AVERAGEIF(E806:E809,"&lt;&gt;0")</f>
        <v>342.375</v>
      </c>
      <c r="O809" s="79">
        <f t="shared" ref="O809" si="14904">AVERAGEIF(F806:F809,"&lt;&gt;0")</f>
        <v>347.41666666666669</v>
      </c>
      <c r="P809" s="79">
        <f t="shared" ref="P809" si="14905">AVERAGEIF(G806:G809,"&lt;&gt;0")</f>
        <v>348.66666666666669</v>
      </c>
      <c r="Q809" s="79">
        <f t="shared" ref="Q809" si="14906">AVERAGEIF(H806:H809,"&lt;&gt;0")</f>
        <v>305.125</v>
      </c>
      <c r="R809" s="79" t="e">
        <f t="shared" ref="R809" si="14907">AVERAGEIF(I806:I809,"&lt;&gt;0")</f>
        <v>#REF!</v>
      </c>
      <c r="T809" s="79">
        <f t="shared" ref="T809" si="14908">AVERAGE(K653,K705,K757)</f>
        <v>358.40277777777783</v>
      </c>
      <c r="U809" s="79">
        <f t="shared" ref="U809" si="14909">AVERAGE(L653,L705,L757)</f>
        <v>313.0694444444444</v>
      </c>
      <c r="V809" s="79">
        <f t="shared" ref="V809" si="14910">(M653+M705+M757)/3</f>
        <v>305.41666666666669</v>
      </c>
      <c r="W809" s="79">
        <f t="shared" ref="W809" si="14911">(N653+N705+N757)/3</f>
        <v>209.86111111111111</v>
      </c>
      <c r="X809" s="79">
        <f t="shared" ref="X809" si="14912">AVERAGE(O653,O705,O757)</f>
        <v>208.68055555555554</v>
      </c>
      <c r="Y809" s="79">
        <f t="shared" ref="Y809" si="14913">(P653+P705+P757)/3</f>
        <v>208.68055555555554</v>
      </c>
      <c r="Z809" s="79">
        <f t="shared" ref="Z809" si="14914">(Q653+Q705+Q757)/3</f>
        <v>195.76388888888889</v>
      </c>
      <c r="AA809" s="79" t="e">
        <f t="shared" ref="AA809" si="14915">(R653+R705+R757)/3</f>
        <v>#REF!</v>
      </c>
      <c r="AC809" s="99">
        <f>+AF809-'Figure 8_data'!I1021</f>
        <v>0</v>
      </c>
      <c r="AD809" s="79">
        <f t="shared" ref="AD809" si="14916">(B809/T809-1)*100</f>
        <v>40.158883937221447</v>
      </c>
      <c r="AE809" s="79">
        <f t="shared" ref="AE809" si="14917">(C809/U809-1)*100</f>
        <v>55.23712346391023</v>
      </c>
      <c r="AF809" s="79">
        <f t="shared" ref="AF809" si="14918">(D809/V809-1)*100</f>
        <v>57.817189631650749</v>
      </c>
      <c r="AG809" s="79">
        <f t="shared" ref="AG809" si="14919">(E809/W809-1)*100</f>
        <v>58.199867637326278</v>
      </c>
      <c r="AH809" s="79">
        <f t="shared" ref="AH809" si="14920">(F809/X809-1)*100</f>
        <v>52.386023294509165</v>
      </c>
      <c r="AI809" s="79">
        <f t="shared" ref="AI809" si="14921">(G809/Y809-1)*100</f>
        <v>54.782029950083214</v>
      </c>
      <c r="AJ809" s="79">
        <f t="shared" ref="AJ809" si="14922">(H809/Z809-1)*100</f>
        <v>47.115998581057106</v>
      </c>
      <c r="AK809" s="79" t="e">
        <f t="shared" ref="AK809" si="14923">(I809/AA809-1)*100</f>
        <v>#REF!</v>
      </c>
      <c r="AM809" s="99">
        <f>AP809-'Figure 8_data'!H1021</f>
        <v>0</v>
      </c>
      <c r="AN809" s="79">
        <f t="shared" ref="AN809" si="14924">(B809/B757-1)*100</f>
        <v>55.360824742268044</v>
      </c>
      <c r="AO809" s="79">
        <f t="shared" ref="AO809" si="14925">(C809/C757-1)*100</f>
        <v>80</v>
      </c>
      <c r="AP809" s="79">
        <f t="shared" ref="AP809" si="14926">(D809/D757-1)*100</f>
        <v>83.03797468354432</v>
      </c>
      <c r="AQ809" s="79">
        <f t="shared" ref="AQ809" si="14927">(E809/E757-1)*100</f>
        <v>84.444444444444457</v>
      </c>
      <c r="AR809" s="79">
        <f t="shared" ref="AR809" si="14928">(F809/F757-1)*100</f>
        <v>53.870967741935495</v>
      </c>
      <c r="AS809" s="79">
        <f t="shared" ref="AS809" si="14929">(G809/G757-1)*100</f>
        <v>56.290322580645167</v>
      </c>
      <c r="AT809" s="79">
        <f t="shared" ref="AT809" si="14930">(H809/H757-1)*100</f>
        <v>72.800000000000026</v>
      </c>
      <c r="AU809" s="79" t="e">
        <f t="shared" ref="AU809" si="14931">(I809/I757-1)*100</f>
        <v>#REF!</v>
      </c>
    </row>
    <row r="810" spans="1:47" x14ac:dyDescent="0.2">
      <c r="A810" s="13">
        <f t="shared" si="7581"/>
        <v>43249</v>
      </c>
      <c r="B810" s="79">
        <f>TWK!B753</f>
        <v>533.33333333333337</v>
      </c>
      <c r="C810" s="79">
        <f>TWK!C753</f>
        <v>496.66666666666669</v>
      </c>
      <c r="D810" s="79">
        <f>TWK!D753</f>
        <v>490</v>
      </c>
      <c r="E810" s="79">
        <f>TWK!E753</f>
        <v>343.33333333333331</v>
      </c>
      <c r="F810" s="79">
        <f>TWK!F753</f>
        <v>345</v>
      </c>
      <c r="G810" s="79">
        <f>TWK!G753</f>
        <v>345</v>
      </c>
      <c r="H810" s="79">
        <f>TWK!H753</f>
        <v>291.66666666666669</v>
      </c>
      <c r="I810" s="79" t="e">
        <f>TWK!#REF!</f>
        <v>#REF!</v>
      </c>
      <c r="K810" s="79">
        <f t="shared" si="14280"/>
        <v>516.05555555555554</v>
      </c>
      <c r="L810" s="79">
        <f t="shared" ref="L810" si="14932">AVERAGEIF(C807:C810,"&lt;&gt;0")</f>
        <v>485.88888888888891</v>
      </c>
      <c r="M810" s="79">
        <f t="shared" ref="M810" si="14933">AVERAGEIF(D807:D810,"&lt;&gt;0")</f>
        <v>477.375</v>
      </c>
      <c r="N810" s="79">
        <f t="shared" ref="N810" si="14934">AVERAGEIF(E807:E810,"&lt;&gt;0")</f>
        <v>340.70833333333331</v>
      </c>
      <c r="O810" s="79">
        <f t="shared" ref="O810" si="14935">AVERAGEIF(F807:F810,"&lt;&gt;0")</f>
        <v>335.75</v>
      </c>
      <c r="P810" s="79">
        <f t="shared" ref="P810" si="14936">AVERAGEIF(G807:G810,"&lt;&gt;0")</f>
        <v>337</v>
      </c>
      <c r="Q810" s="79">
        <f t="shared" ref="Q810" si="14937">AVERAGEIF(H807:H810,"&lt;&gt;0")</f>
        <v>293.66666666666669</v>
      </c>
      <c r="R810" s="79" t="e">
        <f t="shared" ref="R810" si="14938">AVERAGEIF(I807:I810,"&lt;&gt;0")</f>
        <v>#REF!</v>
      </c>
      <c r="T810" s="79">
        <f t="shared" ref="T810" si="14939">AVERAGE(K654,K706,K758)</f>
        <v>361.59722222222223</v>
      </c>
      <c r="U810" s="79">
        <f t="shared" ref="U810" si="14940">AVERAGE(L654,L706,L758)</f>
        <v>311.38888888888891</v>
      </c>
      <c r="V810" s="79">
        <f t="shared" ref="V810" si="14941">(M654+M706+M758)/3</f>
        <v>302.84722222222217</v>
      </c>
      <c r="W810" s="79">
        <f t="shared" ref="W810" si="14942">(N654+N706+N758)/3</f>
        <v>207.77777777777774</v>
      </c>
      <c r="X810" s="79">
        <f t="shared" ref="X810" si="14943">AVERAGE(O654,O706,O758)</f>
        <v>205.69444444444443</v>
      </c>
      <c r="Y810" s="79">
        <f t="shared" ref="Y810" si="14944">(P654+P706+P758)/3</f>
        <v>205.69444444444443</v>
      </c>
      <c r="Z810" s="79">
        <f t="shared" ref="Z810" si="14945">(Q654+Q706+Q758)/3</f>
        <v>190.55555555555554</v>
      </c>
      <c r="AA810" s="79" t="e">
        <f t="shared" ref="AA810" si="14946">(R654+R706+R758)/3</f>
        <v>#REF!</v>
      </c>
      <c r="AC810" s="99">
        <f>+AF810-'Figure 8_data'!I1022</f>
        <v>0</v>
      </c>
      <c r="AD810" s="79">
        <f t="shared" ref="AD810" si="14947">(B810/T810-1)*100</f>
        <v>47.493758402150952</v>
      </c>
      <c r="AE810" s="79">
        <f t="shared" ref="AE810" si="14948">(C810/U810-1)*100</f>
        <v>59.500446030330046</v>
      </c>
      <c r="AF810" s="79">
        <f t="shared" ref="AF810" si="14949">(D810/V810-1)*100</f>
        <v>61.797752808988783</v>
      </c>
      <c r="AG810" s="79">
        <f t="shared" ref="AG810" si="14950">(E810/W810-1)*100</f>
        <v>65.240641711229969</v>
      </c>
      <c r="AH810" s="79">
        <f t="shared" ref="AH810" si="14951">(F810/X810-1)*100</f>
        <v>67.724510465901417</v>
      </c>
      <c r="AI810" s="79">
        <f t="shared" ref="AI810" si="14952">(G810/Y810-1)*100</f>
        <v>67.724510465901417</v>
      </c>
      <c r="AJ810" s="79">
        <f t="shared" ref="AJ810" si="14953">(H810/Z810-1)*100</f>
        <v>53.061224489795933</v>
      </c>
      <c r="AK810" s="79" t="e">
        <f t="shared" ref="AK810" si="14954">(I810/AA810-1)*100</f>
        <v>#REF!</v>
      </c>
      <c r="AM810" s="99">
        <f>AP810-'Figure 8_data'!H1022</f>
        <v>0</v>
      </c>
      <c r="AN810" s="79">
        <f t="shared" ref="AN810" si="14955">(B810/B758-1)*100</f>
        <v>60.401002506265677</v>
      </c>
      <c r="AO810" s="79">
        <f t="shared" ref="AO810" si="14956">(C810/C758-1)*100</f>
        <v>72.753623188405811</v>
      </c>
      <c r="AP810" s="79">
        <f t="shared" ref="AP810" si="14957">(D810/D758-1)*100</f>
        <v>76.576576576576571</v>
      </c>
      <c r="AQ810" s="79">
        <f t="shared" ref="AQ810" si="14958">(E810/E758-1)*100</f>
        <v>71.666666666666657</v>
      </c>
      <c r="AR810" s="79">
        <f t="shared" ref="AR810" si="14959">(F810/F758-1)*100</f>
        <v>62.352941176470587</v>
      </c>
      <c r="AS810" s="79">
        <f t="shared" ref="AS810" si="14960">(G810/G758-1)*100</f>
        <v>62.352941176470587</v>
      </c>
      <c r="AT810" s="79">
        <f t="shared" ref="AT810" si="14961">(H810/H758-1)*100</f>
        <v>69.082125603864753</v>
      </c>
      <c r="AU810" s="79" t="e">
        <f t="shared" ref="AU810" si="14962">(I810/I758-1)*100</f>
        <v>#REF!</v>
      </c>
    </row>
    <row r="811" spans="1:47" x14ac:dyDescent="0.2">
      <c r="A811" s="13">
        <f t="shared" si="7581"/>
        <v>43256</v>
      </c>
      <c r="B811" s="79">
        <f>TWK!B754</f>
        <v>575</v>
      </c>
      <c r="C811" s="79">
        <f>TWK!C754</f>
        <v>558.33333333333337</v>
      </c>
      <c r="D811" s="79">
        <f>TWK!D754</f>
        <v>535</v>
      </c>
      <c r="E811" s="79">
        <f>TWK!E754</f>
        <v>437.5</v>
      </c>
      <c r="F811" s="79">
        <f>TWK!F754</f>
        <v>412.5</v>
      </c>
      <c r="G811" s="79">
        <f>TWK!G754</f>
        <v>412.5</v>
      </c>
      <c r="H811" s="79">
        <f>TWK!H754</f>
        <v>375</v>
      </c>
      <c r="I811" s="79" t="e">
        <f>TWK!#REF!</f>
        <v>#REF!</v>
      </c>
      <c r="K811" s="79">
        <f t="shared" si="14280"/>
        <v>530.79166666666663</v>
      </c>
      <c r="L811" s="79">
        <f t="shared" ref="L811" si="14963">AVERAGEIF(C808:C811,"&lt;&gt;0")</f>
        <v>504</v>
      </c>
      <c r="M811" s="79">
        <f t="shared" ref="M811" si="14964">AVERAGEIF(D808:D811,"&lt;&gt;0")</f>
        <v>495.5</v>
      </c>
      <c r="N811" s="79">
        <f t="shared" ref="N811" si="14965">AVERAGEIF(E808:E811,"&lt;&gt;0")</f>
        <v>362.58333333333331</v>
      </c>
      <c r="O811" s="79">
        <f t="shared" ref="O811" si="14966">AVERAGEIF(F808:F811,"&lt;&gt;0")</f>
        <v>356.375</v>
      </c>
      <c r="P811" s="79">
        <f t="shared" ref="P811" si="14967">AVERAGEIF(G808:G811,"&lt;&gt;0")</f>
        <v>357.625</v>
      </c>
      <c r="Q811" s="79">
        <f t="shared" ref="Q811" si="14968">AVERAGEIF(H808:H811,"&lt;&gt;0")</f>
        <v>310.54166666666669</v>
      </c>
      <c r="R811" s="79" t="e">
        <f t="shared" ref="R811" si="14969">AVERAGEIF(I808:I811,"&lt;&gt;0")</f>
        <v>#REF!</v>
      </c>
      <c r="T811" s="79">
        <f t="shared" ref="T811" si="14970">AVERAGE(K655,K707,K759)</f>
        <v>363.88888888888891</v>
      </c>
      <c r="U811" s="79">
        <f t="shared" ref="U811" si="14971">AVERAGE(L655,L707,L759)</f>
        <v>307.43055555555554</v>
      </c>
      <c r="V811" s="79">
        <f t="shared" ref="V811" si="14972">(M655+M707+M759)/3</f>
        <v>297.70833333333331</v>
      </c>
      <c r="W811" s="79">
        <f t="shared" ref="W811" si="14973">(N655+N707+N759)/3</f>
        <v>204.93055555555554</v>
      </c>
      <c r="X811" s="79">
        <f t="shared" ref="X811" si="14974">AVERAGE(O655,O707,O759)</f>
        <v>204.30555555555554</v>
      </c>
      <c r="Y811" s="79">
        <f t="shared" ref="Y811" si="14975">(P655+P707+P759)/3</f>
        <v>204.30555555555554</v>
      </c>
      <c r="Z811" s="79">
        <f t="shared" ref="Z811" si="14976">(Q655+Q707+Q759)/3</f>
        <v>188.26388888888889</v>
      </c>
      <c r="AA811" s="79" t="e">
        <f t="shared" ref="AA811" si="14977">(R655+R707+R759)/3</f>
        <v>#REF!</v>
      </c>
      <c r="AC811" s="99">
        <f>+AF811-'Figure 8_data'!I1023</f>
        <v>0</v>
      </c>
      <c r="AD811" s="79">
        <f t="shared" ref="AD811" si="14978">(B811/T811-1)*100</f>
        <v>58.015267175572504</v>
      </c>
      <c r="AE811" s="79">
        <f t="shared" ref="AE811" si="14979">(C811/U811-1)*100</f>
        <v>81.612830359159716</v>
      </c>
      <c r="AF811" s="79">
        <f t="shared" ref="AF811" si="14980">(D811/V811-1)*100</f>
        <v>79.70608817354794</v>
      </c>
      <c r="AG811" s="79">
        <f t="shared" ref="AG811" si="14981">(E811/W811-1)*100</f>
        <v>113.48695357505933</v>
      </c>
      <c r="AH811" s="79">
        <f t="shared" ref="AH811" si="14982">(F811/X811-1)*100</f>
        <v>101.90346702923181</v>
      </c>
      <c r="AI811" s="79">
        <f t="shared" ref="AI811" si="14983">(G811/Y811-1)*100</f>
        <v>101.90346702923181</v>
      </c>
      <c r="AJ811" s="79">
        <f t="shared" ref="AJ811" si="14984">(H811/Z811-1)*100</f>
        <v>99.188491331611957</v>
      </c>
      <c r="AK811" s="79" t="e">
        <f t="shared" ref="AK811" si="14985">(I811/AA811-1)*100</f>
        <v>#REF!</v>
      </c>
      <c r="AM811" s="99">
        <f>AP811-'Figure 8_data'!H1023</f>
        <v>0</v>
      </c>
      <c r="AN811" s="79">
        <f t="shared" ref="AN811" si="14986">(B811/B759-1)*100</f>
        <v>72.932330827067673</v>
      </c>
      <c r="AO811" s="79">
        <f t="shared" ref="AO811" si="14987">(C811/C759-1)*100</f>
        <v>104.89296636085629</v>
      </c>
      <c r="AP811" s="79">
        <f t="shared" ref="AP811" si="14988">(D811/D759-1)*100</f>
        <v>100</v>
      </c>
      <c r="AQ811" s="79">
        <f t="shared" ref="AQ811" si="14989">(E811/E759-1)*100</f>
        <v>136.48648648648648</v>
      </c>
      <c r="AR811" s="79">
        <f t="shared" ref="AR811" si="14990">(F811/F759-1)*100</f>
        <v>106.25</v>
      </c>
      <c r="AS811" s="79">
        <f t="shared" ref="AS811" si="14991">(G811/G759-1)*100</f>
        <v>106.25</v>
      </c>
      <c r="AT811" s="79">
        <f t="shared" ref="AT811" si="14992">(H811/H759-1)*100</f>
        <v>123.88059701492536</v>
      </c>
      <c r="AU811" s="79" t="e">
        <f t="shared" ref="AU811" si="14993">(I811/I759-1)*100</f>
        <v>#REF!</v>
      </c>
    </row>
    <row r="812" spans="1:47" x14ac:dyDescent="0.2">
      <c r="A812" s="13">
        <f t="shared" si="7581"/>
        <v>43263</v>
      </c>
      <c r="B812" s="79">
        <f>TWK!B755</f>
        <v>592.5</v>
      </c>
      <c r="C812" s="79">
        <f>TWK!C755</f>
        <v>572.5</v>
      </c>
      <c r="D812" s="79">
        <f>TWK!D755</f>
        <v>567.5</v>
      </c>
      <c r="E812" s="79">
        <f>TWK!E755</f>
        <v>424</v>
      </c>
      <c r="F812" s="79">
        <f>TWK!F755</f>
        <v>410</v>
      </c>
      <c r="G812" s="79">
        <f>TWK!G755</f>
        <v>410</v>
      </c>
      <c r="H812" s="79">
        <f>TWK!H755</f>
        <v>367.5</v>
      </c>
      <c r="I812" s="79" t="e">
        <f>TWK!#REF!</f>
        <v>#REF!</v>
      </c>
      <c r="K812" s="79">
        <f t="shared" si="14280"/>
        <v>550.79166666666674</v>
      </c>
      <c r="L812" s="79">
        <f t="shared" ref="L812" si="14994">AVERAGEIF(C809:C812,"&lt;&gt;0")</f>
        <v>528.375</v>
      </c>
      <c r="M812" s="79">
        <f t="shared" ref="M812" si="14995">AVERAGEIF(D809:D812,"&lt;&gt;0")</f>
        <v>518.625</v>
      </c>
      <c r="N812" s="79">
        <f t="shared" ref="N812" si="14996">AVERAGEIF(E809:E812,"&lt;&gt;0")</f>
        <v>384.20833333333331</v>
      </c>
      <c r="O812" s="79">
        <f t="shared" ref="O812" si="14997">AVERAGEIF(F809:F812,"&lt;&gt;0")</f>
        <v>371.375</v>
      </c>
      <c r="P812" s="79">
        <f t="shared" ref="P812" si="14998">AVERAGEIF(G809:G812,"&lt;&gt;0")</f>
        <v>372.625</v>
      </c>
      <c r="Q812" s="79">
        <f t="shared" ref="Q812" si="14999">AVERAGEIF(H809:H812,"&lt;&gt;0")</f>
        <v>330.54166666666669</v>
      </c>
      <c r="R812" s="79" t="e">
        <f t="shared" ref="R812" si="15000">AVERAGEIF(I809:I812,"&lt;&gt;0")</f>
        <v>#REF!</v>
      </c>
      <c r="T812" s="79">
        <f t="shared" ref="T812" si="15001">AVERAGE(K656,K708,K760)</f>
        <v>367.5</v>
      </c>
      <c r="U812" s="79">
        <f t="shared" ref="U812" si="15002">AVERAGE(L656,L708,L760)</f>
        <v>314.09722222222223</v>
      </c>
      <c r="V812" s="79">
        <f t="shared" ref="V812" si="15003">(M656+M708+M760)/3</f>
        <v>302.63888888888886</v>
      </c>
      <c r="W812" s="79">
        <f t="shared" ref="W812" si="15004">(N656+N708+N760)/3</f>
        <v>213.54166666666666</v>
      </c>
      <c r="X812" s="79">
        <f t="shared" ref="X812" si="15005">AVERAGE(O656,O708,O760)</f>
        <v>211.45833333333334</v>
      </c>
      <c r="Y812" s="79">
        <f t="shared" ref="Y812" si="15006">(P656+P708+P760)/3</f>
        <v>211.45833333333334</v>
      </c>
      <c r="Z812" s="79">
        <f t="shared" ref="Z812" si="15007">(Q656+Q708+Q760)/3</f>
        <v>192.08333333333334</v>
      </c>
      <c r="AA812" s="79" t="e">
        <f t="shared" ref="AA812" si="15008">(R656+R708+R760)/3</f>
        <v>#REF!</v>
      </c>
      <c r="AC812" s="99">
        <f>+AF812-'Figure 8_data'!I1024</f>
        <v>0</v>
      </c>
      <c r="AD812" s="79">
        <f t="shared" ref="AD812" si="15009">(B812/T812-1)*100</f>
        <v>61.224489795918366</v>
      </c>
      <c r="AE812" s="79">
        <f t="shared" ref="AE812" si="15010">(C812/U812-1)*100</f>
        <v>82.268405925270827</v>
      </c>
      <c r="AF812" s="79">
        <f t="shared" ref="AF812" si="15011">(D812/V812-1)*100</f>
        <v>87.517209729233599</v>
      </c>
      <c r="AG812" s="79">
        <f t="shared" ref="AG812" si="15012">(E812/W812-1)*100</f>
        <v>98.556097560975616</v>
      </c>
      <c r="AH812" s="79">
        <f t="shared" ref="AH812" si="15013">(F812/X812-1)*100</f>
        <v>93.891625615763544</v>
      </c>
      <c r="AI812" s="79">
        <f t="shared" ref="AI812" si="15014">(G812/Y812-1)*100</f>
        <v>93.891625615763544</v>
      </c>
      <c r="AJ812" s="79">
        <f t="shared" ref="AJ812" si="15015">(H812/Z812-1)*100</f>
        <v>91.323210412147503</v>
      </c>
      <c r="AK812" s="79" t="e">
        <f t="shared" ref="AK812" si="15016">(I812/AA812-1)*100</f>
        <v>#REF!</v>
      </c>
      <c r="AM812" s="99">
        <f>AP812-'Figure 8_data'!H1024</f>
        <v>0</v>
      </c>
      <c r="AN812" s="79">
        <f t="shared" ref="AN812" si="15017">(B812/B760-1)*100</f>
        <v>86.614173228346459</v>
      </c>
      <c r="AO812" s="79">
        <f t="shared" ref="AO812" si="15018">(C812/C760-1)*100</f>
        <v>120.19230769230771</v>
      </c>
      <c r="AP812" s="79">
        <f t="shared" ref="AP812" si="15019">(D812/D760-1)*100</f>
        <v>122.54901960784315</v>
      </c>
      <c r="AQ812" s="79">
        <f t="shared" ref="AQ812" si="15020">(E812/E760-1)*100</f>
        <v>132.32876712328766</v>
      </c>
      <c r="AR812" s="79">
        <f t="shared" ref="AR812" si="15021">(F812/F760-1)*100</f>
        <v>112.98701298701297</v>
      </c>
      <c r="AS812" s="79">
        <f t="shared" ref="AS812" si="15022">(G812/G760-1)*100</f>
        <v>112.98701298701297</v>
      </c>
      <c r="AT812" s="79">
        <f t="shared" ref="AT812" si="15023">(H812/H760-1)*100</f>
        <v>119.40298507462686</v>
      </c>
      <c r="AU812" s="79" t="e">
        <f t="shared" ref="AU812" si="15024">(I812/I760-1)*100</f>
        <v>#REF!</v>
      </c>
    </row>
    <row r="813" spans="1:47" x14ac:dyDescent="0.2">
      <c r="A813" s="13">
        <f t="shared" si="7581"/>
        <v>43270</v>
      </c>
      <c r="B813" s="79">
        <f>TWK!B756</f>
        <v>526.25</v>
      </c>
      <c r="C813" s="79">
        <f>TWK!C756</f>
        <v>473.75</v>
      </c>
      <c r="D813" s="79">
        <f>TWK!D756</f>
        <v>456.25</v>
      </c>
      <c r="E813" s="79">
        <f>TWK!E756</f>
        <v>350</v>
      </c>
      <c r="F813" s="79">
        <f>TWK!F756</f>
        <v>370</v>
      </c>
      <c r="G813" s="79">
        <f>TWK!G756</f>
        <v>395</v>
      </c>
      <c r="H813" s="79">
        <f>TWK!H756</f>
        <v>306.25</v>
      </c>
      <c r="I813" s="79" t="e">
        <f>TWK!#REF!</f>
        <v>#REF!</v>
      </c>
      <c r="K813" s="79">
        <f t="shared" si="14280"/>
        <v>556.77083333333337</v>
      </c>
      <c r="L813" s="79">
        <f t="shared" ref="L813" si="15025">AVERAGEIF(C810:C813,"&lt;&gt;0")</f>
        <v>525.3125</v>
      </c>
      <c r="M813" s="79">
        <f t="shared" ref="M813" si="15026">AVERAGEIF(D810:D813,"&lt;&gt;0")</f>
        <v>512.1875</v>
      </c>
      <c r="N813" s="79">
        <f t="shared" ref="N813" si="15027">AVERAGEIF(E810:E813,"&lt;&gt;0")</f>
        <v>388.70833333333331</v>
      </c>
      <c r="O813" s="79">
        <f t="shared" ref="O813" si="15028">AVERAGEIF(F810:F813,"&lt;&gt;0")</f>
        <v>384.375</v>
      </c>
      <c r="P813" s="79">
        <f t="shared" ref="P813" si="15029">AVERAGEIF(G810:G813,"&lt;&gt;0")</f>
        <v>390.625</v>
      </c>
      <c r="Q813" s="79">
        <f t="shared" ref="Q813" si="15030">AVERAGEIF(H810:H813,"&lt;&gt;0")</f>
        <v>335.10416666666669</v>
      </c>
      <c r="R813" s="79" t="e">
        <f t="shared" ref="R813" si="15031">AVERAGEIF(I810:I813,"&lt;&gt;0")</f>
        <v>#REF!</v>
      </c>
      <c r="T813" s="79">
        <f t="shared" ref="T813" si="15032">AVERAGE(K657,K709,K761)</f>
        <v>389.9305555555556</v>
      </c>
      <c r="U813" s="79">
        <f t="shared" ref="U813" si="15033">AVERAGE(L657,L709,L761)</f>
        <v>335.76388888888886</v>
      </c>
      <c r="V813" s="79">
        <f t="shared" ref="V813" si="15034">(M657+M709+M761)/3</f>
        <v>288.75</v>
      </c>
      <c r="W813" s="79">
        <f t="shared" ref="W813" si="15035">(N657+N709+N761)/3</f>
        <v>234.93055555555554</v>
      </c>
      <c r="X813" s="79">
        <f t="shared" ref="X813" si="15036">AVERAGE(O657,O709,O761)</f>
        <v>231.04166666666666</v>
      </c>
      <c r="Y813" s="79">
        <f t="shared" ref="Y813" si="15037">(P657+P709+P761)/3</f>
        <v>231.04166666666666</v>
      </c>
      <c r="Z813" s="79">
        <f t="shared" ref="Z813" si="15038">(Q657+Q709+Q761)/3</f>
        <v>203.4027777777778</v>
      </c>
      <c r="AA813" s="79" t="e">
        <f t="shared" ref="AA813" si="15039">(R657+R709+R761)/3</f>
        <v>#REF!</v>
      </c>
      <c r="AC813" s="99">
        <f>+AF813-'Figure 8_data'!I1025</f>
        <v>0</v>
      </c>
      <c r="AD813" s="79">
        <f t="shared" ref="AD813" si="15040">(B813/T813-1)*100</f>
        <v>34.959928762243962</v>
      </c>
      <c r="AE813" s="79">
        <f t="shared" ref="AE813" si="15041">(C813/U813-1)*100</f>
        <v>41.096173733195471</v>
      </c>
      <c r="AF813" s="79">
        <f t="shared" ref="AF813" si="15042">(D813/V813-1)*100</f>
        <v>58.008658008657996</v>
      </c>
      <c r="AG813" s="79">
        <f t="shared" ref="AG813" si="15043">(E813/W813-1)*100</f>
        <v>48.98019509311262</v>
      </c>
      <c r="AH813" s="79">
        <f t="shared" ref="AH813" si="15044">(F813/X813-1)*100</f>
        <v>60.144274120829586</v>
      </c>
      <c r="AI813" s="79">
        <f t="shared" ref="AI813" si="15045">(G813/Y813-1)*100</f>
        <v>70.964833183047801</v>
      </c>
      <c r="AJ813" s="79">
        <f t="shared" ref="AJ813" si="15046">(H813/Z813-1)*100</f>
        <v>50.563332195288481</v>
      </c>
      <c r="AK813" s="79" t="e">
        <f t="shared" ref="AK813" si="15047">(I813/AA813-1)*100</f>
        <v>#REF!</v>
      </c>
      <c r="AM813" s="99">
        <f>AP813-'Figure 8_data'!H1025</f>
        <v>0</v>
      </c>
      <c r="AN813" s="79">
        <f t="shared" ref="AN813" si="15048">(B813/B761-1)*100</f>
        <v>53.649635036496356</v>
      </c>
      <c r="AO813" s="79">
        <f t="shared" ref="AO813" si="15049">(C813/C761-1)*100</f>
        <v>67.69911504424779</v>
      </c>
      <c r="AP813" s="79">
        <f t="shared" ref="AP813" si="15050">(D813/D761-1)*100</f>
        <v>54.661016949152554</v>
      </c>
      <c r="AQ813" s="79">
        <f t="shared" ref="AQ813" si="15051">(E813/E761-1)*100</f>
        <v>77.215189873417714</v>
      </c>
      <c r="AR813" s="79">
        <f t="shared" ref="AR813" si="15052">(F813/F761-1)*100</f>
        <v>89.743589743589737</v>
      </c>
      <c r="AS813" s="79">
        <f t="shared" ref="AS813" si="15053">(G813/G761-1)*100</f>
        <v>102.56410256410255</v>
      </c>
      <c r="AT813" s="79">
        <f t="shared" ref="AT813" si="15054">(H813/H761-1)*100</f>
        <v>72.535211267605632</v>
      </c>
      <c r="AU813" s="79" t="e">
        <f t="shared" ref="AU813" si="15055">(I813/I761-1)*100</f>
        <v>#REF!</v>
      </c>
    </row>
    <row r="814" spans="1:47" x14ac:dyDescent="0.2">
      <c r="A814" s="13">
        <f t="shared" si="7581"/>
        <v>43277</v>
      </c>
      <c r="B814" s="79">
        <f>TWK!B757</f>
        <v>491.66666666666669</v>
      </c>
      <c r="C814" s="79">
        <f>TWK!C757</f>
        <v>455</v>
      </c>
      <c r="D814" s="79">
        <f>TWK!D757</f>
        <v>446.66666666666669</v>
      </c>
      <c r="E814" s="79">
        <f>TWK!E757</f>
        <v>338.75</v>
      </c>
      <c r="F814" s="79">
        <f>TWK!F757</f>
        <v>366.66666666666669</v>
      </c>
      <c r="G814" s="79">
        <f>TWK!G757</f>
        <v>366.66666666666669</v>
      </c>
      <c r="H814" s="79">
        <f>TWK!H757</f>
        <v>291.66666666666669</v>
      </c>
      <c r="I814" s="79" t="e">
        <f>TWK!#REF!</f>
        <v>#REF!</v>
      </c>
      <c r="K814" s="79">
        <f t="shared" si="14280"/>
        <v>546.35416666666663</v>
      </c>
      <c r="L814" s="79">
        <f t="shared" ref="L814" si="15056">AVERAGEIF(C811:C814,"&lt;&gt;0")</f>
        <v>514.89583333333337</v>
      </c>
      <c r="M814" s="79">
        <f t="shared" ref="M814" si="15057">AVERAGEIF(D811:D814,"&lt;&gt;0")</f>
        <v>501.35416666666669</v>
      </c>
      <c r="N814" s="79">
        <f t="shared" ref="N814" si="15058">AVERAGEIF(E811:E814,"&lt;&gt;0")</f>
        <v>387.5625</v>
      </c>
      <c r="O814" s="79">
        <f t="shared" ref="O814" si="15059">AVERAGEIF(F811:F814,"&lt;&gt;0")</f>
        <v>389.79166666666669</v>
      </c>
      <c r="P814" s="79">
        <f t="shared" ref="P814" si="15060">AVERAGEIF(G811:G814,"&lt;&gt;0")</f>
        <v>396.04166666666669</v>
      </c>
      <c r="Q814" s="79">
        <f t="shared" ref="Q814" si="15061">AVERAGEIF(H811:H814,"&lt;&gt;0")</f>
        <v>335.10416666666669</v>
      </c>
      <c r="R814" s="79" t="e">
        <f t="shared" ref="R814" si="15062">AVERAGEIF(I811:I814,"&lt;&gt;0")</f>
        <v>#REF!</v>
      </c>
      <c r="T814" s="79">
        <f t="shared" ref="T814" si="15063">AVERAGE(K658,K710,K762)</f>
        <v>416.1805555555556</v>
      </c>
      <c r="U814" s="79">
        <f t="shared" ref="U814" si="15064">AVERAGE(L658,L710,L762)</f>
        <v>357.36111111111109</v>
      </c>
      <c r="V814" s="79">
        <f t="shared" ref="V814:V819" si="15065">(M658+M710+M762)/3</f>
        <v>305.15277777777777</v>
      </c>
      <c r="W814" s="79">
        <f t="shared" ref="W814" si="15066">(N658+N710+N762)/3</f>
        <v>251.31944444444443</v>
      </c>
      <c r="X814" s="79">
        <f t="shared" ref="X814" si="15067">AVERAGE(O658,O710,O762)</f>
        <v>250.13888888888889</v>
      </c>
      <c r="Y814" s="79">
        <f t="shared" ref="Y814" si="15068">(P658+P710+P762)/3</f>
        <v>250.13888888888889</v>
      </c>
      <c r="Z814" s="79">
        <f t="shared" ref="Z814" si="15069">(Q658+Q710+Q762)/3</f>
        <v>213.88888888888889</v>
      </c>
      <c r="AA814" s="79" t="e">
        <f t="shared" ref="AA814" si="15070">(R658+R710+R762)/3</f>
        <v>#REF!</v>
      </c>
      <c r="AC814" s="99">
        <f>+AF814-'Figure 8_data'!I1026</f>
        <v>5.9935072822646873E-2</v>
      </c>
      <c r="AD814" s="79">
        <f t="shared" ref="AD814" si="15071">(B814/T814-1)*100</f>
        <v>18.137827465376265</v>
      </c>
      <c r="AE814" s="79">
        <f t="shared" ref="AE814" si="15072">(C814/U814-1)*100</f>
        <v>27.322191993781587</v>
      </c>
      <c r="AF814" s="79">
        <f t="shared" ref="AF814" si="15073">(D814/V814-1)*100</f>
        <v>46.374766737972784</v>
      </c>
      <c r="AG814" s="79">
        <f t="shared" ref="AG814" si="15074">(E814/W814-1)*100</f>
        <v>34.788615639679477</v>
      </c>
      <c r="AH814" s="79">
        <f t="shared" ref="AH814" si="15075">(F814/X814-1)*100</f>
        <v>46.58523042754026</v>
      </c>
      <c r="AI814" s="79">
        <f t="shared" ref="AI814" si="15076">(G814/Y814-1)*100</f>
        <v>46.58523042754026</v>
      </c>
      <c r="AJ814" s="79">
        <f t="shared" ref="AJ814" si="15077">(H814/Z814-1)*100</f>
        <v>36.363636363636374</v>
      </c>
      <c r="AK814" s="79" t="e">
        <f t="shared" ref="AK814" si="15078">(I814/AA814-1)*100</f>
        <v>#REF!</v>
      </c>
      <c r="AM814" s="99">
        <f>AP814-'Figure 8_data'!H1026</f>
        <v>0</v>
      </c>
      <c r="AN814" s="79">
        <f t="shared" ref="AN814" si="15079">(B814/B762-1)*100</f>
        <v>31.111111111111111</v>
      </c>
      <c r="AO814" s="79">
        <f t="shared" ref="AO814" si="15080">(C814/C762-1)*100</f>
        <v>46.774193548387103</v>
      </c>
      <c r="AP814" s="79">
        <f t="shared" ref="AP814" si="15081">(D814/D762-1)*100</f>
        <v>40.682414698162738</v>
      </c>
      <c r="AQ814" s="79">
        <f t="shared" ref="AQ814" si="15082">(E814/E762-1)*100</f>
        <v>57.558139534883715</v>
      </c>
      <c r="AR814" s="79">
        <f t="shared" ref="AR814" si="15083">(F814/F762-1)*100</f>
        <v>74.603174603174608</v>
      </c>
      <c r="AS814" s="79">
        <f t="shared" ref="AS814" si="15084">(G814/G762-1)*100</f>
        <v>74.603174603174608</v>
      </c>
      <c r="AT814" s="79">
        <f t="shared" ref="AT814" si="15085">(H814/H762-1)*100</f>
        <v>64.319248826291101</v>
      </c>
      <c r="AU814" s="79" t="e">
        <f t="shared" ref="AU814" si="15086">(I814/I762-1)*100</f>
        <v>#REF!</v>
      </c>
    </row>
    <row r="815" spans="1:47" x14ac:dyDescent="0.2">
      <c r="A815" s="13">
        <f t="shared" si="7581"/>
        <v>43284</v>
      </c>
      <c r="B815" s="79">
        <f>TWK!B758</f>
        <v>465</v>
      </c>
      <c r="C815" s="79">
        <f>TWK!C758</f>
        <v>419</v>
      </c>
      <c r="D815" s="79">
        <f>TWK!D758</f>
        <v>419</v>
      </c>
      <c r="E815" s="79">
        <f>TWK!E758</f>
        <v>318.5</v>
      </c>
      <c r="F815" s="79">
        <f>TWK!F758</f>
        <v>341.5</v>
      </c>
      <c r="G815" s="79">
        <f>TWK!G758</f>
        <v>341.5</v>
      </c>
      <c r="H815" s="79">
        <f>TWK!H758</f>
        <v>268.5</v>
      </c>
      <c r="I815" s="79" t="e">
        <f>TWK!#REF!</f>
        <v>#REF!</v>
      </c>
      <c r="K815" s="79">
        <f t="shared" si="14280"/>
        <v>518.85416666666674</v>
      </c>
      <c r="L815" s="79">
        <f t="shared" ref="L815" si="15087">AVERAGEIF(C812:C815,"&lt;&gt;0")</f>
        <v>480.0625</v>
      </c>
      <c r="M815" s="79">
        <f t="shared" ref="M815" si="15088">AVERAGEIF(D812:D815,"&lt;&gt;0")</f>
        <v>472.35416666666669</v>
      </c>
      <c r="N815" s="79">
        <f t="shared" ref="N815" si="15089">AVERAGEIF(E812:E815,"&lt;&gt;0")</f>
        <v>357.8125</v>
      </c>
      <c r="O815" s="79">
        <f t="shared" ref="O815" si="15090">AVERAGEIF(F812:F815,"&lt;&gt;0")</f>
        <v>372.04166666666669</v>
      </c>
      <c r="P815" s="79">
        <f t="shared" ref="P815" si="15091">AVERAGEIF(G812:G815,"&lt;&gt;0")</f>
        <v>378.29166666666669</v>
      </c>
      <c r="Q815" s="79">
        <f t="shared" ref="Q815" si="15092">AVERAGEIF(H812:H815,"&lt;&gt;0")</f>
        <v>308.47916666666669</v>
      </c>
      <c r="R815" s="79" t="e">
        <f t="shared" ref="R815" si="15093">AVERAGEIF(I812:I815,"&lt;&gt;0")</f>
        <v>#REF!</v>
      </c>
      <c r="T815" s="79">
        <f t="shared" ref="T815:T820" si="15094">AVERAGE(K659,K711,K763)</f>
        <v>432.22222222222217</v>
      </c>
      <c r="U815" s="79">
        <f t="shared" ref="U815" si="15095">AVERAGE(L659,L711,L763)</f>
        <v>375.91666666666669</v>
      </c>
      <c r="V815" s="79">
        <f t="shared" si="15065"/>
        <v>295.48611111111109</v>
      </c>
      <c r="W815" s="79">
        <f t="shared" ref="W815" si="15096">(N659+N711+N763)/3</f>
        <v>266.38888888888886</v>
      </c>
      <c r="X815" s="79">
        <f t="shared" ref="X815" si="15097">AVERAGE(O659,O711,O763)</f>
        <v>268.74999999999994</v>
      </c>
      <c r="Y815" s="79">
        <f t="shared" ref="Y815" si="15098">(P659+P711+P763)/3</f>
        <v>268.74999999999994</v>
      </c>
      <c r="Z815" s="79">
        <f t="shared" ref="Z815" si="15099">(Q659+Q711+Q763)/3</f>
        <v>222.69444444444446</v>
      </c>
      <c r="AA815" s="79" t="e">
        <f t="shared" ref="AA815" si="15100">(R659+R711+R763)/3</f>
        <v>#REF!</v>
      </c>
      <c r="AC815" s="99">
        <f>+AF815-'Figure 8_data'!I1027</f>
        <v>0</v>
      </c>
      <c r="AD815" s="79">
        <f t="shared" ref="AD815:AD820" si="15101">(B815/T815-1)*100</f>
        <v>7.5835475578406308</v>
      </c>
      <c r="AE815" s="79">
        <f t="shared" ref="AE815" si="15102">(C815/U815-1)*100</f>
        <v>11.460873420527594</v>
      </c>
      <c r="AF815" s="79">
        <f t="shared" ref="AF815" si="15103">(D815/V815-1)*100</f>
        <v>41.800235017626328</v>
      </c>
      <c r="AG815" s="79">
        <f t="shared" ref="AG815" si="15104">(E815/W815-1)*100</f>
        <v>19.562043795620454</v>
      </c>
      <c r="AH815" s="79">
        <f t="shared" ref="AH815" si="15105">(F815/X815-1)*100</f>
        <v>27.069767441860492</v>
      </c>
      <c r="AI815" s="79">
        <f t="shared" ref="AI815" si="15106">(G815/Y815-1)*100</f>
        <v>27.069767441860492</v>
      </c>
      <c r="AJ815" s="79">
        <f t="shared" ref="AJ815" si="15107">(H815/Z815-1)*100</f>
        <v>20.568791318448287</v>
      </c>
      <c r="AK815" s="79" t="e">
        <f t="shared" ref="AK815" si="15108">(I815/AA815-1)*100</f>
        <v>#REF!</v>
      </c>
      <c r="AM815" s="99">
        <f>AP815-'Figure 8_data'!H1027</f>
        <v>0</v>
      </c>
      <c r="AN815" s="79">
        <f t="shared" ref="AN815" si="15109">(B815/B763-1)*100</f>
        <v>43.07692307692308</v>
      </c>
      <c r="AO815" s="79">
        <f t="shared" ref="AO815" si="15110">(C815/C763-1)*100</f>
        <v>51.445783132530124</v>
      </c>
      <c r="AP815" s="79">
        <f t="shared" ref="AP815" si="15111">(D815/D763-1)*100</f>
        <v>45.317919075144509</v>
      </c>
      <c r="AQ815" s="79">
        <f t="shared" ref="AQ815" si="15112">(E815/E763-1)*100</f>
        <v>57.933884297520663</v>
      </c>
      <c r="AR815" s="79">
        <f t="shared" ref="AR815" si="15113">(F815/F763-1)*100</f>
        <v>65.241935483870989</v>
      </c>
      <c r="AS815" s="79">
        <f t="shared" ref="AS815" si="15114">(G815/G763-1)*100</f>
        <v>65.241935483870989</v>
      </c>
      <c r="AT815" s="79">
        <f t="shared" ref="AT815" si="15115">(H815/H763-1)*100</f>
        <v>51.981132075471706</v>
      </c>
      <c r="AU815" s="79" t="e">
        <f t="shared" ref="AU815" si="15116">(I815/I763-1)*100</f>
        <v>#REF!</v>
      </c>
    </row>
    <row r="816" spans="1:47" x14ac:dyDescent="0.2">
      <c r="A816" s="13">
        <f t="shared" si="7581"/>
        <v>43291</v>
      </c>
      <c r="B816" s="79">
        <f>TWK!B759</f>
        <v>459.5</v>
      </c>
      <c r="C816" s="79">
        <f>TWK!C759</f>
        <v>416</v>
      </c>
      <c r="D816" s="79">
        <f>TWK!D759</f>
        <v>416</v>
      </c>
      <c r="E816" s="79">
        <f>TWK!E759</f>
        <v>315</v>
      </c>
      <c r="F816" s="79">
        <f>TWK!F759</f>
        <v>335</v>
      </c>
      <c r="G816" s="79">
        <f>TWK!G759</f>
        <v>335</v>
      </c>
      <c r="H816" s="79">
        <f>TWK!H759</f>
        <v>270.5</v>
      </c>
      <c r="I816" s="79" t="e">
        <f>TWK!#REF!</f>
        <v>#REF!</v>
      </c>
      <c r="K816" s="79">
        <f t="shared" ref="K816" si="15117">AVERAGEIF(B813:B816,"&lt;&gt;0")</f>
        <v>485.60416666666669</v>
      </c>
      <c r="L816" s="79">
        <f t="shared" ref="L816" si="15118">AVERAGEIF(C813:C816,"&lt;&gt;0")</f>
        <v>440.9375</v>
      </c>
      <c r="M816" s="79">
        <f t="shared" ref="M816" si="15119">AVERAGEIF(D813:D816,"&lt;&gt;0")</f>
        <v>434.47916666666669</v>
      </c>
      <c r="N816" s="79">
        <f t="shared" ref="N816" si="15120">AVERAGEIF(E813:E816,"&lt;&gt;0")</f>
        <v>330.5625</v>
      </c>
      <c r="O816" s="79">
        <f t="shared" ref="O816" si="15121">AVERAGEIF(F813:F816,"&lt;&gt;0")</f>
        <v>353.29166666666669</v>
      </c>
      <c r="P816" s="79">
        <f t="shared" ref="P816" si="15122">AVERAGEIF(G813:G816,"&lt;&gt;0")</f>
        <v>359.54166666666669</v>
      </c>
      <c r="Q816" s="79">
        <f t="shared" ref="Q816" si="15123">AVERAGEIF(H813:H816,"&lt;&gt;0")</f>
        <v>284.22916666666669</v>
      </c>
      <c r="R816" s="79" t="e">
        <f t="shared" ref="R816" si="15124">AVERAGEIF(I813:I816,"&lt;&gt;0")</f>
        <v>#REF!</v>
      </c>
      <c r="T816" s="79">
        <f t="shared" si="15094"/>
        <v>445.34722222222217</v>
      </c>
      <c r="U816" s="79">
        <f t="shared" ref="U816" si="15125">AVERAGE(L660,L712,L764)</f>
        <v>385.01388888888886</v>
      </c>
      <c r="V816" s="79">
        <f t="shared" si="15065"/>
        <v>305.34722222222223</v>
      </c>
      <c r="W816" s="79">
        <f t="shared" ref="W816" si="15126">(N660+N712+N764)/3</f>
        <v>269.375</v>
      </c>
      <c r="X816" s="79">
        <f t="shared" ref="X816" si="15127">AVERAGE(O660,O712,O764)</f>
        <v>277.29166666666669</v>
      </c>
      <c r="Y816" s="79">
        <f t="shared" ref="Y816" si="15128">(P660+P712+P764)/3</f>
        <v>277.29166666666669</v>
      </c>
      <c r="Z816" s="79">
        <f t="shared" ref="Z816" si="15129">(Q660+Q712+Q764)/3</f>
        <v>225.26388888888891</v>
      </c>
      <c r="AA816" s="79" t="e">
        <f t="shared" ref="AA816" si="15130">(R660+R712+R764)/3</f>
        <v>#REF!</v>
      </c>
      <c r="AC816" s="99">
        <f>+AF816-'Figure 8_data'!I1028</f>
        <v>0</v>
      </c>
      <c r="AD816" s="79">
        <f t="shared" si="15101"/>
        <v>3.1779198503040895</v>
      </c>
      <c r="AE816" s="79">
        <f t="shared" ref="AE816" si="15131">(C816/U816-1)*100</f>
        <v>8.0480502146387245</v>
      </c>
      <c r="AF816" s="79">
        <f t="shared" ref="AF816" si="15132">(D816/V816-1)*100</f>
        <v>36.238344325676586</v>
      </c>
      <c r="AG816" s="79">
        <f t="shared" ref="AG816" si="15133">(E816/W816-1)*100</f>
        <v>16.937354988399079</v>
      </c>
      <c r="AH816" s="79">
        <f t="shared" ref="AH816" si="15134">(F816/X816-1)*100</f>
        <v>20.811419984973689</v>
      </c>
      <c r="AI816" s="79">
        <f t="shared" ref="AI816" si="15135">(G816/Y816-1)*100</f>
        <v>20.811419984973689</v>
      </c>
      <c r="AJ816" s="79">
        <f t="shared" ref="AJ816" si="15136">(H816/Z816-1)*100</f>
        <v>20.081386028731728</v>
      </c>
      <c r="AK816" s="79" t="e">
        <f t="shared" ref="AK816" si="15137">(I816/AA816-1)*100</f>
        <v>#REF!</v>
      </c>
      <c r="AM816" s="99">
        <f>AP816-'Figure 8_data'!H1028</f>
        <v>0</v>
      </c>
      <c r="AN816" s="79">
        <f t="shared" ref="AN816" si="15138">(B816/B764-1)*100</f>
        <v>24.751131221719458</v>
      </c>
      <c r="AO816" s="79">
        <f t="shared" ref="AO816" si="15139">(C816/C764-1)*100</f>
        <v>33.475935828876999</v>
      </c>
      <c r="AP816" s="79">
        <f t="shared" ref="AP816" si="15140">(D816/D764-1)*100</f>
        <v>33.475935828876999</v>
      </c>
      <c r="AQ816" s="79">
        <f t="shared" ref="AQ816" si="15141">(E816/E764-1)*100</f>
        <v>47.65625</v>
      </c>
      <c r="AR816" s="79">
        <f t="shared" ref="AR816" si="15142">(F816/F764-1)*100</f>
        <v>54.61538461538462</v>
      </c>
      <c r="AS816" s="79">
        <f t="shared" ref="AS816" si="15143">(G816/G764-1)*100</f>
        <v>54.61538461538462</v>
      </c>
      <c r="AT816" s="79">
        <f t="shared" ref="AT816" si="15144">(H816/H764-1)*100</f>
        <v>47.545454545454533</v>
      </c>
      <c r="AU816" s="79" t="e">
        <f t="shared" ref="AU816" si="15145">(I816/I764-1)*100</f>
        <v>#REF!</v>
      </c>
    </row>
    <row r="817" spans="1:47" x14ac:dyDescent="0.2">
      <c r="A817" s="13">
        <f t="shared" si="7581"/>
        <v>43298</v>
      </c>
      <c r="B817" s="79">
        <f>TWK!B760</f>
        <v>462.5</v>
      </c>
      <c r="C817" s="79">
        <f>TWK!C760</f>
        <v>415</v>
      </c>
      <c r="D817" s="79">
        <f>TWK!D760</f>
        <v>412.5</v>
      </c>
      <c r="E817" s="79">
        <f>TWK!E760</f>
        <v>306</v>
      </c>
      <c r="F817" s="79">
        <f>TWK!F760</f>
        <v>387.5</v>
      </c>
      <c r="G817" s="79">
        <f>TWK!G760</f>
        <v>400</v>
      </c>
      <c r="H817" s="79">
        <f>TWK!H760</f>
        <v>280</v>
      </c>
      <c r="I817" s="79" t="e">
        <f>TWK!#REF!</f>
        <v>#REF!</v>
      </c>
      <c r="K817" s="79">
        <f t="shared" ref="K817" si="15146">AVERAGEIF(B814:B817,"&lt;&gt;0")</f>
        <v>469.66666666666669</v>
      </c>
      <c r="L817" s="79">
        <f t="shared" ref="L817" si="15147">AVERAGEIF(C814:C817,"&lt;&gt;0")</f>
        <v>426.25</v>
      </c>
      <c r="M817" s="79">
        <f t="shared" ref="M817" si="15148">AVERAGEIF(D814:D817,"&lt;&gt;0")</f>
        <v>423.54166666666669</v>
      </c>
      <c r="N817" s="79">
        <f t="shared" ref="N817" si="15149">AVERAGEIF(E814:E817,"&lt;&gt;0")</f>
        <v>319.5625</v>
      </c>
      <c r="O817" s="79">
        <f t="shared" ref="O817" si="15150">AVERAGEIF(F814:F817,"&lt;&gt;0")</f>
        <v>357.66666666666669</v>
      </c>
      <c r="P817" s="79">
        <f t="shared" ref="P817" si="15151">AVERAGEIF(G814:G817,"&lt;&gt;0")</f>
        <v>360.79166666666669</v>
      </c>
      <c r="Q817" s="79">
        <f t="shared" ref="Q817" si="15152">AVERAGEIF(H814:H817,"&lt;&gt;0")</f>
        <v>277.66666666666669</v>
      </c>
      <c r="R817" s="79" t="e">
        <f t="shared" ref="R817" si="15153">AVERAGEIF(I814:I817,"&lt;&gt;0")</f>
        <v>#REF!</v>
      </c>
      <c r="T817" s="79">
        <f t="shared" si="15094"/>
        <v>443.33333333333331</v>
      </c>
      <c r="U817" s="79">
        <f t="shared" ref="U817" si="15154">AVERAGE(L661,L713,L765)</f>
        <v>384.875</v>
      </c>
      <c r="V817" s="79">
        <f t="shared" si="15065"/>
        <v>339.04166666666669</v>
      </c>
      <c r="W817" s="79">
        <f t="shared" ref="W817" si="15155">(N661+N713+N765)/3</f>
        <v>264.58333333333331</v>
      </c>
      <c r="X817" s="79">
        <f t="shared" ref="X817" si="15156">AVERAGE(O661,O713,O765)</f>
        <v>277.84722222222217</v>
      </c>
      <c r="Y817" s="79">
        <f t="shared" ref="Y817" si="15157">(P661+P713+P765)/3</f>
        <v>277.84722222222217</v>
      </c>
      <c r="Z817" s="79">
        <f t="shared" ref="Z817" si="15158">(Q661+Q713+Q765)/3</f>
        <v>224.08333333333334</v>
      </c>
      <c r="AA817" s="79" t="e">
        <f t="shared" ref="AA817" si="15159">(R661+R713+R765)/3</f>
        <v>#REF!</v>
      </c>
      <c r="AC817" s="99">
        <f>+AF817-'Figure 8_data'!I1029</f>
        <v>0</v>
      </c>
      <c r="AD817" s="79">
        <f t="shared" si="15101"/>
        <v>4.3233082706767068</v>
      </c>
      <c r="AE817" s="79">
        <f t="shared" ref="AE817" si="15160">(C817/U817-1)*100</f>
        <v>7.8272166287755685</v>
      </c>
      <c r="AF817" s="79">
        <f t="shared" ref="AF817" si="15161">(D817/V817-1)*100</f>
        <v>21.666461840973316</v>
      </c>
      <c r="AG817" s="79">
        <f t="shared" ref="AG817" si="15162">(E817/W817-1)*100</f>
        <v>15.653543307086615</v>
      </c>
      <c r="AH817" s="79">
        <f t="shared" ref="AH817" si="15163">(F817/X817-1)*100</f>
        <v>39.465133716570875</v>
      </c>
      <c r="AI817" s="79">
        <f t="shared" ref="AI817" si="15164">(G817/Y817-1)*100</f>
        <v>43.964008997750589</v>
      </c>
      <c r="AJ817" s="79">
        <f t="shared" ref="AJ817" si="15165">(H817/Z817-1)*100</f>
        <v>24.953514317590187</v>
      </c>
      <c r="AK817" s="79" t="e">
        <f t="shared" ref="AK817" si="15166">(I817/AA817-1)*100</f>
        <v>#REF!</v>
      </c>
      <c r="AM817" s="99">
        <f>AP817-'Figure 8_data'!H1029</f>
        <v>0</v>
      </c>
      <c r="AN817" s="79">
        <f t="shared" ref="AN817" si="15167">(B817/B765-1)*100</f>
        <v>27.586206896551737</v>
      </c>
      <c r="AO817" s="79">
        <f t="shared" ref="AO817" si="15168">(C817/C765-1)*100</f>
        <v>34.959349593495936</v>
      </c>
      <c r="AP817" s="79">
        <f t="shared" ref="AP817" si="15169">(D817/D765-1)*100</f>
        <v>34.146341463414643</v>
      </c>
      <c r="AQ817" s="79">
        <f t="shared" ref="AQ817" si="15170">(E817/E765-1)*100</f>
        <v>33.043478260869577</v>
      </c>
      <c r="AR817" s="79">
        <f t="shared" ref="AR817" si="15171">(F817/F765-1)*100</f>
        <v>59.793814432989699</v>
      </c>
      <c r="AS817" s="79">
        <f t="shared" ref="AS817" si="15172">(G817/G765-1)*100</f>
        <v>64.948453608247419</v>
      </c>
      <c r="AT817" s="79">
        <f t="shared" ref="AT817" si="15173">(H817/H765-1)*100</f>
        <v>51.351351351351362</v>
      </c>
      <c r="AU817" s="79" t="e">
        <f t="shared" ref="AU817" si="15174">(I817/I765-1)*100</f>
        <v>#REF!</v>
      </c>
    </row>
    <row r="818" spans="1:47" x14ac:dyDescent="0.2">
      <c r="A818" s="13">
        <f t="shared" si="7581"/>
        <v>43305</v>
      </c>
      <c r="B818" s="79">
        <f>TWK!B761</f>
        <v>491.66666666666669</v>
      </c>
      <c r="C818" s="79">
        <f>TWK!C761</f>
        <v>453.33333333333331</v>
      </c>
      <c r="D818" s="79">
        <f>TWK!D761</f>
        <v>445</v>
      </c>
      <c r="E818" s="79">
        <f>TWK!E761</f>
        <v>307.5</v>
      </c>
      <c r="F818" s="79">
        <f>TWK!F761</f>
        <v>388.33333333333331</v>
      </c>
      <c r="G818" s="79">
        <f>TWK!G761</f>
        <v>388.33333333333331</v>
      </c>
      <c r="H818" s="79">
        <f>TWK!H761</f>
        <v>281.66666666666669</v>
      </c>
      <c r="I818" s="79" t="e">
        <f>TWK!#REF!</f>
        <v>#REF!</v>
      </c>
      <c r="K818" s="79">
        <f t="shared" ref="K818" si="15175">AVERAGEIF(B815:B818,"&lt;&gt;0")</f>
        <v>469.66666666666669</v>
      </c>
      <c r="L818" s="79">
        <f t="shared" ref="L818" si="15176">AVERAGEIF(C815:C818,"&lt;&gt;0")</f>
        <v>425.83333333333331</v>
      </c>
      <c r="M818" s="79">
        <f t="shared" ref="M818" si="15177">AVERAGEIF(D815:D818,"&lt;&gt;0")</f>
        <v>423.125</v>
      </c>
      <c r="N818" s="79">
        <f t="shared" ref="N818" si="15178">AVERAGEIF(E815:E818,"&lt;&gt;0")</f>
        <v>311.75</v>
      </c>
      <c r="O818" s="79">
        <f t="shared" ref="O818" si="15179">AVERAGEIF(F815:F818,"&lt;&gt;0")</f>
        <v>363.08333333333331</v>
      </c>
      <c r="P818" s="79">
        <f t="shared" ref="P818" si="15180">AVERAGEIF(G815:G818,"&lt;&gt;0")</f>
        <v>366.20833333333331</v>
      </c>
      <c r="Q818" s="79">
        <f t="shared" ref="Q818" si="15181">AVERAGEIF(H815:H818,"&lt;&gt;0")</f>
        <v>275.16666666666669</v>
      </c>
      <c r="R818" s="79" t="e">
        <f t="shared" ref="R818" si="15182">AVERAGEIF(I815:I818,"&lt;&gt;0")</f>
        <v>#REF!</v>
      </c>
      <c r="T818" s="79">
        <f t="shared" si="15094"/>
        <v>431.9444444444444</v>
      </c>
      <c r="U818" s="79">
        <f t="shared" ref="U818" si="15183">AVERAGE(L662,L714,L766)</f>
        <v>378.76388888888886</v>
      </c>
      <c r="V818" s="79">
        <f t="shared" si="15065"/>
        <v>366.125</v>
      </c>
      <c r="W818" s="79">
        <f t="shared" ref="W818" si="15184">(N662+N714+N766)/3</f>
        <v>260.625</v>
      </c>
      <c r="X818" s="79">
        <f t="shared" ref="X818" si="15185">AVERAGE(O662,O714,O766)</f>
        <v>280.48611111111109</v>
      </c>
      <c r="Y818" s="79">
        <f t="shared" ref="Y818" si="15186">(P662+P714+P766)/3</f>
        <v>280.48611111111109</v>
      </c>
      <c r="Z818" s="79">
        <f t="shared" ref="Z818" si="15187">(Q662+Q714+Q766)/3</f>
        <v>223.11111111111109</v>
      </c>
      <c r="AA818" s="79" t="e">
        <f t="shared" ref="AA818" si="15188">(R662+R714+R766)/3</f>
        <v>#REF!</v>
      </c>
      <c r="AC818" s="99">
        <f>+AF818-'Figure 8_data'!I1030</f>
        <v>0</v>
      </c>
      <c r="AD818" s="79">
        <f t="shared" si="15101"/>
        <v>13.826366559485548</v>
      </c>
      <c r="AE818" s="79">
        <f t="shared" ref="AE818" si="15189">(C818/U818-1)*100</f>
        <v>19.687580213413526</v>
      </c>
      <c r="AF818" s="79">
        <f t="shared" ref="AF818" si="15190">(D818/V818-1)*100</f>
        <v>21.543188801638792</v>
      </c>
      <c r="AG818" s="79">
        <f t="shared" ref="AG818" si="15191">(E818/W818-1)*100</f>
        <v>17.985611510791365</v>
      </c>
      <c r="AH818" s="79">
        <f t="shared" ref="AH818" si="15192">(F818/X818-1)*100</f>
        <v>38.450111413716279</v>
      </c>
      <c r="AI818" s="79">
        <f t="shared" ref="AI818" si="15193">(G818/Y818-1)*100</f>
        <v>38.450111413716279</v>
      </c>
      <c r="AJ818" s="79">
        <f t="shared" ref="AJ818" si="15194">(H818/Z818-1)*100</f>
        <v>26.245019920318757</v>
      </c>
      <c r="AK818" s="79" t="e">
        <f t="shared" ref="AK818" si="15195">(I818/AA818-1)*100</f>
        <v>#REF!</v>
      </c>
      <c r="AM818" s="99">
        <f>AP818-'Figure 8_data'!H1030</f>
        <v>0</v>
      </c>
      <c r="AN818" s="79">
        <f t="shared" ref="AN818" si="15196">(B818/B766-1)*100</f>
        <v>39.479905437352244</v>
      </c>
      <c r="AO818" s="79">
        <f t="shared" ref="AO818" si="15197">(C818/C766-1)*100</f>
        <v>49.862258953168052</v>
      </c>
      <c r="AP818" s="79">
        <f t="shared" ref="AP818" si="15198">(D818/D766-1)*100</f>
        <v>49.579831932773111</v>
      </c>
      <c r="AQ818" s="79">
        <f t="shared" ref="AQ818" si="15199">(E818/E766-1)*100</f>
        <v>36.666666666666671</v>
      </c>
      <c r="AR818" s="79">
        <f t="shared" ref="AR818" si="15200">(F818/F766-1)*100</f>
        <v>41.212121212121211</v>
      </c>
      <c r="AS818" s="79">
        <f t="shared" ref="AS818" si="15201">(G818/G766-1)*100</f>
        <v>41.212121212121211</v>
      </c>
      <c r="AT818" s="79">
        <f t="shared" ref="AT818" si="15202">(H818/H766-1)*100</f>
        <v>54.337899543378995</v>
      </c>
      <c r="AU818" s="79" t="e">
        <f t="shared" ref="AU818" si="15203">(I818/I766-1)*100</f>
        <v>#REF!</v>
      </c>
    </row>
    <row r="819" spans="1:47" x14ac:dyDescent="0.2">
      <c r="A819" s="13">
        <f t="shared" si="7581"/>
        <v>43312</v>
      </c>
      <c r="B819" s="79">
        <f>TWK!B762</f>
        <v>586.66666666666663</v>
      </c>
      <c r="C819" s="79">
        <f>TWK!C762</f>
        <v>541.66666666666663</v>
      </c>
      <c r="D819" s="79">
        <f>TWK!D762</f>
        <v>541.66666666666663</v>
      </c>
      <c r="E819" s="79">
        <f>TWK!E762</f>
        <v>375</v>
      </c>
      <c r="F819" s="79">
        <f>TWK!F762</f>
        <v>433.33333333333331</v>
      </c>
      <c r="G819" s="79">
        <f>TWK!G762</f>
        <v>433.33333333333331</v>
      </c>
      <c r="H819" s="79">
        <f>TWK!H762</f>
        <v>308.33333333333331</v>
      </c>
      <c r="I819" s="79" t="e">
        <f>TWK!#REF!</f>
        <v>#REF!</v>
      </c>
      <c r="K819" s="79">
        <f t="shared" ref="K819" si="15204">AVERAGEIF(B816:B819,"&lt;&gt;0")</f>
        <v>500.08333333333337</v>
      </c>
      <c r="L819" s="79">
        <f t="shared" ref="L819" si="15205">AVERAGEIF(C816:C819,"&lt;&gt;0")</f>
        <v>456.5</v>
      </c>
      <c r="M819" s="79">
        <f t="shared" ref="M819" si="15206">AVERAGEIF(D816:D819,"&lt;&gt;0")</f>
        <v>453.79166666666663</v>
      </c>
      <c r="N819" s="79">
        <f t="shared" ref="N819" si="15207">AVERAGEIF(E816:E819,"&lt;&gt;0")</f>
        <v>325.875</v>
      </c>
      <c r="O819" s="79">
        <f t="shared" ref="O819" si="15208">AVERAGEIF(F816:F819,"&lt;&gt;0")</f>
        <v>386.04166666666663</v>
      </c>
      <c r="P819" s="79">
        <f t="shared" ref="P819" si="15209">AVERAGEIF(G816:G819,"&lt;&gt;0")</f>
        <v>389.16666666666663</v>
      </c>
      <c r="Q819" s="79">
        <f t="shared" ref="Q819" si="15210">AVERAGEIF(H816:H819,"&lt;&gt;0")</f>
        <v>285.125</v>
      </c>
      <c r="R819" s="79" t="e">
        <f t="shared" ref="R819" si="15211">AVERAGEIF(I816:I819,"&lt;&gt;0")</f>
        <v>#REF!</v>
      </c>
      <c r="T819" s="79">
        <f t="shared" si="15094"/>
        <v>426.04166666666669</v>
      </c>
      <c r="U819" s="79">
        <f t="shared" ref="U819" si="15212">AVERAGE(L663,L715,L767)</f>
        <v>369.9305555555556</v>
      </c>
      <c r="V819" s="79">
        <f t="shared" si="15065"/>
        <v>353.83333333333331</v>
      </c>
      <c r="W819" s="79">
        <f t="shared" ref="W819" si="15213">(N663+N715+N767)/3</f>
        <v>255.9027777777778</v>
      </c>
      <c r="X819" s="79">
        <f t="shared" ref="X819" si="15214">AVERAGE(O663,O715,O767)</f>
        <v>281.54166666666663</v>
      </c>
      <c r="Y819" s="79">
        <f t="shared" ref="Y819" si="15215">(P663+P715+P767)/3</f>
        <v>281.54166666666663</v>
      </c>
      <c r="Z819" s="79">
        <f t="shared" ref="Z819" si="15216">(Q663+Q715+Q767)/3</f>
        <v>221.31944444444446</v>
      </c>
      <c r="AA819" s="79" t="e">
        <f t="shared" ref="AA819" si="15217">(R663+R715+R767)/3</f>
        <v>#REF!</v>
      </c>
      <c r="AC819" s="99">
        <f>+AF819-'Figure 8_data'!I1031</f>
        <v>0</v>
      </c>
      <c r="AD819" s="79">
        <f t="shared" si="15101"/>
        <v>37.701711491442524</v>
      </c>
      <c r="AE819" s="79">
        <f t="shared" ref="AE819" si="15218">(C819/U819-1)*100</f>
        <v>46.423878355547174</v>
      </c>
      <c r="AF819" s="79">
        <f t="shared" ref="AF819" si="15219">(D819/V819-1)*100</f>
        <v>53.085256712199723</v>
      </c>
      <c r="AG819" s="79">
        <f t="shared" ref="AG819" si="15220">(E819/W819-1)*100</f>
        <v>46.540027137042038</v>
      </c>
      <c r="AH819" s="79">
        <f t="shared" ref="AH819" si="15221">(F819/X819-1)*100</f>
        <v>53.91445907947314</v>
      </c>
      <c r="AI819" s="79">
        <f t="shared" ref="AI819" si="15222">(G819/Y819-1)*100</f>
        <v>53.91445907947314</v>
      </c>
      <c r="AJ819" s="79">
        <f t="shared" ref="AJ819" si="15223">(H819/Z819-1)*100</f>
        <v>39.315971132726688</v>
      </c>
      <c r="AK819" s="79" t="e">
        <f t="shared" ref="AK819" si="15224">(I819/AA819-1)*100</f>
        <v>#REF!</v>
      </c>
      <c r="AM819" s="99">
        <f>AP819-'Figure 8_data'!H1031</f>
        <v>0</v>
      </c>
      <c r="AN819" s="79">
        <f t="shared" ref="AN819" si="15225">(B819/B767-1)*100</f>
        <v>66.430260047281322</v>
      </c>
      <c r="AO819" s="79">
        <f t="shared" ref="AO819" si="15226">(C819/C767-1)*100</f>
        <v>82.072829131652654</v>
      </c>
      <c r="AP819" s="79">
        <f t="shared" ref="AP819" si="15227">(D819/D767-1)*100</f>
        <v>82.072829131652654</v>
      </c>
      <c r="AQ819" s="79">
        <f t="shared" ref="AQ819" si="15228">(E819/E767-1)*100</f>
        <v>78.571428571428584</v>
      </c>
      <c r="AR819" s="79">
        <f t="shared" ref="AR819" si="15229">(F819/F767-1)*100</f>
        <v>70.94017094017093</v>
      </c>
      <c r="AS819" s="79">
        <f t="shared" ref="AS819" si="15230">(G819/G767-1)*100</f>
        <v>70.94017094017093</v>
      </c>
      <c r="AT819" s="79">
        <f t="shared" ref="AT819" si="15231">(H819/H767-1)*100</f>
        <v>66.666666666666657</v>
      </c>
      <c r="AU819" s="79" t="e">
        <f t="shared" ref="AU819" si="15232">(I819/I767-1)*100</f>
        <v>#REF!</v>
      </c>
    </row>
    <row r="820" spans="1:47" x14ac:dyDescent="0.2">
      <c r="A820" s="13">
        <f t="shared" si="7581"/>
        <v>43319</v>
      </c>
      <c r="B820" s="79">
        <f>TWK!B763</f>
        <v>650</v>
      </c>
      <c r="C820" s="79">
        <f>TWK!C763</f>
        <v>595</v>
      </c>
      <c r="D820" s="79">
        <f>TWK!D763</f>
        <v>595</v>
      </c>
      <c r="E820" s="79">
        <f>TWK!E763</f>
        <v>400</v>
      </c>
      <c r="F820" s="79">
        <f>TWK!F763</f>
        <v>442.5</v>
      </c>
      <c r="G820" s="79">
        <f>TWK!G763</f>
        <v>442.5</v>
      </c>
      <c r="H820" s="79">
        <f>TWK!H763</f>
        <v>350</v>
      </c>
      <c r="I820" s="79" t="e">
        <f>TWK!#REF!</f>
        <v>#REF!</v>
      </c>
      <c r="K820" s="79">
        <f t="shared" ref="K820" si="15233">AVERAGEIF(B817:B820,"&lt;&gt;0")</f>
        <v>547.70833333333337</v>
      </c>
      <c r="L820" s="79">
        <f t="shared" ref="L820" si="15234">AVERAGEIF(C817:C820,"&lt;&gt;0")</f>
        <v>501.25</v>
      </c>
      <c r="M820" s="79">
        <f t="shared" ref="M820" si="15235">AVERAGEIF(D817:D820,"&lt;&gt;0")</f>
        <v>498.54166666666663</v>
      </c>
      <c r="N820" s="79">
        <f t="shared" ref="N820" si="15236">AVERAGEIF(E817:E820,"&lt;&gt;0")</f>
        <v>347.125</v>
      </c>
      <c r="O820" s="79">
        <f t="shared" ref="O820" si="15237">AVERAGEIF(F817:F820,"&lt;&gt;0")</f>
        <v>412.91666666666663</v>
      </c>
      <c r="P820" s="79">
        <f t="shared" ref="P820" si="15238">AVERAGEIF(G817:G820,"&lt;&gt;0")</f>
        <v>416.04166666666663</v>
      </c>
      <c r="Q820" s="79">
        <f t="shared" ref="Q820" si="15239">AVERAGEIF(H817:H820,"&lt;&gt;0")</f>
        <v>305</v>
      </c>
      <c r="R820" s="79" t="e">
        <f t="shared" ref="R820" si="15240">AVERAGEIF(I817:I820,"&lt;&gt;0")</f>
        <v>#REF!</v>
      </c>
      <c r="T820" s="79">
        <f t="shared" si="15094"/>
        <v>418.61111111111114</v>
      </c>
      <c r="U820" s="79">
        <f t="shared" ref="U820" si="15241">AVERAGE(L664,L716,L768)</f>
        <v>362.84722222222223</v>
      </c>
      <c r="V820" s="79">
        <f t="shared" ref="V820" si="15242">(M664+M716+M768)/3</f>
        <v>346.61111111111109</v>
      </c>
      <c r="W820" s="79">
        <f t="shared" ref="W820" si="15243">(N664+N716+N768)/3</f>
        <v>252.98611111111111</v>
      </c>
      <c r="X820" s="79">
        <f t="shared" ref="X820" si="15244">AVERAGE(O664,O716,O768)</f>
        <v>283.6944444444444</v>
      </c>
      <c r="Y820" s="79">
        <f t="shared" ref="Y820" si="15245">(P664+P716+P768)/3</f>
        <v>283.6944444444444</v>
      </c>
      <c r="Z820" s="79">
        <f t="shared" ref="Z820" si="15246">(Q664+Q716+Q768)/3</f>
        <v>221.45833333333334</v>
      </c>
      <c r="AA820" s="79" t="e">
        <f t="shared" ref="AA820" si="15247">(R664+R716+R768)/3</f>
        <v>#REF!</v>
      </c>
      <c r="AC820" s="99">
        <f>+AF820-'Figure 8_data'!I1032</f>
        <v>0</v>
      </c>
      <c r="AD820" s="79">
        <f t="shared" si="15101"/>
        <v>55.275381552753799</v>
      </c>
      <c r="AE820" s="79">
        <f t="shared" ref="AE820" si="15248">(C820/U820-1)*100</f>
        <v>63.980861244019138</v>
      </c>
      <c r="AF820" s="79">
        <f t="shared" ref="AF820" si="15249">(D820/V820-1)*100</f>
        <v>71.662125340599459</v>
      </c>
      <c r="AG820" s="79">
        <f t="shared" ref="AG820" si="15250">(E820/W820-1)*100</f>
        <v>58.111446609936856</v>
      </c>
      <c r="AH820" s="79">
        <f t="shared" ref="AH820" si="15251">(F820/X820-1)*100</f>
        <v>55.977675511602889</v>
      </c>
      <c r="AI820" s="79">
        <f t="shared" ref="AI820" si="15252">(G820/Y820-1)*100</f>
        <v>55.977675511602889</v>
      </c>
      <c r="AJ820" s="79">
        <f t="shared" ref="AJ820" si="15253">(H820/Z820-1)*100</f>
        <v>58.043273753527735</v>
      </c>
      <c r="AK820" s="79" t="e">
        <f t="shared" ref="AK820" si="15254">(I820/AA820-1)*100</f>
        <v>#REF!</v>
      </c>
      <c r="AM820" s="99">
        <f>AP820-'Figure 8_data'!H1032</f>
        <v>0</v>
      </c>
      <c r="AN820" s="79">
        <f t="shared" ref="AN820" si="15255">(B820/B768-1)*100</f>
        <v>98.473282442748086</v>
      </c>
      <c r="AO820" s="79">
        <f t="shared" ref="AO820" si="15256">(C820/C768-1)*100</f>
        <v>101.69491525423729</v>
      </c>
      <c r="AP820" s="79">
        <f t="shared" ref="AP820" si="15257">(D820/D768-1)*100</f>
        <v>101.69491525423729</v>
      </c>
      <c r="AQ820" s="79">
        <f t="shared" ref="AQ820" si="15258">(E820/E768-1)*100</f>
        <v>100</v>
      </c>
      <c r="AR820" s="79">
        <f t="shared" ref="AR820" si="15259">(F820/F768-1)*100</f>
        <v>78.787878787878782</v>
      </c>
      <c r="AS820" s="79">
        <f t="shared" ref="AS820" si="15260">(G820/G768-1)*100</f>
        <v>78.787878787878782</v>
      </c>
      <c r="AT820" s="79">
        <f t="shared" ref="AT820" si="15261">(H820/H768-1)*100</f>
        <v>105.88235294117645</v>
      </c>
      <c r="AU820" s="79" t="e">
        <f t="shared" ref="AU820" si="15262">(I820/I768-1)*100</f>
        <v>#REF!</v>
      </c>
    </row>
    <row r="821" spans="1:47" x14ac:dyDescent="0.2">
      <c r="A821" s="13">
        <f t="shared" si="7581"/>
        <v>43326</v>
      </c>
      <c r="B821" s="79">
        <f>TWK!B764</f>
        <v>587.5</v>
      </c>
      <c r="C821" s="79">
        <f>TWK!C764</f>
        <v>525</v>
      </c>
      <c r="D821" s="79">
        <f>TWK!D764</f>
        <v>525</v>
      </c>
      <c r="E821" s="79">
        <f>TWK!E764</f>
        <v>350</v>
      </c>
      <c r="F821" s="79">
        <f>TWK!F764</f>
        <v>412.5</v>
      </c>
      <c r="G821" s="79">
        <f>TWK!G764</f>
        <v>412.5</v>
      </c>
      <c r="H821" s="79">
        <f>TWK!H764</f>
        <v>345</v>
      </c>
      <c r="I821" s="79" t="e">
        <f>TWK!#REF!</f>
        <v>#REF!</v>
      </c>
      <c r="K821" s="79">
        <f t="shared" ref="K821" si="15263">AVERAGEIF(B818:B821,"&lt;&gt;0")</f>
        <v>578.95833333333326</v>
      </c>
      <c r="L821" s="79">
        <f t="shared" ref="L821" si="15264">AVERAGEIF(C818:C821,"&lt;&gt;0")</f>
        <v>528.75</v>
      </c>
      <c r="M821" s="79">
        <f t="shared" ref="M821" si="15265">AVERAGEIF(D818:D821,"&lt;&gt;0")</f>
        <v>526.66666666666663</v>
      </c>
      <c r="N821" s="79">
        <f t="shared" ref="N821" si="15266">AVERAGEIF(E818:E821,"&lt;&gt;0")</f>
        <v>358.125</v>
      </c>
      <c r="O821" s="79">
        <f t="shared" ref="O821" si="15267">AVERAGEIF(F818:F821,"&lt;&gt;0")</f>
        <v>419.16666666666663</v>
      </c>
      <c r="P821" s="79">
        <f t="shared" ref="P821" si="15268">AVERAGEIF(G818:G821,"&lt;&gt;0")</f>
        <v>419.16666666666663</v>
      </c>
      <c r="Q821" s="79">
        <f t="shared" ref="Q821" si="15269">AVERAGEIF(H818:H821,"&lt;&gt;0")</f>
        <v>321.25</v>
      </c>
      <c r="R821" s="79" t="e">
        <f t="shared" ref="R821" si="15270">AVERAGEIF(I818:I821,"&lt;&gt;0")</f>
        <v>#REF!</v>
      </c>
      <c r="T821" s="79">
        <f t="shared" ref="T821" si="15271">AVERAGE(K665,K717,K769)</f>
        <v>414.375</v>
      </c>
      <c r="U821" s="79">
        <f t="shared" ref="U821" si="15272">AVERAGE(L665,L717,L769)</f>
        <v>353.19444444444451</v>
      </c>
      <c r="V821" s="79">
        <f t="shared" ref="V821" si="15273">(M665+M717+M769)/3</f>
        <v>339.09722222222223</v>
      </c>
      <c r="W821" s="79">
        <f t="shared" ref="W821" si="15274">(N665+N717+N769)/3</f>
        <v>247.43055555555557</v>
      </c>
      <c r="X821" s="79">
        <f t="shared" ref="X821" si="15275">AVERAGE(O665,O717,O769)</f>
        <v>285.08333333333331</v>
      </c>
      <c r="Y821" s="79">
        <f t="shared" ref="Y821" si="15276">(P665+P717+P769)/3</f>
        <v>285.08333333333331</v>
      </c>
      <c r="Z821" s="79">
        <f t="shared" ref="Z821" si="15277">(Q665+Q717+Q769)/3</f>
        <v>223.81944444444443</v>
      </c>
      <c r="AA821" s="79" t="e">
        <f t="shared" ref="AA821" si="15278">(R665+R717+R769)/3</f>
        <v>#REF!</v>
      </c>
      <c r="AC821" s="99">
        <f>+AF821-'Figure 8_data'!I1033</f>
        <v>0</v>
      </c>
      <c r="AD821" s="79">
        <f t="shared" ref="AD821" si="15279">(B821/T821-1)*100</f>
        <v>41.779788838612376</v>
      </c>
      <c r="AE821" s="79">
        <f t="shared" ref="AE821" si="15280">(C821/U821-1)*100</f>
        <v>48.643334644121097</v>
      </c>
      <c r="AF821" s="79">
        <f t="shared" ref="AF821" si="15281">(D821/V821-1)*100</f>
        <v>54.822854802375588</v>
      </c>
      <c r="AG821" s="79">
        <f t="shared" ref="AG821" si="15282">(E821/W821-1)*100</f>
        <v>41.453831041257352</v>
      </c>
      <c r="AH821" s="79">
        <f t="shared" ref="AH821" si="15283">(F821/X821-1)*100</f>
        <v>44.694533762057901</v>
      </c>
      <c r="AI821" s="79">
        <f t="shared" ref="AI821" si="15284">(G821/Y821-1)*100</f>
        <v>44.694533762057901</v>
      </c>
      <c r="AJ821" s="79">
        <f t="shared" ref="AJ821" si="15285">(H821/Z821-1)*100</f>
        <v>54.142103630158253</v>
      </c>
      <c r="AK821" s="79" t="e">
        <f t="shared" ref="AK821" si="15286">(I821/AA821-1)*100</f>
        <v>#REF!</v>
      </c>
      <c r="AM821" s="99">
        <f>AP821-'Figure 8_data'!H1033</f>
        <v>0</v>
      </c>
      <c r="AN821" s="79">
        <f t="shared" ref="AN821" si="15287">(B821/B769-1)*100</f>
        <v>44.171779141104281</v>
      </c>
      <c r="AO821" s="79">
        <f t="shared" ref="AO821" si="15288">(C821/C769-1)*100</f>
        <v>70.731707317073173</v>
      </c>
      <c r="AP821" s="79">
        <f t="shared" ref="AP821" si="15289">(D821/D769-1)*100</f>
        <v>70.731707317073173</v>
      </c>
      <c r="AQ821" s="79">
        <f t="shared" ref="AQ821" si="15290">(E821/E769-1)*100</f>
        <v>66.666666666666671</v>
      </c>
      <c r="AR821" s="79">
        <f t="shared" ref="AR821" si="15291">(F821/F769-1)*100</f>
        <v>64.999999999999986</v>
      </c>
      <c r="AS821" s="79">
        <f t="shared" ref="AS821" si="15292">(G821/G769-1)*100</f>
        <v>64.999999999999986</v>
      </c>
      <c r="AT821" s="79">
        <f t="shared" ref="AT821" si="15293">(H821/H769-1)*100</f>
        <v>86.486486486486484</v>
      </c>
      <c r="AU821" s="79" t="e">
        <f t="shared" ref="AU821" si="15294">(I821/I769-1)*100</f>
        <v>#REF!</v>
      </c>
    </row>
    <row r="822" spans="1:47" x14ac:dyDescent="0.2">
      <c r="A822" s="13">
        <f t="shared" si="7581"/>
        <v>43333</v>
      </c>
      <c r="B822" s="79">
        <f>TWK!B765</f>
        <v>507.5</v>
      </c>
      <c r="C822" s="79">
        <f>TWK!C765</f>
        <v>470</v>
      </c>
      <c r="D822" s="79">
        <f>TWK!D765</f>
        <v>465</v>
      </c>
      <c r="E822" s="79">
        <f>TWK!E765</f>
        <v>325</v>
      </c>
      <c r="F822" s="79">
        <f>TWK!F765</f>
        <v>407.5</v>
      </c>
      <c r="G822" s="79">
        <f>TWK!G765</f>
        <v>407.5</v>
      </c>
      <c r="H822" s="79">
        <f>TWK!H765</f>
        <v>320</v>
      </c>
      <c r="I822" s="79" t="e">
        <f>TWK!#REF!</f>
        <v>#REF!</v>
      </c>
      <c r="K822" s="79">
        <f t="shared" ref="K822" si="15295">AVERAGEIF(B819:B822,"&lt;&gt;0")</f>
        <v>582.91666666666663</v>
      </c>
      <c r="L822" s="79">
        <f t="shared" ref="L822" si="15296">AVERAGEIF(C819:C822,"&lt;&gt;0")</f>
        <v>532.91666666666663</v>
      </c>
      <c r="M822" s="79">
        <f t="shared" ref="M822" si="15297">AVERAGEIF(D819:D822,"&lt;&gt;0")</f>
        <v>531.66666666666663</v>
      </c>
      <c r="N822" s="79">
        <f t="shared" ref="N822" si="15298">AVERAGEIF(E819:E822,"&lt;&gt;0")</f>
        <v>362.5</v>
      </c>
      <c r="O822" s="79">
        <f t="shared" ref="O822" si="15299">AVERAGEIF(F819:F822,"&lt;&gt;0")</f>
        <v>423.95833333333331</v>
      </c>
      <c r="P822" s="79">
        <f t="shared" ref="P822" si="15300">AVERAGEIF(G819:G822,"&lt;&gt;0")</f>
        <v>423.95833333333331</v>
      </c>
      <c r="Q822" s="79">
        <f t="shared" ref="Q822" si="15301">AVERAGEIF(H819:H822,"&lt;&gt;0")</f>
        <v>330.83333333333331</v>
      </c>
      <c r="R822" s="79" t="e">
        <f t="shared" ref="R822" si="15302">AVERAGEIF(I819:I822,"&lt;&gt;0")</f>
        <v>#REF!</v>
      </c>
      <c r="T822" s="79">
        <f t="shared" ref="T822" si="15303">AVERAGE(K666,K718,K770)</f>
        <v>415.88888888888886</v>
      </c>
      <c r="U822" s="79">
        <f t="shared" ref="U822" si="15304">AVERAGE(L666,L718,L770)</f>
        <v>352.3055555555556</v>
      </c>
      <c r="V822" s="79">
        <f t="shared" ref="V822" si="15305">(M666+M718+M770)/3</f>
        <v>341.52777777777783</v>
      </c>
      <c r="W822" s="79">
        <f t="shared" ref="W822" si="15306">(N666+N718+N770)/3</f>
        <v>249.93055555555557</v>
      </c>
      <c r="X822" s="79">
        <f t="shared" ref="X822" si="15307">AVERAGE(O666,O718,O770)</f>
        <v>289.31944444444451</v>
      </c>
      <c r="Y822" s="79">
        <f t="shared" ref="Y822" si="15308">(P666+P718+P770)/3</f>
        <v>289.31944444444451</v>
      </c>
      <c r="Z822" s="79">
        <f t="shared" ref="Z822" si="15309">(Q666+Q718+Q770)/3</f>
        <v>230.9722222222222</v>
      </c>
      <c r="AA822" s="79" t="e">
        <f t="shared" ref="AA822" si="15310">(R666+R718+R770)/3</f>
        <v>#REF!</v>
      </c>
      <c r="AC822" s="99">
        <f>+AF822-'Figure 8_data'!I1034</f>
        <v>0</v>
      </c>
      <c r="AD822" s="79">
        <f t="shared" ref="AD822" si="15311">(B822/T822-1)*100</f>
        <v>22.027785199038206</v>
      </c>
      <c r="AE822" s="79">
        <f t="shared" ref="AE822" si="15312">(C822/U822-1)*100</f>
        <v>33.406922652369289</v>
      </c>
      <c r="AF822" s="79">
        <f t="shared" ref="AF822" si="15313">(D822/V822-1)*100</f>
        <v>36.152907686051215</v>
      </c>
      <c r="AG822" s="79">
        <f t="shared" ref="AG822" si="15314">(E822/W822-1)*100</f>
        <v>30.036121144762419</v>
      </c>
      <c r="AH822" s="79">
        <f t="shared" ref="AH822" si="15315">(F822/X822-1)*100</f>
        <v>40.847774950794459</v>
      </c>
      <c r="AI822" s="79">
        <f t="shared" ref="AI822" si="15316">(G822/Y822-1)*100</f>
        <v>40.847774950794459</v>
      </c>
      <c r="AJ822" s="79">
        <f t="shared" ref="AJ822" si="15317">(H822/Z822-1)*100</f>
        <v>38.544798556825022</v>
      </c>
      <c r="AK822" s="79" t="e">
        <f t="shared" ref="AK822" si="15318">(I822/AA822-1)*100</f>
        <v>#REF!</v>
      </c>
      <c r="AM822" s="99">
        <f>AP822-'Figure 8_data'!H1034</f>
        <v>0</v>
      </c>
      <c r="AN822" s="79">
        <f t="shared" ref="AN822" si="15319">(B822/B770-1)*100</f>
        <v>21.605431309904155</v>
      </c>
      <c r="AO822" s="79">
        <f t="shared" ref="AO822" si="15320">(C822/C770-1)*100</f>
        <v>40.578265204386852</v>
      </c>
      <c r="AP822" s="79">
        <f t="shared" ref="AP822" si="15321">(D822/D770-1)*100</f>
        <v>36.097560975609746</v>
      </c>
      <c r="AQ822" s="79">
        <f t="shared" ref="AQ822" si="15322">(E822/E770-1)*100</f>
        <v>38.297872340425542</v>
      </c>
      <c r="AR822" s="79">
        <f t="shared" ref="AR822" si="15323">(F822/F770-1)*100</f>
        <v>39.714285714285701</v>
      </c>
      <c r="AS822" s="79">
        <f t="shared" ref="AS822" si="15324">(G822/G770-1)*100</f>
        <v>39.714285714285701</v>
      </c>
      <c r="AT822" s="79">
        <f t="shared" ref="AT822" si="15325">(H822/H770-1)*100</f>
        <v>57.377049180327866</v>
      </c>
      <c r="AU822" s="79" t="e">
        <f t="shared" ref="AU822" si="15326">(I822/I770-1)*100</f>
        <v>#REF!</v>
      </c>
    </row>
    <row r="823" spans="1:47" x14ac:dyDescent="0.2">
      <c r="A823" s="13">
        <f t="shared" ref="A823:A971" si="15327">7+A822</f>
        <v>43340</v>
      </c>
      <c r="B823" s="79">
        <f>TWK!B766</f>
        <v>595</v>
      </c>
      <c r="C823" s="79">
        <f>TWK!C766</f>
        <v>603.33333333333337</v>
      </c>
      <c r="D823" s="79">
        <f>TWK!D766</f>
        <v>593.33333333333337</v>
      </c>
      <c r="E823" s="79">
        <f>TWK!E766</f>
        <v>451.66666666666669</v>
      </c>
      <c r="F823" s="79">
        <f>TWK!F766</f>
        <v>578.33333333333337</v>
      </c>
      <c r="G823" s="79">
        <f>TWK!G766</f>
        <v>578.33333333333337</v>
      </c>
      <c r="H823" s="79">
        <f>TWK!H766</f>
        <v>445</v>
      </c>
      <c r="I823" s="79" t="e">
        <f>TWK!#REF!</f>
        <v>#REF!</v>
      </c>
      <c r="K823" s="79">
        <f t="shared" ref="K823" si="15328">AVERAGEIF(B820:B823,"&lt;&gt;0")</f>
        <v>585</v>
      </c>
      <c r="L823" s="79">
        <f t="shared" ref="L823" si="15329">AVERAGEIF(C820:C823,"&lt;&gt;0")</f>
        <v>548.33333333333337</v>
      </c>
      <c r="M823" s="79">
        <f t="shared" ref="M823" si="15330">AVERAGEIF(D820:D823,"&lt;&gt;0")</f>
        <v>544.58333333333337</v>
      </c>
      <c r="N823" s="79">
        <f t="shared" ref="N823" si="15331">AVERAGEIF(E820:E823,"&lt;&gt;0")</f>
        <v>381.66666666666669</v>
      </c>
      <c r="O823" s="79">
        <f t="shared" ref="O823" si="15332">AVERAGEIF(F820:F823,"&lt;&gt;0")</f>
        <v>460.20833333333337</v>
      </c>
      <c r="P823" s="79">
        <f t="shared" ref="P823" si="15333">AVERAGEIF(G820:G823,"&lt;&gt;0")</f>
        <v>460.20833333333337</v>
      </c>
      <c r="Q823" s="79">
        <f t="shared" ref="Q823" si="15334">AVERAGEIF(H820:H823,"&lt;&gt;0")</f>
        <v>365</v>
      </c>
      <c r="R823" s="79" t="e">
        <f t="shared" ref="R823" si="15335">AVERAGEIF(I820:I823,"&lt;&gt;0")</f>
        <v>#REF!</v>
      </c>
      <c r="T823" s="79">
        <f t="shared" ref="T823" si="15336">AVERAGE(K667,K719,K771)</f>
        <v>418.18055555555549</v>
      </c>
      <c r="U823" s="79">
        <f t="shared" ref="U823" si="15337">AVERAGE(L667,L719,L771)</f>
        <v>358.34722222222223</v>
      </c>
      <c r="V823" s="79">
        <f t="shared" ref="V823" si="15338">(M667+M719+M771)/3</f>
        <v>350</v>
      </c>
      <c r="W823" s="79">
        <f t="shared" ref="W823" si="15339">(N667+N719+N771)/3</f>
        <v>262.43055555555554</v>
      </c>
      <c r="X823" s="79">
        <f t="shared" ref="X823" si="15340">AVERAGE(O667,O719,O771)</f>
        <v>302.4305555555556</v>
      </c>
      <c r="Y823" s="79">
        <f t="shared" ref="Y823" si="15341">(P667+P719+P771)/3</f>
        <v>302.4305555555556</v>
      </c>
      <c r="Z823" s="79">
        <f t="shared" ref="Z823" si="15342">(Q667+Q719+Q771)/3</f>
        <v>250.41666666666671</v>
      </c>
      <c r="AA823" s="79" t="e">
        <f t="shared" ref="AA823" si="15343">(R667+R719+R771)/3</f>
        <v>#REF!</v>
      </c>
      <c r="AC823" s="99">
        <f>+AF823-'Figure 8_data'!I1035</f>
        <v>0</v>
      </c>
      <c r="AD823" s="79">
        <f t="shared" ref="AD823" si="15344">(B823/T823-1)*100</f>
        <v>42.283038294197773</v>
      </c>
      <c r="AE823" s="79">
        <f t="shared" ref="AE823" si="15345">(C823/U823-1)*100</f>
        <v>68.365567226076521</v>
      </c>
      <c r="AF823" s="79">
        <f t="shared" ref="AF823" si="15346">(D823/V823-1)*100</f>
        <v>69.523809523809547</v>
      </c>
      <c r="AG823" s="79">
        <f t="shared" ref="AG823" si="15347">(E823/W823-1)*100</f>
        <v>72.109023551204032</v>
      </c>
      <c r="AH823" s="79">
        <f t="shared" ref="AH823" si="15348">(F823/X823-1)*100</f>
        <v>91.228473019517779</v>
      </c>
      <c r="AI823" s="79">
        <f t="shared" ref="AI823" si="15349">(G823/Y823-1)*100</f>
        <v>91.228473019517779</v>
      </c>
      <c r="AJ823" s="79">
        <f t="shared" ref="AJ823" si="15350">(H823/Z823-1)*100</f>
        <v>77.703826955074845</v>
      </c>
      <c r="AK823" s="79" t="e">
        <f t="shared" ref="AK823" si="15351">(I823/AA823-1)*100</f>
        <v>#REF!</v>
      </c>
      <c r="AM823" s="99">
        <f>AP823-'Figure 8_data'!H1035</f>
        <v>0</v>
      </c>
      <c r="AN823" s="79">
        <f t="shared" ref="AN823" si="15352">(B823/B771-1)*100</f>
        <v>53.548387096774185</v>
      </c>
      <c r="AO823" s="79">
        <f t="shared" ref="AO823" si="15353">(C823/C771-1)*100</f>
        <v>80.099502487562191</v>
      </c>
      <c r="AP823" s="79">
        <f t="shared" ref="AP823" si="15354">(D823/D771-1)*100</f>
        <v>77.114427860696537</v>
      </c>
      <c r="AQ823" s="79">
        <f t="shared" ref="AQ823" si="15355">(E823/E771-1)*100</f>
        <v>96.376811594202906</v>
      </c>
      <c r="AR823" s="79">
        <f t="shared" ref="AR823" si="15356">(F823/F771-1)*100</f>
        <v>94.397759103641476</v>
      </c>
      <c r="AS823" s="79">
        <f t="shared" ref="AS823" si="15357">(G823/G771-1)*100</f>
        <v>94.397759103641476</v>
      </c>
      <c r="AT823" s="79">
        <f t="shared" ref="AT823" si="15358">(H823/H771-1)*100</f>
        <v>117.07317073170734</v>
      </c>
      <c r="AU823" s="79" t="e">
        <f t="shared" ref="AU823" si="15359">(I823/I771-1)*100</f>
        <v>#REF!</v>
      </c>
    </row>
    <row r="824" spans="1:47" x14ac:dyDescent="0.2">
      <c r="A824" s="13">
        <f t="shared" si="15327"/>
        <v>43347</v>
      </c>
      <c r="B824" s="79">
        <f>TWK!B767</f>
        <v>575</v>
      </c>
      <c r="C824" s="79">
        <f>TWK!C767</f>
        <v>550</v>
      </c>
      <c r="D824" s="79">
        <f>TWK!D767</f>
        <v>537.5</v>
      </c>
      <c r="E824" s="79">
        <f>TWK!E767</f>
        <v>420</v>
      </c>
      <c r="F824" s="79">
        <f>TWK!F767</f>
        <v>525</v>
      </c>
      <c r="G824" s="79">
        <f>TWK!G767</f>
        <v>525</v>
      </c>
      <c r="H824" s="79">
        <f>TWK!H767</f>
        <v>412.5</v>
      </c>
      <c r="I824" s="79" t="e">
        <f>TWK!#REF!</f>
        <v>#REF!</v>
      </c>
      <c r="K824" s="79">
        <f t="shared" ref="K824" si="15360">AVERAGEIF(B821:B824,"&lt;&gt;0")</f>
        <v>566.25</v>
      </c>
      <c r="L824" s="79">
        <f t="shared" ref="L824" si="15361">AVERAGEIF(C821:C824,"&lt;&gt;0")</f>
        <v>537.08333333333337</v>
      </c>
      <c r="M824" s="79">
        <f t="shared" ref="M824" si="15362">AVERAGEIF(D821:D824,"&lt;&gt;0")</f>
        <v>530.20833333333337</v>
      </c>
      <c r="N824" s="79">
        <f t="shared" ref="N824" si="15363">AVERAGEIF(E821:E824,"&lt;&gt;0")</f>
        <v>386.66666666666669</v>
      </c>
      <c r="O824" s="79">
        <f t="shared" ref="O824" si="15364">AVERAGEIF(F821:F824,"&lt;&gt;0")</f>
        <v>480.83333333333337</v>
      </c>
      <c r="P824" s="79">
        <f t="shared" ref="P824" si="15365">AVERAGEIF(G821:G824,"&lt;&gt;0")</f>
        <v>480.83333333333337</v>
      </c>
      <c r="Q824" s="79">
        <f t="shared" ref="Q824" si="15366">AVERAGEIF(H821:H824,"&lt;&gt;0")</f>
        <v>380.625</v>
      </c>
      <c r="R824" s="79" t="e">
        <f t="shared" ref="R824" si="15367">AVERAGEIF(I821:I824,"&lt;&gt;0")</f>
        <v>#REF!</v>
      </c>
      <c r="T824" s="79">
        <f t="shared" ref="T824" si="15368">AVERAGE(K668,K720,K772)</f>
        <v>423.11111111111109</v>
      </c>
      <c r="U824" s="79">
        <f t="shared" ref="U824" si="15369">AVERAGE(L668,L720,L772)</f>
        <v>372.375</v>
      </c>
      <c r="V824" s="79">
        <f t="shared" ref="V824" si="15370">(M668+M720+M772)/3</f>
        <v>365.90277777777783</v>
      </c>
      <c r="W824" s="79">
        <f t="shared" ref="W824" si="15371">(N668+N720+N772)/3</f>
        <v>281.52777777777777</v>
      </c>
      <c r="X824" s="79">
        <f t="shared" ref="X824" si="15372">AVERAGE(O668,O720,O772)</f>
        <v>323.48611111111114</v>
      </c>
      <c r="Y824" s="79">
        <f t="shared" ref="Y824" si="15373">(P668+P720+P772)/3</f>
        <v>323.48611111111114</v>
      </c>
      <c r="Z824" s="79">
        <f t="shared" ref="Z824" si="15374">(Q668+Q720+Q772)/3</f>
        <v>274.79166666666669</v>
      </c>
      <c r="AA824" s="79" t="e">
        <f t="shared" ref="AA824" si="15375">(R668+R720+R772)/3</f>
        <v>#REF!</v>
      </c>
      <c r="AC824" s="99">
        <f>+AF824-'Figure 8_data'!I1036</f>
        <v>0</v>
      </c>
      <c r="AD824" s="79">
        <f t="shared" ref="AD824" si="15376">(B824/T824-1)*100</f>
        <v>35.898109243697498</v>
      </c>
      <c r="AE824" s="79">
        <f t="shared" ref="AE824" si="15377">(C824/U824-1)*100</f>
        <v>47.700570661295735</v>
      </c>
      <c r="AF824" s="79">
        <f t="shared" ref="AF824" si="15378">(D824/V824-1)*100</f>
        <v>46.896944391725157</v>
      </c>
      <c r="AG824" s="79">
        <f t="shared" ref="AG824" si="15379">(E824/W824-1)*100</f>
        <v>49.185989146521948</v>
      </c>
      <c r="AH824" s="79">
        <f t="shared" ref="AH824" si="15380">(F824/X824-1)*100</f>
        <v>62.294448499420362</v>
      </c>
      <c r="AI824" s="79">
        <f t="shared" ref="AI824" si="15381">(G824/Y824-1)*100</f>
        <v>62.294448499420362</v>
      </c>
      <c r="AJ824" s="79">
        <f t="shared" ref="AJ824" si="15382">(H824/Z824-1)*100</f>
        <v>50.11372251705837</v>
      </c>
      <c r="AK824" s="79" t="e">
        <f t="shared" ref="AK824" si="15383">(I824/AA824-1)*100</f>
        <v>#REF!</v>
      </c>
      <c r="AM824" s="99">
        <f>AP824-'Figure 8_data'!H1036</f>
        <v>0</v>
      </c>
      <c r="AN824" s="79">
        <f t="shared" ref="AN824" si="15384">(B824/B772-1)*100</f>
        <v>53.333333333333343</v>
      </c>
      <c r="AO824" s="79">
        <f t="shared" ref="AO824" si="15385">(C824/C772-1)*100</f>
        <v>61.764705882352942</v>
      </c>
      <c r="AP824" s="79">
        <f t="shared" ref="AP824" si="15386">(D824/D772-1)*100</f>
        <v>59.259259259259252</v>
      </c>
      <c r="AQ824" s="79">
        <f t="shared" ref="AQ824" si="15387">(E824/E772-1)*100</f>
        <v>90.909090909090921</v>
      </c>
      <c r="AR824" s="79">
        <f t="shared" ref="AR824" si="15388">(F824/F772-1)*100</f>
        <v>77.966101694915253</v>
      </c>
      <c r="AS824" s="79">
        <f t="shared" ref="AS824" si="15389">(G824/G772-1)*100</f>
        <v>77.966101694915253</v>
      </c>
      <c r="AT824" s="79">
        <f t="shared" ref="AT824" si="15390">(H824/H772-1)*100</f>
        <v>96.428571428571416</v>
      </c>
      <c r="AU824" s="79" t="e">
        <f t="shared" ref="AU824" si="15391">(I824/I772-1)*100</f>
        <v>#REF!</v>
      </c>
    </row>
    <row r="825" spans="1:47" x14ac:dyDescent="0.2">
      <c r="A825" s="13">
        <f t="shared" si="15327"/>
        <v>43354</v>
      </c>
      <c r="B825" s="79">
        <f>TWK!B768</f>
        <v>512.5</v>
      </c>
      <c r="C825" s="79">
        <f>TWK!C768</f>
        <v>487.5</v>
      </c>
      <c r="D825" s="79">
        <f>TWK!D768</f>
        <v>487.5</v>
      </c>
      <c r="E825" s="79">
        <f>TWK!E768</f>
        <v>400</v>
      </c>
      <c r="F825" s="79">
        <f>TWK!F768</f>
        <v>462.5</v>
      </c>
      <c r="G825" s="79">
        <f>TWK!G768</f>
        <v>462.5</v>
      </c>
      <c r="H825" s="79">
        <f>TWK!H768</f>
        <v>387.5</v>
      </c>
      <c r="I825" s="79" t="e">
        <f>TWK!#REF!</f>
        <v>#REF!</v>
      </c>
      <c r="K825" s="79">
        <f t="shared" ref="K825" si="15392">AVERAGEIF(B822:B825,"&lt;&gt;0")</f>
        <v>547.5</v>
      </c>
      <c r="L825" s="79">
        <f t="shared" ref="L825" si="15393">AVERAGEIF(C822:C825,"&lt;&gt;0")</f>
        <v>527.70833333333337</v>
      </c>
      <c r="M825" s="79">
        <f t="shared" ref="M825" si="15394">AVERAGEIF(D822:D825,"&lt;&gt;0")</f>
        <v>520.83333333333337</v>
      </c>
      <c r="N825" s="79">
        <f t="shared" ref="N825" si="15395">AVERAGEIF(E822:E825,"&lt;&gt;0")</f>
        <v>399.16666666666669</v>
      </c>
      <c r="O825" s="79">
        <f t="shared" ref="O825" si="15396">AVERAGEIF(F822:F825,"&lt;&gt;0")</f>
        <v>493.33333333333337</v>
      </c>
      <c r="P825" s="79">
        <f t="shared" ref="P825" si="15397">AVERAGEIF(G822:G825,"&lt;&gt;0")</f>
        <v>493.33333333333337</v>
      </c>
      <c r="Q825" s="79">
        <f t="shared" ref="Q825" si="15398">AVERAGEIF(H822:H825,"&lt;&gt;0")</f>
        <v>391.25</v>
      </c>
      <c r="R825" s="79" t="e">
        <f t="shared" ref="R825" si="15399">AVERAGEIF(I822:I825,"&lt;&gt;0")</f>
        <v>#REF!</v>
      </c>
      <c r="T825" s="79">
        <f t="shared" ref="T825" si="15400">AVERAGE(K669,K721,K773)</f>
        <v>432.34722222222217</v>
      </c>
      <c r="U825" s="79">
        <f t="shared" ref="U825" si="15401">AVERAGE(L669,L721,L773)</f>
        <v>392.09722222222223</v>
      </c>
      <c r="V825" s="79">
        <f t="shared" ref="V825" si="15402">(M669+M721+M773)/3</f>
        <v>387.91666666666669</v>
      </c>
      <c r="W825" s="79">
        <f t="shared" ref="W825" si="15403">(N669+N721+N773)/3</f>
        <v>307.29166666666669</v>
      </c>
      <c r="X825" s="79">
        <f t="shared" ref="X825" si="15404">AVERAGE(O669,O721,O773)</f>
        <v>361.95833333333331</v>
      </c>
      <c r="Y825" s="79">
        <f t="shared" ref="Y825" si="15405">(P669+P721+P773)/3</f>
        <v>361.95833333333331</v>
      </c>
      <c r="Z825" s="79">
        <f t="shared" ref="Z825" si="15406">(Q669+Q721+Q773)/3</f>
        <v>297.15277777777777</v>
      </c>
      <c r="AA825" s="79" t="e">
        <f t="shared" ref="AA825" si="15407">(R669+R721+R773)/3</f>
        <v>#REF!</v>
      </c>
      <c r="AC825" s="99">
        <f>+AF825-'Figure 8_data'!I1037</f>
        <v>0</v>
      </c>
      <c r="AD825" s="79">
        <f t="shared" ref="AD825" si="15408">(B825/T825-1)*100</f>
        <v>18.538982941951243</v>
      </c>
      <c r="AE825" s="79">
        <f t="shared" ref="AE825" si="15409">(C825/U825-1)*100</f>
        <v>24.331408735078462</v>
      </c>
      <c r="AF825" s="79">
        <f t="shared" ref="AF825" si="15410">(D825/V825-1)*100</f>
        <v>25.671321160042957</v>
      </c>
      <c r="AG825" s="79">
        <f t="shared" ref="AG825" si="15411">(E825/W825-1)*100</f>
        <v>30.169491525423719</v>
      </c>
      <c r="AH825" s="79">
        <f t="shared" ref="AH825" si="15412">(F825/X825-1)*100</f>
        <v>27.777138252561294</v>
      </c>
      <c r="AI825" s="79">
        <f t="shared" ref="AI825" si="15413">(G825/Y825-1)*100</f>
        <v>27.777138252561294</v>
      </c>
      <c r="AJ825" s="79">
        <f t="shared" ref="AJ825" si="15414">(H825/Z825-1)*100</f>
        <v>30.404300070109834</v>
      </c>
      <c r="AK825" s="79" t="e">
        <f t="shared" ref="AK825" si="15415">(I825/AA825-1)*100</f>
        <v>#REF!</v>
      </c>
      <c r="AM825" s="99">
        <f>AP825-'Figure 8_data'!H1037</f>
        <v>0</v>
      </c>
      <c r="AN825" s="79">
        <f t="shared" ref="AN825" si="15416">(B825/B773-1)*100</f>
        <v>30.573248407643305</v>
      </c>
      <c r="AO825" s="79">
        <f t="shared" ref="AO825" si="15417">(C825/C773-1)*100</f>
        <v>41.304347826086961</v>
      </c>
      <c r="AP825" s="79">
        <f t="shared" ref="AP825" si="15418">(D825/D773-1)*100</f>
        <v>41.304347826086961</v>
      </c>
      <c r="AQ825" s="79">
        <f t="shared" ref="AQ825" si="15419">(E825/E773-1)*100</f>
        <v>55.339805825242713</v>
      </c>
      <c r="AR825" s="79">
        <f t="shared" ref="AR825" si="15420">(F825/F773-1)*100</f>
        <v>23.333333333333339</v>
      </c>
      <c r="AS825" s="79">
        <f t="shared" ref="AS825" si="15421">(G825/G773-1)*100</f>
        <v>23.333333333333339</v>
      </c>
      <c r="AT825" s="79">
        <f t="shared" ref="AT825" si="15422">(H825/H773-1)*100</f>
        <v>55.000000000000007</v>
      </c>
      <c r="AU825" s="79" t="e">
        <f t="shared" ref="AU825" si="15423">(I825/I773-1)*100</f>
        <v>#REF!</v>
      </c>
    </row>
    <row r="826" spans="1:47" x14ac:dyDescent="0.2">
      <c r="A826" s="13">
        <f t="shared" si="15327"/>
        <v>43361</v>
      </c>
      <c r="B826" s="79">
        <f>TWK!B769</f>
        <v>537.5</v>
      </c>
      <c r="C826" s="79">
        <f>TWK!C769</f>
        <v>525</v>
      </c>
      <c r="D826" s="79">
        <f>TWK!D769</f>
        <v>517.5</v>
      </c>
      <c r="E826" s="79">
        <f>TWK!E769</f>
        <v>432.5</v>
      </c>
      <c r="F826" s="79">
        <f>TWK!F769</f>
        <v>512.5</v>
      </c>
      <c r="G826" s="79">
        <f>TWK!G769</f>
        <v>512.5</v>
      </c>
      <c r="H826" s="79">
        <f>TWK!H769</f>
        <v>450</v>
      </c>
      <c r="I826" s="79" t="e">
        <f>TWK!#REF!</f>
        <v>#REF!</v>
      </c>
      <c r="K826" s="79">
        <f t="shared" ref="K826" si="15424">AVERAGEIF(B823:B826,"&lt;&gt;0")</f>
        <v>555</v>
      </c>
      <c r="L826" s="79">
        <f t="shared" ref="L826" si="15425">AVERAGEIF(C823:C826,"&lt;&gt;0")</f>
        <v>541.45833333333337</v>
      </c>
      <c r="M826" s="79">
        <f t="shared" ref="M826" si="15426">AVERAGEIF(D823:D826,"&lt;&gt;0")</f>
        <v>533.95833333333337</v>
      </c>
      <c r="N826" s="79">
        <f t="shared" ref="N826" si="15427">AVERAGEIF(E823:E826,"&lt;&gt;0")</f>
        <v>426.04166666666669</v>
      </c>
      <c r="O826" s="79">
        <f t="shared" ref="O826" si="15428">AVERAGEIF(F823:F826,"&lt;&gt;0")</f>
        <v>519.58333333333337</v>
      </c>
      <c r="P826" s="79">
        <f t="shared" ref="P826" si="15429">AVERAGEIF(G823:G826,"&lt;&gt;0")</f>
        <v>519.58333333333337</v>
      </c>
      <c r="Q826" s="79">
        <f t="shared" ref="Q826" si="15430">AVERAGEIF(H823:H826,"&lt;&gt;0")</f>
        <v>423.75</v>
      </c>
      <c r="R826" s="79" t="e">
        <f t="shared" ref="R826" si="15431">AVERAGEIF(I823:I826,"&lt;&gt;0")</f>
        <v>#REF!</v>
      </c>
      <c r="T826" s="79">
        <f t="shared" ref="T826" si="15432">AVERAGE(K670,K722,K774)</f>
        <v>454.65277777777777</v>
      </c>
      <c r="U826" s="79">
        <f t="shared" ref="U826" si="15433">AVERAGE(L670,L722,L774)</f>
        <v>424.04166666666669</v>
      </c>
      <c r="V826" s="79">
        <f t="shared" ref="V826" si="15434">(M670+M722+M774)/3</f>
        <v>419.86111111111109</v>
      </c>
      <c r="W826" s="79">
        <f t="shared" ref="W826" si="15435">(N670+N722+N774)/3</f>
        <v>342.15277777777783</v>
      </c>
      <c r="X826" s="79">
        <f t="shared" ref="X826" si="15436">AVERAGE(O670,O722,O774)</f>
        <v>415.51388888888891</v>
      </c>
      <c r="Y826" s="79">
        <f t="shared" ref="Y826" si="15437">(P670+P722+P774)/3</f>
        <v>415.51388888888891</v>
      </c>
      <c r="Z826" s="79">
        <f t="shared" ref="Z826" si="15438">(Q670+Q722+Q774)/3</f>
        <v>328.33333333333331</v>
      </c>
      <c r="AA826" s="79" t="e">
        <f t="shared" ref="AA826" si="15439">(R670+R722+R774)/3</f>
        <v>#REF!</v>
      </c>
      <c r="AC826" s="99">
        <f>+AF826-'Figure 8_data'!I1038</f>
        <v>0</v>
      </c>
      <c r="AD826" s="79">
        <f t="shared" ref="AD826" si="15440">(B826/T826-1)*100</f>
        <v>18.222086451809982</v>
      </c>
      <c r="AE826" s="79">
        <f t="shared" ref="AE826" si="15441">(C826/U826-1)*100</f>
        <v>23.808587992532182</v>
      </c>
      <c r="AF826" s="79">
        <f t="shared" ref="AF826" si="15442">(D826/V826-1)*100</f>
        <v>23.255044657624889</v>
      </c>
      <c r="AG826" s="79">
        <f t="shared" ref="AG826" si="15443">(E826/W826-1)*100</f>
        <v>26.405520600771236</v>
      </c>
      <c r="AH826" s="79">
        <f t="shared" ref="AH826" si="15444">(F826/X826-1)*100</f>
        <v>23.341244108700732</v>
      </c>
      <c r="AI826" s="79">
        <f t="shared" ref="AI826" si="15445">(G826/Y826-1)*100</f>
        <v>23.341244108700732</v>
      </c>
      <c r="AJ826" s="79">
        <f t="shared" ref="AJ826" si="15446">(H826/Z826-1)*100</f>
        <v>37.055837563451789</v>
      </c>
      <c r="AK826" s="79" t="e">
        <f t="shared" ref="AK826" si="15447">(I826/AA826-1)*100</f>
        <v>#REF!</v>
      </c>
      <c r="AM826" s="99">
        <f>AP826-'Figure 8_data'!H1038</f>
        <v>0</v>
      </c>
      <c r="AN826" s="79">
        <f t="shared" ref="AN826" si="15448">(B826/B774-1)*100</f>
        <v>13.556338028169023</v>
      </c>
      <c r="AO826" s="79">
        <f t="shared" ref="AO826" si="15449">(C826/C774-1)*100</f>
        <v>21.340523882896754</v>
      </c>
      <c r="AP826" s="79">
        <f t="shared" ref="AP826" si="15450">(D826/D774-1)*100</f>
        <v>18.965517241379317</v>
      </c>
      <c r="AQ826" s="79">
        <f t="shared" ref="AQ826" si="15451">(E826/E774-1)*100</f>
        <v>15.333333333333332</v>
      </c>
      <c r="AR826" s="79">
        <f t="shared" ref="AR826" si="15452">(F826/F774-1)*100</f>
        <v>16.654021244309568</v>
      </c>
      <c r="AS826" s="79">
        <f t="shared" ref="AS826" si="15453">(G826/G774-1)*100</f>
        <v>16.654021244309568</v>
      </c>
      <c r="AT826" s="79">
        <f t="shared" ref="AT826" si="15454">(H826/H774-1)*100</f>
        <v>41.732283464566919</v>
      </c>
      <c r="AU826" s="79" t="e">
        <f t="shared" ref="AU826" si="15455">(I826/I774-1)*100</f>
        <v>#REF!</v>
      </c>
    </row>
    <row r="827" spans="1:47" x14ac:dyDescent="0.2">
      <c r="A827" s="13">
        <f t="shared" si="15327"/>
        <v>43368</v>
      </c>
      <c r="B827" s="79">
        <f>TWK!B770</f>
        <v>487.5</v>
      </c>
      <c r="C827" s="79">
        <f>TWK!C770</f>
        <v>475</v>
      </c>
      <c r="D827" s="79">
        <f>TWK!D770</f>
        <v>482.5</v>
      </c>
      <c r="E827" s="79">
        <f>TWK!E770</f>
        <v>392.5</v>
      </c>
      <c r="F827" s="79">
        <f>TWK!F770</f>
        <v>465</v>
      </c>
      <c r="G827" s="79">
        <f>TWK!G770</f>
        <v>465</v>
      </c>
      <c r="H827" s="79">
        <f>TWK!H770</f>
        <v>337.5</v>
      </c>
      <c r="I827" s="79" t="e">
        <f>TWK!#REF!</f>
        <v>#REF!</v>
      </c>
      <c r="K827" s="79">
        <f t="shared" ref="K827" si="15456">AVERAGEIF(B824:B827,"&lt;&gt;0")</f>
        <v>528.125</v>
      </c>
      <c r="L827" s="79">
        <f t="shared" ref="L827" si="15457">AVERAGEIF(C824:C827,"&lt;&gt;0")</f>
        <v>509.375</v>
      </c>
      <c r="M827" s="79">
        <f t="shared" ref="M827" si="15458">AVERAGEIF(D824:D827,"&lt;&gt;0")</f>
        <v>506.25</v>
      </c>
      <c r="N827" s="79">
        <f t="shared" ref="N827" si="15459">AVERAGEIF(E824:E827,"&lt;&gt;0")</f>
        <v>411.25</v>
      </c>
      <c r="O827" s="79">
        <f t="shared" ref="O827" si="15460">AVERAGEIF(F824:F827,"&lt;&gt;0")</f>
        <v>491.25</v>
      </c>
      <c r="P827" s="79">
        <f t="shared" ref="P827" si="15461">AVERAGEIF(G824:G827,"&lt;&gt;0")</f>
        <v>491.25</v>
      </c>
      <c r="Q827" s="79">
        <f t="shared" ref="Q827" si="15462">AVERAGEIF(H824:H827,"&lt;&gt;0")</f>
        <v>396.875</v>
      </c>
      <c r="R827" s="79" t="e">
        <f t="shared" ref="R827" si="15463">AVERAGEIF(I824:I827,"&lt;&gt;0")</f>
        <v>#REF!</v>
      </c>
      <c r="T827" s="79">
        <f t="shared" ref="T827" si="15464">AVERAGE(K671,K723,K775)</f>
        <v>495.34722222222217</v>
      </c>
      <c r="U827" s="79">
        <f t="shared" ref="U827" si="15465">AVERAGE(L671,L723,L775)</f>
        <v>474.66666666666669</v>
      </c>
      <c r="V827" s="79">
        <f t="shared" ref="V827" si="15466">(M671+M723+M775)/3</f>
        <v>476.04166666666669</v>
      </c>
      <c r="W827" s="79">
        <f t="shared" ref="W827" si="15467">(N671+N723+N775)/3</f>
        <v>389.65277777777783</v>
      </c>
      <c r="X827" s="79">
        <f t="shared" ref="X827" si="15468">AVERAGE(O671,O723,O775)</f>
        <v>485.65277777777777</v>
      </c>
      <c r="Y827" s="79">
        <f t="shared" ref="Y827" si="15469">(P671+P723+P775)/3</f>
        <v>485.65277777777777</v>
      </c>
      <c r="Z827" s="79">
        <f t="shared" ref="Z827" si="15470">(Q671+Q723+Q775)/3</f>
        <v>372.08333333333331</v>
      </c>
      <c r="AA827" s="79" t="e">
        <f t="shared" ref="AA827" si="15471">(R671+R723+R775)/3</f>
        <v>#REF!</v>
      </c>
      <c r="AC827" s="99">
        <f>+AF827-'Figure 8_data'!I1039</f>
        <v>0</v>
      </c>
      <c r="AD827" s="79">
        <f t="shared" ref="AD827" si="15472">(B827/T827-1)*100</f>
        <v>-1.5841861769241405</v>
      </c>
      <c r="AE827" s="79">
        <f t="shared" ref="AE827" si="15473">(C827/U827-1)*100</f>
        <v>7.0224719101119604E-2</v>
      </c>
      <c r="AF827" s="79">
        <f t="shared" ref="AF827" si="15474">(D827/V827-1)*100</f>
        <v>1.3566739606126976</v>
      </c>
      <c r="AG827" s="79">
        <f t="shared" ref="AG827" si="15475">(E827/W827-1)*100</f>
        <v>0.73070753876312011</v>
      </c>
      <c r="AH827" s="79">
        <f t="shared" ref="AH827" si="15476">(F827/X827-1)*100</f>
        <v>-4.2525810049475199</v>
      </c>
      <c r="AI827" s="79">
        <f t="shared" ref="AI827" si="15477">(G827/Y827-1)*100</f>
        <v>-4.2525810049475199</v>
      </c>
      <c r="AJ827" s="79">
        <f t="shared" ref="AJ827" si="15478">(H827/Z827-1)*100</f>
        <v>-9.2945128779395212</v>
      </c>
      <c r="AK827" s="79" t="e">
        <f t="shared" ref="AK827" si="15479">(I827/AA827-1)*100</f>
        <v>#REF!</v>
      </c>
      <c r="AM827" s="99">
        <f>AP827-'Figure 8_data'!H1039</f>
        <v>0</v>
      </c>
      <c r="AN827" s="79">
        <f t="shared" ref="AN827" si="15480">(B827/B775-1)*100</f>
        <v>-18.75</v>
      </c>
      <c r="AO827" s="79">
        <f t="shared" ref="AO827" si="15481">(C827/C775-1)*100</f>
        <v>-17.391304347826086</v>
      </c>
      <c r="AP827" s="79">
        <f t="shared" ref="AP827" si="15482">(D827/D775-1)*100</f>
        <v>-21.224489795918366</v>
      </c>
      <c r="AQ827" s="79">
        <f t="shared" ref="AQ827" si="15483">(E827/E775-1)*100</f>
        <v>-23.414634146341463</v>
      </c>
      <c r="AR827" s="79">
        <f t="shared" ref="AR827" si="15484">(F827/F775-1)*100</f>
        <v>-25.6</v>
      </c>
      <c r="AS827" s="79">
        <f t="shared" ref="AS827" si="15485">(G827/G775-1)*100</f>
        <v>-25.6</v>
      </c>
      <c r="AT827" s="79">
        <f t="shared" ref="AT827" si="15486">(H827/H775-1)*100</f>
        <v>-28.947368421052634</v>
      </c>
      <c r="AU827" s="79" t="e">
        <f t="shared" ref="AU827" si="15487">(I827/I775-1)*100</f>
        <v>#REF!</v>
      </c>
    </row>
    <row r="828" spans="1:47" x14ac:dyDescent="0.2">
      <c r="A828" s="13">
        <f t="shared" si="15327"/>
        <v>43375</v>
      </c>
      <c r="B828" s="79">
        <f>TWK!B771</f>
        <v>512.5</v>
      </c>
      <c r="C828" s="79">
        <f>TWK!C771</f>
        <v>537.5</v>
      </c>
      <c r="D828" s="79">
        <f>TWK!D771</f>
        <v>522.5</v>
      </c>
      <c r="E828" s="79">
        <f>TWK!E771</f>
        <v>450</v>
      </c>
      <c r="F828" s="79">
        <f>TWK!F771</f>
        <v>495</v>
      </c>
      <c r="G828" s="79">
        <f>TWK!G771</f>
        <v>495</v>
      </c>
      <c r="H828" s="79">
        <f>TWK!H771</f>
        <v>387.5</v>
      </c>
      <c r="I828" s="79" t="e">
        <f>TWK!#REF!</f>
        <v>#REF!</v>
      </c>
      <c r="K828" s="79">
        <f t="shared" ref="K828" si="15488">AVERAGEIF(B825:B828,"&lt;&gt;0")</f>
        <v>512.5</v>
      </c>
      <c r="L828" s="79">
        <f t="shared" ref="L828" si="15489">AVERAGEIF(C825:C828,"&lt;&gt;0")</f>
        <v>506.25</v>
      </c>
      <c r="M828" s="79">
        <f t="shared" ref="M828" si="15490">AVERAGEIF(D825:D828,"&lt;&gt;0")</f>
        <v>502.5</v>
      </c>
      <c r="N828" s="79">
        <f t="shared" ref="N828" si="15491">AVERAGEIF(E825:E828,"&lt;&gt;0")</f>
        <v>418.75</v>
      </c>
      <c r="O828" s="79">
        <f t="shared" ref="O828" si="15492">AVERAGEIF(F825:F828,"&lt;&gt;0")</f>
        <v>483.75</v>
      </c>
      <c r="P828" s="79">
        <f t="shared" ref="P828" si="15493">AVERAGEIF(G825:G828,"&lt;&gt;0")</f>
        <v>483.75</v>
      </c>
      <c r="Q828" s="79">
        <f t="shared" ref="Q828" si="15494">AVERAGEIF(H825:H828,"&lt;&gt;0")</f>
        <v>390.625</v>
      </c>
      <c r="R828" s="79" t="e">
        <f t="shared" ref="R828" si="15495">AVERAGEIF(I825:I828,"&lt;&gt;0")</f>
        <v>#REF!</v>
      </c>
      <c r="T828" s="79">
        <f t="shared" ref="T828" si="15496">AVERAGE(K672,K724,K776)</f>
        <v>542.77777777777771</v>
      </c>
      <c r="U828" s="79">
        <f t="shared" ref="U828" si="15497">AVERAGE(L672,L724,L776)</f>
        <v>531.05555555555554</v>
      </c>
      <c r="V828" s="79">
        <f t="shared" ref="V828" si="15498">(M672+M724+M776)/3</f>
        <v>527.68055555555554</v>
      </c>
      <c r="W828" s="79">
        <f t="shared" ref="W828" si="15499">(N672+N724+N776)/3</f>
        <v>450.27777777777783</v>
      </c>
      <c r="X828" s="79">
        <f t="shared" ref="X828" si="15500">AVERAGE(O672,O724,O776)</f>
        <v>564.84722222222229</v>
      </c>
      <c r="Y828" s="79">
        <f t="shared" ref="Y828" si="15501">(P672+P724+P776)/3</f>
        <v>564.84722222222229</v>
      </c>
      <c r="Z828" s="79">
        <f t="shared" ref="Z828" si="15502">(Q672+Q724+Q776)/3</f>
        <v>455.27777777777777</v>
      </c>
      <c r="AA828" s="79" t="e">
        <f t="shared" ref="AA828" si="15503">(R672+R724+R776)/3</f>
        <v>#REF!</v>
      </c>
      <c r="AC828" s="99">
        <f>+AF828-'Figure 8_data'!I1040</f>
        <v>0</v>
      </c>
      <c r="AD828" s="79">
        <f t="shared" ref="AD828" si="15504">(B828/T828-1)*100</f>
        <v>-5.5783009211872958</v>
      </c>
      <c r="AE828" s="79">
        <f t="shared" ref="AE828" si="15505">(C828/U828-1)*100</f>
        <v>1.2135160581650872</v>
      </c>
      <c r="AF828" s="79">
        <f t="shared" ref="AF828" si="15506">(D828/V828-1)*100</f>
        <v>-0.98175979785749545</v>
      </c>
      <c r="AG828" s="79">
        <f t="shared" ref="AG828" si="15507">(E828/W828-1)*100</f>
        <v>-6.1690314620610476E-2</v>
      </c>
      <c r="AH828" s="79">
        <f t="shared" ref="AH828" si="15508">(F828/X828-1)*100</f>
        <v>-12.365683936167605</v>
      </c>
      <c r="AI828" s="79">
        <f t="shared" ref="AI828" si="15509">(G828/Y828-1)*100</f>
        <v>-12.365683936167605</v>
      </c>
      <c r="AJ828" s="79">
        <f t="shared" ref="AJ828" si="15510">(H828/Z828-1)*100</f>
        <v>-14.887126296522268</v>
      </c>
      <c r="AK828" s="79" t="e">
        <f t="shared" ref="AK828" si="15511">(I828/AA828-1)*100</f>
        <v>#REF!</v>
      </c>
      <c r="AM828" s="99">
        <f>AP828-'Figure 8_data'!H1040</f>
        <v>0</v>
      </c>
      <c r="AN828" s="79">
        <f t="shared" ref="AN828" si="15512">(B828/B776-1)*100</f>
        <v>-32.786885245901644</v>
      </c>
      <c r="AO828" s="79">
        <f t="shared" ref="AO828" si="15513">(C828/C776-1)*100</f>
        <v>-31.746031746031743</v>
      </c>
      <c r="AP828" s="79">
        <f t="shared" ref="AP828" si="15514">(D828/D776-1)*100</f>
        <v>-32.58064516129032</v>
      </c>
      <c r="AQ828" s="79">
        <f t="shared" ref="AQ828" si="15515">(E828/E776-1)*100</f>
        <v>-43.75</v>
      </c>
      <c r="AR828" s="79">
        <f t="shared" ref="AR828" si="15516">(F828/F776-1)*100</f>
        <v>-51.111111111111107</v>
      </c>
      <c r="AS828" s="79">
        <f t="shared" ref="AS828" si="15517">(G828/G776-1)*100</f>
        <v>-51.111111111111107</v>
      </c>
      <c r="AT828" s="79">
        <f t="shared" ref="AT828" si="15518">(H828/H776-1)*100</f>
        <v>-63.953488372093027</v>
      </c>
      <c r="AU828" s="79" t="e">
        <f t="shared" ref="AU828" si="15519">(I828/I776-1)*100</f>
        <v>#REF!</v>
      </c>
    </row>
    <row r="829" spans="1:47" x14ac:dyDescent="0.2">
      <c r="A829" s="13">
        <f t="shared" si="15327"/>
        <v>43382</v>
      </c>
      <c r="B829" s="79">
        <f>TWK!B772</f>
        <v>500</v>
      </c>
      <c r="C829" s="79">
        <f>TWK!C772</f>
        <v>491.66666666666669</v>
      </c>
      <c r="D829" s="79">
        <f>TWK!D772</f>
        <v>500</v>
      </c>
      <c r="E829" s="79">
        <f>TWK!E772</f>
        <v>463.33333333333331</v>
      </c>
      <c r="F829" s="79">
        <f>TWK!F772</f>
        <v>450</v>
      </c>
      <c r="G829" s="79">
        <f>TWK!G772</f>
        <v>450</v>
      </c>
      <c r="H829" s="79">
        <f>TWK!H772</f>
        <v>475</v>
      </c>
      <c r="I829" s="79" t="e">
        <f>TWK!#REF!</f>
        <v>#REF!</v>
      </c>
      <c r="K829" s="79">
        <f t="shared" ref="K829" si="15520">AVERAGEIF(B826:B829,"&lt;&gt;0")</f>
        <v>509.375</v>
      </c>
      <c r="L829" s="79">
        <f t="shared" ref="L829" si="15521">AVERAGEIF(C826:C829,"&lt;&gt;0")</f>
        <v>507.29166666666669</v>
      </c>
      <c r="M829" s="79">
        <f t="shared" ref="M829" si="15522">AVERAGEIF(D826:D829,"&lt;&gt;0")</f>
        <v>505.625</v>
      </c>
      <c r="N829" s="79">
        <f t="shared" ref="N829" si="15523">AVERAGEIF(E826:E829,"&lt;&gt;0")</f>
        <v>434.58333333333331</v>
      </c>
      <c r="O829" s="79">
        <f t="shared" ref="O829" si="15524">AVERAGEIF(F826:F829,"&lt;&gt;0")</f>
        <v>480.625</v>
      </c>
      <c r="P829" s="79">
        <f t="shared" ref="P829" si="15525">AVERAGEIF(G826:G829,"&lt;&gt;0")</f>
        <v>480.625</v>
      </c>
      <c r="Q829" s="79">
        <f t="shared" ref="Q829" si="15526">AVERAGEIF(H826:H829,"&lt;&gt;0")</f>
        <v>412.5</v>
      </c>
      <c r="R829" s="79" t="e">
        <f t="shared" ref="R829" si="15527">AVERAGEIF(I826:I829,"&lt;&gt;0")</f>
        <v>#REF!</v>
      </c>
      <c r="T829" s="79">
        <f t="shared" ref="T829" si="15528">AVERAGE(K673,K725,K777)</f>
        <v>548.33333333333326</v>
      </c>
      <c r="U829" s="79">
        <f t="shared" ref="U829" si="15529">AVERAGE(L673,L725,L777)</f>
        <v>536.125</v>
      </c>
      <c r="V829" s="79">
        <f t="shared" ref="V829" si="15530">(M673+M725+M777)/3</f>
        <v>525.94444444444446</v>
      </c>
      <c r="W829" s="79">
        <f t="shared" ref="W829" si="15531">(N673+N725+N777)/3</f>
        <v>453.61111111111114</v>
      </c>
      <c r="X829" s="79">
        <f t="shared" ref="X829" si="15532">AVERAGE(O673,O725,O777)</f>
        <v>557.55555555555554</v>
      </c>
      <c r="Y829" s="79">
        <f t="shared" ref="Y829" si="15533">(P673+P725+P777)/3</f>
        <v>557.55555555555554</v>
      </c>
      <c r="Z829" s="79">
        <f t="shared" ref="Z829" si="15534">(Q673+Q725+Q777)/3</f>
        <v>463.61111111111109</v>
      </c>
      <c r="AA829" s="79" t="e">
        <f t="shared" ref="AA829" si="15535">(R673+R725+R777)/3</f>
        <v>#REF!</v>
      </c>
      <c r="AC829" s="99">
        <f>+AF829-'Figure 8_data'!I1041</f>
        <v>0</v>
      </c>
      <c r="AD829" s="79">
        <f t="shared" ref="AD829" si="15536">(B829/T829-1)*100</f>
        <v>-8.8145896656534823</v>
      </c>
      <c r="AE829" s="79">
        <f t="shared" ref="AE829" si="15537">(C829/U829-1)*100</f>
        <v>-8.2925312815730123</v>
      </c>
      <c r="AF829" s="79">
        <f t="shared" ref="AF829" si="15538">(D829/V829-1)*100</f>
        <v>-4.9329248970106709</v>
      </c>
      <c r="AG829" s="79">
        <f t="shared" ref="AG829" si="15539">(E829/W829-1)*100</f>
        <v>2.1432945499081368</v>
      </c>
      <c r="AH829" s="79">
        <f t="shared" ref="AH829" si="15540">(F829/X829-1)*100</f>
        <v>-19.290554005579907</v>
      </c>
      <c r="AI829" s="79">
        <f t="shared" ref="AI829" si="15541">(G829/Y829-1)*100</f>
        <v>-19.290554005579907</v>
      </c>
      <c r="AJ829" s="79">
        <f t="shared" ref="AJ829" si="15542">(H829/Z829-1)*100</f>
        <v>2.45656081485921</v>
      </c>
      <c r="AK829" s="79" t="e">
        <f t="shared" ref="AK829" si="15543">(I829/AA829-1)*100</f>
        <v>#REF!</v>
      </c>
      <c r="AM829" s="99">
        <f>AP829-'Figure 8_data'!H1041</f>
        <v>0</v>
      </c>
      <c r="AN829" s="79">
        <f t="shared" ref="AN829" si="15544">(B829/B777-1)*100</f>
        <v>11.111111111111116</v>
      </c>
      <c r="AO829" s="79">
        <f t="shared" ref="AO829" si="15545">(C829/C777-1)*100</f>
        <v>19.191919191919204</v>
      </c>
      <c r="AP829" s="79">
        <f t="shared" ref="AP829" si="15546">(D829/D777-1)*100</f>
        <v>21.212121212121215</v>
      </c>
      <c r="AQ829" s="79">
        <f t="shared" ref="AQ829" si="15547">(E829/E777-1)*100</f>
        <v>27.816091954022994</v>
      </c>
      <c r="AR829" s="79">
        <f t="shared" ref="AR829" si="15548">(F829/F777-1)*100</f>
        <v>5.8823529411764719</v>
      </c>
      <c r="AS829" s="79">
        <f t="shared" ref="AS829" si="15549">(G829/G777-1)*100</f>
        <v>5.8823529411764719</v>
      </c>
      <c r="AT829" s="79">
        <f t="shared" ref="AT829" si="15550">(H829/H777-1)*100</f>
        <v>26.666666666666661</v>
      </c>
      <c r="AU829" s="79" t="e">
        <f t="shared" ref="AU829" si="15551">(I829/I777-1)*100</f>
        <v>#REF!</v>
      </c>
    </row>
    <row r="830" spans="1:47" x14ac:dyDescent="0.2">
      <c r="A830" s="13">
        <f t="shared" si="15327"/>
        <v>43389</v>
      </c>
      <c r="B830" s="79">
        <f>TWK!B773</f>
        <v>525</v>
      </c>
      <c r="C830" s="79">
        <f>TWK!C773</f>
        <v>0</v>
      </c>
      <c r="D830" s="79">
        <f>TWK!D773</f>
        <v>508.33333333333331</v>
      </c>
      <c r="E830" s="79">
        <f>TWK!E773</f>
        <v>500</v>
      </c>
      <c r="F830" s="79">
        <f>TWK!F773</f>
        <v>512.5</v>
      </c>
      <c r="G830" s="79">
        <f>TWK!G773</f>
        <v>512.5</v>
      </c>
      <c r="H830" s="79">
        <f>TWK!H773</f>
        <v>462.5</v>
      </c>
      <c r="I830" s="79" t="e">
        <f>TWK!#REF!</f>
        <v>#REF!</v>
      </c>
      <c r="K830" s="79">
        <f t="shared" ref="K830" si="15552">AVERAGEIF(B827:B830,"&lt;&gt;0")</f>
        <v>506.25</v>
      </c>
      <c r="L830" s="79">
        <f t="shared" ref="L830" si="15553">AVERAGEIF(C827:C830,"&lt;&gt;0")</f>
        <v>501.38888888888891</v>
      </c>
      <c r="M830" s="79">
        <f t="shared" ref="M830" si="15554">AVERAGEIF(D827:D830,"&lt;&gt;0")</f>
        <v>503.33333333333331</v>
      </c>
      <c r="N830" s="79">
        <f t="shared" ref="N830" si="15555">AVERAGEIF(E827:E830,"&lt;&gt;0")</f>
        <v>451.45833333333331</v>
      </c>
      <c r="O830" s="79">
        <f t="shared" ref="O830" si="15556">AVERAGEIF(F827:F830,"&lt;&gt;0")</f>
        <v>480.625</v>
      </c>
      <c r="P830" s="79">
        <f t="shared" ref="P830" si="15557">AVERAGEIF(G827:G830,"&lt;&gt;0")</f>
        <v>480.625</v>
      </c>
      <c r="Q830" s="79">
        <f t="shared" ref="Q830" si="15558">AVERAGEIF(H827:H830,"&lt;&gt;0")</f>
        <v>415.625</v>
      </c>
      <c r="R830" s="79" t="e">
        <f t="shared" ref="R830" si="15559">AVERAGEIF(I827:I830,"&lt;&gt;0")</f>
        <v>#REF!</v>
      </c>
      <c r="T830" s="79">
        <f t="shared" ref="T830" si="15560">AVERAGE(K674,K726,K778)</f>
        <v>547.29166666666663</v>
      </c>
      <c r="U830" s="79">
        <f t="shared" ref="U830" si="15561">AVERAGE(L674,L726,L778)</f>
        <v>527.6388888888888</v>
      </c>
      <c r="V830" s="79">
        <f t="shared" ref="V830" si="15562">(M674+M726+M778)/3</f>
        <v>513.79166666666663</v>
      </c>
      <c r="W830" s="79">
        <f t="shared" ref="W830" si="15563">(N674+N726+N778)/3</f>
        <v>447.15277777777783</v>
      </c>
      <c r="X830" s="79">
        <f t="shared" ref="X830" si="15564">AVERAGE(O674,O726,O778)</f>
        <v>535.875</v>
      </c>
      <c r="Y830" s="79">
        <f t="shared" ref="Y830" si="15565">(P674+P726+P778)/3</f>
        <v>533.79166666666663</v>
      </c>
      <c r="Z830" s="79">
        <f t="shared" ref="Z830" si="15566">(Q674+Q726+Q778)/3</f>
        <v>454.65277777777777</v>
      </c>
      <c r="AA830" s="79" t="e">
        <f t="shared" ref="AA830" si="15567">(R674+R726+R778)/3</f>
        <v>#REF!</v>
      </c>
      <c r="AC830" s="99">
        <f>+AF830-'Figure 8_data'!I1042</f>
        <v>0</v>
      </c>
      <c r="AD830" s="79">
        <f t="shared" ref="AD830" si="15568">(B830/T830-1)*100</f>
        <v>-4.0730871716787131</v>
      </c>
      <c r="AE830" s="79">
        <f t="shared" ref="AE830" si="15569">(C830/U830-1)*100</f>
        <v>-100</v>
      </c>
      <c r="AF830" s="79">
        <f t="shared" ref="AF830" si="15570">(D830/V830-1)*100</f>
        <v>-1.0623631497850949</v>
      </c>
      <c r="AG830" s="79">
        <f t="shared" ref="AG830" si="15571">(E830/W830-1)*100</f>
        <v>11.818605373505186</v>
      </c>
      <c r="AH830" s="79">
        <f t="shared" ref="AH830" si="15572">(F830/X830-1)*100</f>
        <v>-4.3620247259155587</v>
      </c>
      <c r="AI830" s="79">
        <f t="shared" ref="AI830" si="15573">(G830/Y830-1)*100</f>
        <v>-3.9887596596674624</v>
      </c>
      <c r="AJ830" s="79">
        <f t="shared" ref="AJ830" si="15574">(H830/Z830-1)*100</f>
        <v>1.7259813655109202</v>
      </c>
      <c r="AK830" s="79" t="e">
        <f t="shared" ref="AK830" si="15575">(I830/AA830-1)*100</f>
        <v>#REF!</v>
      </c>
      <c r="AM830" s="99">
        <f>AP830-'Figure 8_data'!H1042</f>
        <v>0</v>
      </c>
      <c r="AN830" s="79">
        <f t="shared" ref="AN830" si="15576">(B830/B778-1)*100</f>
        <v>23.529411764705888</v>
      </c>
      <c r="AO830" s="79">
        <f t="shared" ref="AO830" si="15577">(C830/C778-1)*100</f>
        <v>-100</v>
      </c>
      <c r="AP830" s="79">
        <f t="shared" ref="AP830" si="15578">(D830/D778-1)*100</f>
        <v>19.6078431372549</v>
      </c>
      <c r="AQ830" s="79">
        <f t="shared" ref="AQ830" si="15579">(E830/E778-1)*100</f>
        <v>51.515151515151516</v>
      </c>
      <c r="AR830" s="79">
        <f t="shared" ref="AR830" si="15580">(F830/F778-1)*100</f>
        <v>7.8947368421052655</v>
      </c>
      <c r="AS830" s="79">
        <f t="shared" ref="AS830" si="15581">(G830/G778-1)*100</f>
        <v>7.8947368421052655</v>
      </c>
      <c r="AT830" s="79">
        <f t="shared" ref="AT830" si="15582">(H830/H778-1)*100</f>
        <v>65.178571428571416</v>
      </c>
      <c r="AU830" s="79" t="e">
        <f t="shared" ref="AU830" si="15583">(I830/I778-1)*100</f>
        <v>#REF!</v>
      </c>
    </row>
    <row r="831" spans="1:47" x14ac:dyDescent="0.2">
      <c r="A831" s="13">
        <f t="shared" si="15327"/>
        <v>43396</v>
      </c>
      <c r="B831" s="79">
        <f>TWK!B774</f>
        <v>537.5</v>
      </c>
      <c r="C831" s="79">
        <f>TWK!C774</f>
        <v>525</v>
      </c>
      <c r="D831" s="79">
        <f>TWK!D774</f>
        <v>507.5</v>
      </c>
      <c r="E831" s="79">
        <f>TWK!E774</f>
        <v>445</v>
      </c>
      <c r="F831" s="79">
        <f>TWK!F774</f>
        <v>450</v>
      </c>
      <c r="G831" s="79">
        <f>TWK!G774</f>
        <v>450</v>
      </c>
      <c r="H831" s="79">
        <f>TWK!H774</f>
        <v>400</v>
      </c>
      <c r="I831" s="79" t="e">
        <f>TWK!#REF!</f>
        <v>#REF!</v>
      </c>
      <c r="K831" s="79">
        <f t="shared" ref="K831" si="15584">AVERAGEIF(B828:B831,"&lt;&gt;0")</f>
        <v>518.75</v>
      </c>
      <c r="L831" s="79">
        <f t="shared" ref="L831" si="15585">AVERAGEIF(C828:C831,"&lt;&gt;0")</f>
        <v>518.05555555555554</v>
      </c>
      <c r="M831" s="79">
        <f t="shared" ref="M831" si="15586">AVERAGEIF(D828:D831,"&lt;&gt;0")</f>
        <v>509.58333333333331</v>
      </c>
      <c r="N831" s="79">
        <f t="shared" ref="N831" si="15587">AVERAGEIF(E828:E831,"&lt;&gt;0")</f>
        <v>464.58333333333331</v>
      </c>
      <c r="O831" s="79">
        <f t="shared" ref="O831" si="15588">AVERAGEIF(F828:F831,"&lt;&gt;0")</f>
        <v>476.875</v>
      </c>
      <c r="P831" s="79">
        <f t="shared" ref="P831" si="15589">AVERAGEIF(G828:G831,"&lt;&gt;0")</f>
        <v>476.875</v>
      </c>
      <c r="Q831" s="79">
        <f t="shared" ref="Q831" si="15590">AVERAGEIF(H828:H831,"&lt;&gt;0")</f>
        <v>431.25</v>
      </c>
      <c r="R831" s="79" t="e">
        <f t="shared" ref="R831" si="15591">AVERAGEIF(I828:I831,"&lt;&gt;0")</f>
        <v>#REF!</v>
      </c>
      <c r="T831" s="79">
        <f t="shared" ref="T831" si="15592">AVERAGE(K675,K727,K779)</f>
        <v>528.95833333333337</v>
      </c>
      <c r="U831" s="79">
        <f t="shared" ref="U831" si="15593">AVERAGE(L675,L727,L779)</f>
        <v>498.125</v>
      </c>
      <c r="V831" s="79">
        <f t="shared" ref="V831" si="15594">(M675+M727+M779)/3</f>
        <v>475.3194444444444</v>
      </c>
      <c r="W831" s="79">
        <f t="shared" ref="W831" si="15595">(N675+N727+N779)/3</f>
        <v>411.73611111111114</v>
      </c>
      <c r="X831" s="79">
        <f t="shared" ref="X831" si="15596">AVERAGE(O675,O727,O779)</f>
        <v>494.76388888888891</v>
      </c>
      <c r="Y831" s="79">
        <f t="shared" ref="Y831" si="15597">(P675+P727+P779)/3</f>
        <v>492.6805555555556</v>
      </c>
      <c r="Z831" s="79">
        <f t="shared" ref="Z831" si="15598">(Q675+Q727+Q779)/3</f>
        <v>413.61111111111109</v>
      </c>
      <c r="AA831" s="79" t="e">
        <f t="shared" ref="AA831" si="15599">(R675+R727+R779)/3</f>
        <v>#REF!</v>
      </c>
      <c r="AC831" s="99">
        <f>+AF831-'Figure 8_data'!I1043</f>
        <v>0</v>
      </c>
      <c r="AD831" s="79">
        <f t="shared" ref="AD831" si="15600">(B831/T831-1)*100</f>
        <v>1.6148089799133514</v>
      </c>
      <c r="AE831" s="79">
        <f t="shared" ref="AE831" si="15601">(C831/U831-1)*100</f>
        <v>5.3952321204516984</v>
      </c>
      <c r="AF831" s="79">
        <f t="shared" ref="AF831" si="15602">(D831/V831-1)*100</f>
        <v>6.770300674984675</v>
      </c>
      <c r="AG831" s="79">
        <f t="shared" ref="AG831" si="15603">(E831/W831-1)*100</f>
        <v>8.0789340529600295</v>
      </c>
      <c r="AH831" s="79">
        <f t="shared" ref="AH831" si="15604">(F831/X831-1)*100</f>
        <v>-9.0475254751143925</v>
      </c>
      <c r="AI831" s="79">
        <f t="shared" ref="AI831" si="15605">(G831/Y831-1)*100</f>
        <v>-8.6629267330082129</v>
      </c>
      <c r="AJ831" s="79">
        <f t="shared" ref="AJ831" si="15606">(H831/Z831-1)*100</f>
        <v>-3.2907991940899883</v>
      </c>
      <c r="AK831" s="79" t="e">
        <f t="shared" ref="AK831" si="15607">(I831/AA831-1)*100</f>
        <v>#REF!</v>
      </c>
      <c r="AM831" s="99">
        <f>AP831-'Figure 8_data'!H1043</f>
        <v>0</v>
      </c>
      <c r="AN831" s="79">
        <f t="shared" ref="AN831" si="15608">(B831/B779-1)*100</f>
        <v>17.486338797814206</v>
      </c>
      <c r="AO831" s="79">
        <f t="shared" ref="AO831" si="15609">(C831/C779-1)*100</f>
        <v>23.529411764705888</v>
      </c>
      <c r="AP831" s="79">
        <f t="shared" ref="AP831" si="15610">(D831/D779-1)*100</f>
        <v>26.875000000000004</v>
      </c>
      <c r="AQ831" s="79">
        <f t="shared" ref="AQ831" si="15611">(E831/E779-1)*100</f>
        <v>39.0625</v>
      </c>
      <c r="AR831" s="79">
        <f t="shared" ref="AR831" si="15612">(F831/F779-1)*100</f>
        <v>-19.999999999999996</v>
      </c>
      <c r="AS831" s="79">
        <f t="shared" ref="AS831" si="15613">(G831/G779-1)*100</f>
        <v>-19.999999999999996</v>
      </c>
      <c r="AT831" s="79">
        <f t="shared" ref="AT831" si="15614">(H831/H779-1)*100</f>
        <v>33.333333333333329</v>
      </c>
      <c r="AU831" s="79" t="e">
        <f t="shared" ref="AU831" si="15615">(I831/I779-1)*100</f>
        <v>#REF!</v>
      </c>
    </row>
    <row r="832" spans="1:47" x14ac:dyDescent="0.2">
      <c r="A832" s="13">
        <f t="shared" si="15327"/>
        <v>43403</v>
      </c>
      <c r="B832" s="79">
        <f>TWK!B775</f>
        <v>478.33333333333331</v>
      </c>
      <c r="C832" s="79">
        <f>TWK!C775</f>
        <v>466.66666666666669</v>
      </c>
      <c r="D832" s="79">
        <f>TWK!D775</f>
        <v>475</v>
      </c>
      <c r="E832" s="79">
        <f>TWK!E775</f>
        <v>370</v>
      </c>
      <c r="F832" s="79">
        <f>TWK!F775</f>
        <v>350</v>
      </c>
      <c r="G832" s="79">
        <f>TWK!G775</f>
        <v>350</v>
      </c>
      <c r="H832" s="79">
        <f>TWK!H775</f>
        <v>316.66666666666669</v>
      </c>
      <c r="I832" s="79" t="e">
        <f>TWK!#REF!</f>
        <v>#REF!</v>
      </c>
      <c r="K832" s="79">
        <f t="shared" ref="K832" si="15616">AVERAGEIF(B829:B832,"&lt;&gt;0")</f>
        <v>510.20833333333331</v>
      </c>
      <c r="L832" s="79">
        <f t="shared" ref="L832" si="15617">AVERAGEIF(C829:C832,"&lt;&gt;0")</f>
        <v>494.44444444444451</v>
      </c>
      <c r="M832" s="79">
        <f t="shared" ref="M832" si="15618">AVERAGEIF(D829:D832,"&lt;&gt;0")</f>
        <v>497.70833333333331</v>
      </c>
      <c r="N832" s="79">
        <f t="shared" ref="N832" si="15619">AVERAGEIF(E829:E832,"&lt;&gt;0")</f>
        <v>444.58333333333331</v>
      </c>
      <c r="O832" s="79">
        <f t="shared" ref="O832" si="15620">AVERAGEIF(F829:F832,"&lt;&gt;0")</f>
        <v>440.625</v>
      </c>
      <c r="P832" s="79">
        <f t="shared" ref="P832" si="15621">AVERAGEIF(G829:G832,"&lt;&gt;0")</f>
        <v>440.625</v>
      </c>
      <c r="Q832" s="79">
        <f t="shared" ref="Q832" si="15622">AVERAGEIF(H829:H832,"&lt;&gt;0")</f>
        <v>413.54166666666669</v>
      </c>
      <c r="R832" s="79" t="e">
        <f t="shared" ref="R832" si="15623">AVERAGEIF(I829:I832,"&lt;&gt;0")</f>
        <v>#REF!</v>
      </c>
      <c r="T832" s="79">
        <f t="shared" ref="T832" si="15624">AVERAGE(K676,K728,K780)</f>
        <v>493.54166666666669</v>
      </c>
      <c r="U832" s="79">
        <f t="shared" ref="U832" si="15625">AVERAGE(L676,L728,L780)</f>
        <v>447.56944444444451</v>
      </c>
      <c r="V832" s="79">
        <f t="shared" ref="V832" si="15626">(M676+M728+M780)/3</f>
        <v>429.4444444444444</v>
      </c>
      <c r="W832" s="79">
        <f t="shared" ref="W832" si="15627">(N676+N728+N780)/3</f>
        <v>351.52777777777783</v>
      </c>
      <c r="X832" s="79">
        <f t="shared" ref="X832" si="15628">AVERAGE(O676,O728,O780)</f>
        <v>425.27777777777783</v>
      </c>
      <c r="Y832" s="79">
        <f t="shared" ref="Y832" si="15629">(P676+P728+P780)/3</f>
        <v>423.19444444444451</v>
      </c>
      <c r="Z832" s="79">
        <f t="shared" ref="Z832" si="15630">(Q676+Q728+Q780)/3</f>
        <v>318.0555555555556</v>
      </c>
      <c r="AA832" s="79" t="e">
        <f t="shared" ref="AA832" si="15631">(R676+R728+R780)/3</f>
        <v>#REF!</v>
      </c>
      <c r="AC832" s="99">
        <f>+AF832-'Figure 8_data'!I1044</f>
        <v>0</v>
      </c>
      <c r="AD832" s="79">
        <f t="shared" ref="AD832" si="15632">(B832/T832-1)*100</f>
        <v>-3.0814689742507451</v>
      </c>
      <c r="AE832" s="79">
        <f t="shared" ref="AE832" si="15633">(C832/U832-1)*100</f>
        <v>4.2668735453839979</v>
      </c>
      <c r="AF832" s="79">
        <f t="shared" ref="AF832" si="15634">(D832/V832-1)*100</f>
        <v>10.608020698576981</v>
      </c>
      <c r="AG832" s="79">
        <f t="shared" ref="AG832" si="15635">(E832/W832-1)*100</f>
        <v>5.2548399841959581</v>
      </c>
      <c r="AH832" s="79">
        <f t="shared" ref="AH832" si="15636">(F832/X832-1)*100</f>
        <v>-17.700849118223395</v>
      </c>
      <c r="AI832" s="79">
        <f t="shared" ref="AI832" si="15637">(G832/Y832-1)*100</f>
        <v>-17.295700689202508</v>
      </c>
      <c r="AJ832" s="79">
        <f t="shared" ref="AJ832" si="15638">(H832/Z832-1)*100</f>
        <v>-0.4366812227074357</v>
      </c>
      <c r="AK832" s="79" t="e">
        <f t="shared" ref="AK832" si="15639">(I832/AA832-1)*100</f>
        <v>#REF!</v>
      </c>
      <c r="AM832" s="99">
        <f>AP832-'Figure 8_data'!H1044</f>
        <v>0</v>
      </c>
      <c r="AN832" s="79">
        <f t="shared" ref="AN832" si="15640">(B832/B780-1)*100</f>
        <v>12.549019607843137</v>
      </c>
      <c r="AO832" s="79">
        <f t="shared" ref="AO832" si="15641">(C832/C780-1)*100</f>
        <v>11.111111111111116</v>
      </c>
      <c r="AP832" s="79">
        <f t="shared" ref="AP832" si="15642">(D832/D780-1)*100</f>
        <v>7.344632768361592</v>
      </c>
      <c r="AQ832" s="79">
        <f t="shared" ref="AQ832" si="15643">(E832/E780-1)*100</f>
        <v>9.6296296296296333</v>
      </c>
      <c r="AR832" s="79">
        <f t="shared" ref="AR832" si="15644">(F832/F780-1)*100</f>
        <v>-12.5</v>
      </c>
      <c r="AS832" s="79">
        <f t="shared" ref="AS832" si="15645">(G832/G780-1)*100</f>
        <v>-12.5</v>
      </c>
      <c r="AT832" s="79">
        <f t="shared" ref="AT832" si="15646">(H832/H780-1)*100</f>
        <v>5.555555555555558</v>
      </c>
      <c r="AU832" s="79" t="e">
        <f t="shared" ref="AU832" si="15647">(I832/I780-1)*100</f>
        <v>#REF!</v>
      </c>
    </row>
    <row r="833" spans="1:47" x14ac:dyDescent="0.2">
      <c r="A833" s="13">
        <f t="shared" si="15327"/>
        <v>43410</v>
      </c>
      <c r="B833" s="79">
        <f>TWK!B776</f>
        <v>400</v>
      </c>
      <c r="C833" s="79">
        <f>TWK!C776</f>
        <v>367.5</v>
      </c>
      <c r="D833" s="79">
        <f>TWK!D776</f>
        <v>357.5</v>
      </c>
      <c r="E833" s="79">
        <f>TWK!E776</f>
        <v>267.5</v>
      </c>
      <c r="F833" s="79">
        <f>TWK!F776</f>
        <v>287.5</v>
      </c>
      <c r="G833" s="79">
        <f>TWK!G776</f>
        <v>287.5</v>
      </c>
      <c r="H833" s="79">
        <f>TWK!H776</f>
        <v>250</v>
      </c>
      <c r="I833" s="79" t="e">
        <f>TWK!#REF!</f>
        <v>#REF!</v>
      </c>
      <c r="K833" s="79">
        <f t="shared" ref="K833" si="15648">AVERAGEIF(B830:B833,"&lt;&gt;0")</f>
        <v>485.20833333333331</v>
      </c>
      <c r="L833" s="79">
        <f t="shared" ref="L833" si="15649">AVERAGEIF(C830:C833,"&lt;&gt;0")</f>
        <v>453.0555555555556</v>
      </c>
      <c r="M833" s="79">
        <f t="shared" ref="M833" si="15650">AVERAGEIF(D830:D833,"&lt;&gt;0")</f>
        <v>462.08333333333331</v>
      </c>
      <c r="N833" s="79">
        <f t="shared" ref="N833" si="15651">AVERAGEIF(E830:E833,"&lt;&gt;0")</f>
        <v>395.625</v>
      </c>
      <c r="O833" s="79">
        <f t="shared" ref="O833" si="15652">AVERAGEIF(F830:F833,"&lt;&gt;0")</f>
        <v>400</v>
      </c>
      <c r="P833" s="79">
        <f t="shared" ref="P833" si="15653">AVERAGEIF(G830:G833,"&lt;&gt;0")</f>
        <v>400</v>
      </c>
      <c r="Q833" s="79">
        <f t="shared" ref="Q833" si="15654">AVERAGEIF(H830:H833,"&lt;&gt;0")</f>
        <v>357.29166666666669</v>
      </c>
      <c r="R833" s="79" t="e">
        <f t="shared" ref="R833" si="15655">AVERAGEIF(I830:I833,"&lt;&gt;0")</f>
        <v>#REF!</v>
      </c>
      <c r="T833" s="79">
        <f t="shared" ref="T833" si="15656">AVERAGE(K677,K729,K781)</f>
        <v>475.20833333333331</v>
      </c>
      <c r="U833" s="79">
        <f t="shared" ref="U833" si="15657">AVERAGE(L677,L729,L781)</f>
        <v>424.65277777777783</v>
      </c>
      <c r="V833" s="79">
        <f t="shared" ref="V833" si="15658">(M677+M729+M781)/3</f>
        <v>409.02777777777777</v>
      </c>
      <c r="W833" s="79">
        <f t="shared" ref="W833" si="15659">(N677+N729+N781)/3</f>
        <v>324.44444444444446</v>
      </c>
      <c r="X833" s="79">
        <f t="shared" ref="X833" si="15660">AVERAGE(O677,O729,O781)</f>
        <v>408.81944444444451</v>
      </c>
      <c r="Y833" s="79">
        <f t="shared" ref="Y833" si="15661">(P677+P729+P781)/3</f>
        <v>406.73611111111114</v>
      </c>
      <c r="Z833" s="79">
        <f t="shared" ref="Z833" si="15662">(Q677+Q729+Q781)/3</f>
        <v>284.72222222222223</v>
      </c>
      <c r="AA833" s="79" t="e">
        <f t="shared" ref="AA833" si="15663">(R677+R729+R781)/3</f>
        <v>#REF!</v>
      </c>
      <c r="AC833" s="99">
        <f>+AF833-'Figure 8_data'!I1045</f>
        <v>0</v>
      </c>
      <c r="AD833" s="79">
        <f t="shared" ref="AD833" si="15664">(B833/T833-1)*100</f>
        <v>-15.82639193336256</v>
      </c>
      <c r="AE833" s="79">
        <f t="shared" ref="AE833" si="15665">(C833/U833-1)*100</f>
        <v>-13.458708094848749</v>
      </c>
      <c r="AF833" s="79">
        <f t="shared" ref="AF833" si="15666">(D833/V833-1)*100</f>
        <v>-12.597623089983024</v>
      </c>
      <c r="AG833" s="79">
        <f t="shared" ref="AG833" si="15667">(E833/W833-1)*100</f>
        <v>-17.551369863013701</v>
      </c>
      <c r="AH833" s="79">
        <f t="shared" ref="AH833" si="15668">(F833/X833-1)*100</f>
        <v>-29.675556310514708</v>
      </c>
      <c r="AI833" s="79">
        <f t="shared" ref="AI833" si="15669">(G833/Y833-1)*100</f>
        <v>-29.31534915485744</v>
      </c>
      <c r="AJ833" s="79">
        <f t="shared" ref="AJ833" si="15670">(H833/Z833-1)*100</f>
        <v>-12.195121951219512</v>
      </c>
      <c r="AK833" s="79" t="e">
        <f t="shared" ref="AK833" si="15671">(I833/AA833-1)*100</f>
        <v>#REF!</v>
      </c>
      <c r="AM833" s="99">
        <f>AP833-'Figure 8_data'!H1045</f>
        <v>0</v>
      </c>
      <c r="AN833" s="79">
        <f t="shared" ref="AN833" si="15672">(B833/B781-1)*100</f>
        <v>-4.7619047619047672</v>
      </c>
      <c r="AO833" s="79">
        <f t="shared" ref="AO833" si="15673">(C833/C781-1)*100</f>
        <v>-6.9620253164556996</v>
      </c>
      <c r="AP833" s="79">
        <f t="shared" ref="AP833" si="15674">(D833/D781-1)*100</f>
        <v>-10.624999999999996</v>
      </c>
      <c r="AQ833" s="79">
        <f t="shared" ref="AQ833" si="15675">(E833/E781-1)*100</f>
        <v>-6.956521739130439</v>
      </c>
      <c r="AR833" s="79">
        <f t="shared" ref="AR833" si="15676">(F833/F781-1)*100</f>
        <v>-32.748538011695906</v>
      </c>
      <c r="AS833" s="79">
        <f t="shared" ref="AS833" si="15677">(G833/G781-1)*100</f>
        <v>-32.748538011695906</v>
      </c>
      <c r="AT833" s="79">
        <f t="shared" ref="AT833" si="15678">(H833/H781-1)*100</f>
        <v>-3.8461538461538436</v>
      </c>
      <c r="AU833" s="79" t="e">
        <f t="shared" ref="AU833" si="15679">(I833/I781-1)*100</f>
        <v>#REF!</v>
      </c>
    </row>
    <row r="834" spans="1:47" x14ac:dyDescent="0.2">
      <c r="A834" s="13">
        <f t="shared" si="15327"/>
        <v>43417</v>
      </c>
      <c r="B834" s="79">
        <f>TWK!B777</f>
        <v>400</v>
      </c>
      <c r="C834" s="79">
        <f>TWK!C777</f>
        <v>353.33333333333331</v>
      </c>
      <c r="D834" s="79">
        <f>TWK!D777</f>
        <v>335</v>
      </c>
      <c r="E834" s="79">
        <f>TWK!E777</f>
        <v>265</v>
      </c>
      <c r="F834" s="79">
        <f>TWK!F777</f>
        <v>286.66666666666669</v>
      </c>
      <c r="G834" s="79">
        <f>TWK!G777</f>
        <v>290</v>
      </c>
      <c r="H834" s="79">
        <f>TWK!H777</f>
        <v>238.33333333333334</v>
      </c>
      <c r="I834" s="79" t="e">
        <f>TWK!#REF!</f>
        <v>#REF!</v>
      </c>
      <c r="K834" s="79">
        <f t="shared" ref="K834" si="15680">AVERAGEIF(B831:B834,"&lt;&gt;0")</f>
        <v>453.95833333333331</v>
      </c>
      <c r="L834" s="79">
        <f t="shared" ref="L834" si="15681">AVERAGEIF(C831:C834,"&lt;&gt;0")</f>
        <v>428.125</v>
      </c>
      <c r="M834" s="79">
        <f t="shared" ref="M834" si="15682">AVERAGEIF(D831:D834,"&lt;&gt;0")</f>
        <v>418.75</v>
      </c>
      <c r="N834" s="79">
        <f t="shared" ref="N834" si="15683">AVERAGEIF(E831:E834,"&lt;&gt;0")</f>
        <v>336.875</v>
      </c>
      <c r="O834" s="79">
        <f t="shared" ref="O834" si="15684">AVERAGEIF(F831:F834,"&lt;&gt;0")</f>
        <v>343.54166666666669</v>
      </c>
      <c r="P834" s="79">
        <f t="shared" ref="P834" si="15685">AVERAGEIF(G831:G834,"&lt;&gt;0")</f>
        <v>344.375</v>
      </c>
      <c r="Q834" s="79">
        <f t="shared" ref="Q834" si="15686">AVERAGEIF(H831:H834,"&lt;&gt;0")</f>
        <v>301.25</v>
      </c>
      <c r="R834" s="79" t="e">
        <f t="shared" ref="R834" si="15687">AVERAGEIF(I831:I834,"&lt;&gt;0")</f>
        <v>#REF!</v>
      </c>
      <c r="T834" s="79">
        <f t="shared" ref="T834" si="15688">AVERAGE(K678,K730,K782)</f>
        <v>450.5555555555556</v>
      </c>
      <c r="U834" s="79">
        <f t="shared" ref="U834" si="15689">AVERAGE(L678,L730,L782)</f>
        <v>394.16666666666669</v>
      </c>
      <c r="V834" s="79">
        <f t="shared" ref="V834" si="15690">(M678+M730+M782)/3</f>
        <v>381.38888888888891</v>
      </c>
      <c r="W834" s="79">
        <f t="shared" ref="W834" si="15691">(N678+N730+N782)/3</f>
        <v>286.45833333333331</v>
      </c>
      <c r="X834" s="79">
        <f t="shared" ref="X834" si="15692">AVERAGE(O678,O730,O782)</f>
        <v>381.875</v>
      </c>
      <c r="Y834" s="79">
        <f t="shared" ref="Y834" si="15693">(P678+P730+P782)/3</f>
        <v>382.29166666666669</v>
      </c>
      <c r="Z834" s="79">
        <f t="shared" ref="Z834" si="15694">(Q678+Q730+Q782)/3</f>
        <v>248.88888888888889</v>
      </c>
      <c r="AA834" s="79" t="e">
        <f t="shared" ref="AA834" si="15695">(R678+R730+R782)/3</f>
        <v>#REF!</v>
      </c>
      <c r="AC834" s="99">
        <f>+AF834-'Figure 8_data'!I1046</f>
        <v>0</v>
      </c>
      <c r="AD834" s="79">
        <f t="shared" ref="AD834" si="15696">(B834/T834-1)*100</f>
        <v>-11.22071516646117</v>
      </c>
      <c r="AE834" s="79">
        <f t="shared" ref="AE834" si="15697">(C834/U834-1)*100</f>
        <v>-10.359408033826645</v>
      </c>
      <c r="AF834" s="79">
        <f t="shared" ref="AF834" si="15698">(D834/V834-1)*100</f>
        <v>-12.163146394756019</v>
      </c>
      <c r="AG834" s="79">
        <f t="shared" ref="AG834" si="15699">(E834/W834-1)*100</f>
        <v>-7.4909090909090814</v>
      </c>
      <c r="AH834" s="79">
        <f t="shared" ref="AH834" si="15700">(F834/X834-1)*100</f>
        <v>-24.93180578286961</v>
      </c>
      <c r="AI834" s="79">
        <f t="shared" ref="AI834" si="15701">(G834/Y834-1)*100</f>
        <v>-24.141689373297005</v>
      </c>
      <c r="AJ834" s="79">
        <f t="shared" ref="AJ834" si="15702">(H834/Z834-1)*100</f>
        <v>-4.2410714285714191</v>
      </c>
      <c r="AK834" s="79" t="e">
        <f t="shared" ref="AK834" si="15703">(I834/AA834-1)*100</f>
        <v>#REF!</v>
      </c>
      <c r="AM834" s="99">
        <f>AP834-'Figure 8_data'!H1046</f>
        <v>0</v>
      </c>
      <c r="AN834" s="79">
        <f t="shared" ref="AN834" si="15704">(B834/B782-1)*100</f>
        <v>-1.8404907975460127</v>
      </c>
      <c r="AO834" s="79">
        <f t="shared" ref="AO834" si="15705">(C834/C782-1)*100</f>
        <v>-3.8548752834467126</v>
      </c>
      <c r="AP834" s="79">
        <f t="shared" ref="AP834" si="15706">(D834/D782-1)*100</f>
        <v>-11.842105263157897</v>
      </c>
      <c r="AQ834" s="79">
        <f t="shared" ref="AQ834" si="15707">(E834/E782-1)*100</f>
        <v>3.9215686274509887</v>
      </c>
      <c r="AR834" s="79">
        <f t="shared" ref="AR834" si="15708">(F834/F782-1)*100</f>
        <v>-39.00709219858156</v>
      </c>
      <c r="AS834" s="79">
        <f t="shared" ref="AS834" si="15709">(G834/G782-1)*100</f>
        <v>-38.297872340425535</v>
      </c>
      <c r="AT834" s="79">
        <f t="shared" ref="AT834" si="15710">(H834/H782-1)*100</f>
        <v>1.4184397163120588</v>
      </c>
      <c r="AU834" s="79" t="e">
        <f t="shared" ref="AU834" si="15711">(I834/I782-1)*100</f>
        <v>#REF!</v>
      </c>
    </row>
    <row r="835" spans="1:47" x14ac:dyDescent="0.2">
      <c r="A835" s="13">
        <f t="shared" si="15327"/>
        <v>43424</v>
      </c>
      <c r="B835" s="79">
        <f>TWK!B778</f>
        <v>362.5</v>
      </c>
      <c r="C835" s="79">
        <f>TWK!C778</f>
        <v>317.5</v>
      </c>
      <c r="D835" s="79">
        <f>TWK!D778</f>
        <v>320</v>
      </c>
      <c r="E835" s="79">
        <f>TWK!E778</f>
        <v>282.5</v>
      </c>
      <c r="F835" s="79">
        <f>TWK!F778</f>
        <v>280</v>
      </c>
      <c r="G835" s="79">
        <f>TWK!G778</f>
        <v>280</v>
      </c>
      <c r="H835" s="79">
        <f>TWK!H778</f>
        <v>230</v>
      </c>
      <c r="I835" s="79" t="e">
        <f>TWK!#REF!</f>
        <v>#REF!</v>
      </c>
      <c r="K835" s="79">
        <f t="shared" ref="K835" si="15712">AVERAGEIF(B832:B835,"&lt;&gt;0")</f>
        <v>410.20833333333331</v>
      </c>
      <c r="L835" s="79">
        <f t="shared" ref="L835" si="15713">AVERAGEIF(C832:C835,"&lt;&gt;0")</f>
        <v>376.25</v>
      </c>
      <c r="M835" s="79">
        <f t="shared" ref="M835" si="15714">AVERAGEIF(D832:D835,"&lt;&gt;0")</f>
        <v>371.875</v>
      </c>
      <c r="N835" s="79">
        <f t="shared" ref="N835" si="15715">AVERAGEIF(E832:E835,"&lt;&gt;0")</f>
        <v>296.25</v>
      </c>
      <c r="O835" s="79">
        <f t="shared" ref="O835" si="15716">AVERAGEIF(F832:F835,"&lt;&gt;0")</f>
        <v>301.04166666666669</v>
      </c>
      <c r="P835" s="79">
        <f t="shared" ref="P835" si="15717">AVERAGEIF(G832:G835,"&lt;&gt;0")</f>
        <v>301.875</v>
      </c>
      <c r="Q835" s="79">
        <f t="shared" ref="Q835" si="15718">AVERAGEIF(H832:H835,"&lt;&gt;0")</f>
        <v>258.75</v>
      </c>
      <c r="R835" s="79" t="e">
        <f t="shared" ref="R835" si="15719">AVERAGEIF(I832:I835,"&lt;&gt;0")</f>
        <v>#REF!</v>
      </c>
      <c r="T835" s="79">
        <f t="shared" ref="T835" si="15720">AVERAGE(K679,K731,K783)</f>
        <v>420.25462962962962</v>
      </c>
      <c r="U835" s="79">
        <f t="shared" ref="U835" si="15721">AVERAGE(L679,L731,L783)</f>
        <v>353.54166666666669</v>
      </c>
      <c r="V835" s="79">
        <f t="shared" ref="V835" si="15722">(M679+M731+M783)/3</f>
        <v>339.72222222222223</v>
      </c>
      <c r="W835" s="79">
        <f t="shared" ref="W835" si="15723">(N679+N731+N783)/3</f>
        <v>249.58333333333334</v>
      </c>
      <c r="X835" s="79">
        <f t="shared" ref="X835" si="15724">AVERAGE(O679,O731,O783)</f>
        <v>330.625</v>
      </c>
      <c r="Y835" s="79">
        <f t="shared" ref="Y835" si="15725">(P679+P731+P783)/3</f>
        <v>331.04166666666669</v>
      </c>
      <c r="Z835" s="79">
        <f t="shared" ref="Z835" si="15726">(Q679+Q731+Q783)/3</f>
        <v>217.43055555555554</v>
      </c>
      <c r="AA835" s="79" t="e">
        <f t="shared" ref="AA835" si="15727">(R679+R731+R783)/3</f>
        <v>#REF!</v>
      </c>
      <c r="AC835" s="99">
        <f>+AF835-'Figure 8_data'!I1047</f>
        <v>0</v>
      </c>
      <c r="AD835" s="79">
        <f t="shared" ref="AD835" si="15728">(B835/T835-1)*100</f>
        <v>-13.742770586615261</v>
      </c>
      <c r="AE835" s="79">
        <f t="shared" ref="AE835" si="15729">(C835/U835-1)*100</f>
        <v>-10.194460813199768</v>
      </c>
      <c r="AF835" s="79">
        <f t="shared" ref="AF835" si="15730">(D835/V835-1)*100</f>
        <v>-5.8053965658217521</v>
      </c>
      <c r="AG835" s="79">
        <f t="shared" ref="AG835" si="15731">(E835/W835-1)*100</f>
        <v>13.188647746243731</v>
      </c>
      <c r="AH835" s="79">
        <f t="shared" ref="AH835" si="15732">(F835/X835-1)*100</f>
        <v>-15.311909262759926</v>
      </c>
      <c r="AI835" s="79">
        <f t="shared" ref="AI835" si="15733">(G835/Y835-1)*100</f>
        <v>-15.418502202643181</v>
      </c>
      <c r="AJ835" s="79">
        <f t="shared" ref="AJ835" si="15734">(H835/Z835-1)*100</f>
        <v>5.7809006707122412</v>
      </c>
      <c r="AK835" s="79" t="e">
        <f t="shared" ref="AK835" si="15735">(I835/AA835-1)*100</f>
        <v>#REF!</v>
      </c>
      <c r="AM835" s="99">
        <f>AP835-'Figure 8_data'!H1047</f>
        <v>0</v>
      </c>
      <c r="AN835" s="79">
        <f t="shared" ref="AN835" si="15736">(B835/B783-1)*100</f>
        <v>-8.2278481012658222</v>
      </c>
      <c r="AO835" s="79">
        <f t="shared" ref="AO835" si="15737">(C835/C783-1)*100</f>
        <v>-1.5503875968992276</v>
      </c>
      <c r="AP835" s="79">
        <f t="shared" ref="AP835" si="15738">(D835/D783-1)*100</f>
        <v>2.4000000000000021</v>
      </c>
      <c r="AQ835" s="79">
        <f t="shared" ref="AQ835" si="15739">(E835/E783-1)*100</f>
        <v>31.395348837209291</v>
      </c>
      <c r="AR835" s="79">
        <f t="shared" ref="AR835" si="15740">(F835/F783-1)*100</f>
        <v>-15.789473684210531</v>
      </c>
      <c r="AS835" s="79">
        <f t="shared" ref="AS835" si="15741">(G835/G783-1)*100</f>
        <v>-15.789473684210531</v>
      </c>
      <c r="AT835" s="79">
        <f t="shared" ref="AT835" si="15742">(H835/H783-1)*100</f>
        <v>12.195121951219523</v>
      </c>
      <c r="AU835" s="79" t="e">
        <f t="shared" ref="AU835" si="15743">(I835/I783-1)*100</f>
        <v>#REF!</v>
      </c>
    </row>
    <row r="836" spans="1:47" x14ac:dyDescent="0.2">
      <c r="A836" s="13">
        <f t="shared" si="15327"/>
        <v>43431</v>
      </c>
      <c r="B836" s="79">
        <f>TWK!B779</f>
        <v>0</v>
      </c>
      <c r="C836" s="79">
        <f>TWK!C779</f>
        <v>332.5</v>
      </c>
      <c r="D836" s="79">
        <f>TWK!D779</f>
        <v>322.5</v>
      </c>
      <c r="E836" s="79">
        <f>TWK!E779</f>
        <v>235</v>
      </c>
      <c r="F836" s="79">
        <f>TWK!F779</f>
        <v>280</v>
      </c>
      <c r="G836" s="79">
        <f>TWK!G779</f>
        <v>280</v>
      </c>
      <c r="H836" s="79">
        <f>TWK!H779</f>
        <v>225</v>
      </c>
      <c r="I836" s="79" t="e">
        <f>TWK!#REF!</f>
        <v>#REF!</v>
      </c>
      <c r="K836" s="79">
        <f t="shared" ref="K836" si="15744">AVERAGEIF(B833:B836,"&lt;&gt;0")</f>
        <v>387.5</v>
      </c>
      <c r="L836" s="79">
        <f t="shared" ref="L836" si="15745">AVERAGEIF(C833:C836,"&lt;&gt;0")</f>
        <v>342.70833333333331</v>
      </c>
      <c r="M836" s="79">
        <f t="shared" ref="M836" si="15746">AVERAGEIF(D833:D836,"&lt;&gt;0")</f>
        <v>333.75</v>
      </c>
      <c r="N836" s="79">
        <f t="shared" ref="N836" si="15747">AVERAGEIF(E833:E836,"&lt;&gt;0")</f>
        <v>262.5</v>
      </c>
      <c r="O836" s="79">
        <f t="shared" ref="O836" si="15748">AVERAGEIF(F833:F836,"&lt;&gt;0")</f>
        <v>283.54166666666669</v>
      </c>
      <c r="P836" s="79">
        <f t="shared" ref="P836" si="15749">AVERAGEIF(G833:G836,"&lt;&gt;0")</f>
        <v>284.375</v>
      </c>
      <c r="Q836" s="79">
        <f t="shared" ref="Q836" si="15750">AVERAGEIF(H833:H836,"&lt;&gt;0")</f>
        <v>235.83333333333334</v>
      </c>
      <c r="R836" s="79" t="e">
        <f t="shared" ref="R836" si="15751">AVERAGEIF(I833:I836,"&lt;&gt;0")</f>
        <v>#REF!</v>
      </c>
      <c r="T836" s="79">
        <f t="shared" ref="T836" si="15752">AVERAGE(K680,K732,K784)</f>
        <v>403.37962962962962</v>
      </c>
      <c r="U836" s="79">
        <f t="shared" ref="U836" si="15753">AVERAGE(L680,L732,L784)</f>
        <v>297.98611111111109</v>
      </c>
      <c r="V836" s="79">
        <f t="shared" ref="V836" si="15754">(M680+M732+M784)/3</f>
        <v>303.54166666666669</v>
      </c>
      <c r="W836" s="79">
        <f t="shared" ref="W836" si="15755">(N680+N732+N784)/3</f>
        <v>218.19444444444446</v>
      </c>
      <c r="X836" s="79">
        <f t="shared" ref="X836" si="15756">AVERAGE(O680,O732,O784)</f>
        <v>299.65277777777777</v>
      </c>
      <c r="Y836" s="79">
        <f t="shared" ref="Y836" si="15757">(P680+P732+P784)/3</f>
        <v>295.90277777777777</v>
      </c>
      <c r="Z836" s="79">
        <f t="shared" ref="Z836" si="15758">(Q680+Q732+Q784)/3</f>
        <v>193.88888888888889</v>
      </c>
      <c r="AA836" s="79" t="e">
        <f t="shared" ref="AA836" si="15759">(R680+R732+R784)/3</f>
        <v>#REF!</v>
      </c>
      <c r="AC836" s="99">
        <f>+AF836-'Figure 8_data'!I1048</f>
        <v>0</v>
      </c>
      <c r="AD836" s="79">
        <f t="shared" ref="AD836" si="15760">(B836/T836-1)*100</f>
        <v>-100</v>
      </c>
      <c r="AE836" s="79">
        <f t="shared" ref="AE836" si="15761">(C836/U836-1)*100</f>
        <v>11.582381729200652</v>
      </c>
      <c r="AF836" s="79">
        <f t="shared" ref="AF836" si="15762">(D836/V836-1)*100</f>
        <v>6.2457103637611366</v>
      </c>
      <c r="AG836" s="79">
        <f t="shared" ref="AG836" si="15763">(E836/W836-1)*100</f>
        <v>7.7021005728834968</v>
      </c>
      <c r="AH836" s="79">
        <f t="shared" ref="AH836" si="15764">(F836/X836-1)*100</f>
        <v>-6.5585168018539974</v>
      </c>
      <c r="AI836" s="79">
        <f t="shared" ref="AI836" si="15765">(G836/Y836-1)*100</f>
        <v>-5.3743252757568634</v>
      </c>
      <c r="AJ836" s="79">
        <f t="shared" ref="AJ836" si="15766">(H836/Z836-1)*100</f>
        <v>16.045845272206314</v>
      </c>
      <c r="AK836" s="79" t="e">
        <f t="shared" ref="AK836" si="15767">(I836/AA836-1)*100</f>
        <v>#REF!</v>
      </c>
      <c r="AM836" s="99">
        <f>AP836-'Figure 8_data'!H1048</f>
        <v>0</v>
      </c>
      <c r="AN836" s="79" t="e">
        <f t="shared" ref="AN836" si="15768">(B836/B784-1)*100</f>
        <v>#DIV/0!</v>
      </c>
      <c r="AO836" s="79">
        <f t="shared" ref="AO836" si="15769">(C836/C784-1)*100</f>
        <v>9.6153846153846256</v>
      </c>
      <c r="AP836" s="79">
        <f t="shared" ref="AP836" si="15770">(D836/D784-1)*100</f>
        <v>7.4999999999999956</v>
      </c>
      <c r="AQ836" s="79">
        <f t="shared" ref="AQ836" si="15771">(E836/E784-1)*100</f>
        <v>15.573770491803263</v>
      </c>
      <c r="AR836" s="79">
        <f t="shared" ref="AR836" si="15772">(F836/F784-1)*100</f>
        <v>-35.38461538461538</v>
      </c>
      <c r="AS836" s="79">
        <f t="shared" ref="AS836" si="15773">(G836/G784-1)*100</f>
        <v>-26.956521739130434</v>
      </c>
      <c r="AT836" s="79">
        <f t="shared" ref="AT836" si="15774">(H836/H784-1)*100</f>
        <v>23.853211009174323</v>
      </c>
      <c r="AU836" s="79" t="e">
        <f t="shared" ref="AU836" si="15775">(I836/I784-1)*100</f>
        <v>#REF!</v>
      </c>
    </row>
    <row r="837" spans="1:47" x14ac:dyDescent="0.2">
      <c r="A837" s="13">
        <f t="shared" si="15327"/>
        <v>43438</v>
      </c>
      <c r="B837" s="79">
        <f>TWK!B780</f>
        <v>0</v>
      </c>
      <c r="C837" s="79">
        <f>TWK!C780</f>
        <v>337.5</v>
      </c>
      <c r="D837" s="79">
        <f>TWK!D780</f>
        <v>340</v>
      </c>
      <c r="E837" s="79">
        <f>TWK!E780</f>
        <v>250</v>
      </c>
      <c r="F837" s="79">
        <f>TWK!F780</f>
        <v>275</v>
      </c>
      <c r="G837" s="79">
        <f>TWK!G780</f>
        <v>275</v>
      </c>
      <c r="H837" s="79">
        <f>TWK!H780</f>
        <v>217.5</v>
      </c>
      <c r="I837" s="79" t="e">
        <f>TWK!#REF!</f>
        <v>#REF!</v>
      </c>
      <c r="K837" s="79">
        <f t="shared" ref="K837" si="15776">AVERAGEIF(B834:B837,"&lt;&gt;0")</f>
        <v>381.25</v>
      </c>
      <c r="L837" s="79">
        <f t="shared" ref="L837" si="15777">AVERAGEIF(C834:C837,"&lt;&gt;0")</f>
        <v>335.20833333333331</v>
      </c>
      <c r="M837" s="79">
        <f t="shared" ref="M837" si="15778">AVERAGEIF(D834:D837,"&lt;&gt;0")</f>
        <v>329.375</v>
      </c>
      <c r="N837" s="79">
        <f t="shared" ref="N837" si="15779">AVERAGEIF(E834:E837,"&lt;&gt;0")</f>
        <v>258.125</v>
      </c>
      <c r="O837" s="79">
        <f t="shared" ref="O837" si="15780">AVERAGEIF(F834:F837,"&lt;&gt;0")</f>
        <v>280.41666666666669</v>
      </c>
      <c r="P837" s="79">
        <f t="shared" ref="P837" si="15781">AVERAGEIF(G834:G837,"&lt;&gt;0")</f>
        <v>281.25</v>
      </c>
      <c r="Q837" s="79">
        <f t="shared" ref="Q837" si="15782">AVERAGEIF(H834:H837,"&lt;&gt;0")</f>
        <v>227.70833333333334</v>
      </c>
      <c r="R837" s="79" t="e">
        <f t="shared" ref="R837" si="15783">AVERAGEIF(I834:I837,"&lt;&gt;0")</f>
        <v>#REF!</v>
      </c>
      <c r="T837" s="79">
        <f t="shared" ref="T837" si="15784">AVERAGE(K681,K733,K785)</f>
        <v>404.02777777777783</v>
      </c>
      <c r="U837" s="79">
        <f t="shared" ref="U837" si="15785">AVERAGE(L681,L733,L785)</f>
        <v>259.53703703703701</v>
      </c>
      <c r="V837" s="79">
        <f t="shared" ref="V837" si="15786">(M681+M733+M785)/3</f>
        <v>285.625</v>
      </c>
      <c r="W837" s="79">
        <f t="shared" ref="W837" si="15787">(N681+N733+N785)/3</f>
        <v>201.5277777777778</v>
      </c>
      <c r="X837" s="79">
        <f t="shared" ref="X837" si="15788">AVERAGE(O681,O733,O785)</f>
        <v>266.3194444444444</v>
      </c>
      <c r="Y837" s="79">
        <f t="shared" ref="Y837" si="15789">(P681+P733+P785)/3</f>
        <v>262.5694444444444</v>
      </c>
      <c r="Z837" s="79">
        <f t="shared" ref="Z837" si="15790">(Q681+Q733+Q785)/3</f>
        <v>178.68055555555554</v>
      </c>
      <c r="AA837" s="79" t="e">
        <f t="shared" ref="AA837" si="15791">(R681+R733+R785)/3</f>
        <v>#REF!</v>
      </c>
      <c r="AC837" s="99">
        <f>+AF837-'Figure 8_data'!I1049</f>
        <v>0</v>
      </c>
      <c r="AD837" s="79">
        <f t="shared" ref="AD837" si="15792">(B837/T837-1)*100</f>
        <v>-100</v>
      </c>
      <c r="AE837" s="79">
        <f t="shared" ref="AE837" si="15793">(C837/U837-1)*100</f>
        <v>30.039243667499129</v>
      </c>
      <c r="AF837" s="79">
        <f t="shared" ref="AF837" si="15794">(D837/V837-1)*100</f>
        <v>19.037199124726477</v>
      </c>
      <c r="AG837" s="79">
        <f t="shared" ref="AG837" si="15795">(E837/W837-1)*100</f>
        <v>24.052377670572</v>
      </c>
      <c r="AH837" s="79">
        <f t="shared" ref="AH837" si="15796">(F837/X837-1)*100</f>
        <v>3.2594524119948121</v>
      </c>
      <c r="AI837" s="79">
        <f t="shared" ref="AI837" si="15797">(G837/Y837-1)*100</f>
        <v>4.734197302301002</v>
      </c>
      <c r="AJ837" s="79">
        <f t="shared" ref="AJ837" si="15798">(H837/Z837-1)*100</f>
        <v>21.725612125923057</v>
      </c>
      <c r="AK837" s="79" t="e">
        <f t="shared" ref="AK837" si="15799">(I837/AA837-1)*100</f>
        <v>#REF!</v>
      </c>
      <c r="AM837" s="99">
        <f>AP837-'Figure 8_data'!H1049</f>
        <v>0</v>
      </c>
      <c r="AN837" s="79" t="e">
        <f t="shared" ref="AN837" si="15800">(B837/B785-1)*100</f>
        <v>#DIV/0!</v>
      </c>
      <c r="AO837" s="79" t="e">
        <f t="shared" ref="AO837" si="15801">(C837/C785-1)*100</f>
        <v>#DIV/0!</v>
      </c>
      <c r="AP837" s="79">
        <f t="shared" ref="AP837" si="15802">(D837/D785-1)*100</f>
        <v>19.298245614035082</v>
      </c>
      <c r="AQ837" s="79">
        <f t="shared" ref="AQ837" si="15803">(E837/E785-1)*100</f>
        <v>28.205128205128215</v>
      </c>
      <c r="AR837" s="79">
        <f t="shared" ref="AR837" si="15804">(F837/F785-1)*100</f>
        <v>2.8037383177569986</v>
      </c>
      <c r="AS837" s="79">
        <f t="shared" ref="AS837" si="15805">(G837/G785-1)*100</f>
        <v>2.8037383177569986</v>
      </c>
      <c r="AT837" s="79">
        <f t="shared" ref="AT837" si="15806">(H837/H785-1)*100</f>
        <v>26.086956521739136</v>
      </c>
      <c r="AU837" s="79" t="e">
        <f t="shared" ref="AU837" si="15807">(I837/I785-1)*100</f>
        <v>#REF!</v>
      </c>
    </row>
    <row r="838" spans="1:47" x14ac:dyDescent="0.2">
      <c r="A838" s="13">
        <f t="shared" si="15327"/>
        <v>43445</v>
      </c>
      <c r="B838" s="79">
        <f>TWK!B781</f>
        <v>0</v>
      </c>
      <c r="C838" s="79">
        <f>TWK!C781</f>
        <v>0</v>
      </c>
      <c r="D838" s="79">
        <f>TWK!D781</f>
        <v>412.5</v>
      </c>
      <c r="E838" s="79">
        <f>TWK!E781</f>
        <v>340</v>
      </c>
      <c r="F838" s="79">
        <f>TWK!F781</f>
        <v>300</v>
      </c>
      <c r="G838" s="79">
        <f>TWK!G781</f>
        <v>300</v>
      </c>
      <c r="H838" s="79">
        <f>TWK!H781</f>
        <v>280</v>
      </c>
      <c r="I838" s="79" t="e">
        <f>TWK!#REF!</f>
        <v>#REF!</v>
      </c>
      <c r="K838" s="79">
        <f t="shared" ref="K838" si="15808">AVERAGEIF(B835:B838,"&lt;&gt;0")</f>
        <v>362.5</v>
      </c>
      <c r="L838" s="79">
        <f t="shared" ref="L838" si="15809">AVERAGEIF(C835:C838,"&lt;&gt;0")</f>
        <v>329.16666666666669</v>
      </c>
      <c r="M838" s="79">
        <f t="shared" ref="M838" si="15810">AVERAGEIF(D835:D838,"&lt;&gt;0")</f>
        <v>348.75</v>
      </c>
      <c r="N838" s="79">
        <f t="shared" ref="N838" si="15811">AVERAGEIF(E835:E838,"&lt;&gt;0")</f>
        <v>276.875</v>
      </c>
      <c r="O838" s="79">
        <f t="shared" ref="O838" si="15812">AVERAGEIF(F835:F838,"&lt;&gt;0")</f>
        <v>283.75</v>
      </c>
      <c r="P838" s="79">
        <f t="shared" ref="P838" si="15813">AVERAGEIF(G835:G838,"&lt;&gt;0")</f>
        <v>283.75</v>
      </c>
      <c r="Q838" s="79">
        <f t="shared" ref="Q838" si="15814">AVERAGEIF(H835:H838,"&lt;&gt;0")</f>
        <v>238.125</v>
      </c>
      <c r="R838" s="79" t="e">
        <f t="shared" ref="R838" si="15815">AVERAGEIF(I835:I838,"&lt;&gt;0")</f>
        <v>#REF!</v>
      </c>
      <c r="T838" s="79">
        <f t="shared" ref="T838" si="15816">AVERAGE(K682,K734,K786)</f>
        <v>380.83333333333337</v>
      </c>
      <c r="U838" s="79">
        <f t="shared" ref="U838" si="15817">AVERAGE(L682,L734,L786)</f>
        <v>220.76388888888889</v>
      </c>
      <c r="V838" s="79">
        <f t="shared" ref="V838" si="15818">(M682+M734+M786)/3</f>
        <v>273.125</v>
      </c>
      <c r="W838" s="79">
        <f t="shared" ref="W838" si="15819">(N682+N734+N786)/3</f>
        <v>192.91666666666666</v>
      </c>
      <c r="X838" s="79">
        <f t="shared" ref="X838" si="15820">AVERAGE(O682,O734,O786)</f>
        <v>245</v>
      </c>
      <c r="Y838" s="79">
        <f t="shared" ref="Y838" si="15821">(P682+P734+P786)/3</f>
        <v>240.83333333333334</v>
      </c>
      <c r="Z838" s="79">
        <f t="shared" ref="Z838" si="15822">(Q682+Q734+Q786)/3</f>
        <v>172.36111111111109</v>
      </c>
      <c r="AA838" s="79" t="e">
        <f t="shared" ref="AA838" si="15823">(R682+R734+R786)/3</f>
        <v>#REF!</v>
      </c>
      <c r="AC838" s="99">
        <f>+AF838-'Figure 8_data'!I1050</f>
        <v>0</v>
      </c>
      <c r="AD838" s="79">
        <f t="shared" ref="AD838" si="15824">(B838/T838-1)*100</f>
        <v>-100</v>
      </c>
      <c r="AE838" s="79">
        <f t="shared" ref="AE838" si="15825">(C838/U838-1)*100</f>
        <v>-100</v>
      </c>
      <c r="AF838" s="79">
        <f t="shared" ref="AF838" si="15826">(D838/V838-1)*100</f>
        <v>51.029748283752866</v>
      </c>
      <c r="AG838" s="79">
        <f t="shared" ref="AG838" si="15827">(E838/W838-1)*100</f>
        <v>76.241900647948185</v>
      </c>
      <c r="AH838" s="79">
        <f t="shared" ref="AH838" si="15828">(F838/X838-1)*100</f>
        <v>22.448979591836739</v>
      </c>
      <c r="AI838" s="79">
        <f t="shared" ref="AI838" si="15829">(G838/Y838-1)*100</f>
        <v>24.567474048442904</v>
      </c>
      <c r="AJ838" s="79">
        <f t="shared" ref="AJ838" si="15830">(H838/Z838-1)*100</f>
        <v>62.44963738920228</v>
      </c>
      <c r="AK838" s="79" t="e">
        <f t="shared" ref="AK838" si="15831">(I838/AA838-1)*100</f>
        <v>#REF!</v>
      </c>
      <c r="AM838" s="99">
        <f>AP838-'Figure 8_data'!H1050</f>
        <v>0</v>
      </c>
      <c r="AN838" s="79" t="e">
        <f t="shared" ref="AN838" si="15832">(B838/B786-1)*100</f>
        <v>#DIV/0!</v>
      </c>
      <c r="AO838" s="79" t="e">
        <f t="shared" ref="AO838" si="15833">(C838/C786-1)*100</f>
        <v>#DIV/0!</v>
      </c>
      <c r="AP838" s="79">
        <f t="shared" ref="AP838" si="15834">(D838/D786-1)*100</f>
        <v>48.648648648648638</v>
      </c>
      <c r="AQ838" s="79">
        <f t="shared" ref="AQ838" si="15835">(E838/E786-1)*100</f>
        <v>63.855421686746979</v>
      </c>
      <c r="AR838" s="79">
        <f>(F838/F786-1)*100</f>
        <v>0</v>
      </c>
      <c r="AS838" s="79">
        <f t="shared" ref="AS838" si="15836">(G838/G786-1)*100</f>
        <v>0</v>
      </c>
      <c r="AT838" s="79">
        <f t="shared" ref="AT838" si="15837">(H838/H786-1)*100</f>
        <v>60.000000000000007</v>
      </c>
      <c r="AU838" s="79" t="e">
        <f t="shared" ref="AU838" si="15838">(I838/I786-1)*100</f>
        <v>#REF!</v>
      </c>
    </row>
    <row r="839" spans="1:47" x14ac:dyDescent="0.2">
      <c r="A839" s="13">
        <f t="shared" si="15327"/>
        <v>43452</v>
      </c>
      <c r="B839" s="79">
        <f>TWK!B782</f>
        <v>0</v>
      </c>
      <c r="C839" s="79">
        <f>TWK!C782</f>
        <v>0</v>
      </c>
      <c r="D839" s="79">
        <f>TWK!D782</f>
        <v>450</v>
      </c>
      <c r="E839" s="79">
        <f>TWK!E782</f>
        <v>300</v>
      </c>
      <c r="F839" s="79">
        <f>TWK!F782</f>
        <v>400</v>
      </c>
      <c r="G839" s="79">
        <f>TWK!G782</f>
        <v>400</v>
      </c>
      <c r="H839" s="79">
        <f>TWK!H782</f>
        <v>270</v>
      </c>
      <c r="I839" s="79" t="e">
        <f>TWK!#REF!</f>
        <v>#REF!</v>
      </c>
      <c r="L839" s="79">
        <f t="shared" ref="L839" si="15839">AVERAGEIF(C836:C839,"&lt;&gt;0")</f>
        <v>335</v>
      </c>
      <c r="M839" s="79">
        <f t="shared" ref="M839" si="15840">AVERAGEIF(D836:D839,"&lt;&gt;0")</f>
        <v>381.25</v>
      </c>
      <c r="N839" s="79">
        <f t="shared" ref="N839" si="15841">AVERAGEIF(E836:E839,"&lt;&gt;0")</f>
        <v>281.25</v>
      </c>
      <c r="O839" s="79">
        <f t="shared" ref="O839" si="15842">AVERAGEIF(F836:F839,"&lt;&gt;0")</f>
        <v>313.75</v>
      </c>
      <c r="P839" s="79">
        <f t="shared" ref="P839" si="15843">AVERAGEIF(G836:G839,"&lt;&gt;0")</f>
        <v>313.75</v>
      </c>
      <c r="Q839" s="79">
        <f t="shared" ref="Q839" si="15844">AVERAGEIF(H836:H839,"&lt;&gt;0")</f>
        <v>248.125</v>
      </c>
      <c r="R839" s="79" t="e">
        <f t="shared" ref="R839" si="15845">AVERAGEIF(I836:I839,"&lt;&gt;0")</f>
        <v>#REF!</v>
      </c>
      <c r="U839" s="79">
        <f t="shared" ref="U839" si="15846">AVERAGE(L683,L735,L787)</f>
        <v>303.33333333333331</v>
      </c>
      <c r="V839" s="79">
        <f t="shared" ref="V839" si="15847">(M683+M735+M787)/3</f>
        <v>272.98611111111109</v>
      </c>
      <c r="W839" s="79">
        <f t="shared" ref="W839" si="15848">(N683+N735+N787)/3</f>
        <v>193.95833333333334</v>
      </c>
      <c r="X839" s="79">
        <f t="shared" ref="X839" si="15849">AVERAGE(O683,O735,O787)</f>
        <v>239.5</v>
      </c>
      <c r="Y839" s="79">
        <f t="shared" ref="Y839" si="15850">(P683+P735+P787)/3</f>
        <v>235.33333333333334</v>
      </c>
      <c r="Z839" s="79">
        <f t="shared" ref="Z839" si="15851">(Q683+Q735+Q787)/3</f>
        <v>170.3472222222222</v>
      </c>
      <c r="AA839" s="79" t="e">
        <f t="shared" ref="AA839" si="15852">(R683+R735+R787)/3</f>
        <v>#REF!</v>
      </c>
      <c r="AC839" s="99">
        <f>+AF839-'Figure 8_data'!I1051</f>
        <v>0</v>
      </c>
      <c r="AD839" s="79" t="e">
        <f t="shared" ref="AD839" si="15853">(B839/T839-1)*100</f>
        <v>#DIV/0!</v>
      </c>
      <c r="AE839" s="79">
        <f t="shared" ref="AE839" si="15854">(C839/U839-1)*100</f>
        <v>-100</v>
      </c>
      <c r="AF839" s="79">
        <f t="shared" ref="AF839" si="15855">(D839/V839-1)*100</f>
        <v>64.843551259221584</v>
      </c>
      <c r="AG839" s="79">
        <f t="shared" ref="AG839" si="15856">(E839/W839-1)*100</f>
        <v>54.672395273899021</v>
      </c>
      <c r="AH839" s="79">
        <f t="shared" ref="AH839" si="15857">(F839/X839-1)*100</f>
        <v>67.014613778705638</v>
      </c>
      <c r="AI839" s="79">
        <f t="shared" ref="AI839" si="15858">(G839/Y839-1)*100</f>
        <v>69.971671388101981</v>
      </c>
      <c r="AJ839" s="79">
        <f t="shared" ref="AJ839" si="15859">(H839/Z839-1)*100</f>
        <v>58.499796167957619</v>
      </c>
      <c r="AK839" s="79" t="e">
        <f t="shared" ref="AK839" si="15860">(I839/AA839-1)*100</f>
        <v>#REF!</v>
      </c>
      <c r="AM839" s="99">
        <f>AP839-'Figure 8_data'!H1051</f>
        <v>0</v>
      </c>
      <c r="AN839" s="79" t="e">
        <f t="shared" ref="AN839" si="15861">(B839/B787-1)*100</f>
        <v>#DIV/0!</v>
      </c>
      <c r="AO839" s="79" t="e">
        <f t="shared" ref="AO839" si="15862">(C839/C787-1)*100</f>
        <v>#DIV/0!</v>
      </c>
      <c r="AP839" s="79">
        <f t="shared" ref="AP839" si="15863">(D839/D787-1)*100</f>
        <v>61.676646706586837</v>
      </c>
      <c r="AQ839" s="79">
        <f t="shared" ref="AQ839" si="15864">(E839/E787-1)*100</f>
        <v>35.338345864661669</v>
      </c>
      <c r="AR839" s="79">
        <f>(F839/F787-1)*100</f>
        <v>48.698884758364301</v>
      </c>
      <c r="AS839" s="79">
        <f t="shared" ref="AS839" si="15865">(G839/G787-1)*100</f>
        <v>48.698884758364301</v>
      </c>
      <c r="AT839" s="79">
        <f t="shared" ref="AT839" si="15866">(H839/H787-1)*100</f>
        <v>47.272727272727266</v>
      </c>
      <c r="AU839" s="79" t="e">
        <f t="shared" ref="AU839" si="15867">(I839/I787-1)*100</f>
        <v>#REF!</v>
      </c>
    </row>
    <row r="840" spans="1:47" x14ac:dyDescent="0.2">
      <c r="A840" s="13">
        <f t="shared" si="15327"/>
        <v>43459</v>
      </c>
      <c r="B840" s="79">
        <f>TWK!B783</f>
        <v>0</v>
      </c>
      <c r="C840" s="79">
        <f>TWK!C783</f>
        <v>0</v>
      </c>
      <c r="D840" s="79">
        <f>TWK!D783</f>
        <v>382.5</v>
      </c>
      <c r="E840" s="79">
        <f>TWK!E783</f>
        <v>285</v>
      </c>
      <c r="F840" s="79">
        <f>TWK!F783</f>
        <v>362.5</v>
      </c>
      <c r="G840" s="79">
        <f>TWK!G783</f>
        <v>362.5</v>
      </c>
      <c r="H840" s="79">
        <f>TWK!H783</f>
        <v>275</v>
      </c>
      <c r="I840" s="79" t="e">
        <f>TWK!#REF!</f>
        <v>#REF!</v>
      </c>
      <c r="L840" s="79">
        <f t="shared" ref="L840" si="15868">AVERAGEIF(C837:C840,"&lt;&gt;0")</f>
        <v>337.5</v>
      </c>
      <c r="M840" s="79">
        <f t="shared" ref="M840:M845" si="15869">AVERAGEIF(D837:D840,"&lt;&gt;0")</f>
        <v>396.25</v>
      </c>
      <c r="N840" s="79">
        <f t="shared" ref="N840:N845" si="15870">AVERAGEIF(E837:E840,"&lt;&gt;0")</f>
        <v>293.75</v>
      </c>
      <c r="O840" s="79">
        <f t="shared" ref="O840:O845" si="15871">AVERAGEIF(F837:F840,"&lt;&gt;0")</f>
        <v>334.375</v>
      </c>
      <c r="P840" s="79">
        <f t="shared" ref="P840:P845" si="15872">AVERAGEIF(G837:G840,"&lt;&gt;0")</f>
        <v>334.375</v>
      </c>
      <c r="Q840" s="79">
        <f t="shared" ref="Q840:Q845" si="15873">AVERAGEIF(H837:H840,"&lt;&gt;0")</f>
        <v>260.625</v>
      </c>
      <c r="R840" s="79" t="e">
        <f t="shared" ref="R840:R845" si="15874">AVERAGEIF(I837:I840,"&lt;&gt;0")</f>
        <v>#REF!</v>
      </c>
      <c r="V840" s="79">
        <f t="shared" ref="V840:V845" si="15875">(M684+M736+M788)/3</f>
        <v>275.3194444444444</v>
      </c>
      <c r="W840" s="79">
        <f t="shared" ref="W840:W845" si="15876">(N684+N736+N788)/3</f>
        <v>195.8564814814815</v>
      </c>
      <c r="X840" s="79">
        <f t="shared" ref="X840:X845" si="15877">AVERAGE(O684,O736,O788)</f>
        <v>227.80555555555554</v>
      </c>
      <c r="Y840" s="79">
        <f t="shared" ref="Y840:Y845" si="15878">(P684+P736+P788)/3</f>
        <v>227.80555555555554</v>
      </c>
      <c r="Z840" s="79">
        <f t="shared" ref="Z840:Z845" si="15879">(Q684+Q736+Q788)/3</f>
        <v>171.45833333333334</v>
      </c>
      <c r="AA840" s="79" t="e">
        <f t="shared" ref="AA840:AA845" si="15880">(R684+R736+R788)/3</f>
        <v>#REF!</v>
      </c>
      <c r="AC840" s="99">
        <f>+AF840-'Figure 8_data'!I1052</f>
        <v>0</v>
      </c>
      <c r="AD840" s="79" t="e">
        <f t="shared" ref="AD840:AD845" si="15881">(B840/T840-1)*100</f>
        <v>#DIV/0!</v>
      </c>
      <c r="AE840" s="79" t="e">
        <f t="shared" ref="AE840:AE845" si="15882">(C840/U840-1)*100</f>
        <v>#DIV/0!</v>
      </c>
      <c r="AF840" s="79">
        <f t="shared" ref="AF840:AF845" si="15883">(D840/V840-1)*100</f>
        <v>38.929526307824268</v>
      </c>
      <c r="AG840" s="79">
        <f t="shared" ref="AG840:AG845" si="15884">(E840/W840-1)*100</f>
        <v>45.514714572745518</v>
      </c>
      <c r="AH840" s="79">
        <f t="shared" ref="AH840:AH845" si="15885">(F840/X840-1)*100</f>
        <v>59.126935739543974</v>
      </c>
      <c r="AI840" s="79">
        <f t="shared" ref="AI840:AI845" si="15886">(G840/Y840-1)*100</f>
        <v>59.126935739543974</v>
      </c>
      <c r="AJ840" s="79">
        <f t="shared" ref="AJ840:AJ845" si="15887">(H840/Z840-1)*100</f>
        <v>60.388821385176186</v>
      </c>
      <c r="AK840" s="79" t="e">
        <f t="shared" ref="AK840:AK845" si="15888">(I840/AA840-1)*100</f>
        <v>#REF!</v>
      </c>
      <c r="AM840" s="99">
        <f>AP840-'Figure 8_data'!H1052</f>
        <v>0</v>
      </c>
      <c r="AN840" s="79" t="e">
        <f t="shared" ref="AN840:AN845" si="15889">(B840/B788-1)*100</f>
        <v>#DIV/0!</v>
      </c>
      <c r="AO840" s="79" t="e">
        <f t="shared" ref="AO840:AO845" si="15890">(C840/C788-1)*100</f>
        <v>#DIV/0!</v>
      </c>
      <c r="AP840" s="79">
        <f t="shared" ref="AP840:AP845" si="15891">(D840/D788-1)*100</f>
        <v>30.76923076923077</v>
      </c>
      <c r="AQ840" s="79">
        <f t="shared" ref="AQ840:AQ845" si="15892">(E840/E788-1)*100</f>
        <v>28.08988764044944</v>
      </c>
      <c r="AR840" s="79">
        <f t="shared" ref="AR840:AR845" si="15893">(F840/F788-1)*100</f>
        <v>36.534839924670436</v>
      </c>
      <c r="AS840" s="79">
        <f t="shared" ref="AS840:AS845" si="15894">(G840/G788-1)*100</f>
        <v>36.534839924670436</v>
      </c>
      <c r="AT840" s="79">
        <f t="shared" ref="AT840:AT845" si="15895">(H840/H788-1)*100</f>
        <v>42.857142857142861</v>
      </c>
      <c r="AU840" s="79" t="e">
        <f t="shared" ref="AU840:AU845" si="15896">(I840/I788-1)*100</f>
        <v>#REF!</v>
      </c>
    </row>
    <row r="841" spans="1:47" x14ac:dyDescent="0.2">
      <c r="A841" s="13">
        <f t="shared" si="15327"/>
        <v>43466</v>
      </c>
      <c r="B841" s="79">
        <f>TWK!B784</f>
        <v>0</v>
      </c>
      <c r="C841" s="79">
        <f>TWK!C784</f>
        <v>0</v>
      </c>
      <c r="D841" s="79">
        <f>TWK!D784</f>
        <v>387.5</v>
      </c>
      <c r="E841" s="79">
        <f>TWK!E784</f>
        <v>310</v>
      </c>
      <c r="F841" s="79">
        <f>TWK!F784</f>
        <v>362.5</v>
      </c>
      <c r="G841" s="79">
        <f>TWK!G784</f>
        <v>362.5</v>
      </c>
      <c r="H841" s="79">
        <f>TWK!H784</f>
        <v>255</v>
      </c>
      <c r="I841" s="79" t="e">
        <f>TWK!#REF!</f>
        <v>#REF!</v>
      </c>
      <c r="M841" s="79">
        <f t="shared" si="15869"/>
        <v>408.125</v>
      </c>
      <c r="N841" s="79">
        <f t="shared" si="15870"/>
        <v>308.75</v>
      </c>
      <c r="O841" s="79">
        <f t="shared" si="15871"/>
        <v>356.25</v>
      </c>
      <c r="P841" s="79">
        <f t="shared" si="15872"/>
        <v>356.25</v>
      </c>
      <c r="Q841" s="79">
        <f t="shared" si="15873"/>
        <v>270</v>
      </c>
      <c r="R841" s="79" t="e">
        <f t="shared" si="15874"/>
        <v>#REF!</v>
      </c>
      <c r="V841" s="79">
        <f t="shared" si="15875"/>
        <v>284.27777777777777</v>
      </c>
      <c r="W841" s="79">
        <f t="shared" si="15876"/>
        <v>201.89814814814815</v>
      </c>
      <c r="X841" s="79">
        <f t="shared" si="15877"/>
        <v>231.55555555555554</v>
      </c>
      <c r="Y841" s="79">
        <f t="shared" si="15878"/>
        <v>231.55555555555554</v>
      </c>
      <c r="Z841" s="79">
        <f t="shared" si="15879"/>
        <v>173.37962962962965</v>
      </c>
      <c r="AA841" s="79" t="e">
        <f t="shared" si="15880"/>
        <v>#REF!</v>
      </c>
      <c r="AC841" s="99">
        <f>+AF841-'Figure 8_data'!I1053</f>
        <v>0</v>
      </c>
      <c r="AD841" s="79" t="e">
        <f t="shared" si="15881"/>
        <v>#DIV/0!</v>
      </c>
      <c r="AE841" s="79" t="e">
        <f t="shared" si="15882"/>
        <v>#DIV/0!</v>
      </c>
      <c r="AF841" s="79">
        <f t="shared" si="15883"/>
        <v>36.31033808872386</v>
      </c>
      <c r="AG841" s="79">
        <f t="shared" si="15884"/>
        <v>53.542765420775055</v>
      </c>
      <c r="AH841" s="79">
        <f t="shared" si="15885"/>
        <v>56.549904030710188</v>
      </c>
      <c r="AI841" s="79">
        <f t="shared" si="15886"/>
        <v>56.549904030710188</v>
      </c>
      <c r="AJ841" s="79">
        <f t="shared" si="15887"/>
        <v>47.07610146862482</v>
      </c>
      <c r="AK841" s="79" t="e">
        <f t="shared" si="15888"/>
        <v>#REF!</v>
      </c>
      <c r="AM841" s="99">
        <f>AP841-'Figure 8_data'!H1053</f>
        <v>0</v>
      </c>
      <c r="AN841" s="79" t="e">
        <f t="shared" si="15889"/>
        <v>#DIV/0!</v>
      </c>
      <c r="AO841" s="79" t="e">
        <f t="shared" si="15890"/>
        <v>#DIV/0!</v>
      </c>
      <c r="AP841" s="79">
        <f t="shared" si="15891"/>
        <v>14.814814814814813</v>
      </c>
      <c r="AQ841" s="79">
        <f t="shared" si="15892"/>
        <v>27.835051546391743</v>
      </c>
      <c r="AR841" s="79">
        <f t="shared" si="15893"/>
        <v>38.095238095238095</v>
      </c>
      <c r="AS841" s="79">
        <f t="shared" si="15894"/>
        <v>38.095238095238095</v>
      </c>
      <c r="AT841" s="79">
        <f t="shared" si="15895"/>
        <v>37.837837837837832</v>
      </c>
      <c r="AU841" s="79" t="e">
        <f t="shared" si="15896"/>
        <v>#REF!</v>
      </c>
    </row>
    <row r="842" spans="1:47" x14ac:dyDescent="0.2">
      <c r="A842" s="13">
        <f t="shared" si="15327"/>
        <v>43473</v>
      </c>
      <c r="B842" s="79">
        <f>TWK!B785</f>
        <v>0</v>
      </c>
      <c r="C842" s="79">
        <f>TWK!C785</f>
        <v>0</v>
      </c>
      <c r="D842" s="79">
        <f>TWK!D785</f>
        <v>400</v>
      </c>
      <c r="E842" s="79">
        <f>TWK!E785</f>
        <v>337.5</v>
      </c>
      <c r="F842" s="79">
        <f>TWK!F785</f>
        <v>387.5</v>
      </c>
      <c r="G842" s="79">
        <f>TWK!G785</f>
        <v>387.5</v>
      </c>
      <c r="H842" s="79">
        <f>TWK!H785</f>
        <v>307.5</v>
      </c>
      <c r="I842" s="79" t="e">
        <f>TWK!#REF!</f>
        <v>#REF!</v>
      </c>
      <c r="M842" s="79">
        <f t="shared" si="15869"/>
        <v>405</v>
      </c>
      <c r="N842" s="79">
        <f t="shared" si="15870"/>
        <v>308.125</v>
      </c>
      <c r="O842" s="79">
        <f t="shared" si="15871"/>
        <v>378.125</v>
      </c>
      <c r="P842" s="79">
        <f t="shared" si="15872"/>
        <v>378.125</v>
      </c>
      <c r="Q842" s="79">
        <f t="shared" si="15873"/>
        <v>276.875</v>
      </c>
      <c r="R842" s="79" t="e">
        <f t="shared" si="15874"/>
        <v>#REF!</v>
      </c>
      <c r="V842" s="79">
        <f t="shared" si="15875"/>
        <v>298.375</v>
      </c>
      <c r="W842" s="79">
        <f t="shared" si="15876"/>
        <v>208.00925925925924</v>
      </c>
      <c r="X842" s="79">
        <f t="shared" si="15877"/>
        <v>233.01388888888891</v>
      </c>
      <c r="Y842" s="79">
        <f t="shared" si="15878"/>
        <v>233.01388888888891</v>
      </c>
      <c r="Z842" s="79">
        <f t="shared" si="15879"/>
        <v>174.09722222222226</v>
      </c>
      <c r="AA842" s="79" t="e">
        <f t="shared" si="15880"/>
        <v>#REF!</v>
      </c>
      <c r="AC842" s="99">
        <f>+AF842-'Figure 8_data'!I1054</f>
        <v>0</v>
      </c>
      <c r="AD842" s="79" t="e">
        <f t="shared" si="15881"/>
        <v>#DIV/0!</v>
      </c>
      <c r="AE842" s="79" t="e">
        <f t="shared" si="15882"/>
        <v>#DIV/0!</v>
      </c>
      <c r="AF842" s="79">
        <f t="shared" si="15883"/>
        <v>34.059488898198587</v>
      </c>
      <c r="AG842" s="79">
        <f t="shared" si="15884"/>
        <v>62.25239261072781</v>
      </c>
      <c r="AH842" s="79">
        <f t="shared" si="15885"/>
        <v>66.299099958276187</v>
      </c>
      <c r="AI842" s="79">
        <f t="shared" si="15886"/>
        <v>66.299099958276187</v>
      </c>
      <c r="AJ842" s="79">
        <f t="shared" si="15887"/>
        <v>76.625448743518106</v>
      </c>
      <c r="AK842" s="79" t="e">
        <f t="shared" si="15888"/>
        <v>#REF!</v>
      </c>
      <c r="AM842" s="99">
        <f>AP842-'Figure 8_data'!H1054</f>
        <v>0</v>
      </c>
      <c r="AN842" s="79" t="e">
        <f t="shared" si="15889"/>
        <v>#DIV/0!</v>
      </c>
      <c r="AO842" s="79" t="e">
        <f t="shared" si="15890"/>
        <v>#DIV/0!</v>
      </c>
      <c r="AP842" s="79">
        <f t="shared" si="15891"/>
        <v>2.1276595744680771</v>
      </c>
      <c r="AQ842" s="79">
        <f t="shared" si="15892"/>
        <v>22.72727272727273</v>
      </c>
      <c r="AR842" s="79">
        <f t="shared" si="15893"/>
        <v>35.174418604651159</v>
      </c>
      <c r="AS842" s="79">
        <f t="shared" si="15894"/>
        <v>35.174418604651159</v>
      </c>
      <c r="AT842" s="79">
        <f t="shared" si="15895"/>
        <v>63.274336283185839</v>
      </c>
      <c r="AU842" s="79" t="e">
        <f t="shared" si="15896"/>
        <v>#REF!</v>
      </c>
    </row>
    <row r="843" spans="1:47" x14ac:dyDescent="0.2">
      <c r="A843" s="13">
        <f t="shared" si="15327"/>
        <v>43480</v>
      </c>
      <c r="B843" s="79">
        <f>TWK!B786</f>
        <v>0</v>
      </c>
      <c r="C843" s="79">
        <f>TWK!C786</f>
        <v>0</v>
      </c>
      <c r="D843" s="79">
        <f>TWK!D786</f>
        <v>437.5</v>
      </c>
      <c r="E843" s="79">
        <f>TWK!E786</f>
        <v>370</v>
      </c>
      <c r="F843" s="79">
        <f>TWK!F786</f>
        <v>412.5</v>
      </c>
      <c r="G843" s="79">
        <f>TWK!G786</f>
        <v>412.5</v>
      </c>
      <c r="H843" s="79">
        <f>TWK!H786</f>
        <v>357.5</v>
      </c>
      <c r="I843" s="79" t="e">
        <f>TWK!#REF!</f>
        <v>#REF!</v>
      </c>
      <c r="M843" s="79">
        <f t="shared" si="15869"/>
        <v>401.875</v>
      </c>
      <c r="N843" s="79">
        <f t="shared" si="15870"/>
        <v>325.625</v>
      </c>
      <c r="O843" s="79">
        <f t="shared" si="15871"/>
        <v>381.25</v>
      </c>
      <c r="P843" s="79">
        <f t="shared" si="15872"/>
        <v>381.25</v>
      </c>
      <c r="Q843" s="79">
        <f t="shared" si="15873"/>
        <v>298.75</v>
      </c>
      <c r="R843" s="79" t="e">
        <f t="shared" si="15874"/>
        <v>#REF!</v>
      </c>
      <c r="V843" s="79">
        <f t="shared" si="15875"/>
        <v>314.5555555555556</v>
      </c>
      <c r="W843" s="79">
        <f t="shared" si="15876"/>
        <v>213.19444444444446</v>
      </c>
      <c r="X843" s="79">
        <f t="shared" si="15877"/>
        <v>239.34722222222226</v>
      </c>
      <c r="Y843" s="79">
        <f t="shared" si="15878"/>
        <v>239.34722222222226</v>
      </c>
      <c r="Z843" s="79">
        <f t="shared" si="15879"/>
        <v>176.875</v>
      </c>
      <c r="AA843" s="79" t="e">
        <f t="shared" si="15880"/>
        <v>#REF!</v>
      </c>
      <c r="AC843" s="99">
        <f>+AF843-'Figure 8_data'!I1055</f>
        <v>0</v>
      </c>
      <c r="AD843" s="79" t="e">
        <f t="shared" si="15881"/>
        <v>#DIV/0!</v>
      </c>
      <c r="AE843" s="79" t="e">
        <f t="shared" si="15882"/>
        <v>#DIV/0!</v>
      </c>
      <c r="AF843" s="79">
        <f t="shared" si="15883"/>
        <v>39.085128929706791</v>
      </c>
      <c r="AG843" s="79">
        <f t="shared" si="15884"/>
        <v>73.550488599348512</v>
      </c>
      <c r="AH843" s="79">
        <f t="shared" si="15885"/>
        <v>72.343759066906486</v>
      </c>
      <c r="AI843" s="79">
        <f t="shared" si="15886"/>
        <v>72.343759066906486</v>
      </c>
      <c r="AJ843" s="79">
        <f t="shared" si="15887"/>
        <v>102.1201413427562</v>
      </c>
      <c r="AK843" s="79" t="e">
        <f t="shared" si="15888"/>
        <v>#REF!</v>
      </c>
      <c r="AM843" s="99">
        <f>AP843-'Figure 8_data'!H1055</f>
        <v>0</v>
      </c>
      <c r="AN843" s="79" t="e">
        <f t="shared" si="15889"/>
        <v>#DIV/0!</v>
      </c>
      <c r="AO843" s="79" t="e">
        <f t="shared" si="15890"/>
        <v>#DIV/0!</v>
      </c>
      <c r="AP843" s="79">
        <f t="shared" si="15891"/>
        <v>9.375</v>
      </c>
      <c r="AQ843" s="79">
        <f t="shared" si="15892"/>
        <v>33.333333333333329</v>
      </c>
      <c r="AR843" s="79">
        <f t="shared" si="15893"/>
        <v>28.90625</v>
      </c>
      <c r="AS843" s="79">
        <f t="shared" si="15894"/>
        <v>28.90625</v>
      </c>
      <c r="AT843" s="79">
        <f t="shared" si="15895"/>
        <v>83.333333333333329</v>
      </c>
      <c r="AU843" s="79" t="e">
        <f t="shared" si="15896"/>
        <v>#REF!</v>
      </c>
    </row>
    <row r="844" spans="1:47" x14ac:dyDescent="0.2">
      <c r="A844" s="13">
        <f t="shared" si="15327"/>
        <v>43487</v>
      </c>
      <c r="B844" s="79">
        <f>TWK!B787</f>
        <v>0</v>
      </c>
      <c r="C844" s="79">
        <f>TWK!C787</f>
        <v>0</v>
      </c>
      <c r="D844" s="79">
        <f>TWK!D787</f>
        <v>450</v>
      </c>
      <c r="E844" s="79">
        <f>TWK!E787</f>
        <v>355</v>
      </c>
      <c r="F844" s="79">
        <f>TWK!F787</f>
        <v>400</v>
      </c>
      <c r="G844" s="79">
        <f>TWK!G787</f>
        <v>407.5</v>
      </c>
      <c r="H844" s="79">
        <f>TWK!H787</f>
        <v>350</v>
      </c>
      <c r="I844" s="79" t="e">
        <f>TWK!#REF!</f>
        <v>#REF!</v>
      </c>
      <c r="M844" s="79">
        <f t="shared" si="15869"/>
        <v>418.75</v>
      </c>
      <c r="N844" s="79">
        <f t="shared" si="15870"/>
        <v>343.125</v>
      </c>
      <c r="O844" s="79">
        <f t="shared" si="15871"/>
        <v>390.625</v>
      </c>
      <c r="P844" s="79">
        <f t="shared" si="15872"/>
        <v>392.5</v>
      </c>
      <c r="Q844" s="79">
        <f t="shared" si="15873"/>
        <v>317.5</v>
      </c>
      <c r="R844" s="79" t="e">
        <f t="shared" si="15874"/>
        <v>#REF!</v>
      </c>
      <c r="V844" s="79">
        <f t="shared" si="15875"/>
        <v>327.95138888888891</v>
      </c>
      <c r="W844" s="79">
        <f t="shared" si="15876"/>
        <v>227.39583333333334</v>
      </c>
      <c r="X844" s="79">
        <f t="shared" si="15877"/>
        <v>245.97222222222226</v>
      </c>
      <c r="Y844" s="79">
        <f t="shared" si="15878"/>
        <v>246.18055555555557</v>
      </c>
      <c r="Z844" s="79">
        <f t="shared" si="15879"/>
        <v>183.33333333333334</v>
      </c>
      <c r="AA844" s="79" t="e">
        <f t="shared" si="15880"/>
        <v>#REF!</v>
      </c>
      <c r="AC844" s="99">
        <f>+AF844-'Figure 8_data'!I1056</f>
        <v>0</v>
      </c>
      <c r="AD844" s="79" t="e">
        <f t="shared" si="15881"/>
        <v>#DIV/0!</v>
      </c>
      <c r="AE844" s="79" t="e">
        <f t="shared" si="15882"/>
        <v>#DIV/0!</v>
      </c>
      <c r="AF844" s="79">
        <f t="shared" si="15883"/>
        <v>37.215457914240325</v>
      </c>
      <c r="AG844" s="79">
        <f t="shared" si="15884"/>
        <v>56.115437471369667</v>
      </c>
      <c r="AH844" s="79">
        <f t="shared" si="15885"/>
        <v>62.619988706945207</v>
      </c>
      <c r="AI844" s="79">
        <f t="shared" si="15886"/>
        <v>65.528913963328634</v>
      </c>
      <c r="AJ844" s="79">
        <f t="shared" si="15887"/>
        <v>90.909090909090892</v>
      </c>
      <c r="AK844" s="79" t="e">
        <f t="shared" si="15888"/>
        <v>#REF!</v>
      </c>
      <c r="AM844" s="99">
        <f>AP844-'Figure 8_data'!H1056</f>
        <v>0</v>
      </c>
      <c r="AN844" s="79" t="e">
        <f t="shared" si="15889"/>
        <v>#DIV/0!</v>
      </c>
      <c r="AO844" s="79" t="e">
        <f t="shared" si="15890"/>
        <v>#DIV/0!</v>
      </c>
      <c r="AP844" s="79">
        <f t="shared" si="15891"/>
        <v>36.882129277566534</v>
      </c>
      <c r="AQ844" s="79">
        <f t="shared" si="15892"/>
        <v>33.333333333333329</v>
      </c>
      <c r="AR844" s="79">
        <f t="shared" si="15893"/>
        <v>50.943396226415103</v>
      </c>
      <c r="AS844" s="79">
        <f t="shared" si="15894"/>
        <v>53.773584905660378</v>
      </c>
      <c r="AT844" s="79">
        <f t="shared" si="15895"/>
        <v>89.189189189189193</v>
      </c>
      <c r="AU844" s="79" t="e">
        <f t="shared" si="15896"/>
        <v>#REF!</v>
      </c>
    </row>
    <row r="845" spans="1:47" x14ac:dyDescent="0.2">
      <c r="A845" s="13">
        <f t="shared" si="15327"/>
        <v>43494</v>
      </c>
      <c r="B845" s="79">
        <f>TWK!B788</f>
        <v>0</v>
      </c>
      <c r="C845" s="79">
        <f>TWK!C788</f>
        <v>0</v>
      </c>
      <c r="D845" s="79">
        <f>TWK!D788</f>
        <v>425</v>
      </c>
      <c r="E845" s="79">
        <f>TWK!E788</f>
        <v>345</v>
      </c>
      <c r="F845" s="79">
        <f>TWK!F788</f>
        <v>362.5</v>
      </c>
      <c r="G845" s="79">
        <f>TWK!G788</f>
        <v>362.5</v>
      </c>
      <c r="H845" s="79">
        <f>TWK!H788</f>
        <v>332.5</v>
      </c>
      <c r="I845" s="79" t="e">
        <f>TWK!#REF!</f>
        <v>#REF!</v>
      </c>
      <c r="M845" s="79">
        <f t="shared" si="15869"/>
        <v>428.125</v>
      </c>
      <c r="N845" s="79">
        <f t="shared" si="15870"/>
        <v>351.875</v>
      </c>
      <c r="O845" s="79">
        <f t="shared" si="15871"/>
        <v>390.625</v>
      </c>
      <c r="P845" s="79">
        <f t="shared" si="15872"/>
        <v>392.5</v>
      </c>
      <c r="Q845" s="79">
        <f t="shared" si="15873"/>
        <v>336.875</v>
      </c>
      <c r="R845" s="79" t="e">
        <f t="shared" si="15874"/>
        <v>#REF!</v>
      </c>
      <c r="V845" s="79">
        <f t="shared" si="15875"/>
        <v>332.70833333333331</v>
      </c>
      <c r="W845" s="79">
        <f t="shared" si="15876"/>
        <v>234.20138888888889</v>
      </c>
      <c r="X845" s="79">
        <f t="shared" si="15877"/>
        <v>256.38888888888891</v>
      </c>
      <c r="Y845" s="79">
        <f t="shared" si="15878"/>
        <v>256.59722222222223</v>
      </c>
      <c r="Z845" s="79">
        <f t="shared" si="15879"/>
        <v>190.83333333333334</v>
      </c>
      <c r="AA845" s="79" t="e">
        <f t="shared" si="15880"/>
        <v>#REF!</v>
      </c>
      <c r="AC845" s="99">
        <f>+AF845-'Figure 8_data'!I1057</f>
        <v>0</v>
      </c>
      <c r="AD845" s="79" t="e">
        <f t="shared" si="15881"/>
        <v>#DIV/0!</v>
      </c>
      <c r="AE845" s="79" t="e">
        <f t="shared" si="15882"/>
        <v>#DIV/0!</v>
      </c>
      <c r="AF845" s="79">
        <f t="shared" si="15883"/>
        <v>27.739511584220409</v>
      </c>
      <c r="AG845" s="79">
        <f t="shared" si="15884"/>
        <v>47.309117865085248</v>
      </c>
      <c r="AH845" s="79">
        <f t="shared" si="15885"/>
        <v>41.386782231852635</v>
      </c>
      <c r="AI845" s="79">
        <f t="shared" si="15886"/>
        <v>41.271989174560211</v>
      </c>
      <c r="AJ845" s="79">
        <f t="shared" si="15887"/>
        <v>74.235807860262</v>
      </c>
      <c r="AK845" s="79" t="e">
        <f t="shared" si="15888"/>
        <v>#REF!</v>
      </c>
      <c r="AM845" s="99">
        <f>AP845-'Figure 8_data'!H1057</f>
        <v>0</v>
      </c>
      <c r="AN845" s="79" t="e">
        <f t="shared" si="15889"/>
        <v>#DIV/0!</v>
      </c>
      <c r="AO845" s="79" t="e">
        <f t="shared" si="15890"/>
        <v>#DIV/0!</v>
      </c>
      <c r="AP845" s="79">
        <f t="shared" si="15891"/>
        <v>18.881118881118873</v>
      </c>
      <c r="AQ845" s="79">
        <f t="shared" si="15892"/>
        <v>19.999999999999996</v>
      </c>
      <c r="AR845" s="79">
        <f t="shared" si="15893"/>
        <v>17.886178861788625</v>
      </c>
      <c r="AS845" s="79">
        <f t="shared" si="15894"/>
        <v>17.886178861788625</v>
      </c>
      <c r="AT845" s="79">
        <f t="shared" si="15895"/>
        <v>58.333333333333329</v>
      </c>
      <c r="AU845" s="79" t="e">
        <f t="shared" si="15896"/>
        <v>#REF!</v>
      </c>
    </row>
    <row r="846" spans="1:47" x14ac:dyDescent="0.2">
      <c r="A846" s="13">
        <f t="shared" si="15327"/>
        <v>43501</v>
      </c>
      <c r="B846" s="79">
        <f>TWK!B789</f>
        <v>0</v>
      </c>
      <c r="C846" s="79">
        <f>TWK!C789</f>
        <v>0</v>
      </c>
      <c r="D846" s="79">
        <f>TWK!D789</f>
        <v>450</v>
      </c>
      <c r="E846" s="79">
        <f>TWK!E789</f>
        <v>342.5</v>
      </c>
      <c r="F846" s="79">
        <f>TWK!F789</f>
        <v>382.5</v>
      </c>
      <c r="G846" s="79">
        <f>TWK!G789</f>
        <v>382.5</v>
      </c>
      <c r="H846" s="79">
        <f>TWK!H789</f>
        <v>350</v>
      </c>
      <c r="I846" s="79" t="e">
        <f>TWK!#REF!</f>
        <v>#REF!</v>
      </c>
      <c r="M846" s="79">
        <f t="shared" ref="M846" si="15897">AVERAGEIF(D843:D846,"&lt;&gt;0")</f>
        <v>440.625</v>
      </c>
      <c r="N846" s="79">
        <f t="shared" ref="N846" si="15898">AVERAGEIF(E843:E846,"&lt;&gt;0")</f>
        <v>353.125</v>
      </c>
      <c r="O846" s="79">
        <f t="shared" ref="O846" si="15899">AVERAGEIF(F843:F846,"&lt;&gt;0")</f>
        <v>389.375</v>
      </c>
      <c r="P846" s="79">
        <f t="shared" ref="P846" si="15900">AVERAGEIF(G843:G846,"&lt;&gt;0")</f>
        <v>391.25</v>
      </c>
      <c r="Q846" s="79">
        <f t="shared" ref="Q846" si="15901">AVERAGEIF(H843:H846,"&lt;&gt;0")</f>
        <v>347.5</v>
      </c>
      <c r="R846" s="79" t="e">
        <f t="shared" ref="R846" si="15902">AVERAGEIF(I843:I846,"&lt;&gt;0")</f>
        <v>#REF!</v>
      </c>
      <c r="V846" s="79">
        <f t="shared" ref="V846" si="15903">(M690+M742+M794)/3</f>
        <v>331.66666666666669</v>
      </c>
      <c r="W846" s="79">
        <f t="shared" ref="W846" si="15904">(N690+N742+N794)/3</f>
        <v>238.1597222222222</v>
      </c>
      <c r="X846" s="79">
        <f t="shared" ref="X846" si="15905">AVERAGE(O690,O742,O794)</f>
        <v>263.61111111111114</v>
      </c>
      <c r="Y846" s="79">
        <f t="shared" ref="Y846" si="15906">(P690+P742+P794)/3</f>
        <v>264.23611111111114</v>
      </c>
      <c r="Z846" s="79">
        <f t="shared" ref="Z846" si="15907">(Q690+Q742+Q794)/3</f>
        <v>195.20833333333334</v>
      </c>
      <c r="AA846" s="79" t="e">
        <f t="shared" ref="AA846" si="15908">(R690+R742+R794)/3</f>
        <v>#REF!</v>
      </c>
      <c r="AC846" s="99">
        <f>+AF846-'Figure 8_data'!I1058</f>
        <v>0</v>
      </c>
      <c r="AD846" s="79" t="e">
        <f t="shared" ref="AD846" si="15909">(B846/T846-1)*100</f>
        <v>#DIV/0!</v>
      </c>
      <c r="AE846" s="79" t="e">
        <f t="shared" ref="AE846" si="15910">(C846/U846-1)*100</f>
        <v>#DIV/0!</v>
      </c>
      <c r="AF846" s="79">
        <f t="shared" ref="AF846" si="15911">(D846/V846-1)*100</f>
        <v>35.678391959798986</v>
      </c>
      <c r="AG846" s="79">
        <f t="shared" ref="AG846" si="15912">(E846/W846-1)*100</f>
        <v>43.811051173640479</v>
      </c>
      <c r="AH846" s="79">
        <f t="shared" ref="AH846" si="15913">(F846/X846-1)*100</f>
        <v>45.100105374077955</v>
      </c>
      <c r="AI846" s="79">
        <f t="shared" ref="AI846" si="15914">(G846/Y846-1)*100</f>
        <v>44.756898817345572</v>
      </c>
      <c r="AJ846" s="79">
        <f t="shared" ref="AJ846" si="15915">(H846/Z846-1)*100</f>
        <v>79.295624332977582</v>
      </c>
      <c r="AK846" s="79" t="e">
        <f t="shared" ref="AK846" si="15916">(I846/AA846-1)*100</f>
        <v>#REF!</v>
      </c>
      <c r="AM846" s="99">
        <f>AP846-'Figure 8_data'!H1058</f>
        <v>0</v>
      </c>
      <c r="AN846" s="79" t="e">
        <f t="shared" ref="AN846" si="15917">(B846/B794-1)*100</f>
        <v>#DIV/0!</v>
      </c>
      <c r="AO846" s="79" t="e">
        <f t="shared" ref="AO846" si="15918">(C846/C794-1)*100</f>
        <v>#DIV/0!</v>
      </c>
      <c r="AP846" s="79">
        <f t="shared" ref="AP846" si="15919">(D846/D794-1)*100</f>
        <v>24.137931034482762</v>
      </c>
      <c r="AQ846" s="79">
        <f t="shared" ref="AQ846" si="15920">(E846/E794-1)*100</f>
        <v>23.423423423423429</v>
      </c>
      <c r="AR846" s="79">
        <f t="shared" ref="AR846" si="15921">(F846/F794-1)*100</f>
        <v>13.33333333333333</v>
      </c>
      <c r="AS846" s="79">
        <f t="shared" ref="AS846" si="15922">(G846/G794-1)*100</f>
        <v>13.33333333333333</v>
      </c>
      <c r="AT846" s="79">
        <f t="shared" ref="AT846" si="15923">(H846/H794-1)*100</f>
        <v>62.790697674418603</v>
      </c>
      <c r="AU846" s="79" t="e">
        <f t="shared" ref="AU846" si="15924">(I846/I794-1)*100</f>
        <v>#REF!</v>
      </c>
    </row>
    <row r="847" spans="1:47" x14ac:dyDescent="0.2">
      <c r="A847" s="13">
        <f t="shared" si="15327"/>
        <v>43508</v>
      </c>
      <c r="B847" s="79">
        <f>TWK!B790</f>
        <v>0</v>
      </c>
      <c r="C847" s="79">
        <f>TWK!C790</f>
        <v>0</v>
      </c>
      <c r="D847" s="79">
        <f>TWK!D790</f>
        <v>537.5</v>
      </c>
      <c r="E847" s="79">
        <f>TWK!E790</f>
        <v>437.5</v>
      </c>
      <c r="F847" s="79">
        <f>TWK!F790</f>
        <v>537.5</v>
      </c>
      <c r="G847" s="79">
        <f>TWK!G790</f>
        <v>537.5</v>
      </c>
      <c r="H847" s="79">
        <f>TWK!H790</f>
        <v>400</v>
      </c>
      <c r="I847" s="79" t="e">
        <f>TWK!#REF!</f>
        <v>#REF!</v>
      </c>
      <c r="M847" s="79">
        <f t="shared" ref="M847" si="15925">AVERAGEIF(D844:D847,"&lt;&gt;0")</f>
        <v>465.625</v>
      </c>
      <c r="N847" s="79">
        <f t="shared" ref="N847" si="15926">AVERAGEIF(E844:E847,"&lt;&gt;0")</f>
        <v>370</v>
      </c>
      <c r="O847" s="79">
        <f t="shared" ref="O847" si="15927">AVERAGEIF(F844:F847,"&lt;&gt;0")</f>
        <v>420.625</v>
      </c>
      <c r="P847" s="79">
        <f t="shared" ref="P847" si="15928">AVERAGEIF(G844:G847,"&lt;&gt;0")</f>
        <v>422.5</v>
      </c>
      <c r="Q847" s="79">
        <f t="shared" ref="Q847" si="15929">AVERAGEIF(H844:H847,"&lt;&gt;0")</f>
        <v>358.125</v>
      </c>
      <c r="R847" s="79" t="e">
        <f t="shared" ref="R847" si="15930">AVERAGEIF(I844:I847,"&lt;&gt;0")</f>
        <v>#REF!</v>
      </c>
      <c r="V847" s="79">
        <f t="shared" ref="V847" si="15931">(M691+M743+M795)/3</f>
        <v>325.0694444444444</v>
      </c>
      <c r="W847" s="79">
        <f t="shared" ref="W847" si="15932">(N691+N743+N795)/3</f>
        <v>237.11805555555554</v>
      </c>
      <c r="X847" s="79">
        <f t="shared" ref="X847" si="15933">AVERAGE(O691,O743,O795)</f>
        <v>264.86111111111114</v>
      </c>
      <c r="Y847" s="79">
        <f t="shared" ref="Y847" si="15934">(P691+P743+P795)/3</f>
        <v>265.48611111111114</v>
      </c>
      <c r="Z847" s="79">
        <f t="shared" ref="Z847" si="15935">(Q691+Q743+Q795)/3</f>
        <v>196.97916666666666</v>
      </c>
      <c r="AA847" s="79" t="e">
        <f t="shared" ref="AA847" si="15936">(R691+R743+R795)/3</f>
        <v>#REF!</v>
      </c>
      <c r="AC847" s="99">
        <f>+AF847-'Figure 8_data'!I1059</f>
        <v>0</v>
      </c>
      <c r="AD847" s="79" t="e">
        <f t="shared" ref="AD847" si="15937">(B847/T847-1)*100</f>
        <v>#DIV/0!</v>
      </c>
      <c r="AE847" s="79" t="e">
        <f t="shared" ref="AE847" si="15938">(C847/U847-1)*100</f>
        <v>#DIV/0!</v>
      </c>
      <c r="AF847" s="79">
        <f t="shared" ref="AF847" si="15939">(D847/V847-1)*100</f>
        <v>65.349284340952821</v>
      </c>
      <c r="AG847" s="79">
        <f t="shared" ref="AG847" si="15940">(E847/W847-1)*100</f>
        <v>84.507248499048188</v>
      </c>
      <c r="AH847" s="79">
        <f t="shared" ref="AH847" si="15941">(F847/X847-1)*100</f>
        <v>102.9365495542737</v>
      </c>
      <c r="AI847" s="79">
        <f t="shared" ref="AI847" si="15942">(G847/Y847-1)*100</f>
        <v>102.45880198796753</v>
      </c>
      <c r="AJ847" s="79">
        <f t="shared" ref="AJ847" si="15943">(H847/Z847-1)*100</f>
        <v>103.06716023268115</v>
      </c>
      <c r="AK847" s="79" t="e">
        <f t="shared" ref="AK847" si="15944">(I847/AA847-1)*100</f>
        <v>#REF!</v>
      </c>
      <c r="AM847" s="99">
        <f>AP847-'Figure 8_data'!H1059</f>
        <v>0</v>
      </c>
      <c r="AN847" s="79" t="e">
        <f t="shared" ref="AN847" si="15945">(B847/B795-1)*100</f>
        <v>#DIV/0!</v>
      </c>
      <c r="AO847" s="79" t="e">
        <f t="shared" ref="AO847" si="15946">(C847/C795-1)*100</f>
        <v>#DIV/0!</v>
      </c>
      <c r="AP847" s="79">
        <f t="shared" ref="AP847" si="15947">(D847/D795-1)*100</f>
        <v>43.973214285714299</v>
      </c>
      <c r="AQ847" s="79">
        <f t="shared" ref="AQ847" si="15948">(E847/E795-1)*100</f>
        <v>60.550458715596321</v>
      </c>
      <c r="AR847" s="79">
        <f t="shared" ref="AR847" si="15949">(F847/F795-1)*100</f>
        <v>77.685950413223154</v>
      </c>
      <c r="AS847" s="79">
        <f t="shared" ref="AS847" si="15950">(G847/G795-1)*100</f>
        <v>77.685950413223154</v>
      </c>
      <c r="AT847" s="79">
        <f t="shared" ref="AT847" si="15951">(H847/H795-1)*100</f>
        <v>82.857142857142847</v>
      </c>
      <c r="AU847" s="79" t="e">
        <f t="shared" ref="AU847" si="15952">(I847/I795-1)*100</f>
        <v>#REF!</v>
      </c>
    </row>
    <row r="848" spans="1:47" x14ac:dyDescent="0.2">
      <c r="A848" s="13">
        <f t="shared" si="15327"/>
        <v>43515</v>
      </c>
      <c r="B848" s="79">
        <f>TWK!B791</f>
        <v>0</v>
      </c>
      <c r="C848" s="79">
        <f>TWK!C791</f>
        <v>0</v>
      </c>
      <c r="D848" s="79">
        <f>TWK!D791</f>
        <v>525</v>
      </c>
      <c r="E848" s="79">
        <f>TWK!E791</f>
        <v>441.66666666666669</v>
      </c>
      <c r="F848" s="79">
        <f>TWK!F791</f>
        <v>480</v>
      </c>
      <c r="G848" s="79">
        <f>TWK!G791</f>
        <v>491.66666666666669</v>
      </c>
      <c r="H848" s="79">
        <f>TWK!H791</f>
        <v>408.33333333333331</v>
      </c>
      <c r="I848" s="79" t="e">
        <f>TWK!#REF!</f>
        <v>#REF!</v>
      </c>
      <c r="M848" s="79">
        <f t="shared" ref="M848" si="15953">AVERAGEIF(D845:D848,"&lt;&gt;0")</f>
        <v>484.375</v>
      </c>
      <c r="N848" s="79">
        <f t="shared" ref="N848" si="15954">AVERAGEIF(E845:E848,"&lt;&gt;0")</f>
        <v>391.66666666666669</v>
      </c>
      <c r="O848" s="79">
        <f t="shared" ref="O848" si="15955">AVERAGEIF(F845:F848,"&lt;&gt;0")</f>
        <v>440.625</v>
      </c>
      <c r="P848" s="79">
        <f t="shared" ref="P848" si="15956">AVERAGEIF(G845:G848,"&lt;&gt;0")</f>
        <v>443.54166666666669</v>
      </c>
      <c r="Q848" s="79">
        <f t="shared" ref="Q848" si="15957">AVERAGEIF(H845:H848,"&lt;&gt;0")</f>
        <v>372.70833333333331</v>
      </c>
      <c r="R848" s="79" t="e">
        <f t="shared" ref="R848" si="15958">AVERAGEIF(I845:I848,"&lt;&gt;0")</f>
        <v>#REF!</v>
      </c>
      <c r="V848" s="79">
        <f t="shared" ref="V848" si="15959">(M692+M744+M796)/3</f>
        <v>318.09027777777777</v>
      </c>
      <c r="W848" s="79">
        <f t="shared" ref="W848" si="15960">(N692+N744+N796)/3</f>
        <v>229.93055555555554</v>
      </c>
      <c r="X848" s="79">
        <f t="shared" ref="X848" si="15961">AVERAGE(O692,O744,O796)</f>
        <v>262.98611111111114</v>
      </c>
      <c r="Y848" s="79">
        <f t="shared" ref="Y848" si="15962">(P692+P744+P796)/3</f>
        <v>265.06944444444446</v>
      </c>
      <c r="Z848" s="79">
        <f t="shared" ref="Z848" si="15963">(Q692+Q744+Q796)/3</f>
        <v>193.85416666666666</v>
      </c>
      <c r="AA848" s="79" t="e">
        <f t="shared" ref="AA848" si="15964">(R692+R744+R796)/3</f>
        <v>#REF!</v>
      </c>
      <c r="AC848" s="99">
        <f>+AF848-'Figure 8_data'!I1060</f>
        <v>0</v>
      </c>
      <c r="AD848" s="79" t="e">
        <f t="shared" ref="AD848" si="15965">(B848/T848-1)*100</f>
        <v>#DIV/0!</v>
      </c>
      <c r="AE848" s="79" t="e">
        <f t="shared" ref="AE848" si="15966">(C848/U848-1)*100</f>
        <v>#DIV/0!</v>
      </c>
      <c r="AF848" s="79">
        <f t="shared" ref="AF848" si="15967">(D848/V848-1)*100</f>
        <v>65.04748389913766</v>
      </c>
      <c r="AG848" s="79">
        <f t="shared" ref="AG848" si="15968">(E848/W848-1)*100</f>
        <v>92.086982784657209</v>
      </c>
      <c r="AH848" s="79">
        <f t="shared" ref="AH848" si="15969">(F848/X848-1)*100</f>
        <v>82.519144441510406</v>
      </c>
      <c r="AI848" s="79">
        <f t="shared" ref="AI848" si="15970">(G848/Y848-1)*100</f>
        <v>85.485983756877133</v>
      </c>
      <c r="AJ848" s="79">
        <f t="shared" ref="AJ848" si="15971">(H848/Z848-1)*100</f>
        <v>110.63944116066634</v>
      </c>
      <c r="AK848" s="79" t="e">
        <f t="shared" ref="AK848" si="15972">(I848/AA848-1)*100</f>
        <v>#REF!</v>
      </c>
      <c r="AM848" s="99">
        <f>AP848-'Figure 8_data'!H1060</f>
        <v>0</v>
      </c>
      <c r="AN848" s="79" t="e">
        <f t="shared" ref="AN848" si="15973">(B848/B796-1)*100</f>
        <v>#DIV/0!</v>
      </c>
      <c r="AO848" s="79" t="e">
        <f t="shared" ref="AO848" si="15974">(C848/C796-1)*100</f>
        <v>#DIV/0!</v>
      </c>
      <c r="AP848" s="79">
        <f t="shared" ref="AP848" si="15975">(D848/D796-1)*100</f>
        <v>38.157894736842103</v>
      </c>
      <c r="AQ848" s="79">
        <f t="shared" ref="AQ848" si="15976">(E848/E796-1)*100</f>
        <v>50.99715099715101</v>
      </c>
      <c r="AR848" s="79">
        <f t="shared" ref="AR848" si="15977">(F848/F796-1)*100</f>
        <v>47.692307692307701</v>
      </c>
      <c r="AS848" s="79">
        <f t="shared" ref="AS848" si="15978">(G848/G796-1)*100</f>
        <v>51.282051282051277</v>
      </c>
      <c r="AT848" s="79">
        <f t="shared" ref="AT848" si="15979">(H848/H796-1)*100</f>
        <v>85.606060606060595</v>
      </c>
      <c r="AU848" s="79" t="e">
        <f t="shared" ref="AU848" si="15980">(I848/I796-1)*100</f>
        <v>#REF!</v>
      </c>
    </row>
    <row r="849" spans="1:47" x14ac:dyDescent="0.2">
      <c r="A849" s="13">
        <f t="shared" si="15327"/>
        <v>43522</v>
      </c>
      <c r="B849" s="79">
        <f>TWK!B792</f>
        <v>0</v>
      </c>
      <c r="C849" s="79">
        <f>TWK!C792</f>
        <v>0</v>
      </c>
      <c r="D849" s="79">
        <f>TWK!D792</f>
        <v>600</v>
      </c>
      <c r="E849" s="79">
        <f>TWK!E792</f>
        <v>458.33333333333331</v>
      </c>
      <c r="F849" s="79">
        <f>TWK!F792</f>
        <v>0</v>
      </c>
      <c r="G849" s="79">
        <f>TWK!G792</f>
        <v>0</v>
      </c>
      <c r="H849" s="79">
        <f>TWK!H792</f>
        <v>417</v>
      </c>
      <c r="I849" s="79" t="e">
        <f>TWK!#REF!</f>
        <v>#REF!</v>
      </c>
      <c r="M849" s="79">
        <f t="shared" ref="M849" si="15981">AVERAGEIF(D846:D849,"&lt;&gt;0")</f>
        <v>528.125</v>
      </c>
      <c r="N849" s="79">
        <f t="shared" ref="N849" si="15982">AVERAGEIF(E846:E849,"&lt;&gt;0")</f>
        <v>420</v>
      </c>
      <c r="O849" s="79">
        <f t="shared" ref="O849" si="15983">AVERAGEIF(F846:F849,"&lt;&gt;0")</f>
        <v>466.66666666666669</v>
      </c>
      <c r="P849" s="79">
        <f t="shared" ref="P849" si="15984">AVERAGEIF(G846:G849,"&lt;&gt;0")</f>
        <v>470.5555555555556</v>
      </c>
      <c r="Q849" s="79">
        <f t="shared" ref="Q849" si="15985">AVERAGEIF(H846:H849,"&lt;&gt;0")</f>
        <v>393.83333333333331</v>
      </c>
      <c r="R849" s="79" t="e">
        <f t="shared" ref="R849" si="15986">AVERAGEIF(I846:I849,"&lt;&gt;0")</f>
        <v>#REF!</v>
      </c>
      <c r="V849" s="79">
        <f t="shared" ref="V849" si="15987">(M693+M745+M797)/3</f>
        <v>315.20833333333331</v>
      </c>
      <c r="W849" s="79">
        <f t="shared" ref="W849" si="15988">(N693+N745+N797)/3</f>
        <v>226.79166666666666</v>
      </c>
      <c r="X849" s="79">
        <f t="shared" ref="X849" si="15989">AVERAGE(O693,O745,O797)</f>
        <v>258.75</v>
      </c>
      <c r="Y849" s="79">
        <f t="shared" ref="Y849" si="15990">(P693+P745+P797)/3</f>
        <v>260.83333333333331</v>
      </c>
      <c r="Z849" s="79">
        <f t="shared" ref="Z849" si="15991">(Q693+Q745+Q797)/3</f>
        <v>192.79861111111111</v>
      </c>
      <c r="AA849" s="79" t="e">
        <f t="shared" ref="AA849" si="15992">(R693+R745+R797)/3</f>
        <v>#REF!</v>
      </c>
      <c r="AC849" s="99">
        <f>+AF849-'Figure 8_data'!I1061</f>
        <v>0</v>
      </c>
      <c r="AD849" s="79" t="e">
        <f t="shared" ref="AD849" si="15993">(B849/T849-1)*100</f>
        <v>#DIV/0!</v>
      </c>
      <c r="AE849" s="79" t="e">
        <f t="shared" ref="AE849" si="15994">(C849/U849-1)*100</f>
        <v>#DIV/0!</v>
      </c>
      <c r="AF849" s="79">
        <f t="shared" ref="AF849" si="15995">(D849/V849-1)*100</f>
        <v>90.350297422339736</v>
      </c>
      <c r="AG849" s="79">
        <f t="shared" ref="AG849" si="15996">(E849/W849-1)*100</f>
        <v>102.09443321697593</v>
      </c>
      <c r="AH849" s="79">
        <f t="shared" ref="AH849" si="15997">(F849/X849-1)*100</f>
        <v>-100</v>
      </c>
      <c r="AI849" s="79">
        <f t="shared" ref="AI849" si="15998">(G849/Y849-1)*100</f>
        <v>-100</v>
      </c>
      <c r="AJ849" s="79">
        <f t="shared" ref="AJ849" si="15999">(H849/Z849-1)*100</f>
        <v>116.28786514425676</v>
      </c>
      <c r="AK849" s="79" t="e">
        <f t="shared" ref="AK849" si="16000">(I849/AA849-1)*100</f>
        <v>#REF!</v>
      </c>
      <c r="AM849" s="99">
        <f>AP849-'Figure 8_data'!H1061</f>
        <v>0</v>
      </c>
      <c r="AN849" s="79" t="e">
        <f t="shared" ref="AN849" si="16001">(B849/B797-1)*100</f>
        <v>#DIV/0!</v>
      </c>
      <c r="AO849" s="79" t="e">
        <f t="shared" ref="AO849" si="16002">(C849/C797-1)*100</f>
        <v>#DIV/0!</v>
      </c>
      <c r="AP849" s="79">
        <f t="shared" ref="AP849" si="16003">(D849/D797-1)*100</f>
        <v>53.846153846153854</v>
      </c>
      <c r="AQ849" s="79">
        <f t="shared" ref="AQ849" si="16004">(E849/E797-1)*100</f>
        <v>54.581225407532315</v>
      </c>
      <c r="AR849" s="79" t="e">
        <f t="shared" ref="AR849" si="16005">(F849/F797-1)*100</f>
        <v>#DIV/0!</v>
      </c>
      <c r="AS849" s="79" t="e">
        <f t="shared" ref="AS849" si="16006">(G849/G797-1)*100</f>
        <v>#DIV/0!</v>
      </c>
      <c r="AT849" s="79">
        <f t="shared" ref="AT849" si="16007">(H849/H797-1)*100</f>
        <v>70.901639344262307</v>
      </c>
      <c r="AU849" s="79" t="e">
        <f t="shared" ref="AU849" si="16008">(I849/I797-1)*100</f>
        <v>#REF!</v>
      </c>
    </row>
    <row r="850" spans="1:47" x14ac:dyDescent="0.2">
      <c r="A850" s="13">
        <f t="shared" si="15327"/>
        <v>43529</v>
      </c>
      <c r="B850" s="79">
        <f>TWK!B793</f>
        <v>0</v>
      </c>
      <c r="C850" s="79">
        <f>TWK!C793</f>
        <v>0</v>
      </c>
      <c r="D850" s="79">
        <f>TWK!D793</f>
        <v>525</v>
      </c>
      <c r="E850" s="79">
        <f>TWK!E793</f>
        <v>400</v>
      </c>
      <c r="F850" s="79">
        <f>TWK!F793</f>
        <v>0</v>
      </c>
      <c r="G850" s="79">
        <f>TWK!G793</f>
        <v>0</v>
      </c>
      <c r="H850" s="79">
        <f>TWK!H793</f>
        <v>375</v>
      </c>
      <c r="I850" s="79" t="e">
        <f>TWK!#REF!</f>
        <v>#REF!</v>
      </c>
      <c r="M850" s="79">
        <f t="shared" ref="M850" si="16009">AVERAGEIF(D847:D850,"&lt;&gt;0")</f>
        <v>546.875</v>
      </c>
      <c r="N850" s="79">
        <f t="shared" ref="N850" si="16010">AVERAGEIF(E847:E850,"&lt;&gt;0")</f>
        <v>434.375</v>
      </c>
      <c r="O850" s="79">
        <f t="shared" ref="O850" si="16011">AVERAGEIF(F847:F850,"&lt;&gt;0")</f>
        <v>508.75</v>
      </c>
      <c r="P850" s="79">
        <f t="shared" ref="P850" si="16012">AVERAGEIF(G847:G850,"&lt;&gt;0")</f>
        <v>514.58333333333337</v>
      </c>
      <c r="Q850" s="79">
        <f t="shared" ref="Q850" si="16013">AVERAGEIF(H847:H850,"&lt;&gt;0")</f>
        <v>400.08333333333331</v>
      </c>
      <c r="R850" s="79" t="e">
        <f t="shared" ref="R850" si="16014">AVERAGEIF(I847:I850,"&lt;&gt;0")</f>
        <v>#REF!</v>
      </c>
      <c r="U850" s="79">
        <f t="shared" ref="U850" si="16015">AVERAGE(L694,L746,L798)</f>
        <v>346.38888888888891</v>
      </c>
      <c r="V850" s="79">
        <f t="shared" ref="V850" si="16016">(M694+M746+M798)/3</f>
        <v>317.03472222222223</v>
      </c>
      <c r="W850" s="79">
        <f t="shared" ref="W850" si="16017">(N694+N746+N798)/3</f>
        <v>230.66666666666666</v>
      </c>
      <c r="X850" s="79">
        <f t="shared" ref="X850" si="16018">AVERAGE(O694,O746,O798)</f>
        <v>252.08333333333334</v>
      </c>
      <c r="Y850" s="79">
        <f t="shared" ref="Y850" si="16019">(P694+P746+P798)/3</f>
        <v>253.75</v>
      </c>
      <c r="Z850" s="79">
        <f t="shared" ref="Z850" si="16020">(Q694+Q746+Q798)/3</f>
        <v>198.54861111111109</v>
      </c>
      <c r="AA850" s="79" t="e">
        <f t="shared" ref="AA850" si="16021">(R694+R746+R798)/3</f>
        <v>#REF!</v>
      </c>
      <c r="AC850" s="99">
        <f>+AF850-'Figure 8_data'!I1062</f>
        <v>0</v>
      </c>
      <c r="AD850" s="79" t="e">
        <f t="shared" ref="AD850" si="16022">(B850/T850-1)*100</f>
        <v>#DIV/0!</v>
      </c>
      <c r="AE850" s="79">
        <f t="shared" ref="AE850" si="16023">(C850/U850-1)*100</f>
        <v>-100</v>
      </c>
      <c r="AF850" s="79">
        <f t="shared" ref="AF850" si="16024">(D850/V850-1)*100</f>
        <v>65.597003482794108</v>
      </c>
      <c r="AG850" s="79">
        <f t="shared" ref="AG850" si="16025">(E850/W850-1)*100</f>
        <v>73.410404624277461</v>
      </c>
      <c r="AH850" s="79">
        <f t="shared" ref="AH850" si="16026">(F850/X850-1)*100</f>
        <v>-100</v>
      </c>
      <c r="AI850" s="79">
        <f t="shared" ref="AI850" si="16027">(G850/Y850-1)*100</f>
        <v>-100</v>
      </c>
      <c r="AJ850" s="79">
        <f t="shared" ref="AJ850" si="16028">(H850/Z850-1)*100</f>
        <v>88.870623622818385</v>
      </c>
      <c r="AK850" s="79" t="e">
        <f t="shared" ref="AK850" si="16029">(I850/AA850-1)*100</f>
        <v>#REF!</v>
      </c>
      <c r="AM850" s="99">
        <f>AP850-'Figure 8_data'!H1062</f>
        <v>0</v>
      </c>
      <c r="AN850" s="79" t="e">
        <f t="shared" ref="AN850" si="16030">(B850/B798-1)*100</f>
        <v>#DIV/0!</v>
      </c>
      <c r="AO850" s="79">
        <f t="shared" ref="AO850" si="16031">(C850/C798-1)*100</f>
        <v>-100</v>
      </c>
      <c r="AP850" s="79">
        <f t="shared" ref="AP850" si="16032">(D850/D798-1)*100</f>
        <v>10.681658468025311</v>
      </c>
      <c r="AQ850" s="79">
        <f t="shared" ref="AQ850" si="16033">(E850/E798-1)*100</f>
        <v>2.8277634961439535</v>
      </c>
      <c r="AR850" s="79" t="e">
        <f t="shared" ref="AR850" si="16034">(F850/F798-1)*100</f>
        <v>#DIV/0!</v>
      </c>
      <c r="AS850" s="79" t="e">
        <f t="shared" ref="AS850" si="16035">(G850/G798-1)*100</f>
        <v>#DIV/0!</v>
      </c>
      <c r="AT850" s="79">
        <f t="shared" ref="AT850" si="16036">(H850/H798-1)*100</f>
        <v>14.562118126272928</v>
      </c>
      <c r="AU850" s="79" t="e">
        <f t="shared" ref="AU850" si="16037">(I850/I798-1)*100</f>
        <v>#REF!</v>
      </c>
    </row>
    <row r="851" spans="1:47" x14ac:dyDescent="0.2">
      <c r="A851" s="13">
        <f t="shared" si="15327"/>
        <v>43536</v>
      </c>
      <c r="B851" s="79">
        <f>TWK!B794</f>
        <v>0</v>
      </c>
      <c r="C851" s="79">
        <f>TWK!C794</f>
        <v>0</v>
      </c>
      <c r="D851" s="79">
        <f>TWK!D794</f>
        <v>495</v>
      </c>
      <c r="E851" s="79">
        <f>TWK!E794</f>
        <v>400</v>
      </c>
      <c r="F851" s="79">
        <f>TWK!F794</f>
        <v>512.5</v>
      </c>
      <c r="G851" s="79">
        <f>TWK!G794</f>
        <v>512.5</v>
      </c>
      <c r="H851" s="79">
        <f>TWK!H794</f>
        <v>360</v>
      </c>
      <c r="I851" s="79" t="e">
        <f>TWK!#REF!</f>
        <v>#REF!</v>
      </c>
      <c r="M851" s="79">
        <f t="shared" ref="M851" si="16038">AVERAGEIF(D848:D851,"&lt;&gt;0")</f>
        <v>536.25</v>
      </c>
      <c r="N851" s="79">
        <f t="shared" ref="N851" si="16039">AVERAGEIF(E848:E851,"&lt;&gt;0")</f>
        <v>425</v>
      </c>
      <c r="O851" s="79">
        <f t="shared" ref="O851" si="16040">AVERAGEIF(F848:F851,"&lt;&gt;0")</f>
        <v>496.25</v>
      </c>
      <c r="P851" s="79">
        <f t="shared" ref="P851" si="16041">AVERAGEIF(G848:G851,"&lt;&gt;0")</f>
        <v>502.08333333333337</v>
      </c>
      <c r="Q851" s="79">
        <f t="shared" ref="Q851" si="16042">AVERAGEIF(H848:H851,"&lt;&gt;0")</f>
        <v>390.08333333333331</v>
      </c>
      <c r="R851" s="79" t="e">
        <f t="shared" ref="R851" si="16043">AVERAGEIF(I848:I851,"&lt;&gt;0")</f>
        <v>#REF!</v>
      </c>
      <c r="T851" s="79">
        <f t="shared" ref="T851" si="16044">AVERAGE(K695,K747,K799)</f>
        <v>333.75</v>
      </c>
      <c r="U851" s="79">
        <f t="shared" ref="U851" si="16045">AVERAGE(L695,L747,L799)</f>
        <v>362.08333333333331</v>
      </c>
      <c r="V851" s="79">
        <f t="shared" ref="V851" si="16046">(M695+M747+M799)/3</f>
        <v>330.92361111111109</v>
      </c>
      <c r="W851" s="79">
        <f t="shared" ref="W851" si="16047">(N695+N747+N799)/3</f>
        <v>244.69444444444443</v>
      </c>
      <c r="X851" s="79">
        <f t="shared" ref="X851" si="16048">AVERAGE(O695,O747,O799)</f>
        <v>280.83333333333331</v>
      </c>
      <c r="Y851" s="79">
        <f t="shared" ref="Y851" si="16049">(P695+P747+P799)/3</f>
        <v>282.5</v>
      </c>
      <c r="Z851" s="79">
        <f t="shared" ref="Z851" si="16050">(Q695+Q747+Q799)/3</f>
        <v>211.77777777777774</v>
      </c>
      <c r="AA851" s="79" t="e">
        <f t="shared" ref="AA851" si="16051">(R695+R747+R799)/3</f>
        <v>#REF!</v>
      </c>
      <c r="AC851" s="99">
        <f>+AF851-'Figure 8_data'!I1063</f>
        <v>0</v>
      </c>
      <c r="AD851" s="79">
        <f t="shared" ref="AD851" si="16052">(B851/T851-1)*100</f>
        <v>-100</v>
      </c>
      <c r="AE851" s="79">
        <f t="shared" ref="AE851" si="16053">(C851/U851-1)*100</f>
        <v>-100</v>
      </c>
      <c r="AF851" s="79">
        <f t="shared" ref="AF851" si="16054">(D851/V851-1)*100</f>
        <v>49.581348498520562</v>
      </c>
      <c r="AG851" s="79">
        <f t="shared" ref="AG851" si="16055">(E851/W851-1)*100</f>
        <v>63.469179248495863</v>
      </c>
      <c r="AH851" s="79">
        <f t="shared" ref="AH851" si="16056">(F851/X851-1)*100</f>
        <v>82.492581602373889</v>
      </c>
      <c r="AI851" s="79">
        <f t="shared" ref="AI851" si="16057">(G851/Y851-1)*100</f>
        <v>81.415929203539818</v>
      </c>
      <c r="AJ851" s="79">
        <f t="shared" ref="AJ851" si="16058">(H851/Z851-1)*100</f>
        <v>69.98950682056666</v>
      </c>
      <c r="AK851" s="79" t="e">
        <f t="shared" ref="AK851" si="16059">(I851/AA851-1)*100</f>
        <v>#REF!</v>
      </c>
      <c r="AM851" s="99">
        <f>AP851-'Figure 8_data'!H1063</f>
        <v>0</v>
      </c>
      <c r="AN851" s="79" t="e">
        <f t="shared" ref="AN851" si="16060">(B851/B799-1)*100</f>
        <v>#DIV/0!</v>
      </c>
      <c r="AO851" s="79">
        <f t="shared" ref="AO851" si="16061">(C851/C799-1)*100</f>
        <v>-100</v>
      </c>
      <c r="AP851" s="79">
        <f t="shared" ref="AP851" si="16062">(D851/D799-1)*100</f>
        <v>-13.157894736842103</v>
      </c>
      <c r="AQ851" s="79">
        <f t="shared" ref="AQ851" si="16063">(E851/E799-1)*100</f>
        <v>-12.72727272727272</v>
      </c>
      <c r="AR851" s="79">
        <f t="shared" ref="AR851" si="16064">(F851/F799-1)*100</f>
        <v>5.1282051282051322</v>
      </c>
      <c r="AS851" s="79">
        <f t="shared" ref="AS851" si="16065">(G851/G799-1)*100</f>
        <v>5.1282051282051322</v>
      </c>
      <c r="AT851" s="79">
        <f t="shared" ref="AT851" si="16066">(H851/H799-1)*100</f>
        <v>-8.8607594936708889</v>
      </c>
      <c r="AU851" s="79" t="e">
        <f t="shared" ref="AU851" si="16067">(I851/I799-1)*100</f>
        <v>#REF!</v>
      </c>
    </row>
    <row r="852" spans="1:47" x14ac:dyDescent="0.2">
      <c r="A852" s="13">
        <f t="shared" si="15327"/>
        <v>43543</v>
      </c>
      <c r="B852" s="79">
        <f>TWK!B795</f>
        <v>0</v>
      </c>
      <c r="C852" s="79">
        <f>TWK!C795</f>
        <v>0</v>
      </c>
      <c r="D852" s="79">
        <f>TWK!D795</f>
        <v>470</v>
      </c>
      <c r="E852" s="79">
        <f>TWK!E795</f>
        <v>370</v>
      </c>
      <c r="F852" s="79">
        <f>TWK!F795</f>
        <v>450</v>
      </c>
      <c r="G852" s="79">
        <f>TWK!G795</f>
        <v>450</v>
      </c>
      <c r="H852" s="79">
        <f>TWK!H795</f>
        <v>362.5</v>
      </c>
      <c r="I852" s="79" t="e">
        <f>TWK!#REF!</f>
        <v>#REF!</v>
      </c>
      <c r="M852" s="79">
        <f t="shared" ref="M852" si="16068">AVERAGEIF(D849:D852,"&lt;&gt;0")</f>
        <v>522.5</v>
      </c>
      <c r="N852" s="79">
        <f t="shared" ref="N852" si="16069">AVERAGEIF(E849:E852,"&lt;&gt;0")</f>
        <v>407.08333333333331</v>
      </c>
      <c r="O852" s="79">
        <f t="shared" ref="O852" si="16070">AVERAGEIF(F849:F852,"&lt;&gt;0")</f>
        <v>481.25</v>
      </c>
      <c r="P852" s="79">
        <f t="shared" ref="P852" si="16071">AVERAGEIF(G849:G852,"&lt;&gt;0")</f>
        <v>481.25</v>
      </c>
      <c r="Q852" s="79">
        <f t="shared" ref="Q852" si="16072">AVERAGEIF(H849:H852,"&lt;&gt;0")</f>
        <v>378.625</v>
      </c>
      <c r="R852" s="79" t="e">
        <f t="shared" ref="R852" si="16073">AVERAGEIF(I849:I852,"&lt;&gt;0")</f>
        <v>#REF!</v>
      </c>
      <c r="T852" s="79">
        <f t="shared" ref="T852" si="16074">AVERAGE(K696,K748,K800)</f>
        <v>329.25</v>
      </c>
      <c r="U852" s="79">
        <f t="shared" ref="U852" si="16075">AVERAGE(L696,L748,L800)</f>
        <v>353.27777777777777</v>
      </c>
      <c r="V852" s="79">
        <f t="shared" ref="V852" si="16076">(M696+M748+M800)/3</f>
        <v>336.3819444444444</v>
      </c>
      <c r="W852" s="79">
        <f t="shared" ref="W852" si="16077">(N696+N748+N800)/3</f>
        <v>249.94444444444443</v>
      </c>
      <c r="X852" s="79">
        <f t="shared" ref="X852" si="16078">AVERAGE(O696,O748,O800)</f>
        <v>301.20833333333331</v>
      </c>
      <c r="Y852" s="79">
        <f t="shared" ref="Y852" si="16079">(P696+P748+P800)/3</f>
        <v>300.375</v>
      </c>
      <c r="Z852" s="79">
        <f t="shared" ref="Z852" si="16080">(Q696+Q748+Q800)/3</f>
        <v>220.69444444444443</v>
      </c>
      <c r="AA852" s="79" t="e">
        <f t="shared" ref="AA852" si="16081">(R696+R748+R800)/3</f>
        <v>#REF!</v>
      </c>
      <c r="AC852" s="99">
        <f>+AF852-'Figure 8_data'!I1064</f>
        <v>0</v>
      </c>
      <c r="AD852" s="79">
        <f t="shared" ref="AD852" si="16082">(B852/T852-1)*100</f>
        <v>-100</v>
      </c>
      <c r="AE852" s="79">
        <f t="shared" ref="AE852" si="16083">(C852/U852-1)*100</f>
        <v>-100</v>
      </c>
      <c r="AF852" s="79">
        <f t="shared" ref="AF852" si="16084">(D852/V852-1)*100</f>
        <v>39.722124734201799</v>
      </c>
      <c r="AG852" s="79">
        <f t="shared" ref="AG852" si="16085">(E852/W852-1)*100</f>
        <v>48.032896199155381</v>
      </c>
      <c r="AH852" s="79">
        <f t="shared" ref="AH852" si="16086">(F852/X852-1)*100</f>
        <v>49.398257020334782</v>
      </c>
      <c r="AI852" s="79">
        <f t="shared" ref="AI852" si="16087">(G852/Y852-1)*100</f>
        <v>49.812734082397014</v>
      </c>
      <c r="AJ852" s="79">
        <f t="shared" ref="AJ852" si="16088">(H852/Z852-1)*100</f>
        <v>64.254247954688509</v>
      </c>
      <c r="AK852" s="79" t="e">
        <f t="shared" ref="AK852" si="16089">(I852/AA852-1)*100</f>
        <v>#REF!</v>
      </c>
      <c r="AM852" s="99">
        <f>AP852-'Figure 8_data'!H1064</f>
        <v>0</v>
      </c>
      <c r="AN852" s="79" t="e">
        <f t="shared" ref="AN852" si="16090">(B852/B800-1)*100</f>
        <v>#DIV/0!</v>
      </c>
      <c r="AO852" s="79">
        <f t="shared" ref="AO852" si="16091">(C852/C800-1)*100</f>
        <v>-100</v>
      </c>
      <c r="AP852" s="79">
        <f t="shared" ref="AP852" si="16092">(D852/D800-1)*100</f>
        <v>-1.0526315789473717</v>
      </c>
      <c r="AQ852" s="79">
        <f t="shared" ref="AQ852" si="16093">(E852/E800-1)*100</f>
        <v>5.7142857142857162</v>
      </c>
      <c r="AR852" s="79">
        <f t="shared" ref="AR852" si="16094">(F852/F800-1)*100</f>
        <v>2.857142857142847</v>
      </c>
      <c r="AS852" s="79">
        <f t="shared" ref="AS852" si="16095">(G852/G800-1)*100</f>
        <v>2.857142857142847</v>
      </c>
      <c r="AT852" s="79">
        <f t="shared" ref="AT852" si="16096">(H852/H800-1)*100</f>
        <v>9.0225563909774422</v>
      </c>
      <c r="AU852" s="79" t="e">
        <f t="shared" ref="AU852" si="16097">(I852/I800-1)*100</f>
        <v>#REF!</v>
      </c>
    </row>
    <row r="853" spans="1:47" x14ac:dyDescent="0.2">
      <c r="A853" s="13">
        <f t="shared" si="15327"/>
        <v>43550</v>
      </c>
      <c r="B853" s="79">
        <f>TWK!B796</f>
        <v>0</v>
      </c>
      <c r="C853" s="79">
        <f>TWK!C796</f>
        <v>0</v>
      </c>
      <c r="D853" s="79">
        <f>TWK!D796</f>
        <v>525</v>
      </c>
      <c r="E853" s="79">
        <f>TWK!E796</f>
        <v>456.66666666666669</v>
      </c>
      <c r="F853" s="79">
        <f>TWK!F796</f>
        <v>491.66666666666669</v>
      </c>
      <c r="G853" s="79">
        <f>TWK!G796</f>
        <v>491.66666666666669</v>
      </c>
      <c r="H853" s="79">
        <f>TWK!H796</f>
        <v>433.33333333333331</v>
      </c>
      <c r="I853" s="79" t="e">
        <f>TWK!#REF!</f>
        <v>#REF!</v>
      </c>
      <c r="M853" s="79">
        <f t="shared" ref="M853" si="16098">AVERAGEIF(D850:D853,"&lt;&gt;0")</f>
        <v>503.75</v>
      </c>
      <c r="N853" s="79">
        <f t="shared" ref="N853" si="16099">AVERAGEIF(E850:E853,"&lt;&gt;0")</f>
        <v>406.66666666666669</v>
      </c>
      <c r="O853" s="79">
        <f t="shared" ref="O853" si="16100">AVERAGEIF(F850:F853,"&lt;&gt;0")</f>
        <v>484.72222222222223</v>
      </c>
      <c r="P853" s="79">
        <f t="shared" ref="P853" si="16101">AVERAGEIF(G850:G853,"&lt;&gt;0")</f>
        <v>484.72222222222223</v>
      </c>
      <c r="Q853" s="79">
        <f t="shared" ref="Q853" si="16102">AVERAGEIF(H850:H853,"&lt;&gt;0")</f>
        <v>382.70833333333331</v>
      </c>
      <c r="R853" s="79" t="e">
        <f t="shared" ref="R853" si="16103">AVERAGEIF(I850:I853,"&lt;&gt;0")</f>
        <v>#REF!</v>
      </c>
      <c r="T853" s="79">
        <f t="shared" ref="T853" si="16104">AVERAGE(K697,K749,K801)</f>
        <v>327.83333333333337</v>
      </c>
      <c r="U853" s="79">
        <f t="shared" ref="U853" si="16105">AVERAGE(L697,L749,L801)</f>
        <v>350.58333333333331</v>
      </c>
      <c r="V853" s="79">
        <f t="shared" ref="V853" si="16106">(M697+M749+M801)/3</f>
        <v>344.29861111111109</v>
      </c>
      <c r="W853" s="79">
        <f t="shared" ref="W853" si="16107">(N697+N749+N801)/3</f>
        <v>258.98611111111109</v>
      </c>
      <c r="X853" s="79">
        <f t="shared" ref="X853" si="16108">AVERAGE(O697,O749,O801)</f>
        <v>305.09722222222223</v>
      </c>
      <c r="Y853" s="79">
        <f t="shared" ref="Y853" si="16109">(P697+P749+P801)/3</f>
        <v>304.26388888888891</v>
      </c>
      <c r="Z853" s="79">
        <f t="shared" ref="Z853" si="16110">(Q697+Q749+Q801)/3</f>
        <v>233.69444444444443</v>
      </c>
      <c r="AA853" s="79" t="e">
        <f t="shared" ref="AA853" si="16111">(R697+R749+R801)/3</f>
        <v>#REF!</v>
      </c>
      <c r="AC853" s="99">
        <f>+AF853-'Figure 8_data'!I1065</f>
        <v>0</v>
      </c>
      <c r="AD853" s="79">
        <f t="shared" ref="AD853" si="16112">(B853/T853-1)*100</f>
        <v>-100</v>
      </c>
      <c r="AE853" s="79">
        <f t="shared" ref="AE853" si="16113">(C853/U853-1)*100</f>
        <v>-100</v>
      </c>
      <c r="AF853" s="79">
        <f t="shared" ref="AF853" si="16114">(D853/V853-1)*100</f>
        <v>52.483914560600262</v>
      </c>
      <c r="AG853" s="79">
        <f t="shared" ref="AG853" si="16115">(E853/W853-1)*100</f>
        <v>76.328631951520379</v>
      </c>
      <c r="AH853" s="79">
        <f t="shared" ref="AH853" si="16116">(F853/X853-1)*100</f>
        <v>61.150817134793115</v>
      </c>
      <c r="AI853" s="79">
        <f t="shared" ref="AI853" si="16117">(G853/Y853-1)*100</f>
        <v>61.592185146300274</v>
      </c>
      <c r="AJ853" s="79">
        <f t="shared" ref="AJ853" si="16118">(H853/Z853-1)*100</f>
        <v>85.427314869844295</v>
      </c>
      <c r="AK853" s="79" t="e">
        <f t="shared" ref="AK853" si="16119">(I853/AA853-1)*100</f>
        <v>#REF!</v>
      </c>
      <c r="AM853" s="99">
        <f>AP853-'Figure 8_data'!H1065</f>
        <v>0</v>
      </c>
      <c r="AN853" s="79" t="e">
        <f t="shared" ref="AN853" si="16120">(B853/B801-1)*100</f>
        <v>#DIV/0!</v>
      </c>
      <c r="AO853" s="79">
        <f t="shared" ref="AO853" si="16121">(C853/C801-1)*100</f>
        <v>-100</v>
      </c>
      <c r="AP853" s="79">
        <f t="shared" ref="AP853" si="16122">(D853/D801-1)*100</f>
        <v>7.6923076923076872</v>
      </c>
      <c r="AQ853" s="79">
        <f t="shared" ref="AQ853" si="16123">(E853/E801-1)*100</f>
        <v>18.614718614718619</v>
      </c>
      <c r="AR853" s="79">
        <f t="shared" ref="AR853" si="16124">(F853/F801-1)*100</f>
        <v>-4.0650406504065035</v>
      </c>
      <c r="AS853" s="79">
        <f t="shared" ref="AS853" si="16125">(G853/G801-1)*100</f>
        <v>-4.0650406504065035</v>
      </c>
      <c r="AT853" s="79">
        <f t="shared" ref="AT853" si="16126">(H853/H801-1)*100</f>
        <v>11.827956989247301</v>
      </c>
      <c r="AU853" s="79" t="e">
        <f t="shared" ref="AU853" si="16127">(I853/I801-1)*100</f>
        <v>#REF!</v>
      </c>
    </row>
    <row r="854" spans="1:47" x14ac:dyDescent="0.2">
      <c r="A854" s="13">
        <f t="shared" si="15327"/>
        <v>43557</v>
      </c>
      <c r="B854" s="79">
        <f>TWK!B797</f>
        <v>0</v>
      </c>
      <c r="C854" s="79">
        <f>TWK!C797</f>
        <v>0</v>
      </c>
      <c r="D854" s="79">
        <f>TWK!D797</f>
        <v>450</v>
      </c>
      <c r="E854" s="79">
        <f>TWK!E797</f>
        <v>350</v>
      </c>
      <c r="F854" s="79">
        <f>TWK!F797</f>
        <v>413.33333333333331</v>
      </c>
      <c r="G854" s="79">
        <f>TWK!G797</f>
        <v>421.66666666666669</v>
      </c>
      <c r="H854" s="79">
        <f>TWK!H797</f>
        <v>348.33333333333331</v>
      </c>
      <c r="I854" s="79" t="e">
        <f>TWK!#REF!</f>
        <v>#REF!</v>
      </c>
      <c r="M854" s="79">
        <f t="shared" ref="M854" si="16128">AVERAGEIF(D851:D854,"&lt;&gt;0")</f>
        <v>485</v>
      </c>
      <c r="N854" s="79">
        <f t="shared" ref="N854" si="16129">AVERAGEIF(E851:E854,"&lt;&gt;0")</f>
        <v>394.16666666666669</v>
      </c>
      <c r="O854" s="79">
        <f t="shared" ref="O854" si="16130">AVERAGEIF(F851:F854,"&lt;&gt;0")</f>
        <v>466.875</v>
      </c>
      <c r="P854" s="79">
        <f t="shared" ref="P854" si="16131">AVERAGEIF(G851:G854,"&lt;&gt;0")</f>
        <v>468.95833333333337</v>
      </c>
      <c r="Q854" s="79">
        <f t="shared" ref="Q854" si="16132">AVERAGEIF(H851:H854,"&lt;&gt;0")</f>
        <v>376.04166666666663</v>
      </c>
      <c r="R854" s="79" t="e">
        <f t="shared" ref="R854" si="16133">AVERAGEIF(I851:I854,"&lt;&gt;0")</f>
        <v>#REF!</v>
      </c>
      <c r="T854" s="79">
        <f t="shared" ref="T854" si="16134">AVERAGE(K698,K750,K802)</f>
        <v>326.5</v>
      </c>
      <c r="U854" s="79">
        <f t="shared" ref="U854" si="16135">AVERAGE(L698,L750,L802)</f>
        <v>357.73611111111114</v>
      </c>
      <c r="V854" s="79">
        <f t="shared" ref="V854" si="16136">(M698+M750+M802)/3</f>
        <v>351.56944444444451</v>
      </c>
      <c r="W854" s="79">
        <f t="shared" ref="W854" si="16137">(N698+N750+N802)/3</f>
        <v>269.6944444444444</v>
      </c>
      <c r="X854" s="79">
        <f t="shared" ref="X854" si="16138">AVERAGE(O698,O750,O802)</f>
        <v>305.79166666666669</v>
      </c>
      <c r="Y854" s="79">
        <f t="shared" ref="Y854" si="16139">(P698+P750+P802)/3</f>
        <v>304.95833333333331</v>
      </c>
      <c r="Z854" s="79">
        <f t="shared" ref="Z854" si="16140">(Q698+Q750+Q802)/3</f>
        <v>242.25</v>
      </c>
      <c r="AA854" s="79" t="e">
        <f t="shared" ref="AA854" si="16141">(R698+R750+R802)/3</f>
        <v>#REF!</v>
      </c>
      <c r="AC854" s="99">
        <f>+AF854-'Figure 8_data'!I1066</f>
        <v>0</v>
      </c>
      <c r="AD854" s="79">
        <f t="shared" ref="AD854" si="16142">(B854/T854-1)*100</f>
        <v>-100</v>
      </c>
      <c r="AE854" s="79">
        <f t="shared" ref="AE854" si="16143">(C854/U854-1)*100</f>
        <v>-100</v>
      </c>
      <c r="AF854" s="79">
        <f t="shared" ref="AF854" si="16144">(D854/V854-1)*100</f>
        <v>27.997471654880869</v>
      </c>
      <c r="AG854" s="79">
        <f t="shared" ref="AG854" si="16145">(E854/W854-1)*100</f>
        <v>29.776496034607081</v>
      </c>
      <c r="AH854" s="79">
        <f t="shared" ref="AH854" si="16146">(F854/X854-1)*100</f>
        <v>35.168279057092235</v>
      </c>
      <c r="AI854" s="79">
        <f t="shared" ref="AI854" si="16147">(G854/Y854-1)*100</f>
        <v>38.270255499385186</v>
      </c>
      <c r="AJ854" s="79">
        <f t="shared" ref="AJ854" si="16148">(H854/Z854-1)*100</f>
        <v>43.790849673202615</v>
      </c>
      <c r="AK854" s="79" t="e">
        <f t="shared" ref="AK854" si="16149">(I854/AA854-1)*100</f>
        <v>#REF!</v>
      </c>
      <c r="AM854" s="99">
        <f>AP854-'Figure 8_data'!H1066</f>
        <v>0</v>
      </c>
      <c r="AN854" s="79" t="e">
        <f t="shared" ref="AN854" si="16150">(B854/B802-1)*100</f>
        <v>#DIV/0!</v>
      </c>
      <c r="AO854" s="79">
        <f t="shared" ref="AO854" si="16151">(C854/C802-1)*100</f>
        <v>-100</v>
      </c>
      <c r="AP854" s="79">
        <f t="shared" ref="AP854" si="16152">(D854/D802-1)*100</f>
        <v>-19.402985074626866</v>
      </c>
      <c r="AQ854" s="79">
        <f t="shared" ref="AQ854" si="16153">(E854/E802-1)*100</f>
        <v>-29.292929292929294</v>
      </c>
      <c r="AR854" s="79">
        <f t="shared" ref="AR854" si="16154">(F854/F802-1)*100</f>
        <v>-21.269841269841272</v>
      </c>
      <c r="AS854" s="79">
        <f t="shared" ref="AS854" si="16155">(G854/G802-1)*100</f>
        <v>-19.68253968253968</v>
      </c>
      <c r="AT854" s="79">
        <f t="shared" ref="AT854" si="16156">(H854/H802-1)*100</f>
        <v>-13.636363636363635</v>
      </c>
      <c r="AU854" s="79" t="e">
        <f t="shared" ref="AU854" si="16157">(I854/I802-1)*100</f>
        <v>#REF!</v>
      </c>
    </row>
    <row r="855" spans="1:47" x14ac:dyDescent="0.2">
      <c r="A855" s="13">
        <f t="shared" si="15327"/>
        <v>43564</v>
      </c>
      <c r="B855" s="79">
        <f>TWK!B798</f>
        <v>0</v>
      </c>
      <c r="C855" s="79">
        <f>TWK!C798</f>
        <v>0</v>
      </c>
      <c r="D855" s="79">
        <f>TWK!D798</f>
        <v>403.33333333333331</v>
      </c>
      <c r="E855" s="79">
        <f>TWK!E798</f>
        <v>305</v>
      </c>
      <c r="F855" s="79">
        <f>TWK!F798</f>
        <v>375</v>
      </c>
      <c r="G855" s="79">
        <f>TWK!G798</f>
        <v>383.33333333333331</v>
      </c>
      <c r="H855" s="79">
        <f>TWK!H798</f>
        <v>291.66666666666669</v>
      </c>
      <c r="I855" s="79" t="e">
        <f>TWK!#REF!</f>
        <v>#REF!</v>
      </c>
      <c r="M855" s="79">
        <f t="shared" ref="M855" si="16158">AVERAGEIF(D852:D855,"&lt;&gt;0")</f>
        <v>462.08333333333331</v>
      </c>
      <c r="N855" s="79">
        <f t="shared" ref="N855" si="16159">AVERAGEIF(E852:E855,"&lt;&gt;0")</f>
        <v>370.41666666666669</v>
      </c>
      <c r="O855" s="79">
        <f t="shared" ref="O855" si="16160">AVERAGEIF(F852:F855,"&lt;&gt;0")</f>
        <v>432.5</v>
      </c>
      <c r="P855" s="79">
        <f t="shared" ref="P855" si="16161">AVERAGEIF(G852:G855,"&lt;&gt;0")</f>
        <v>436.66666666666669</v>
      </c>
      <c r="Q855" s="79">
        <f t="shared" ref="Q855" si="16162">AVERAGEIF(H852:H855,"&lt;&gt;0")</f>
        <v>358.95833333333331</v>
      </c>
      <c r="R855" s="79" t="e">
        <f t="shared" ref="R855" si="16163">AVERAGEIF(I852:I855,"&lt;&gt;0")</f>
        <v>#REF!</v>
      </c>
      <c r="T855" s="79">
        <f t="shared" ref="T855" si="16164">AVERAGE(K699,K751,K803)</f>
        <v>410.23611111111114</v>
      </c>
      <c r="U855" s="79">
        <f t="shared" ref="U855" si="16165">AVERAGE(L699,L751,L803)</f>
        <v>357.11111111111114</v>
      </c>
      <c r="V855" s="79">
        <f t="shared" ref="V855" si="16166">(M699+M751+M803)/3</f>
        <v>351.5</v>
      </c>
      <c r="W855" s="79">
        <f t="shared" ref="W855" si="16167">(N699+N751+N803)/3</f>
        <v>272.26388888888891</v>
      </c>
      <c r="X855" s="79">
        <f t="shared" ref="X855" si="16168">AVERAGE(O699,O751,O803)</f>
        <v>304.81944444444446</v>
      </c>
      <c r="Y855" s="79">
        <f t="shared" ref="Y855" si="16169">(P699+P751+P803)/3</f>
        <v>306.06944444444446</v>
      </c>
      <c r="Z855" s="79">
        <f t="shared" ref="Z855" si="16170">(Q699+Q751+Q803)/3</f>
        <v>247.94444444444443</v>
      </c>
      <c r="AA855" s="79" t="e">
        <f t="shared" ref="AA855" si="16171">(R699+R751+R803)/3</f>
        <v>#REF!</v>
      </c>
      <c r="AC855" s="99">
        <f>+AF855-'Figure 8_data'!I1067</f>
        <v>0</v>
      </c>
      <c r="AD855" s="79">
        <f t="shared" ref="AD855" si="16172">(B855/T855-1)*100</f>
        <v>-100</v>
      </c>
      <c r="AE855" s="79">
        <f t="shared" ref="AE855" si="16173">(C855/U855-1)*100</f>
        <v>-100</v>
      </c>
      <c r="AF855" s="79">
        <f t="shared" ref="AF855" si="16174">(D855/V855-1)*100</f>
        <v>14.746325272641059</v>
      </c>
      <c r="AG855" s="79">
        <f t="shared" ref="AG855" si="16175">(E855/W855-1)*100</f>
        <v>12.023669846452067</v>
      </c>
      <c r="AH855" s="79">
        <f t="shared" ref="AH855" si="16176">(F855/X855-1)*100</f>
        <v>23.023647878981169</v>
      </c>
      <c r="AI855" s="79">
        <f t="shared" ref="AI855" si="16177">(G855/Y855-1)*100</f>
        <v>25.24390797295457</v>
      </c>
      <c r="AJ855" s="79">
        <f t="shared" ref="AJ855" si="16178">(H855/Z855-1)*100</f>
        <v>17.633878557024431</v>
      </c>
      <c r="AK855" s="79" t="e">
        <f t="shared" ref="AK855" si="16179">(I855/AA855-1)*100</f>
        <v>#REF!</v>
      </c>
      <c r="AM855" s="99">
        <f>AP855-'Figure 8_data'!H1067</f>
        <v>0</v>
      </c>
      <c r="AN855" s="79">
        <f t="shared" ref="AN855" si="16180">(B855/B803-1)*100</f>
        <v>-100</v>
      </c>
      <c r="AO855" s="79">
        <f t="shared" ref="AO855" si="16181">(C855/C803-1)*100</f>
        <v>-100</v>
      </c>
      <c r="AP855" s="79">
        <f t="shared" ref="AP855" si="16182">(D855/D803-1)*100</f>
        <v>-31.83098591549296</v>
      </c>
      <c r="AQ855" s="79">
        <f t="shared" ref="AQ855" si="16183">(E855/E803-1)*100</f>
        <v>-37.966101694915253</v>
      </c>
      <c r="AR855" s="79">
        <f t="shared" ref="AR855" si="16184">(F855/F803-1)*100</f>
        <v>-29.6875</v>
      </c>
      <c r="AS855" s="79">
        <f t="shared" ref="AS855" si="16185">(G855/G803-1)*100</f>
        <v>-31.343283582089565</v>
      </c>
      <c r="AT855" s="79">
        <f t="shared" ref="AT855" si="16186">(H855/H803-1)*100</f>
        <v>-36.363636363636353</v>
      </c>
      <c r="AU855" s="79" t="e">
        <f t="shared" ref="AU855" si="16187">(I855/I803-1)*100</f>
        <v>#REF!</v>
      </c>
    </row>
    <row r="856" spans="1:47" x14ac:dyDescent="0.2">
      <c r="A856" s="13">
        <f t="shared" si="15327"/>
        <v>43571</v>
      </c>
      <c r="B856" s="79">
        <f>TWK!B799</f>
        <v>0</v>
      </c>
      <c r="C856" s="79">
        <f>TWK!C799</f>
        <v>0</v>
      </c>
      <c r="D856" s="79">
        <f>TWK!D799</f>
        <v>380</v>
      </c>
      <c r="E856" s="79">
        <f>TWK!E799</f>
        <v>282.5</v>
      </c>
      <c r="F856" s="79">
        <f>TWK!F799</f>
        <v>317.5</v>
      </c>
      <c r="G856" s="79">
        <f>TWK!G799</f>
        <v>320</v>
      </c>
      <c r="H856" s="79">
        <f>TWK!H799</f>
        <v>275</v>
      </c>
      <c r="I856" s="79" t="e">
        <f>TWK!#REF!</f>
        <v>#REF!</v>
      </c>
      <c r="M856" s="79">
        <f t="shared" ref="M856" si="16188">AVERAGEIF(D853:D856,"&lt;&gt;0")</f>
        <v>439.58333333333331</v>
      </c>
      <c r="N856" s="79">
        <f t="shared" ref="N856" si="16189">AVERAGEIF(E853:E856,"&lt;&gt;0")</f>
        <v>348.54166666666669</v>
      </c>
      <c r="O856" s="79">
        <f t="shared" ref="O856" si="16190">AVERAGEIF(F853:F856,"&lt;&gt;0")</f>
        <v>399.375</v>
      </c>
      <c r="P856" s="79">
        <f t="shared" ref="P856" si="16191">AVERAGEIF(G853:G856,"&lt;&gt;0")</f>
        <v>404.16666666666669</v>
      </c>
      <c r="Q856" s="79">
        <f t="shared" ref="Q856" si="16192">AVERAGEIF(H853:H856,"&lt;&gt;0")</f>
        <v>337.08333333333331</v>
      </c>
      <c r="R856" s="79" t="e">
        <f t="shared" ref="R856" si="16193">AVERAGEIF(I853:I856,"&lt;&gt;0")</f>
        <v>#REF!</v>
      </c>
      <c r="T856" s="79">
        <f t="shared" ref="T856" si="16194">AVERAGE(K700,K752,K804)</f>
        <v>424.72222222222223</v>
      </c>
      <c r="U856" s="79">
        <f t="shared" ref="U856" si="16195">AVERAGE(L700,L752,L804)</f>
        <v>373.26388888888891</v>
      </c>
      <c r="V856" s="79">
        <f t="shared" ref="V856" si="16196">(M700+M752+M804)/3</f>
        <v>367.08333333333331</v>
      </c>
      <c r="W856" s="79">
        <f t="shared" ref="W856" si="16197">(N700+N752+N804)/3</f>
        <v>288.33333333333331</v>
      </c>
      <c r="X856" s="79">
        <f t="shared" ref="X856" si="16198">AVERAGE(O700,O752,O804)</f>
        <v>312.4305555555556</v>
      </c>
      <c r="Y856" s="79">
        <f t="shared" ref="Y856" si="16199">(P700+P752+P804)/3</f>
        <v>314.51388888888891</v>
      </c>
      <c r="Z856" s="79">
        <f t="shared" ref="Z856" si="16200">(Q700+Q752+Q804)/3</f>
        <v>260.47222222222217</v>
      </c>
      <c r="AA856" s="79" t="e">
        <f t="shared" ref="AA856" si="16201">(R700+R752+R804)/3</f>
        <v>#REF!</v>
      </c>
      <c r="AC856" s="99">
        <f>+AF856-'Figure 8_data'!I1068</f>
        <v>0</v>
      </c>
      <c r="AD856" s="79">
        <f t="shared" ref="AD856" si="16202">(B856/T856-1)*100</f>
        <v>-100</v>
      </c>
      <c r="AE856" s="79">
        <f t="shared" ref="AE856" si="16203">(C856/U856-1)*100</f>
        <v>-100</v>
      </c>
      <c r="AF856" s="79">
        <f t="shared" ref="AF856" si="16204">(D856/V856-1)*100</f>
        <v>3.518728717366626</v>
      </c>
      <c r="AG856" s="79">
        <f t="shared" ref="AG856" si="16205">(E856/W856-1)*100</f>
        <v>-2.0231213872832332</v>
      </c>
      <c r="AH856" s="79">
        <f t="shared" ref="AH856" si="16206">(F856/X856-1)*100</f>
        <v>1.6225827961769079</v>
      </c>
      <c r="AI856" s="79">
        <f t="shared" ref="AI856" si="16207">(G856/Y856-1)*100</f>
        <v>1.7443144181938486</v>
      </c>
      <c r="AJ856" s="79">
        <f t="shared" ref="AJ856" si="16208">(H856/Z856-1)*100</f>
        <v>5.5774768049482892</v>
      </c>
      <c r="AK856" s="79" t="e">
        <f t="shared" ref="AK856" si="16209">(I856/AA856-1)*100</f>
        <v>#REF!</v>
      </c>
      <c r="AM856" s="99">
        <f>AP856-'Figure 8_data'!H1068</f>
        <v>0</v>
      </c>
      <c r="AN856" s="79">
        <f t="shared" ref="AN856" si="16210">(B856/B804-1)*100</f>
        <v>-100</v>
      </c>
      <c r="AO856" s="79">
        <f t="shared" ref="AO856" si="16211">(C856/C804-1)*100</f>
        <v>-100</v>
      </c>
      <c r="AP856" s="79">
        <f t="shared" ref="AP856" si="16212">(D856/D804-1)*100</f>
        <v>-41.085271317829452</v>
      </c>
      <c r="AQ856" s="79">
        <f t="shared" ref="AQ856" si="16213">(E856/E804-1)*100</f>
        <v>-47.03125</v>
      </c>
      <c r="AR856" s="79">
        <f t="shared" ref="AR856" si="16214">(F856/F804-1)*100</f>
        <v>-45.571428571428577</v>
      </c>
      <c r="AS856" s="79">
        <f t="shared" ref="AS856" si="16215">(G856/G804-1)*100</f>
        <v>-45.142857142857153</v>
      </c>
      <c r="AT856" s="79">
        <f t="shared" ref="AT856" si="16216">(H856/H804-1)*100</f>
        <v>-41.901408450704224</v>
      </c>
      <c r="AU856" s="79" t="e">
        <f t="shared" ref="AU856" si="16217">(I856/I804-1)*100</f>
        <v>#REF!</v>
      </c>
    </row>
    <row r="857" spans="1:47" x14ac:dyDescent="0.2">
      <c r="A857" s="13">
        <f t="shared" si="15327"/>
        <v>43578</v>
      </c>
      <c r="B857" s="79">
        <f>TWK!B800</f>
        <v>0</v>
      </c>
      <c r="C857" s="79">
        <f>TWK!C800</f>
        <v>0</v>
      </c>
      <c r="D857" s="79">
        <f>TWK!D800</f>
        <v>378.33333333333331</v>
      </c>
      <c r="E857" s="79">
        <f>TWK!E800</f>
        <v>278.33333333333331</v>
      </c>
      <c r="F857" s="79">
        <f>TWK!F800</f>
        <v>293.33333333333331</v>
      </c>
      <c r="G857" s="79">
        <f>TWK!G800</f>
        <v>293.33333333333331</v>
      </c>
      <c r="H857" s="79">
        <f>TWK!H800</f>
        <v>275</v>
      </c>
      <c r="I857" s="79" t="e">
        <f>TWK!#REF!</f>
        <v>#REF!</v>
      </c>
      <c r="M857" s="79">
        <f t="shared" ref="M857" si="16218">AVERAGEIF(D854:D857,"&lt;&gt;0")</f>
        <v>402.91666666666663</v>
      </c>
      <c r="N857" s="79">
        <f t="shared" ref="N857" si="16219">AVERAGEIF(E854:E857,"&lt;&gt;0")</f>
        <v>303.95833333333331</v>
      </c>
      <c r="O857" s="79">
        <f t="shared" ref="O857" si="16220">AVERAGEIF(F854:F857,"&lt;&gt;0")</f>
        <v>349.79166666666663</v>
      </c>
      <c r="P857" s="79">
        <f t="shared" ref="P857" si="16221">AVERAGEIF(G854:G857,"&lt;&gt;0")</f>
        <v>354.58333333333331</v>
      </c>
      <c r="Q857" s="79">
        <f t="shared" ref="Q857" si="16222">AVERAGEIF(H854:H857,"&lt;&gt;0")</f>
        <v>297.5</v>
      </c>
      <c r="R857" s="79" t="e">
        <f t="shared" ref="R857" si="16223">AVERAGEIF(I854:I857,"&lt;&gt;0")</f>
        <v>#REF!</v>
      </c>
      <c r="T857" s="79">
        <f t="shared" ref="T857" si="16224">AVERAGE(K701,K753,K805)</f>
        <v>419.60648148148147</v>
      </c>
      <c r="U857" s="79">
        <f t="shared" ref="U857" si="16225">AVERAGE(L701,L753,L805)</f>
        <v>375.97222222222223</v>
      </c>
      <c r="V857" s="79">
        <f t="shared" ref="V857" si="16226">(M701+M753+M805)/3</f>
        <v>368.125</v>
      </c>
      <c r="W857" s="79">
        <f t="shared" ref="W857" si="16227">(N701+N753+N805)/3</f>
        <v>289.375</v>
      </c>
      <c r="X857" s="79">
        <f t="shared" ref="X857" si="16228">AVERAGE(O701,O753,O805)</f>
        <v>305.13888888888891</v>
      </c>
      <c r="Y857" s="79">
        <f t="shared" ref="Y857" si="16229">(P701+P753+P805)/3</f>
        <v>307.22222222222223</v>
      </c>
      <c r="Z857" s="79">
        <f t="shared" ref="Z857" si="16230">(Q701+Q753+Q805)/3</f>
        <v>258.80555555555554</v>
      </c>
      <c r="AA857" s="79" t="e">
        <f t="shared" ref="AA857" si="16231">(R701+R753+R805)/3</f>
        <v>#REF!</v>
      </c>
      <c r="AC857" s="99">
        <f>+AF857-'Figure 8_data'!I1069</f>
        <v>0</v>
      </c>
      <c r="AD857" s="79">
        <f t="shared" ref="AD857" si="16232">(B857/T857-1)*100</f>
        <v>-100</v>
      </c>
      <c r="AE857" s="79">
        <f t="shared" ref="AE857" si="16233">(C857/U857-1)*100</f>
        <v>-100</v>
      </c>
      <c r="AF857" s="79">
        <f t="shared" ref="AF857" si="16234">(D857/V857-1)*100</f>
        <v>2.773061686474243</v>
      </c>
      <c r="AG857" s="79">
        <f t="shared" ref="AG857" si="16235">(E857/W857-1)*100</f>
        <v>-3.8156947444204503</v>
      </c>
      <c r="AH857" s="79">
        <f t="shared" ref="AH857" si="16236">(F857/X857-1)*100</f>
        <v>-3.8689121529358328</v>
      </c>
      <c r="AI857" s="79">
        <f t="shared" ref="AI857" si="16237">(G857/Y857-1)*100</f>
        <v>-4.5207956600361694</v>
      </c>
      <c r="AJ857" s="79">
        <f t="shared" ref="AJ857" si="16238">(H857/Z857-1)*100</f>
        <v>6.2573789846517069</v>
      </c>
      <c r="AK857" s="79" t="e">
        <f t="shared" ref="AK857" si="16239">(I857/AA857-1)*100</f>
        <v>#REF!</v>
      </c>
      <c r="AM857" s="99">
        <f>AP857-'Figure 8_data'!H1069</f>
        <v>0</v>
      </c>
      <c r="AN857" s="79">
        <f t="shared" ref="AN857" si="16240">(B857/B805-1)*100</f>
        <v>-100</v>
      </c>
      <c r="AO857" s="79">
        <f t="shared" ref="AO857" si="16241">(C857/C805-1)*100</f>
        <v>-100</v>
      </c>
      <c r="AP857" s="79">
        <f t="shared" ref="AP857" si="16242">(D857/D805-1)*100</f>
        <v>-28.616352201257868</v>
      </c>
      <c r="AQ857" s="79">
        <f t="shared" ref="AQ857" si="16243">(E857/E805-1)*100</f>
        <v>-33.730158730158735</v>
      </c>
      <c r="AR857" s="79">
        <f t="shared" ref="AR857" si="16244">(F857/F805-1)*100</f>
        <v>-38.245614035087726</v>
      </c>
      <c r="AS857" s="79">
        <f t="shared" ref="AS857" si="16245">(G857/G805-1)*100</f>
        <v>-38.245614035087726</v>
      </c>
      <c r="AT857" s="79">
        <f t="shared" ref="AT857" si="16246">(H857/H805-1)*100</f>
        <v>-26.666666666666671</v>
      </c>
      <c r="AU857" s="79" t="e">
        <f t="shared" ref="AU857" si="16247">(I857/I805-1)*100</f>
        <v>#REF!</v>
      </c>
    </row>
    <row r="858" spans="1:47" x14ac:dyDescent="0.2">
      <c r="A858" s="13">
        <f t="shared" si="15327"/>
        <v>43585</v>
      </c>
      <c r="B858" s="79">
        <f>TWK!B801</f>
        <v>0</v>
      </c>
      <c r="C858" s="79">
        <f>TWK!C801</f>
        <v>0</v>
      </c>
      <c r="D858" s="79">
        <f>TWK!D801</f>
        <v>385</v>
      </c>
      <c r="E858" s="79">
        <f>TWK!E801</f>
        <v>271.66666666666669</v>
      </c>
      <c r="F858" s="79">
        <f>TWK!F801</f>
        <v>278.33333333333331</v>
      </c>
      <c r="G858" s="79">
        <f>TWK!G801</f>
        <v>278.33333333333331</v>
      </c>
      <c r="H858" s="79">
        <f>TWK!H801</f>
        <v>261.66666666666669</v>
      </c>
      <c r="I858" s="79" t="e">
        <f>TWK!#REF!</f>
        <v>#REF!</v>
      </c>
      <c r="M858" s="79">
        <f t="shared" ref="M858" si="16248">AVERAGEIF(D855:D858,"&lt;&gt;0")</f>
        <v>386.66666666666663</v>
      </c>
      <c r="N858" s="79">
        <f t="shared" ref="N858" si="16249">AVERAGEIF(E855:E858,"&lt;&gt;0")</f>
        <v>284.375</v>
      </c>
      <c r="O858" s="79">
        <f t="shared" ref="O858" si="16250">AVERAGEIF(F855:F858,"&lt;&gt;0")</f>
        <v>316.04166666666663</v>
      </c>
      <c r="P858" s="79">
        <f t="shared" ref="P858" si="16251">AVERAGEIF(G855:G858,"&lt;&gt;0")</f>
        <v>318.74999999999994</v>
      </c>
      <c r="Q858" s="79">
        <f t="shared" ref="Q858" si="16252">AVERAGEIF(H855:H858,"&lt;&gt;0")</f>
        <v>275.83333333333337</v>
      </c>
      <c r="R858" s="79" t="e">
        <f t="shared" ref="R858" si="16253">AVERAGEIF(I855:I858,"&lt;&gt;0")</f>
        <v>#REF!</v>
      </c>
      <c r="T858" s="79">
        <f t="shared" ref="T858" si="16254">AVERAGE(K702,K754,K806)</f>
        <v>419.8842592592593</v>
      </c>
      <c r="U858" s="79">
        <f t="shared" ref="U858" si="16255">AVERAGE(L702,L754,L806)</f>
        <v>364.66666666666669</v>
      </c>
      <c r="V858" s="79">
        <f t="shared" ref="V858" si="16256">(M702+M754+M806)/3</f>
        <v>357.43055555555549</v>
      </c>
      <c r="W858" s="79">
        <f t="shared" ref="W858" si="16257">(N702+N754+N806)/3</f>
        <v>276.11111111111114</v>
      </c>
      <c r="X858" s="79">
        <f t="shared" ref="X858" si="16258">AVERAGE(O702,O754,O806)</f>
        <v>291.31944444444446</v>
      </c>
      <c r="Y858" s="79">
        <f t="shared" ref="Y858" si="16259">(P702+P754+P806)/3</f>
        <v>293.40277777777777</v>
      </c>
      <c r="Z858" s="79">
        <f t="shared" ref="Z858" si="16260">(Q702+Q754+Q806)/3</f>
        <v>253.25</v>
      </c>
      <c r="AA858" s="79" t="e">
        <f t="shared" ref="AA858" si="16261">(R702+R754+R806)/3</f>
        <v>#REF!</v>
      </c>
      <c r="AC858" s="99">
        <f>+AF858-'Figure 8_data'!I1070</f>
        <v>0</v>
      </c>
      <c r="AD858" s="79">
        <f t="shared" ref="AD858" si="16262">(B858/T858-1)*100</f>
        <v>-100</v>
      </c>
      <c r="AE858" s="79">
        <f t="shared" ref="AE858" si="16263">(C858/U858-1)*100</f>
        <v>-100</v>
      </c>
      <c r="AF858" s="79">
        <f t="shared" ref="AF858" si="16264">(D858/V858-1)*100</f>
        <v>7.7132310083543931</v>
      </c>
      <c r="AG858" s="79">
        <f t="shared" ref="AG858" si="16265">(E858/W858-1)*100</f>
        <v>-1.6096579476861161</v>
      </c>
      <c r="AH858" s="79">
        <f t="shared" ref="AH858" si="16266">(F858/X858-1)*100</f>
        <v>-4.4576877234803414</v>
      </c>
      <c r="AI858" s="79">
        <f t="shared" ref="AI858" si="16267">(G858/Y858-1)*100</f>
        <v>-5.1360946745562135</v>
      </c>
      <c r="AJ858" s="79">
        <f t="shared" ref="AJ858" si="16268">(H858/Z858-1)*100</f>
        <v>3.3234616650213988</v>
      </c>
      <c r="AK858" s="79" t="e">
        <f t="shared" ref="AK858" si="16269">(I858/AA858-1)*100</f>
        <v>#REF!</v>
      </c>
      <c r="AM858" s="99">
        <f>AP858-'Figure 8_data'!H1070</f>
        <v>0</v>
      </c>
      <c r="AN858" s="79" t="e">
        <f t="shared" ref="AN858" si="16270">(B858/B806-1)*100</f>
        <v>#DIV/0!</v>
      </c>
      <c r="AO858" s="79">
        <f t="shared" ref="AO858" si="16271">(C858/C806-1)*100</f>
        <v>-100</v>
      </c>
      <c r="AP858" s="79">
        <f t="shared" ref="AP858" si="16272">(D858/D806-1)*100</f>
        <v>-12</v>
      </c>
      <c r="AQ858" s="79">
        <f t="shared" ref="AQ858" si="16273">(E858/E806-1)*100</f>
        <v>-22.38095238095238</v>
      </c>
      <c r="AR858" s="79">
        <f t="shared" ref="AR858" si="16274">(F858/F806-1)*100</f>
        <v>-28.936170212765965</v>
      </c>
      <c r="AS858" s="79">
        <f t="shared" ref="AS858" si="16275">(G858/G806-1)*100</f>
        <v>-28.936170212765965</v>
      </c>
      <c r="AT858" s="79">
        <f t="shared" ref="AT858" si="16276">(H858/H806-1)*100</f>
        <v>-22.469135802469133</v>
      </c>
      <c r="AU858" s="79" t="e">
        <f t="shared" ref="AU858" si="16277">(I858/I806-1)*100</f>
        <v>#REF!</v>
      </c>
    </row>
    <row r="859" spans="1:47" x14ac:dyDescent="0.2">
      <c r="A859" s="13">
        <f t="shared" si="15327"/>
        <v>43592</v>
      </c>
      <c r="B859" s="79">
        <f>TWK!B802</f>
        <v>0</v>
      </c>
      <c r="C859" s="79">
        <f>TWK!C802</f>
        <v>0</v>
      </c>
      <c r="D859" s="79">
        <f>TWK!D802</f>
        <v>0</v>
      </c>
      <c r="E859" s="79">
        <f>TWK!E802</f>
        <v>0</v>
      </c>
      <c r="F859" s="79">
        <f>TWK!F802</f>
        <v>375</v>
      </c>
      <c r="G859" s="79">
        <f>TWK!G802</f>
        <v>375</v>
      </c>
      <c r="H859" s="79">
        <f>TWK!H802</f>
        <v>272.5</v>
      </c>
      <c r="I859" s="79" t="e">
        <f>TWK!#REF!</f>
        <v>#REF!</v>
      </c>
      <c r="M859" s="79">
        <f t="shared" ref="M859" si="16278">AVERAGEIF(D856:D859,"&lt;&gt;0")</f>
        <v>381.11111111111109</v>
      </c>
      <c r="N859" s="79">
        <f t="shared" ref="N859" si="16279">AVERAGEIF(E856:E859,"&lt;&gt;0")</f>
        <v>277.5</v>
      </c>
      <c r="O859" s="79">
        <f t="shared" ref="O859" si="16280">AVERAGEIF(F856:F859,"&lt;&gt;0")</f>
        <v>316.04166666666663</v>
      </c>
      <c r="P859" s="79">
        <f t="shared" ref="P859" si="16281">AVERAGEIF(G856:G859,"&lt;&gt;0")</f>
        <v>316.66666666666663</v>
      </c>
      <c r="Q859" s="79">
        <f t="shared" ref="Q859" si="16282">AVERAGEIF(H856:H859,"&lt;&gt;0")</f>
        <v>271.04166666666669</v>
      </c>
      <c r="R859" s="79" t="e">
        <f t="shared" ref="R859" si="16283">AVERAGEIF(I856:I859,"&lt;&gt;0")</f>
        <v>#REF!</v>
      </c>
      <c r="T859" s="79">
        <f t="shared" ref="T859" si="16284">AVERAGE(K703,K755,K807)</f>
        <v>428.61111111111109</v>
      </c>
      <c r="U859" s="79">
        <f t="shared" ref="U859" si="16285">AVERAGE(L703,L755,L807)</f>
        <v>364.7592592592593</v>
      </c>
      <c r="V859" s="79">
        <f t="shared" ref="V859" si="16286">(M703+M755+M807)/3</f>
        <v>350.41666666666669</v>
      </c>
      <c r="W859" s="79">
        <f t="shared" ref="W859" si="16287">(N703+N755+N807)/3</f>
        <v>265.97222222222223</v>
      </c>
      <c r="X859" s="79">
        <f t="shared" ref="X859" si="16288">AVERAGE(O703,O755,O807)</f>
        <v>274.375</v>
      </c>
      <c r="Y859" s="79">
        <f t="shared" ref="Y859" si="16289">(P703+P755+P807)/3</f>
        <v>274.375</v>
      </c>
      <c r="Z859" s="79">
        <f t="shared" ref="Z859" si="16290">(Q703+Q755+Q807)/3</f>
        <v>242.34722222222226</v>
      </c>
      <c r="AA859" s="79" t="e">
        <f t="shared" ref="AA859" si="16291">(R703+R755+R807)/3</f>
        <v>#REF!</v>
      </c>
      <c r="AC859" s="99">
        <f>+AF859-'Figure 8_data'!I1071</f>
        <v>-100</v>
      </c>
      <c r="AD859" s="79">
        <f t="shared" ref="AD859" si="16292">(B859/T859-1)*100</f>
        <v>-100</v>
      </c>
      <c r="AE859" s="79">
        <f t="shared" ref="AE859" si="16293">(C859/U859-1)*100</f>
        <v>-100</v>
      </c>
      <c r="AF859" s="79">
        <f t="shared" ref="AF859" si="16294">(D859/V859-1)*100</f>
        <v>-100</v>
      </c>
      <c r="AG859" s="79">
        <f t="shared" ref="AG859" si="16295">(E859/W859-1)*100</f>
        <v>-100</v>
      </c>
      <c r="AH859" s="79">
        <f t="shared" ref="AH859" si="16296">(F859/X859-1)*100</f>
        <v>36.674259681093389</v>
      </c>
      <c r="AI859" s="79">
        <f t="shared" ref="AI859" si="16297">(G859/Y859-1)*100</f>
        <v>36.674259681093389</v>
      </c>
      <c r="AJ859" s="79">
        <f t="shared" ref="AJ859" si="16298">(H859/Z859-1)*100</f>
        <v>12.441973752077473</v>
      </c>
      <c r="AK859" s="79" t="e">
        <f t="shared" ref="AK859" si="16299">(I859/AA859-1)*100</f>
        <v>#REF!</v>
      </c>
      <c r="AM859" s="99">
        <f>AP859-'Figure 8_data'!H1071</f>
        <v>-100</v>
      </c>
      <c r="AN859" s="79" t="e">
        <f t="shared" ref="AN859" si="16300">(B859/B807-1)*100</f>
        <v>#DIV/0!</v>
      </c>
      <c r="AO859" s="79" t="e">
        <f t="shared" ref="AO859" si="16301">(C859/C807-1)*100</f>
        <v>#DIV/0!</v>
      </c>
      <c r="AP859" s="79">
        <f t="shared" ref="AP859" si="16302">(D859/D807-1)*100</f>
        <v>-100</v>
      </c>
      <c r="AQ859" s="79">
        <f t="shared" ref="AQ859" si="16303">(E859/E807-1)*100</f>
        <v>-100</v>
      </c>
      <c r="AR859" s="79">
        <f t="shared" ref="AR859" si="16304">(F859/F807-1)*100</f>
        <v>13.636363636363647</v>
      </c>
      <c r="AS859" s="79">
        <f t="shared" ref="AS859" si="16305">(G859/G807-1)*100</f>
        <v>13.636363636363647</v>
      </c>
      <c r="AT859" s="79">
        <f t="shared" ref="AT859" si="16306">(H859/H807-1)*100</f>
        <v>-11.382113821138207</v>
      </c>
      <c r="AU859" s="79" t="e">
        <f t="shared" ref="AU859" si="16307">(I859/I807-1)*100</f>
        <v>#REF!</v>
      </c>
    </row>
    <row r="860" spans="1:47" x14ac:dyDescent="0.2">
      <c r="A860" s="13">
        <f t="shared" si="15327"/>
        <v>43599</v>
      </c>
      <c r="B860" s="79">
        <f>TWK!B803</f>
        <v>0</v>
      </c>
      <c r="C860" s="79">
        <f>TWK!C803</f>
        <v>0</v>
      </c>
      <c r="D860" s="79">
        <f>TWK!D803</f>
        <v>0</v>
      </c>
      <c r="E860" s="79">
        <f>TWK!E803</f>
        <v>0</v>
      </c>
      <c r="F860" s="79">
        <f>TWK!F803</f>
        <v>337.5</v>
      </c>
      <c r="G860" s="79">
        <f>TWK!G803</f>
        <v>337.5</v>
      </c>
      <c r="H860" s="79">
        <f>TWK!H803</f>
        <v>275</v>
      </c>
      <c r="I860" s="79" t="e">
        <f>TWK!#REF!</f>
        <v>#REF!</v>
      </c>
      <c r="M860" s="79">
        <f t="shared" ref="M860" si="16308">AVERAGEIF(D857:D860,"&lt;&gt;0")</f>
        <v>381.66666666666663</v>
      </c>
      <c r="N860" s="79">
        <f t="shared" ref="N860" si="16309">AVERAGEIF(E857:E860,"&lt;&gt;0")</f>
        <v>275</v>
      </c>
      <c r="O860" s="79">
        <f t="shared" ref="O860" si="16310">AVERAGEIF(F857:F860,"&lt;&gt;0")</f>
        <v>321.04166666666663</v>
      </c>
      <c r="P860" s="79">
        <f t="shared" ref="P860" si="16311">AVERAGEIF(G857:G860,"&lt;&gt;0")</f>
        <v>321.04166666666663</v>
      </c>
      <c r="Q860" s="79">
        <f t="shared" ref="Q860" si="16312">AVERAGEIF(H857:H860,"&lt;&gt;0")</f>
        <v>271.04166666666669</v>
      </c>
      <c r="R860" s="79" t="e">
        <f t="shared" ref="R860" si="16313">AVERAGEIF(I857:I860,"&lt;&gt;0")</f>
        <v>#REF!</v>
      </c>
      <c r="T860" s="79">
        <f t="shared" ref="T860" si="16314">AVERAGE(K704,K756,K808)</f>
        <v>402.29166666666669</v>
      </c>
      <c r="U860" s="79">
        <f t="shared" ref="U860" si="16315">AVERAGE(L704,L756,L808)</f>
        <v>344.18055555555549</v>
      </c>
      <c r="V860" s="79">
        <f t="shared" ref="V860" si="16316">(M704+M756+M808)/3</f>
        <v>335.48611111111109</v>
      </c>
      <c r="W860" s="79">
        <f t="shared" ref="W860" si="16317">(N704+N756+N808)/3</f>
        <v>246.25</v>
      </c>
      <c r="X860" s="79">
        <f t="shared" ref="X860" si="16318">AVERAGE(O704,O756,O808)</f>
        <v>254.23611111111109</v>
      </c>
      <c r="Y860" s="79">
        <f t="shared" ref="Y860" si="16319">(P704+P756+P808)/3</f>
        <v>254.23611111111109</v>
      </c>
      <c r="Z860" s="79">
        <f t="shared" ref="Z860" si="16320">(Q704+Q756+Q808)/3</f>
        <v>226.66666666666666</v>
      </c>
      <c r="AA860" s="79" t="e">
        <f t="shared" ref="AA860" si="16321">(R704+R756+R808)/3</f>
        <v>#REF!</v>
      </c>
      <c r="AC860" s="99">
        <f>+AF860-'Figure 8_data'!I1072</f>
        <v>-100</v>
      </c>
      <c r="AD860" s="79">
        <f t="shared" ref="AD860" si="16322">(B860/T860-1)*100</f>
        <v>-100</v>
      </c>
      <c r="AE860" s="79">
        <f t="shared" ref="AE860" si="16323">(C860/U860-1)*100</f>
        <v>-100</v>
      </c>
      <c r="AF860" s="79">
        <f t="shared" ref="AF860" si="16324">(D860/V860-1)*100</f>
        <v>-100</v>
      </c>
      <c r="AG860" s="79">
        <f t="shared" ref="AG860" si="16325">(E860/W860-1)*100</f>
        <v>-100</v>
      </c>
      <c r="AH860" s="79">
        <f t="shared" ref="AH860" si="16326">(F860/X860-1)*100</f>
        <v>32.750614586178649</v>
      </c>
      <c r="AI860" s="79">
        <f t="shared" ref="AI860" si="16327">(G860/Y860-1)*100</f>
        <v>32.750614586178649</v>
      </c>
      <c r="AJ860" s="79">
        <f t="shared" ref="AJ860" si="16328">(H860/Z860-1)*100</f>
        <v>21.323529411764717</v>
      </c>
      <c r="AK860" s="79" t="e">
        <f t="shared" ref="AK860" si="16329">(I860/AA860-1)*100</f>
        <v>#REF!</v>
      </c>
      <c r="AM860" s="99">
        <f>AP860-'Figure 8_data'!H1072</f>
        <v>-100</v>
      </c>
      <c r="AN860" s="79">
        <f t="shared" ref="AN860" si="16330">(B860/B808-1)*100</f>
        <v>-100</v>
      </c>
      <c r="AO860" s="79">
        <f t="shared" ref="AO860" si="16331">(C860/C808-1)*100</f>
        <v>-100</v>
      </c>
      <c r="AP860" s="79">
        <f t="shared" ref="AP860" si="16332">(D860/D808-1)*100</f>
        <v>-100</v>
      </c>
      <c r="AQ860" s="79">
        <f t="shared" ref="AQ860" si="16333">(E860/E808-1)*100</f>
        <v>-100</v>
      </c>
      <c r="AR860" s="79">
        <f t="shared" ref="AR860" si="16334">(F860/F808-1)*100</f>
        <v>-3.5714285714285698</v>
      </c>
      <c r="AS860" s="79">
        <f t="shared" ref="AS860" si="16335">(G860/G808-1)*100</f>
        <v>-3.5714285714285698</v>
      </c>
      <c r="AT860" s="79">
        <f t="shared" ref="AT860" si="16336">(H860/H808-1)*100</f>
        <v>-4.3478260869565188</v>
      </c>
      <c r="AU860" s="79" t="e">
        <f t="shared" ref="AU860" si="16337">(I860/I808-1)*100</f>
        <v>#REF!</v>
      </c>
    </row>
    <row r="861" spans="1:47" x14ac:dyDescent="0.2">
      <c r="A861" s="13">
        <f t="shared" si="15327"/>
        <v>43606</v>
      </c>
      <c r="B861" s="79">
        <f>TWK!B804</f>
        <v>0</v>
      </c>
      <c r="C861" s="79">
        <f>TWK!C804</f>
        <v>0</v>
      </c>
      <c r="D861" s="79">
        <f>TWK!D804</f>
        <v>413</v>
      </c>
      <c r="E861" s="79">
        <f>TWK!E804</f>
        <v>283</v>
      </c>
      <c r="F861" s="79">
        <f>TWK!F804</f>
        <v>328</v>
      </c>
      <c r="G861" s="79">
        <f>TWK!G804</f>
        <v>328</v>
      </c>
      <c r="H861" s="79">
        <f>TWK!H804</f>
        <v>287</v>
      </c>
      <c r="I861" s="79" t="e">
        <f>TWK!#REF!</f>
        <v>#REF!</v>
      </c>
      <c r="M861" s="79">
        <f t="shared" ref="M861" si="16338">AVERAGEIF(D858:D861,"&lt;&gt;0")</f>
        <v>399</v>
      </c>
      <c r="N861" s="79">
        <f t="shared" ref="N861" si="16339">AVERAGEIF(E858:E861,"&lt;&gt;0")</f>
        <v>277.33333333333337</v>
      </c>
      <c r="O861" s="79">
        <f t="shared" ref="O861" si="16340">AVERAGEIF(F858:F861,"&lt;&gt;0")</f>
        <v>329.70833333333331</v>
      </c>
      <c r="P861" s="79">
        <f t="shared" ref="P861" si="16341">AVERAGEIF(G858:G861,"&lt;&gt;0")</f>
        <v>329.70833333333331</v>
      </c>
      <c r="Q861" s="79">
        <f t="shared" ref="Q861" si="16342">AVERAGEIF(H858:H861,"&lt;&gt;0")</f>
        <v>274.04166666666669</v>
      </c>
      <c r="R861" s="79" t="e">
        <f t="shared" ref="R861" si="16343">AVERAGEIF(I858:I861,"&lt;&gt;0")</f>
        <v>#REF!</v>
      </c>
      <c r="T861" s="79">
        <f t="shared" ref="T861" si="16344">AVERAGE(K705,K757,K809)</f>
        <v>387.61111111111109</v>
      </c>
      <c r="U861" s="79">
        <f t="shared" ref="U861" si="16345">AVERAGE(L705,L757,L809)</f>
        <v>338.875</v>
      </c>
      <c r="V861" s="79">
        <f t="shared" ref="V861" si="16346">(M705+M757+M809)/3</f>
        <v>330.93055555555554</v>
      </c>
      <c r="W861" s="79">
        <f t="shared" ref="W861" si="16347">(N705+N757+N809)/3</f>
        <v>237.5972222222222</v>
      </c>
      <c r="X861" s="79">
        <f t="shared" ref="X861" si="16348">AVERAGE(O705,O757,O809)</f>
        <v>242.05555555555557</v>
      </c>
      <c r="Y861" s="79">
        <f t="shared" ref="Y861" si="16349">(P705+P757+P809)/3</f>
        <v>242.47222222222226</v>
      </c>
      <c r="Z861" s="79">
        <f t="shared" ref="Z861" si="16350">(Q705+Q757+Q809)/3</f>
        <v>218.51388888888889</v>
      </c>
      <c r="AA861" s="79" t="e">
        <f t="shared" ref="AA861" si="16351">(R705+R757+R809)/3</f>
        <v>#REF!</v>
      </c>
      <c r="AC861" s="99">
        <f>+AF861-'Figure 8_data'!I1073</f>
        <v>0</v>
      </c>
      <c r="AD861" s="79">
        <f t="shared" ref="AD861" si="16352">(B861/T861-1)*100</f>
        <v>-100</v>
      </c>
      <c r="AE861" s="79">
        <f t="shared" ref="AE861" si="16353">(C861/U861-1)*100</f>
        <v>-100</v>
      </c>
      <c r="AF861" s="79">
        <f t="shared" ref="AF861" si="16354">(D861/V861-1)*100</f>
        <v>24.799597095731741</v>
      </c>
      <c r="AG861" s="79">
        <f t="shared" ref="AG861" si="16355">(E861/W861-1)*100</f>
        <v>19.109136610744159</v>
      </c>
      <c r="AH861" s="79">
        <f t="shared" ref="AH861" si="16356">(F861/X861-1)*100</f>
        <v>35.506082166628403</v>
      </c>
      <c r="AI861" s="79">
        <f t="shared" ref="AI861" si="16357">(G861/Y861-1)*100</f>
        <v>35.273227173788491</v>
      </c>
      <c r="AJ861" s="79">
        <f t="shared" ref="AJ861" si="16358">(H861/Z861-1)*100</f>
        <v>31.341765715375324</v>
      </c>
      <c r="AK861" s="79" t="e">
        <f t="shared" ref="AK861" si="16359">(I861/AA861-1)*100</f>
        <v>#REF!</v>
      </c>
      <c r="AM861" s="99">
        <f>AP861-'Figure 8_data'!H1073</f>
        <v>0</v>
      </c>
      <c r="AN861" s="79">
        <f t="shared" ref="AN861" si="16360">(B861/B809-1)*100</f>
        <v>-100</v>
      </c>
      <c r="AO861" s="79">
        <f t="shared" ref="AO861" si="16361">(C861/C809-1)*100</f>
        <v>-100</v>
      </c>
      <c r="AP861" s="79">
        <f t="shared" ref="AP861" si="16362">(D861/D809-1)*100</f>
        <v>-14.31535269709544</v>
      </c>
      <c r="AQ861" s="79">
        <f t="shared" ref="AQ861" si="16363">(E861/E809-1)*100</f>
        <v>-14.759036144578308</v>
      </c>
      <c r="AR861" s="79">
        <f t="shared" ref="AR861" si="16364">(F861/F809-1)*100</f>
        <v>3.1446540880503138</v>
      </c>
      <c r="AS861" s="79">
        <f t="shared" ref="AS861" si="16365">(G861/G809-1)*100</f>
        <v>1.5479876160990669</v>
      </c>
      <c r="AT861" s="79">
        <f t="shared" ref="AT861" si="16366">(H861/H809-1)*100</f>
        <v>-0.34722222222222099</v>
      </c>
      <c r="AU861" s="79" t="e">
        <f t="shared" ref="AU861:AU866" si="16367">(I861/I809-1)*100</f>
        <v>#REF!</v>
      </c>
    </row>
    <row r="862" spans="1:47" x14ac:dyDescent="0.2">
      <c r="A862" s="13">
        <f t="shared" si="15327"/>
        <v>43613</v>
      </c>
      <c r="B862" s="79">
        <f>TWK!B805</f>
        <v>0</v>
      </c>
      <c r="C862" s="79">
        <f>TWK!C805</f>
        <v>0</v>
      </c>
      <c r="D862" s="79">
        <f>TWK!D805</f>
        <v>0</v>
      </c>
      <c r="E862" s="79">
        <f>TWK!E805</f>
        <v>0</v>
      </c>
      <c r="F862" s="79">
        <f>TWK!F805</f>
        <v>330</v>
      </c>
      <c r="G862" s="79">
        <f>TWK!G805</f>
        <v>330</v>
      </c>
      <c r="H862" s="79">
        <f>TWK!H805</f>
        <v>272.5</v>
      </c>
      <c r="I862" s="79" t="e">
        <f>TWK!#REF!</f>
        <v>#REF!</v>
      </c>
      <c r="M862" s="79">
        <f t="shared" ref="M862" si="16368">AVERAGEIF(D859:D862,"&lt;&gt;0")</f>
        <v>413</v>
      </c>
      <c r="N862" s="79">
        <f t="shared" ref="N862" si="16369">AVERAGEIF(E859:E862,"&lt;&gt;0")</f>
        <v>283</v>
      </c>
      <c r="O862" s="79">
        <f t="shared" ref="O862" si="16370">AVERAGEIF(F859:F862,"&lt;&gt;0")</f>
        <v>342.625</v>
      </c>
      <c r="P862" s="79">
        <f t="shared" ref="P862" si="16371">AVERAGEIF(G859:G862,"&lt;&gt;0")</f>
        <v>342.625</v>
      </c>
      <c r="Q862" s="79">
        <f t="shared" ref="Q862" si="16372">AVERAGEIF(H859:H862,"&lt;&gt;0")</f>
        <v>276.75</v>
      </c>
      <c r="R862" s="79" t="e">
        <f t="shared" ref="R862" si="16373">AVERAGEIF(I859:I862,"&lt;&gt;0")</f>
        <v>#REF!</v>
      </c>
      <c r="T862" s="79">
        <f t="shared" ref="T862" si="16374">AVERAGE(K706,K758,K810)</f>
        <v>390.56018518518522</v>
      </c>
      <c r="U862" s="79">
        <f t="shared" ref="U862" si="16375">AVERAGE(L706,L758,L810)</f>
        <v>344.39351851851853</v>
      </c>
      <c r="V862" s="79">
        <f t="shared" ref="V862" si="16376">(M706+M758+M810)/3</f>
        <v>334.61111111111109</v>
      </c>
      <c r="W862" s="79">
        <f t="shared" ref="W862" si="16377">(N706+N758+N810)/3</f>
        <v>236.83333333333334</v>
      </c>
      <c r="X862" s="79">
        <f t="shared" ref="X862" si="16378">AVERAGE(O706,O758,O810)</f>
        <v>238.93055555555554</v>
      </c>
      <c r="Y862" s="79">
        <f t="shared" ref="Y862" si="16379">(P706+P758+P810)/3</f>
        <v>239.3472222222222</v>
      </c>
      <c r="Z862" s="79">
        <f t="shared" ref="Z862" si="16380">(Q706+Q758+Q810)/3</f>
        <v>213.44444444444443</v>
      </c>
      <c r="AA862" s="79" t="e">
        <f t="shared" ref="AA862" si="16381">(R706+R758+R810)/3</f>
        <v>#REF!</v>
      </c>
      <c r="AC862" s="99">
        <f>+AF862-'Figure 8_data'!I1074</f>
        <v>0</v>
      </c>
      <c r="AD862" s="79">
        <f t="shared" ref="AD862" si="16382">(B862/T862-1)*100</f>
        <v>-100</v>
      </c>
      <c r="AE862" s="79">
        <f t="shared" ref="AE862" si="16383">(C862/U862-1)*100</f>
        <v>-100</v>
      </c>
      <c r="AF862" s="79">
        <f t="shared" ref="AF862" si="16384">(D862/V862-1)*100</f>
        <v>-100</v>
      </c>
      <c r="AG862" s="79">
        <f t="shared" ref="AG862" si="16385">(E862/W862-1)*100</f>
        <v>-100</v>
      </c>
      <c r="AH862" s="79">
        <f t="shared" ref="AH862" si="16386">(F862/X862-1)*100</f>
        <v>38.115444980526661</v>
      </c>
      <c r="AI862" s="79">
        <f t="shared" ref="AI862" si="16387">(G862/Y862-1)*100</f>
        <v>37.875007253525219</v>
      </c>
      <c r="AJ862" s="79">
        <f t="shared" ref="AJ862" si="16388">(H862/Z862-1)*100</f>
        <v>27.667881311816767</v>
      </c>
      <c r="AK862" s="79" t="e">
        <f t="shared" ref="AK862" si="16389">(I862/AA862-1)*100</f>
        <v>#REF!</v>
      </c>
      <c r="AM862" s="99">
        <f>AP862-'Figure 8_data'!H1074</f>
        <v>0</v>
      </c>
      <c r="AN862" s="79">
        <f t="shared" ref="AN862" si="16390">(B862/B810-1)*100</f>
        <v>-100</v>
      </c>
      <c r="AO862" s="79">
        <f t="shared" ref="AO862" si="16391">(C862/C810-1)*100</f>
        <v>-100</v>
      </c>
      <c r="AP862" s="79">
        <f t="shared" ref="AP862" si="16392">(D862/D810-1)*100</f>
        <v>-100</v>
      </c>
      <c r="AQ862" s="79">
        <f t="shared" ref="AQ862" si="16393">(E862/E810-1)*100</f>
        <v>-100</v>
      </c>
      <c r="AR862" s="79">
        <f t="shared" ref="AR862" si="16394">(F862/F810-1)*100</f>
        <v>-4.3478260869565188</v>
      </c>
      <c r="AS862" s="79">
        <f t="shared" ref="AS862" si="16395">(G862/G810-1)*100</f>
        <v>-4.3478260869565188</v>
      </c>
      <c r="AT862" s="79">
        <f t="shared" ref="AT862" si="16396">(H862/H810-1)*100</f>
        <v>-6.571428571428573</v>
      </c>
      <c r="AU862" s="79" t="e">
        <f t="shared" si="16367"/>
        <v>#REF!</v>
      </c>
    </row>
    <row r="863" spans="1:47" x14ac:dyDescent="0.2">
      <c r="A863" s="13">
        <f t="shared" si="15327"/>
        <v>43620</v>
      </c>
      <c r="B863" s="79">
        <f>TWK!B806</f>
        <v>0</v>
      </c>
      <c r="C863" s="79">
        <f>TWK!C806</f>
        <v>0</v>
      </c>
      <c r="D863" s="79">
        <f>TWK!D806</f>
        <v>0</v>
      </c>
      <c r="E863" s="79">
        <f>TWK!E806</f>
        <v>0</v>
      </c>
      <c r="F863" s="79">
        <f>TWK!F806</f>
        <v>300</v>
      </c>
      <c r="G863" s="79">
        <f>TWK!G806</f>
        <v>300</v>
      </c>
      <c r="H863" s="79">
        <f>TWK!H806</f>
        <v>265</v>
      </c>
      <c r="I863" s="79" t="e">
        <f>TWK!#REF!</f>
        <v>#REF!</v>
      </c>
      <c r="M863" s="79">
        <f t="shared" ref="M863" si="16397">AVERAGEIF(D860:D863,"&lt;&gt;0")</f>
        <v>413</v>
      </c>
      <c r="N863" s="79">
        <f t="shared" ref="N863" si="16398">AVERAGEIF(E860:E863,"&lt;&gt;0")</f>
        <v>283</v>
      </c>
      <c r="O863" s="79">
        <f t="shared" ref="O863" si="16399">AVERAGEIF(F860:F863,"&lt;&gt;0")</f>
        <v>323.875</v>
      </c>
      <c r="P863" s="79">
        <f t="shared" ref="P863" si="16400">AVERAGEIF(G860:G863,"&lt;&gt;0")</f>
        <v>323.875</v>
      </c>
      <c r="Q863" s="79">
        <f t="shared" ref="Q863" si="16401">AVERAGEIF(H860:H863,"&lt;&gt;0")</f>
        <v>274.875</v>
      </c>
      <c r="R863" s="79" t="e">
        <f t="shared" ref="R863" si="16402">AVERAGEIF(I860:I863,"&lt;&gt;0")</f>
        <v>#REF!</v>
      </c>
      <c r="T863" s="79">
        <f t="shared" ref="T863" si="16403">AVERAGE(K707,K759,K811)</f>
        <v>396.16666666666669</v>
      </c>
      <c r="U863" s="79">
        <f t="shared" ref="U863" si="16404">AVERAGE(L707,L759,L811)</f>
        <v>348.55555555555549</v>
      </c>
      <c r="V863" s="79">
        <f t="shared" ref="V863" si="16405">(M707+M759+M811)/3</f>
        <v>338.63888888888886</v>
      </c>
      <c r="W863" s="79">
        <f t="shared" ref="W863" si="16406">(N707+N759+N811)/3</f>
        <v>241.625</v>
      </c>
      <c r="X863" s="79">
        <f t="shared" ref="X863" si="16407">AVERAGE(O707,O759,O811)</f>
        <v>244.27777777777774</v>
      </c>
      <c r="Y863" s="79">
        <f t="shared" ref="Y863" si="16408">(P707+P759+P811)/3</f>
        <v>244.69444444444443</v>
      </c>
      <c r="Z863" s="79">
        <f t="shared" ref="Z863" si="16409">(Q707+Q759+Q811)/3</f>
        <v>217.75</v>
      </c>
      <c r="AA863" s="79" t="e">
        <f t="shared" ref="AA863" si="16410">(R707+R759+R811)/3</f>
        <v>#REF!</v>
      </c>
      <c r="AC863" s="99">
        <f>+AF863-'Figure 8_data'!I1075</f>
        <v>0</v>
      </c>
      <c r="AD863" s="79">
        <f t="shared" ref="AD863" si="16411">(B863/T863-1)*100</f>
        <v>-100</v>
      </c>
      <c r="AE863" s="79">
        <f t="shared" ref="AE863" si="16412">(C863/U863-1)*100</f>
        <v>-100</v>
      </c>
      <c r="AF863" s="79">
        <f t="shared" ref="AF863" si="16413">(D863/V863-1)*100</f>
        <v>-100</v>
      </c>
      <c r="AG863" s="79">
        <f t="shared" ref="AG863" si="16414">(E863/W863-1)*100</f>
        <v>-100</v>
      </c>
      <c r="AH863" s="79">
        <f t="shared" ref="AH863" si="16415">(F863/X863-1)*100</f>
        <v>22.811007505117153</v>
      </c>
      <c r="AI863" s="79">
        <f t="shared" ref="AI863" si="16416">(G863/Y863-1)*100</f>
        <v>22.6018844363719</v>
      </c>
      <c r="AJ863" s="79">
        <f t="shared" ref="AJ863" si="16417">(H863/Z863-1)*100</f>
        <v>21.699196326061987</v>
      </c>
      <c r="AK863" s="79" t="e">
        <f t="shared" ref="AK863" si="16418">(I863/AA863-1)*100</f>
        <v>#REF!</v>
      </c>
      <c r="AM863" s="99">
        <f>AP863-'Figure 8_data'!H1075</f>
        <v>0</v>
      </c>
      <c r="AN863" s="79">
        <f t="shared" ref="AN863" si="16419">(B863/B811-1)*100</f>
        <v>-100</v>
      </c>
      <c r="AO863" s="79">
        <f t="shared" ref="AO863" si="16420">(C863/C811-1)*100</f>
        <v>-100</v>
      </c>
      <c r="AP863" s="79">
        <f t="shared" ref="AP863" si="16421">(D863/D811-1)*100</f>
        <v>-100</v>
      </c>
      <c r="AQ863" s="79">
        <f t="shared" ref="AQ863" si="16422">(E863/E811-1)*100</f>
        <v>-100</v>
      </c>
      <c r="AR863" s="79">
        <f t="shared" ref="AR863" si="16423">(F863/F811-1)*100</f>
        <v>-27.27272727272727</v>
      </c>
      <c r="AS863" s="79">
        <f t="shared" ref="AS863" si="16424">(G863/G811-1)*100</f>
        <v>-27.27272727272727</v>
      </c>
      <c r="AT863" s="79">
        <f t="shared" ref="AT863" si="16425">(H863/H811-1)*100</f>
        <v>-29.333333333333332</v>
      </c>
      <c r="AU863" s="79" t="e">
        <f t="shared" si="16367"/>
        <v>#REF!</v>
      </c>
    </row>
    <row r="864" spans="1:47" x14ac:dyDescent="0.2">
      <c r="A864" s="13">
        <f t="shared" si="15327"/>
        <v>43627</v>
      </c>
      <c r="B864" s="79">
        <f>TWK!B807</f>
        <v>0</v>
      </c>
      <c r="C864" s="79">
        <f>TWK!C807</f>
        <v>0</v>
      </c>
      <c r="D864" s="79">
        <f>TWK!D807</f>
        <v>0</v>
      </c>
      <c r="E864" s="79">
        <f>TWK!E807</f>
        <v>0</v>
      </c>
      <c r="F864" s="79">
        <f>TWK!F807</f>
        <v>287.5</v>
      </c>
      <c r="G864" s="79">
        <f>TWK!G807</f>
        <v>287.5</v>
      </c>
      <c r="H864" s="79">
        <f>TWK!H807</f>
        <v>257.5</v>
      </c>
      <c r="I864" s="79" t="e">
        <f>TWK!#REF!</f>
        <v>#REF!</v>
      </c>
      <c r="M864" s="79">
        <f t="shared" ref="M864" si="16426">AVERAGEIF(D861:D864,"&lt;&gt;0")</f>
        <v>413</v>
      </c>
      <c r="N864" s="79">
        <f t="shared" ref="N864" si="16427">AVERAGEIF(E861:E864,"&lt;&gt;0")</f>
        <v>283</v>
      </c>
      <c r="O864" s="79">
        <f t="shared" ref="O864" si="16428">AVERAGEIF(F861:F864,"&lt;&gt;0")</f>
        <v>311.375</v>
      </c>
      <c r="P864" s="79">
        <f t="shared" ref="P864" si="16429">AVERAGEIF(G861:G864,"&lt;&gt;0")</f>
        <v>311.375</v>
      </c>
      <c r="Q864" s="79">
        <f t="shared" ref="Q864" si="16430">AVERAGEIF(H861:H864,"&lt;&gt;0")</f>
        <v>270.5</v>
      </c>
      <c r="R864" s="79" t="e">
        <f t="shared" ref="R864" si="16431">AVERAGEIF(I861:I864,"&lt;&gt;0")</f>
        <v>#REF!</v>
      </c>
      <c r="T864" s="79">
        <f t="shared" ref="T864" si="16432">AVERAGE(K708,K760,K812)</f>
        <v>406.02777777777783</v>
      </c>
      <c r="U864" s="79">
        <f t="shared" ref="U864" si="16433">AVERAGE(L708,L760,L812)</f>
        <v>360.22222222222217</v>
      </c>
      <c r="V864" s="79">
        <f t="shared" ref="V864" si="16434">(M708+M760+M812)/3</f>
        <v>350.02777777777777</v>
      </c>
      <c r="W864" s="79">
        <f t="shared" ref="W864" si="16435">(N708+N760+N812)/3</f>
        <v>252.02777777777774</v>
      </c>
      <c r="X864" s="79">
        <f t="shared" ref="X864" si="16436">AVERAGE(O708,O760,O812)</f>
        <v>250.18055555555554</v>
      </c>
      <c r="Y864" s="79">
        <f t="shared" ref="Y864" si="16437">(P708+P760+P812)/3</f>
        <v>250.5972222222222</v>
      </c>
      <c r="Z864" s="79">
        <f t="shared" ref="Z864" si="16438">(Q708+Q760+Q812)/3</f>
        <v>225.31944444444443</v>
      </c>
      <c r="AA864" s="79" t="e">
        <f t="shared" ref="AA864" si="16439">(R708+R760+R812)/3</f>
        <v>#REF!</v>
      </c>
      <c r="AC864" s="99">
        <f>+AF864-'Figure 8_data'!I1076</f>
        <v>0</v>
      </c>
      <c r="AD864" s="79">
        <f t="shared" ref="AD864" si="16440">(B864/T864-1)*100</f>
        <v>-100</v>
      </c>
      <c r="AE864" s="79">
        <f t="shared" ref="AE864" si="16441">(C864/U864-1)*100</f>
        <v>-100</v>
      </c>
      <c r="AF864" s="79">
        <f t="shared" ref="AF864" si="16442">(D864/V864-1)*100</f>
        <v>-100</v>
      </c>
      <c r="AG864" s="79">
        <f t="shared" ref="AG864" si="16443">(E864/W864-1)*100</f>
        <v>-100</v>
      </c>
      <c r="AH864" s="79">
        <f t="shared" ref="AH864" si="16444">(F864/X864-1)*100</f>
        <v>14.917004385721434</v>
      </c>
      <c r="AI864" s="79">
        <f t="shared" ref="AI864" si="16445">(G864/Y864-1)*100</f>
        <v>14.725932494596261</v>
      </c>
      <c r="AJ864" s="79">
        <f t="shared" ref="AJ864" si="16446">(H864/Z864-1)*100</f>
        <v>14.282191949701041</v>
      </c>
      <c r="AK864" s="79" t="e">
        <f t="shared" ref="AK864" si="16447">(I864/AA864-1)*100</f>
        <v>#REF!</v>
      </c>
      <c r="AM864" s="99">
        <f>AP864-'Figure 8_data'!H1076</f>
        <v>0</v>
      </c>
      <c r="AN864" s="79">
        <f t="shared" ref="AN864" si="16448">(B864/B812-1)*100</f>
        <v>-100</v>
      </c>
      <c r="AO864" s="79">
        <f t="shared" ref="AO864" si="16449">(C864/C812-1)*100</f>
        <v>-100</v>
      </c>
      <c r="AP864" s="79">
        <f t="shared" ref="AP864" si="16450">(D864/D812-1)*100</f>
        <v>-100</v>
      </c>
      <c r="AQ864" s="79">
        <f t="shared" ref="AQ864" si="16451">(E864/E812-1)*100</f>
        <v>-100</v>
      </c>
      <c r="AR864" s="79">
        <f t="shared" ref="AR864" si="16452">(F864/F812-1)*100</f>
        <v>-29.878048780487809</v>
      </c>
      <c r="AS864" s="79">
        <f t="shared" ref="AS864" si="16453">(G864/G812-1)*100</f>
        <v>-29.878048780487809</v>
      </c>
      <c r="AT864" s="79">
        <f t="shared" ref="AT864" si="16454">(H864/H812-1)*100</f>
        <v>-29.931972789115648</v>
      </c>
      <c r="AU864" s="79" t="e">
        <f t="shared" si="16367"/>
        <v>#REF!</v>
      </c>
    </row>
    <row r="865" spans="1:47" x14ac:dyDescent="0.2">
      <c r="A865" s="13">
        <f t="shared" si="15327"/>
        <v>43634</v>
      </c>
      <c r="B865" s="79">
        <f>TWK!B808</f>
        <v>0</v>
      </c>
      <c r="C865" s="79">
        <f>TWK!C808</f>
        <v>0</v>
      </c>
      <c r="D865" s="79">
        <f>TWK!D808</f>
        <v>527.5</v>
      </c>
      <c r="E865" s="79">
        <f>TWK!E808</f>
        <v>310</v>
      </c>
      <c r="F865" s="79">
        <f>TWK!F808</f>
        <v>270</v>
      </c>
      <c r="G865" s="79">
        <f>TWK!G808</f>
        <v>270</v>
      </c>
      <c r="H865" s="79">
        <f>TWK!H808</f>
        <v>258.33333333333331</v>
      </c>
      <c r="I865" s="79" t="e">
        <f>TWK!#REF!</f>
        <v>#REF!</v>
      </c>
      <c r="M865" s="79">
        <f t="shared" ref="M865" si="16455">AVERAGEIF(D862:D865,"&lt;&gt;0")</f>
        <v>527.5</v>
      </c>
      <c r="N865" s="79">
        <f t="shared" ref="N865" si="16456">AVERAGEIF(E862:E865,"&lt;&gt;0")</f>
        <v>310</v>
      </c>
      <c r="O865" s="79">
        <f t="shared" ref="O865" si="16457">AVERAGEIF(F862:F865,"&lt;&gt;0")</f>
        <v>296.875</v>
      </c>
      <c r="P865" s="79">
        <f t="shared" ref="P865" si="16458">AVERAGEIF(G862:G865,"&lt;&gt;0")</f>
        <v>296.875</v>
      </c>
      <c r="Q865" s="79">
        <f t="shared" ref="Q865" si="16459">AVERAGEIF(H862:H865,"&lt;&gt;0")</f>
        <v>263.33333333333331</v>
      </c>
      <c r="R865" s="79" t="e">
        <f t="shared" ref="R865" si="16460">AVERAGEIF(I862:I865,"&lt;&gt;0")</f>
        <v>#REF!</v>
      </c>
      <c r="T865" s="79">
        <f t="shared" ref="T865" si="16461">AVERAGE(K709,K761,K813)</f>
        <v>421.21527777777783</v>
      </c>
      <c r="U865" s="79">
        <f t="shared" ref="U865" si="16462">AVERAGE(L709,L761,L813)</f>
        <v>373.36805555555549</v>
      </c>
      <c r="V865" s="79">
        <f t="shared" ref="V865" si="16463">(M709+M761+M813)/3</f>
        <v>364.6875</v>
      </c>
      <c r="W865" s="79">
        <f t="shared" ref="W865" si="16464">(N709+N761+N813)/3</f>
        <v>265.6805555555556</v>
      </c>
      <c r="X865" s="79">
        <f t="shared" ref="X865" si="16465">AVERAGE(O709,O761,O813)</f>
        <v>263.8194444444444</v>
      </c>
      <c r="Y865" s="79">
        <f t="shared" ref="Y865" si="16466">(P709+P761+P813)/3</f>
        <v>265.90277777777777</v>
      </c>
      <c r="Z865" s="79">
        <f t="shared" ref="Z865" si="16467">(Q709+Q761+Q813)/3</f>
        <v>233.78472222222226</v>
      </c>
      <c r="AA865" s="79" t="e">
        <f t="shared" ref="AA865" si="16468">(R709+R761+R813)/3</f>
        <v>#REF!</v>
      </c>
      <c r="AC865" s="99">
        <f>+AF865-'Figure 8_data'!I1077</f>
        <v>0</v>
      </c>
      <c r="AD865" s="79">
        <f t="shared" ref="AD865" si="16469">(B865/T865-1)*100</f>
        <v>-100</v>
      </c>
      <c r="AE865" s="79">
        <f t="shared" ref="AE865" si="16470">(C865/U865-1)*100</f>
        <v>-100</v>
      </c>
      <c r="AF865" s="79">
        <f t="shared" ref="AF865" si="16471">(D865/V865-1)*100</f>
        <v>44.644387317909164</v>
      </c>
      <c r="AG865" s="79">
        <f t="shared" ref="AG865" si="16472">(E865/W865-1)*100</f>
        <v>16.681478383606031</v>
      </c>
      <c r="AH865" s="79">
        <f t="shared" ref="AH865:AH870" si="16473">(F865/X865-1)*100</f>
        <v>2.3427217688865687</v>
      </c>
      <c r="AI865" s="79">
        <f t="shared" ref="AI865" si="16474">(G865/Y865-1)*100</f>
        <v>1.5408722904152627</v>
      </c>
      <c r="AJ865" s="79">
        <f t="shared" ref="AJ865" si="16475">(H865/Z865-1)*100</f>
        <v>10.500519827714228</v>
      </c>
      <c r="AK865" s="79" t="e">
        <f t="shared" ref="AK865" si="16476">(I865/AA865-1)*100</f>
        <v>#REF!</v>
      </c>
      <c r="AM865" s="99">
        <f>AP865-'Figure 8_data'!H1077</f>
        <v>0</v>
      </c>
      <c r="AN865" s="79">
        <f t="shared" ref="AN865" si="16477">(B865/B813-1)*100</f>
        <v>-100</v>
      </c>
      <c r="AO865" s="79">
        <f t="shared" ref="AO865" si="16478">(C865/C813-1)*100</f>
        <v>-100</v>
      </c>
      <c r="AP865" s="79">
        <f t="shared" ref="AP865" si="16479">(D865/D813-1)*100</f>
        <v>15.616438356164375</v>
      </c>
      <c r="AQ865" s="79">
        <f t="shared" ref="AQ865" si="16480">(E865/E813-1)*100</f>
        <v>-11.428571428571432</v>
      </c>
      <c r="AR865" s="79">
        <f t="shared" ref="AR865" si="16481">(F865/F813-1)*100</f>
        <v>-27.027027027027028</v>
      </c>
      <c r="AS865" s="79">
        <f t="shared" ref="AS865" si="16482">(G865/G813-1)*100</f>
        <v>-31.645569620253166</v>
      </c>
      <c r="AT865" s="79">
        <f t="shared" ref="AT865" si="16483">(H865/H813-1)*100</f>
        <v>-15.646258503401366</v>
      </c>
      <c r="AU865" s="79" t="e">
        <f t="shared" si="16367"/>
        <v>#REF!</v>
      </c>
    </row>
    <row r="866" spans="1:47" x14ac:dyDescent="0.2">
      <c r="A866" s="13">
        <f t="shared" si="15327"/>
        <v>43641</v>
      </c>
      <c r="B866" s="79">
        <f>TWK!B809</f>
        <v>475</v>
      </c>
      <c r="C866" s="79">
        <f>TWK!C809</f>
        <v>462.5</v>
      </c>
      <c r="D866" s="79">
        <f>TWK!D809</f>
        <v>462.5</v>
      </c>
      <c r="E866" s="79">
        <f>TWK!E809</f>
        <v>0</v>
      </c>
      <c r="F866" s="79">
        <f>TWK!F809</f>
        <v>275</v>
      </c>
      <c r="G866" s="79">
        <f>TWK!G809</f>
        <v>275</v>
      </c>
      <c r="H866" s="79">
        <f>TWK!H809</f>
        <v>278.33333333333331</v>
      </c>
      <c r="I866" s="79" t="e">
        <f>TWK!#REF!</f>
        <v>#REF!</v>
      </c>
      <c r="K866" s="79">
        <f>AVERAGEIF(B863:B866,"&lt;&gt;0")</f>
        <v>475</v>
      </c>
      <c r="L866" s="79">
        <f t="shared" ref="L866" si="16484">AVERAGEIF(C863:C866,"&lt;&gt;0")</f>
        <v>462.5</v>
      </c>
      <c r="M866" s="79">
        <f t="shared" ref="M866" si="16485">AVERAGEIF(D863:D866,"&lt;&gt;0")</f>
        <v>495</v>
      </c>
      <c r="N866" s="79">
        <f t="shared" ref="N866" si="16486">AVERAGEIF(E863:E866,"&lt;&gt;0")</f>
        <v>310</v>
      </c>
      <c r="O866" s="79">
        <f t="shared" ref="O866" si="16487">AVERAGEIF(F863:F866,"&lt;&gt;0")</f>
        <v>283.125</v>
      </c>
      <c r="P866" s="79">
        <f t="shared" ref="P866" si="16488">AVERAGEIF(G863:G866,"&lt;&gt;0")</f>
        <v>283.125</v>
      </c>
      <c r="Q866" s="79">
        <f t="shared" ref="Q866" si="16489">AVERAGEIF(H863:H866,"&lt;&gt;0")</f>
        <v>264.79166666666663</v>
      </c>
      <c r="R866" s="79" t="e">
        <f t="shared" ref="R866" si="16490">AVERAGEIF(I863:I866,"&lt;&gt;0")</f>
        <v>#REF!</v>
      </c>
      <c r="T866" s="79">
        <f t="shared" ref="T866" si="16491">AVERAGE(K710,K762,K814)</f>
        <v>434.0625</v>
      </c>
      <c r="U866" s="79">
        <f t="shared" ref="U866" si="16492">AVERAGE(L710,L762,L814)</f>
        <v>384.75694444444451</v>
      </c>
      <c r="V866" s="79">
        <f t="shared" ref="V866" si="16493">(M710+M762+M814)/3</f>
        <v>377.60416666666669</v>
      </c>
      <c r="W866" s="79">
        <f t="shared" ref="W866" si="16494">(N710+N762+N814)/3</f>
        <v>275.02083333333331</v>
      </c>
      <c r="X866" s="79">
        <f t="shared" ref="X866" si="16495">AVERAGE(O710,O762,O814)</f>
        <v>274.23611111111109</v>
      </c>
      <c r="Y866" s="79">
        <f t="shared" ref="Y866" si="16496">(P710+P762+P814)/3</f>
        <v>276.3194444444444</v>
      </c>
      <c r="Z866" s="79">
        <f t="shared" ref="Z866" si="16497">(Q710+Q762+Q814)/3</f>
        <v>240.79861111111109</v>
      </c>
      <c r="AA866" s="79" t="e">
        <f t="shared" ref="AA866" si="16498">(R710+R762+R814)/3</f>
        <v>#REF!</v>
      </c>
      <c r="AC866" s="99">
        <f>+AF866-'Figure 8_data'!I1078</f>
        <v>0</v>
      </c>
      <c r="AD866" s="79">
        <f t="shared" ref="AD866" si="16499">(B866/T866-1)*100</f>
        <v>9.4312455003599638</v>
      </c>
      <c r="AE866" s="79">
        <f t="shared" ref="AE866" si="16500">(C866/U866-1)*100</f>
        <v>20.205757603104392</v>
      </c>
      <c r="AF866" s="79">
        <f t="shared" ref="AF866" si="16501">(D866/V866-1)*100</f>
        <v>22.482758620689648</v>
      </c>
      <c r="AG866" s="79">
        <f t="shared" ref="AG866" si="16502">(E866/W866-1)*100</f>
        <v>-100</v>
      </c>
      <c r="AH866" s="79">
        <f t="shared" si="16473"/>
        <v>0.27855153203344418</v>
      </c>
      <c r="AI866" s="79">
        <f t="shared" ref="AI866" si="16503">(G866/Y866-1)*100</f>
        <v>-0.47750691128423117</v>
      </c>
      <c r="AJ866" s="79">
        <f t="shared" ref="AJ866" si="16504">(H866/Z866-1)*100</f>
        <v>15.587599134823371</v>
      </c>
      <c r="AK866" s="79" t="e">
        <f t="shared" ref="AK866" si="16505">(I866/AA866-1)*100</f>
        <v>#REF!</v>
      </c>
      <c r="AM866" s="99">
        <f>AP866-'Figure 8_data'!H1078</f>
        <v>0</v>
      </c>
      <c r="AN866" s="79">
        <f t="shared" ref="AN866" si="16506">(B866/B814-1)*100</f>
        <v>-3.3898305084745783</v>
      </c>
      <c r="AO866" s="79">
        <f t="shared" ref="AO866" si="16507">(C866/C814-1)*100</f>
        <v>1.6483516483516425</v>
      </c>
      <c r="AP866" s="79">
        <f t="shared" ref="AP866" si="16508">(D866/D814-1)*100</f>
        <v>3.5447761194029814</v>
      </c>
      <c r="AQ866" s="79">
        <f t="shared" ref="AQ866" si="16509">(E866/E814-1)*100</f>
        <v>-100</v>
      </c>
      <c r="AR866" s="79">
        <f t="shared" ref="AR866" si="16510">(F866/F814-1)*100</f>
        <v>-25</v>
      </c>
      <c r="AS866" s="79">
        <f t="shared" ref="AS866" si="16511">(G866/G814-1)*100</f>
        <v>-25</v>
      </c>
      <c r="AT866" s="79">
        <f t="shared" ref="AT866" si="16512">(H866/H814-1)*100</f>
        <v>-4.5714285714285818</v>
      </c>
      <c r="AU866" s="79" t="e">
        <f t="shared" si="16367"/>
        <v>#REF!</v>
      </c>
    </row>
    <row r="867" spans="1:47" x14ac:dyDescent="0.2">
      <c r="A867" s="13">
        <f t="shared" si="15327"/>
        <v>43648</v>
      </c>
      <c r="B867" s="79">
        <f>TWK!B810</f>
        <v>462.5</v>
      </c>
      <c r="C867" s="79">
        <f>TWK!C810</f>
        <v>487.5</v>
      </c>
      <c r="D867" s="79">
        <f>TWK!D810</f>
        <v>487.5</v>
      </c>
      <c r="E867" s="79">
        <f>TWK!E810</f>
        <v>300</v>
      </c>
      <c r="F867" s="79">
        <f>TWK!F810</f>
        <v>275</v>
      </c>
      <c r="G867" s="79">
        <f>TWK!G810</f>
        <v>275</v>
      </c>
      <c r="H867" s="79">
        <f>TWK!H810</f>
        <v>280</v>
      </c>
      <c r="I867" s="79" t="e">
        <f>TWK!#REF!</f>
        <v>#REF!</v>
      </c>
      <c r="K867" s="79">
        <f t="shared" ref="K867" si="16513">AVERAGEIF(B864:B867,"&lt;&gt;0")</f>
        <v>468.75</v>
      </c>
      <c r="L867" s="79">
        <f t="shared" ref="L867" si="16514">AVERAGEIF(C864:C867,"&lt;&gt;0")</f>
        <v>475</v>
      </c>
      <c r="M867" s="79">
        <f t="shared" ref="M867" si="16515">AVERAGEIF(D864:D867,"&lt;&gt;0")</f>
        <v>492.5</v>
      </c>
      <c r="N867" s="79">
        <f t="shared" ref="N867" si="16516">AVERAGEIF(E864:E867,"&lt;&gt;0")</f>
        <v>305</v>
      </c>
      <c r="O867" s="79">
        <f t="shared" ref="O867" si="16517">AVERAGEIF(F864:F867,"&lt;&gt;0")</f>
        <v>276.875</v>
      </c>
      <c r="P867" s="79">
        <f t="shared" ref="P867" si="16518">AVERAGEIF(G864:G867,"&lt;&gt;0")</f>
        <v>276.875</v>
      </c>
      <c r="Q867" s="79">
        <f t="shared" ref="Q867" si="16519">AVERAGEIF(H864:H867,"&lt;&gt;0")</f>
        <v>268.54166666666663</v>
      </c>
      <c r="R867" s="79" t="e">
        <f t="shared" ref="R867" si="16520">AVERAGEIF(I864:I867,"&lt;&gt;0")</f>
        <v>#REF!</v>
      </c>
      <c r="T867" s="79">
        <f t="shared" ref="T867" si="16521">AVERAGE(K711,K763,K815)</f>
        <v>434.40972222222223</v>
      </c>
      <c r="U867" s="79">
        <f t="shared" ref="U867" si="16522">AVERAGE(L711,L763,L815)</f>
        <v>387.45138888888891</v>
      </c>
      <c r="V867" s="79">
        <f t="shared" ref="V867" si="16523">(M711+M763+M815)/3</f>
        <v>384.60416666666669</v>
      </c>
      <c r="W867" s="79">
        <f t="shared" ref="W867" si="16524">(N711+N763+N815)/3</f>
        <v>276.70138888888886</v>
      </c>
      <c r="X867" s="79">
        <f t="shared" ref="X867" si="16525">AVERAGE(O711,O763,O815)</f>
        <v>280.8194444444444</v>
      </c>
      <c r="Y867" s="79">
        <f t="shared" ref="Y867" si="16526">(P711+P763+P815)/3</f>
        <v>282.90277777777777</v>
      </c>
      <c r="Z867" s="79">
        <f t="shared" ref="Z867" si="16527">(Q711+Q763+Q815)/3</f>
        <v>239.84027777777774</v>
      </c>
      <c r="AA867" s="79" t="e">
        <f t="shared" ref="AA867" si="16528">(R711+R763+R815)/3</f>
        <v>#REF!</v>
      </c>
      <c r="AC867" s="99">
        <f>+AF867-'Figure 8_data'!I1079</f>
        <v>0</v>
      </c>
      <c r="AD867" s="79">
        <f t="shared" ref="AD867" si="16529">(B867/T867-1)*100</f>
        <v>6.4663096475101822</v>
      </c>
      <c r="AE867" s="79">
        <f t="shared" ref="AE867" si="16530">(C867/U867-1)*100</f>
        <v>25.822235764343194</v>
      </c>
      <c r="AF867" s="79">
        <f t="shared" ref="AF867" si="16531">(D867/V867-1)*100</f>
        <v>26.753696982828657</v>
      </c>
      <c r="AG867" s="79">
        <f t="shared" ref="AG867" si="16532">(E867/W867-1)*100</f>
        <v>8.4201279959844619</v>
      </c>
      <c r="AH867" s="79">
        <f t="shared" si="16473"/>
        <v>-2.0723082249369251</v>
      </c>
      <c r="AI867" s="79">
        <f t="shared" ref="AI867" si="16533">(G867/Y867-1)*100</f>
        <v>-2.7934606509892435</v>
      </c>
      <c r="AJ867" s="79">
        <f t="shared" ref="AJ867" si="16534">(H867/Z867-1)*100</f>
        <v>16.744361119958317</v>
      </c>
      <c r="AK867" s="79" t="e">
        <f t="shared" ref="AK867" si="16535">(I867/AA867-1)*100</f>
        <v>#REF!</v>
      </c>
      <c r="AM867" s="99">
        <f>AP867-'Figure 8_data'!H1079</f>
        <v>0</v>
      </c>
      <c r="AN867" s="79">
        <f t="shared" ref="AN867" si="16536">(B867/B815-1)*100</f>
        <v>-0.53763440860215006</v>
      </c>
      <c r="AO867" s="79">
        <f t="shared" ref="AO867" si="16537">(C867/C815-1)*100</f>
        <v>16.348448687350835</v>
      </c>
      <c r="AP867" s="79">
        <f t="shared" ref="AP867" si="16538">(D867/D815-1)*100</f>
        <v>16.348448687350835</v>
      </c>
      <c r="AQ867" s="79">
        <f t="shared" ref="AQ867" si="16539">(E867/E815-1)*100</f>
        <v>-5.8084772370486704</v>
      </c>
      <c r="AR867" s="79">
        <f t="shared" ref="AR867" si="16540">(F867/F815-1)*100</f>
        <v>-19.472913616398245</v>
      </c>
      <c r="AS867" s="79">
        <f t="shared" ref="AS867" si="16541">(G867/G815-1)*100</f>
        <v>-19.472913616398245</v>
      </c>
      <c r="AT867" s="79">
        <f t="shared" ref="AT867" si="16542">(H867/H815-1)*100</f>
        <v>4.2830540037243958</v>
      </c>
      <c r="AU867" s="79" t="e">
        <f t="shared" ref="AU867" si="16543">(I867/I815-1)*100</f>
        <v>#REF!</v>
      </c>
    </row>
    <row r="868" spans="1:47" x14ac:dyDescent="0.2">
      <c r="A868" s="13">
        <f t="shared" si="15327"/>
        <v>43655</v>
      </c>
      <c r="B868" s="79">
        <f>TWK!B811</f>
        <v>458.33333333333331</v>
      </c>
      <c r="C868" s="79">
        <f>TWK!C811</f>
        <v>458.33333333333331</v>
      </c>
      <c r="D868" s="79">
        <f>TWK!D811</f>
        <v>453.33333333333331</v>
      </c>
      <c r="E868" s="79">
        <f>TWK!E811</f>
        <v>293.33333333333331</v>
      </c>
      <c r="F868" s="79">
        <f>TWK!F811</f>
        <v>273.33333333333331</v>
      </c>
      <c r="G868" s="79">
        <f>TWK!G811</f>
        <v>273.33333333333331</v>
      </c>
      <c r="H868" s="79">
        <f>TWK!H811</f>
        <v>278.33333333333331</v>
      </c>
      <c r="I868" s="79" t="e">
        <f>TWK!#REF!</f>
        <v>#REF!</v>
      </c>
      <c r="K868" s="79">
        <f t="shared" ref="K868" si="16544">AVERAGEIF(B865:B868,"&lt;&gt;0")</f>
        <v>465.27777777777777</v>
      </c>
      <c r="L868" s="79">
        <f t="shared" ref="L868" si="16545">AVERAGEIF(C865:C868,"&lt;&gt;0")</f>
        <v>469.4444444444444</v>
      </c>
      <c r="M868" s="79">
        <f t="shared" ref="M868" si="16546">AVERAGEIF(D865:D868,"&lt;&gt;0")</f>
        <v>482.70833333333331</v>
      </c>
      <c r="N868" s="79">
        <f t="shared" ref="N868" si="16547">AVERAGEIF(E865:E868,"&lt;&gt;0")</f>
        <v>301.11111111111109</v>
      </c>
      <c r="O868" s="79">
        <f t="shared" ref="O868" si="16548">AVERAGEIF(F865:F868,"&lt;&gt;0")</f>
        <v>273.33333333333331</v>
      </c>
      <c r="P868" s="79">
        <f t="shared" ref="P868" si="16549">AVERAGEIF(G865:G868,"&lt;&gt;0")</f>
        <v>273.33333333333331</v>
      </c>
      <c r="Q868" s="79">
        <f t="shared" ref="Q868" si="16550">AVERAGEIF(H865:H868,"&lt;&gt;0")</f>
        <v>273.75</v>
      </c>
      <c r="R868" s="79" t="e">
        <f t="shared" ref="R868" si="16551">AVERAGEIF(I865:I868,"&lt;&gt;0")</f>
        <v>#REF!</v>
      </c>
      <c r="T868" s="79">
        <f t="shared" ref="T868" si="16552">AVERAGE(K712,K764,K816)</f>
        <v>434.64583333333331</v>
      </c>
      <c r="U868" s="79">
        <f t="shared" ref="U868" si="16553">AVERAGE(L712,L764,L816)</f>
        <v>386.21527777777783</v>
      </c>
      <c r="V868" s="79">
        <f t="shared" ref="V868" si="16554">(M712+M764+M816)/3</f>
        <v>382.95138888888891</v>
      </c>
      <c r="W868" s="79">
        <f t="shared" ref="W868" si="16555">(N712+N764+N816)/3</f>
        <v>274.77083333333331</v>
      </c>
      <c r="X868" s="79">
        <f t="shared" ref="X868" si="16556">AVERAGE(O712,O764,O816)</f>
        <v>282.83333333333331</v>
      </c>
      <c r="Y868" s="79">
        <f t="shared" ref="Y868" si="16557">(P712+P764+P816)/3</f>
        <v>284.91666666666669</v>
      </c>
      <c r="Z868" s="79">
        <f t="shared" ref="Z868" si="16558">(Q712+Q764+Q816)/3</f>
        <v>236.40972222222226</v>
      </c>
      <c r="AA868" s="79" t="e">
        <f t="shared" ref="AA868" si="16559">(R712+R764+R816)/3</f>
        <v>#REF!</v>
      </c>
      <c r="AC868" s="99">
        <f>+AF868-'Figure 8_data'!I1080</f>
        <v>0</v>
      </c>
      <c r="AD868" s="79">
        <f t="shared" ref="AD868" si="16560">(B868/T868-1)*100</f>
        <v>5.4498394286536023</v>
      </c>
      <c r="AE868" s="79">
        <f t="shared" ref="AE868" si="16561">(C868/U868-1)*100</f>
        <v>18.673019868740436</v>
      </c>
      <c r="AF868" s="79">
        <f t="shared" ref="AF868" si="16562">(D868/V868-1)*100</f>
        <v>18.378819475927099</v>
      </c>
      <c r="AG868" s="79">
        <f t="shared" ref="AG868" si="16563">(E868/W868-1)*100</f>
        <v>6.7556296914095038</v>
      </c>
      <c r="AH868" s="79">
        <f t="shared" si="16473"/>
        <v>-3.3588685916322913</v>
      </c>
      <c r="AI868" s="79">
        <f t="shared" ref="AI868" si="16564">(G868/Y868-1)*100</f>
        <v>-4.0655162328166234</v>
      </c>
      <c r="AJ868" s="79">
        <f t="shared" ref="AJ868" si="16565">(H868/Z868-1)*100</f>
        <v>17.733454748406395</v>
      </c>
      <c r="AK868" s="79" t="e">
        <f t="shared" ref="AK868" si="16566">(I868/AA868-1)*100</f>
        <v>#REF!</v>
      </c>
      <c r="AM868" s="99">
        <f>AP868-'Figure 8_data'!H1080</f>
        <v>0</v>
      </c>
      <c r="AN868" s="79">
        <f t="shared" ref="AN868" si="16567">(B868/B816-1)*100</f>
        <v>-0.25389916575988547</v>
      </c>
      <c r="AO868" s="79">
        <f t="shared" ref="AO868" si="16568">(C868/C816-1)*100</f>
        <v>10.176282051282048</v>
      </c>
      <c r="AP868" s="79">
        <f t="shared" ref="AP868" si="16569">(D868/D816-1)*100</f>
        <v>8.9743589743589638</v>
      </c>
      <c r="AQ868" s="79">
        <f t="shared" ref="AQ868" si="16570">(E868/E816-1)*100</f>
        <v>-6.8783068783068835</v>
      </c>
      <c r="AR868" s="79">
        <f t="shared" ref="AR868" si="16571">(F868/F816-1)*100</f>
        <v>-18.407960199004979</v>
      </c>
      <c r="AS868" s="79">
        <f t="shared" ref="AS868" si="16572">(G868/G816-1)*100</f>
        <v>-18.407960199004979</v>
      </c>
      <c r="AT868" s="79">
        <f t="shared" ref="AT868" si="16573">(H868/H816-1)*100</f>
        <v>2.8958718422674057</v>
      </c>
      <c r="AU868" s="79" t="e">
        <f t="shared" ref="AU868" si="16574">(I868/I816-1)*100</f>
        <v>#REF!</v>
      </c>
    </row>
    <row r="869" spans="1:47" x14ac:dyDescent="0.2">
      <c r="A869" s="13">
        <f t="shared" si="15327"/>
        <v>43662</v>
      </c>
      <c r="B869" s="79">
        <f>TWK!B812</f>
        <v>500</v>
      </c>
      <c r="C869" s="79">
        <f>TWK!C812</f>
        <v>500</v>
      </c>
      <c r="D869" s="79">
        <f>TWK!D812</f>
        <v>500</v>
      </c>
      <c r="E869" s="79">
        <f>TWK!E812</f>
        <v>354</v>
      </c>
      <c r="F869" s="79">
        <f>TWK!F812</f>
        <v>273</v>
      </c>
      <c r="G869" s="79">
        <f>TWK!G812</f>
        <v>273</v>
      </c>
      <c r="H869" s="79">
        <f>TWK!H812</f>
        <v>286</v>
      </c>
      <c r="I869" s="79" t="e">
        <f>TWK!#REF!</f>
        <v>#REF!</v>
      </c>
      <c r="K869" s="79">
        <f t="shared" ref="K869" si="16575">AVERAGEIF(B866:B869,"&lt;&gt;0")</f>
        <v>473.95833333333331</v>
      </c>
      <c r="L869" s="79">
        <f t="shared" ref="L869" si="16576">AVERAGEIF(C866:C869,"&lt;&gt;0")</f>
        <v>477.08333333333331</v>
      </c>
      <c r="M869" s="79">
        <f t="shared" ref="M869" si="16577">AVERAGEIF(D866:D869,"&lt;&gt;0")</f>
        <v>475.83333333333331</v>
      </c>
      <c r="N869" s="79">
        <f t="shared" ref="N869" si="16578">AVERAGEIF(E866:E869,"&lt;&gt;0")</f>
        <v>315.77777777777777</v>
      </c>
      <c r="O869" s="79">
        <f t="shared" ref="O869" si="16579">AVERAGEIF(F866:F869,"&lt;&gt;0")</f>
        <v>274.08333333333331</v>
      </c>
      <c r="P869" s="79">
        <f t="shared" ref="P869" si="16580">AVERAGEIF(G866:G869,"&lt;&gt;0")</f>
        <v>274.08333333333331</v>
      </c>
      <c r="Q869" s="79">
        <f t="shared" ref="Q869" si="16581">AVERAGEIF(H866:H869,"&lt;&gt;0")</f>
        <v>280.66666666666663</v>
      </c>
      <c r="R869" s="79" t="e">
        <f t="shared" ref="R869" si="16582">AVERAGEIF(I866:I869,"&lt;&gt;0")</f>
        <v>#REF!</v>
      </c>
      <c r="T869" s="79">
        <f t="shared" ref="T869" si="16583">AVERAGE(K713,K765,K817)</f>
        <v>435.65277777777783</v>
      </c>
      <c r="U869" s="79">
        <f t="shared" ref="U869" si="16584">AVERAGE(L713,L765,L817)</f>
        <v>387.01388888888891</v>
      </c>
      <c r="V869" s="79">
        <f t="shared" ref="V869" si="16585">(M713+M765+M817)/3</f>
        <v>381.75</v>
      </c>
      <c r="W869" s="79">
        <f t="shared" ref="W869" si="16586">(N713+N765+N817)/3</f>
        <v>273.8125</v>
      </c>
      <c r="X869" s="79">
        <f t="shared" ref="X869" si="16587">AVERAGE(O713,O765,O817)</f>
        <v>287.97222222222223</v>
      </c>
      <c r="Y869" s="79">
        <f t="shared" ref="Y869" si="16588">(P713+P765+P817)/3</f>
        <v>289.01388888888891</v>
      </c>
      <c r="Z869" s="79">
        <f t="shared" ref="Z869" si="16589">(Q713+Q765+Q817)/3</f>
        <v>237.41666666666666</v>
      </c>
      <c r="AA869" s="79" t="e">
        <f t="shared" ref="AA869" si="16590">(R713+R765+R817)/3</f>
        <v>#REF!</v>
      </c>
      <c r="AC869" s="99">
        <f>+AF869-'Figure 8_data'!I1081</f>
        <v>0</v>
      </c>
      <c r="AD869" s="79">
        <f t="shared" ref="AD869" si="16591">(B869/T869-1)*100</f>
        <v>14.77029999681192</v>
      </c>
      <c r="AE869" s="79">
        <f t="shared" ref="AE869" si="16592">(C869/U869-1)*100</f>
        <v>29.194329804414121</v>
      </c>
      <c r="AF869" s="79">
        <f t="shared" ref="AF869" si="16593">(D869/V869-1)*100</f>
        <v>30.97576948264571</v>
      </c>
      <c r="AG869" s="79">
        <f t="shared" ref="AG869" si="16594">(E869/W869-1)*100</f>
        <v>29.285551244008225</v>
      </c>
      <c r="AH869" s="79">
        <f t="shared" si="16473"/>
        <v>-5.1991897366644224</v>
      </c>
      <c r="AI869" s="79">
        <f t="shared" ref="AI869" si="16595">(G869/Y869-1)*100</f>
        <v>-5.5408717381902122</v>
      </c>
      <c r="AJ869" s="79">
        <f t="shared" ref="AJ869" si="16596">(H869/Z869-1)*100</f>
        <v>20.463320463320468</v>
      </c>
      <c r="AK869" s="79" t="e">
        <f t="shared" ref="AK869" si="16597">(I869/AA869-1)*100</f>
        <v>#REF!</v>
      </c>
      <c r="AM869" s="99">
        <f>AP869-'Figure 8_data'!H1081</f>
        <v>0</v>
      </c>
      <c r="AN869" s="79">
        <f t="shared" ref="AN869" si="16598">(B869/B817-1)*100</f>
        <v>8.1081081081081141</v>
      </c>
      <c r="AO869" s="79">
        <f t="shared" ref="AO869" si="16599">(C869/C817-1)*100</f>
        <v>20.481927710843383</v>
      </c>
      <c r="AP869" s="79">
        <f t="shared" ref="AP869" si="16600">(D869/D817-1)*100</f>
        <v>21.212121212121215</v>
      </c>
      <c r="AQ869" s="79">
        <f t="shared" ref="AQ869" si="16601">(E869/E817-1)*100</f>
        <v>15.686274509803933</v>
      </c>
      <c r="AR869" s="79">
        <f t="shared" ref="AR869" si="16602">(F869/F817-1)*100</f>
        <v>-29.548387096774199</v>
      </c>
      <c r="AS869" s="79">
        <f t="shared" ref="AS869" si="16603">(G869/G817-1)*100</f>
        <v>-31.75</v>
      </c>
      <c r="AT869" s="79">
        <f t="shared" ref="AT869" si="16604">(H869/H817-1)*100</f>
        <v>2.1428571428571352</v>
      </c>
      <c r="AU869" s="79" t="e">
        <f t="shared" ref="AU869" si="16605">(I869/I817-1)*100</f>
        <v>#REF!</v>
      </c>
    </row>
    <row r="870" spans="1:47" x14ac:dyDescent="0.2">
      <c r="A870" s="13">
        <f t="shared" si="15327"/>
        <v>43669</v>
      </c>
      <c r="B870" s="79">
        <f>TWK!B813</f>
        <v>493.33333333333331</v>
      </c>
      <c r="C870" s="79">
        <f>TWK!C813</f>
        <v>533.33333333333337</v>
      </c>
      <c r="D870" s="79">
        <f>TWK!D813</f>
        <v>533.33333333333337</v>
      </c>
      <c r="E870" s="79">
        <f>TWK!E813</f>
        <v>441.66666666666669</v>
      </c>
      <c r="F870" s="79">
        <f>TWK!F813</f>
        <v>265</v>
      </c>
      <c r="G870" s="79">
        <f>TWK!G813</f>
        <v>265</v>
      </c>
      <c r="H870" s="79">
        <f>TWK!H813</f>
        <v>325</v>
      </c>
      <c r="I870" s="79" t="e">
        <f>TWK!#REF!</f>
        <v>#REF!</v>
      </c>
      <c r="K870" s="79">
        <f t="shared" ref="K870" si="16606">AVERAGEIF(B867:B870,"&lt;&gt;0")</f>
        <v>478.54166666666663</v>
      </c>
      <c r="L870" s="79">
        <f t="shared" ref="L870" si="16607">AVERAGEIF(C867:C870,"&lt;&gt;0")</f>
        <v>494.79166666666663</v>
      </c>
      <c r="M870" s="79">
        <f t="shared" ref="M870" si="16608">AVERAGEIF(D867:D870,"&lt;&gt;0")</f>
        <v>493.54166666666663</v>
      </c>
      <c r="N870" s="79">
        <f t="shared" ref="N870" si="16609">AVERAGEIF(E867:E870,"&lt;&gt;0")</f>
        <v>347.25</v>
      </c>
      <c r="O870" s="79">
        <f t="shared" ref="O870" si="16610">AVERAGEIF(F867:F870,"&lt;&gt;0")</f>
        <v>271.58333333333331</v>
      </c>
      <c r="P870" s="79">
        <f t="shared" ref="P870" si="16611">AVERAGEIF(G867:G870,"&lt;&gt;0")</f>
        <v>271.58333333333331</v>
      </c>
      <c r="Q870" s="79">
        <f t="shared" ref="Q870" si="16612">AVERAGEIF(H867:H870,"&lt;&gt;0")</f>
        <v>292.33333333333331</v>
      </c>
      <c r="R870" s="79" t="e">
        <f t="shared" ref="R870" si="16613">AVERAGEIF(I867:I870,"&lt;&gt;0")</f>
        <v>#REF!</v>
      </c>
      <c r="T870" s="79">
        <f t="shared" ref="T870" si="16614">AVERAGE(K714,K766,K818)</f>
        <v>435.86111111111114</v>
      </c>
      <c r="U870" s="79">
        <f t="shared" ref="U870" si="16615">AVERAGE(L714,L766,L818)</f>
        <v>387.70833333333331</v>
      </c>
      <c r="V870" s="79">
        <f t="shared" ref="V870" si="16616">(M714+M766+M818)/3</f>
        <v>379.52777777777777</v>
      </c>
      <c r="W870" s="79">
        <f t="shared" ref="W870" si="16617">(N714+N766+N818)/3</f>
        <v>273.29166666666669</v>
      </c>
      <c r="X870" s="79">
        <f t="shared" ref="X870" si="16618">AVERAGE(O714,O766,O818)</f>
        <v>296.65277777777777</v>
      </c>
      <c r="Y870" s="79">
        <f t="shared" ref="Y870" si="16619">(P714+P766+P818)/3</f>
        <v>297.6944444444444</v>
      </c>
      <c r="Z870" s="79">
        <f t="shared" ref="Z870" si="16620">(Q714+Q766+Q818)/3</f>
        <v>237.83333333333334</v>
      </c>
      <c r="AA870" s="79" t="e">
        <f t="shared" ref="AA870" si="16621">(R714+R766+R818)/3</f>
        <v>#REF!</v>
      </c>
      <c r="AC870" s="99">
        <f>+AF870-'Figure 8_data'!I1082</f>
        <v>0</v>
      </c>
      <c r="AD870" s="79">
        <f t="shared" ref="AD870" si="16622">(B870/T870-1)*100</f>
        <v>13.185902746797517</v>
      </c>
      <c r="AE870" s="79">
        <f t="shared" ref="AE870" si="16623">(C870/U870-1)*100</f>
        <v>37.560451370231071</v>
      </c>
      <c r="AF870" s="79">
        <f t="shared" ref="AF870" si="16624">(D870/V870-1)*100</f>
        <v>40.525506843299432</v>
      </c>
      <c r="AG870" s="79">
        <f t="shared" ref="AG870" si="16625">(E870/W870-1)*100</f>
        <v>61.61000152462266</v>
      </c>
      <c r="AH870" s="79">
        <f t="shared" si="16473"/>
        <v>-10.669975186104219</v>
      </c>
      <c r="AI870" s="79">
        <f t="shared" ref="AI870" si="16626">(G870/Y870-1)*100</f>
        <v>-10.982551087057935</v>
      </c>
      <c r="AJ870" s="79">
        <f t="shared" ref="AJ870" si="16627">(H870/Z870-1)*100</f>
        <v>36.65031534688157</v>
      </c>
      <c r="AK870" s="79" t="e">
        <f t="shared" ref="AK870" si="16628">(I870/AA870-1)*100</f>
        <v>#REF!</v>
      </c>
      <c r="AM870" s="99">
        <f>AP870-'Figure 8_data'!H1082</f>
        <v>0</v>
      </c>
      <c r="AN870" s="79">
        <f t="shared" ref="AN870" si="16629">(B870/B818-1)*100</f>
        <v>0.33898305084745228</v>
      </c>
      <c r="AO870" s="79">
        <f t="shared" ref="AO870" si="16630">(C870/C818-1)*100</f>
        <v>17.647058823529417</v>
      </c>
      <c r="AP870" s="79">
        <f t="shared" ref="AP870" si="16631">(D870/D818-1)*100</f>
        <v>19.850187265917608</v>
      </c>
      <c r="AQ870" s="79">
        <f t="shared" ref="AQ870" si="16632">(E870/E818-1)*100</f>
        <v>43.63143631436315</v>
      </c>
      <c r="AR870" s="79">
        <f t="shared" ref="AR870" si="16633">(F870/F818-1)*100</f>
        <v>-31.759656652360512</v>
      </c>
      <c r="AS870" s="79">
        <f t="shared" ref="AS870" si="16634">(G870/G818-1)*100</f>
        <v>-31.759656652360512</v>
      </c>
      <c r="AT870" s="79">
        <f t="shared" ref="AT870" si="16635">(H870/H818-1)*100</f>
        <v>15.384615384615374</v>
      </c>
      <c r="AU870" s="79" t="e">
        <f t="shared" ref="AU870" si="16636">(I870/I818-1)*100</f>
        <v>#REF!</v>
      </c>
    </row>
    <row r="871" spans="1:47" x14ac:dyDescent="0.2">
      <c r="A871" s="13">
        <v>43676</v>
      </c>
      <c r="B871" s="79">
        <v>507</v>
      </c>
      <c r="C871" s="79">
        <v>610</v>
      </c>
      <c r="D871" s="79">
        <v>516</v>
      </c>
      <c r="E871" s="79">
        <v>469</v>
      </c>
      <c r="F871" s="79">
        <v>278</v>
      </c>
      <c r="G871" s="79">
        <v>278</v>
      </c>
      <c r="H871" s="79">
        <v>400</v>
      </c>
      <c r="I871" s="79">
        <v>548</v>
      </c>
      <c r="K871" s="79">
        <v>489.66666666666663</v>
      </c>
      <c r="L871" s="79">
        <v>525.41666666666663</v>
      </c>
      <c r="M871" s="79">
        <v>500.66666666666663</v>
      </c>
      <c r="N871" s="79">
        <v>389.5</v>
      </c>
      <c r="O871" s="79">
        <v>272.33333333333331</v>
      </c>
      <c r="P871" s="79">
        <v>272.33333333333331</v>
      </c>
      <c r="Q871" s="79">
        <v>322.33333333333331</v>
      </c>
      <c r="R871" s="79">
        <v>442.65829694323145</v>
      </c>
      <c r="T871" s="79">
        <v>449.95833333333331</v>
      </c>
      <c r="U871" s="79">
        <v>396.54166666666669</v>
      </c>
      <c r="V871" s="79">
        <v>385.51388888888886</v>
      </c>
      <c r="W871" s="79">
        <v>277.86111111111114</v>
      </c>
      <c r="X871" s="79">
        <v>308</v>
      </c>
      <c r="Y871" s="79">
        <v>309.04166666666669</v>
      </c>
      <c r="Z871" s="79">
        <v>241.2222222222222</v>
      </c>
      <c r="AA871" s="79">
        <v>330.94929645803012</v>
      </c>
      <c r="AC871" s="99">
        <v>0</v>
      </c>
      <c r="AD871" s="79">
        <v>12.677099731456632</v>
      </c>
      <c r="AE871" s="79">
        <v>53.829988441735836</v>
      </c>
      <c r="AF871" s="79">
        <v>33.847317793709706</v>
      </c>
      <c r="AG871" s="79">
        <v>68.789363191042668</v>
      </c>
      <c r="AH871" s="79">
        <v>-9.740259740259738</v>
      </c>
      <c r="AI871" s="79">
        <v>-10.044492382364844</v>
      </c>
      <c r="AJ871" s="79">
        <v>65.822201750345471</v>
      </c>
      <c r="AK871" s="79">
        <v>65.584277067498007</v>
      </c>
      <c r="AM871" s="99">
        <v>0</v>
      </c>
      <c r="AN871" s="79">
        <v>-13.57954545454545</v>
      </c>
      <c r="AO871" s="79">
        <v>12.615384615384627</v>
      </c>
      <c r="AP871" s="79">
        <v>-4.7384615384615358</v>
      </c>
      <c r="AQ871" s="79">
        <v>25.066666666666659</v>
      </c>
      <c r="AR871" s="79">
        <v>-35.84615384615384</v>
      </c>
      <c r="AS871" s="79">
        <v>-35.84615384615384</v>
      </c>
      <c r="AT871" s="79">
        <v>29.729729729729737</v>
      </c>
      <c r="AU871" s="79">
        <v>29.618178688242391</v>
      </c>
    </row>
    <row r="872" spans="1:47" x14ac:dyDescent="0.2">
      <c r="A872" s="13">
        <f t="shared" si="15327"/>
        <v>43683</v>
      </c>
      <c r="B872" s="79">
        <f>TWK!B815</f>
        <v>543</v>
      </c>
      <c r="C872" s="79">
        <f>TWK!C815</f>
        <v>601</v>
      </c>
      <c r="D872" s="79">
        <f>TWK!D815</f>
        <v>538</v>
      </c>
      <c r="E872" s="79">
        <f>TWK!E815</f>
        <v>470</v>
      </c>
      <c r="F872" s="79">
        <f>TWK!F815</f>
        <v>293</v>
      </c>
      <c r="G872" s="79">
        <f>TWK!G815</f>
        <v>293</v>
      </c>
      <c r="H872" s="79">
        <f>TWK!H815</f>
        <v>397</v>
      </c>
      <c r="I872" s="79" t="e">
        <f>TWK!#REF!</f>
        <v>#REF!</v>
      </c>
      <c r="K872" s="79">
        <f t="shared" ref="K872" si="16637">AVERAGEIF(B869:B872,"&lt;&gt;0")</f>
        <v>510.83333333333331</v>
      </c>
      <c r="L872" s="79">
        <f t="shared" ref="L872" si="16638">AVERAGEIF(C869:C872,"&lt;&gt;0")</f>
        <v>561.08333333333337</v>
      </c>
      <c r="M872" s="79">
        <f t="shared" ref="M872" si="16639">AVERAGEIF(D869:D872,"&lt;&gt;0")</f>
        <v>521.83333333333337</v>
      </c>
      <c r="N872" s="79">
        <f t="shared" ref="N872" si="16640">AVERAGEIF(E869:E872,"&lt;&gt;0")</f>
        <v>433.66666666666669</v>
      </c>
      <c r="O872" s="79">
        <f t="shared" ref="O872" si="16641">AVERAGEIF(F869:F872,"&lt;&gt;0")</f>
        <v>277.25</v>
      </c>
      <c r="P872" s="79">
        <f t="shared" ref="P872" si="16642">AVERAGEIF(G869:G872,"&lt;&gt;0")</f>
        <v>277.25</v>
      </c>
      <c r="Q872" s="79">
        <f t="shared" ref="Q872" si="16643">AVERAGEIF(H869:H872,"&lt;&gt;0")</f>
        <v>352</v>
      </c>
      <c r="R872" s="79" t="e">
        <f t="shared" ref="R872" si="16644">AVERAGEIF(I869:I872,"&lt;&gt;0")</f>
        <v>#REF!</v>
      </c>
      <c r="T872" s="79">
        <f t="shared" ref="T872" si="16645">AVERAGE(K716,K768,K820)</f>
        <v>464.09722222222223</v>
      </c>
      <c r="U872" s="79">
        <f t="shared" ref="U872" si="16646">AVERAGE(L716,L768,L820)</f>
        <v>408.40277777777777</v>
      </c>
      <c r="V872" s="79">
        <f t="shared" ref="V872" si="16647">(M716+M768+M820)/3</f>
        <v>396.95833333333331</v>
      </c>
      <c r="W872" s="79">
        <f t="shared" ref="W872" si="16648">(N716+N768+N820)/3</f>
        <v>284.25</v>
      </c>
      <c r="X872" s="79">
        <f t="shared" ref="X872" si="16649">AVERAGE(O716,O768,O820)</f>
        <v>322.02777777777777</v>
      </c>
      <c r="Y872" s="79">
        <f t="shared" ref="Y872" si="16650">(P716+P768+P820)/3</f>
        <v>323.06944444444446</v>
      </c>
      <c r="Z872" s="79">
        <f t="shared" ref="Z872" si="16651">(Q716+Q768+Q820)/3</f>
        <v>247.98611111111109</v>
      </c>
      <c r="AA872" s="79" t="e">
        <f t="shared" ref="AA872" si="16652">(R716+R768+R820)/3</f>
        <v>#REF!</v>
      </c>
      <c r="AC872" s="99">
        <f>+AF872-'Figure 8_data'!I1084</f>
        <v>0</v>
      </c>
      <c r="AD872" s="79">
        <f t="shared" ref="AD872" si="16653">(B872/T872-1)*100</f>
        <v>17.001346700583575</v>
      </c>
      <c r="AE872" s="79">
        <f t="shared" ref="AE872" si="16654">(C872/U872-1)*100</f>
        <v>47.158646488692391</v>
      </c>
      <c r="AF872" s="79">
        <f t="shared" ref="AF872" si="16655">(D872/V872-1)*100</f>
        <v>35.530597249921293</v>
      </c>
      <c r="AG872" s="79">
        <f t="shared" ref="AG872" si="16656">(E872/W872-1)*100</f>
        <v>65.347405452946347</v>
      </c>
      <c r="AH872" s="79">
        <f t="shared" ref="AH872" si="16657">(F872/X872-1)*100</f>
        <v>-9.0140602087466544</v>
      </c>
      <c r="AI872" s="79">
        <f t="shared" ref="AI872" si="16658">(G872/Y872-1)*100</f>
        <v>-9.3074244443489107</v>
      </c>
      <c r="AJ872" s="79">
        <f t="shared" ref="AJ872" si="16659">(H872/Z872-1)*100</f>
        <v>60.089610753290401</v>
      </c>
      <c r="AK872" s="79" t="e">
        <f t="shared" ref="AK872" si="16660">(I872/AA872-1)*100</f>
        <v>#REF!</v>
      </c>
      <c r="AM872" s="99">
        <f>AP872-'Figure 8_data'!H1084</f>
        <v>0</v>
      </c>
      <c r="AN872" s="79">
        <f t="shared" ref="AN872" si="16661">(B872/B820-1)*100</f>
        <v>-16.46153846153846</v>
      </c>
      <c r="AO872" s="79">
        <f t="shared" ref="AO872" si="16662">(C872/C820-1)*100</f>
        <v>1.0084033613445342</v>
      </c>
      <c r="AP872" s="79">
        <f t="shared" ref="AP872" si="16663">(D872/D820-1)*100</f>
        <v>-9.579831932773109</v>
      </c>
      <c r="AQ872" s="79">
        <f t="shared" ref="AQ872" si="16664">(E872/E820-1)*100</f>
        <v>17.500000000000004</v>
      </c>
      <c r="AR872" s="79">
        <f t="shared" ref="AR872" si="16665">(F872/F820-1)*100</f>
        <v>-33.78531073446328</v>
      </c>
      <c r="AS872" s="79">
        <f t="shared" ref="AS872" si="16666">(G872/G820-1)*100</f>
        <v>-33.78531073446328</v>
      </c>
      <c r="AT872" s="79">
        <f t="shared" ref="AT872" si="16667">(H872/H820-1)*100</f>
        <v>13.428571428571434</v>
      </c>
      <c r="AU872" s="79" t="e">
        <f t="shared" ref="AU872" si="16668">(I872/I820-1)*100</f>
        <v>#REF!</v>
      </c>
    </row>
    <row r="873" spans="1:47" x14ac:dyDescent="0.2">
      <c r="A873" s="13">
        <f t="shared" si="15327"/>
        <v>43690</v>
      </c>
      <c r="B873" s="79">
        <f>TWK!B816</f>
        <v>529</v>
      </c>
      <c r="C873" s="79">
        <f>TWK!C816</f>
        <v>594</v>
      </c>
      <c r="D873" s="79">
        <f>TWK!D816</f>
        <v>519</v>
      </c>
      <c r="E873" s="79">
        <f>TWK!E816</f>
        <v>391</v>
      </c>
      <c r="F873" s="79">
        <f>TWK!F816</f>
        <v>338</v>
      </c>
      <c r="G873" s="79">
        <f>TWK!G816</f>
        <v>338</v>
      </c>
      <c r="H873" s="79">
        <f>TWK!H816</f>
        <v>400</v>
      </c>
      <c r="I873" s="79" t="e">
        <f>TWK!#REF!</f>
        <v>#REF!</v>
      </c>
      <c r="K873" s="79">
        <f t="shared" ref="K873" si="16669">AVERAGEIF(B870:B873,"&lt;&gt;0")</f>
        <v>518.08333333333326</v>
      </c>
      <c r="L873" s="79">
        <f t="shared" ref="L873" si="16670">AVERAGEIF(C870:C873,"&lt;&gt;0")</f>
        <v>584.58333333333337</v>
      </c>
      <c r="M873" s="79">
        <f t="shared" ref="M873" si="16671">AVERAGEIF(D870:D873,"&lt;&gt;0")</f>
        <v>526.58333333333337</v>
      </c>
      <c r="N873" s="79">
        <f t="shared" ref="N873" si="16672">AVERAGEIF(E870:E873,"&lt;&gt;0")</f>
        <v>442.91666666666669</v>
      </c>
      <c r="O873" s="79">
        <f t="shared" ref="O873" si="16673">AVERAGEIF(F870:F873,"&lt;&gt;0")</f>
        <v>293.5</v>
      </c>
      <c r="P873" s="79">
        <f t="shared" ref="P873" si="16674">AVERAGEIF(G870:G873,"&lt;&gt;0")</f>
        <v>293.5</v>
      </c>
      <c r="Q873" s="79">
        <f t="shared" ref="Q873" si="16675">AVERAGEIF(H870:H873,"&lt;&gt;0")</f>
        <v>380.5</v>
      </c>
      <c r="R873" s="79" t="e">
        <f t="shared" ref="R873" si="16676">AVERAGEIF(I870:I873,"&lt;&gt;0")</f>
        <v>#REF!</v>
      </c>
      <c r="T873" s="79">
        <f t="shared" ref="T873" si="16677">AVERAGE(K717,K769,K821)</f>
        <v>475.0694444444444</v>
      </c>
      <c r="U873" s="79">
        <f t="shared" ref="U873" si="16678">AVERAGE(L717,L769,L821)</f>
        <v>412.91666666666669</v>
      </c>
      <c r="V873" s="79">
        <f t="shared" ref="V873" si="16679">(M717+M769+M821)/3</f>
        <v>403.68055555555549</v>
      </c>
      <c r="W873" s="79">
        <f t="shared" ref="W873" si="16680">(N717+N769+N821)/3</f>
        <v>283.125</v>
      </c>
      <c r="X873" s="79">
        <f t="shared" ref="X873" si="16681">AVERAGE(O717,O769,O821)</f>
        <v>327.09722222222223</v>
      </c>
      <c r="Y873" s="79">
        <f t="shared" ref="Y873" si="16682">(P717+P769+P821)/3</f>
        <v>327.09722222222223</v>
      </c>
      <c r="Z873" s="79">
        <f t="shared" ref="Z873" si="16683">(Q717+Q769+Q821)/3</f>
        <v>251.45833333333334</v>
      </c>
      <c r="AA873" s="79" t="e">
        <f t="shared" ref="AA873" si="16684">(R717+R769+R821)/3</f>
        <v>#REF!</v>
      </c>
      <c r="AC873" s="99">
        <f>+AF873-'Figure 8_data'!I1085</f>
        <v>0</v>
      </c>
      <c r="AD873" s="79">
        <f t="shared" ref="AD873" si="16685">(B873/T873-1)*100</f>
        <v>11.352141499780743</v>
      </c>
      <c r="AE873" s="79">
        <f t="shared" ref="AE873" si="16686">(C873/U873-1)*100</f>
        <v>43.854692230070633</v>
      </c>
      <c r="AF873" s="79">
        <f t="shared" ref="AF873" si="16687">(D873/V873-1)*100</f>
        <v>28.567004988818191</v>
      </c>
      <c r="AG873" s="79">
        <f t="shared" ref="AG873" si="16688">(E873/W873-1)*100</f>
        <v>38.101545253863137</v>
      </c>
      <c r="AH873" s="79">
        <f t="shared" ref="AH873" si="16689">(F873/X873-1)*100</f>
        <v>3.3331917965266911</v>
      </c>
      <c r="AI873" s="79">
        <f t="shared" ref="AI873" si="16690">(G873/Y873-1)*100</f>
        <v>3.3331917965266911</v>
      </c>
      <c r="AJ873" s="79">
        <f t="shared" ref="AJ873" si="16691">(H873/Z873-1)*100</f>
        <v>59.072079536039766</v>
      </c>
      <c r="AK873" s="79" t="e">
        <f t="shared" ref="AK873" si="16692">(I873/AA873-1)*100</f>
        <v>#REF!</v>
      </c>
      <c r="AM873" s="99">
        <f>AP873-'Figure 8_data'!H1085</f>
        <v>0</v>
      </c>
      <c r="AN873" s="79">
        <f t="shared" ref="AN873" si="16693">(B873/B821-1)*100</f>
        <v>-9.9574468085106389</v>
      </c>
      <c r="AO873" s="79">
        <f t="shared" ref="AO873" si="16694">(C873/C821-1)*100</f>
        <v>13.142857142857146</v>
      </c>
      <c r="AP873" s="79">
        <f t="shared" ref="AP873" si="16695">(D873/D821-1)*100</f>
        <v>-1.1428571428571455</v>
      </c>
      <c r="AQ873" s="79">
        <f t="shared" ref="AQ873" si="16696">(E873/E821-1)*100</f>
        <v>11.714285714285722</v>
      </c>
      <c r="AR873" s="79">
        <f t="shared" ref="AR873" si="16697">(F873/F821-1)*100</f>
        <v>-18.060606060606066</v>
      </c>
      <c r="AS873" s="79">
        <f t="shared" ref="AS873" si="16698">(G873/G821-1)*100</f>
        <v>-18.060606060606066</v>
      </c>
      <c r="AT873" s="79">
        <f t="shared" ref="AT873" si="16699">(H873/H821-1)*100</f>
        <v>15.94202898550725</v>
      </c>
      <c r="AU873" s="79" t="e">
        <f t="shared" ref="AU873" si="16700">(I873/I821-1)*100</f>
        <v>#REF!</v>
      </c>
    </row>
    <row r="874" spans="1:47" x14ac:dyDescent="0.2">
      <c r="A874" s="13">
        <f t="shared" si="15327"/>
        <v>43697</v>
      </c>
      <c r="B874" s="79">
        <f>TWK!B817</f>
        <v>489</v>
      </c>
      <c r="C874" s="79">
        <f>TWK!C817</f>
        <v>480</v>
      </c>
      <c r="D874" s="79">
        <f>TWK!D817</f>
        <v>471</v>
      </c>
      <c r="E874" s="79">
        <f>TWK!E817</f>
        <v>374</v>
      </c>
      <c r="F874" s="79">
        <f>TWK!F817</f>
        <v>356</v>
      </c>
      <c r="G874" s="79">
        <f>TWK!G817</f>
        <v>356</v>
      </c>
      <c r="H874" s="79">
        <f>TWK!H817</f>
        <v>373</v>
      </c>
      <c r="I874" s="79" t="e">
        <f>TWK!#REF!</f>
        <v>#REF!</v>
      </c>
      <c r="K874" s="79">
        <f t="shared" ref="K874" si="16701">AVERAGEIF(B871:B874,"&lt;&gt;0")</f>
        <v>517</v>
      </c>
      <c r="L874" s="79">
        <f t="shared" ref="L874" si="16702">AVERAGEIF(C871:C874,"&lt;&gt;0")</f>
        <v>571.25</v>
      </c>
      <c r="M874" s="79">
        <f t="shared" ref="M874" si="16703">AVERAGEIF(D871:D874,"&lt;&gt;0")</f>
        <v>511</v>
      </c>
      <c r="N874" s="79">
        <f t="shared" ref="N874" si="16704">AVERAGEIF(E871:E874,"&lt;&gt;0")</f>
        <v>426</v>
      </c>
      <c r="O874" s="79">
        <f t="shared" ref="O874" si="16705">AVERAGEIF(F871:F874,"&lt;&gt;0")</f>
        <v>316.25</v>
      </c>
      <c r="P874" s="79">
        <f t="shared" ref="P874" si="16706">AVERAGEIF(G871:G874,"&lt;&gt;0")</f>
        <v>316.25</v>
      </c>
      <c r="Q874" s="79">
        <f t="shared" ref="Q874" si="16707">AVERAGEIF(H871:H874,"&lt;&gt;0")</f>
        <v>392.5</v>
      </c>
      <c r="R874" s="79" t="e">
        <f t="shared" ref="R874" si="16708">AVERAGEIF(I871:I874,"&lt;&gt;0")</f>
        <v>#REF!</v>
      </c>
      <c r="T874" s="79">
        <f t="shared" ref="T874" si="16709">AVERAGE(K718,K770,K822)</f>
        <v>479.5</v>
      </c>
      <c r="U874" s="79">
        <f t="shared" ref="U874" si="16710">AVERAGE(L718,L770,L822)</f>
        <v>416.33333333333331</v>
      </c>
      <c r="V874" s="79">
        <f t="shared" ref="V874" si="16711">(M718+M770+M822)/3</f>
        <v>408.61111111111114</v>
      </c>
      <c r="W874" s="79">
        <f t="shared" ref="W874" si="16712">(N718+N770+N822)/3</f>
        <v>283.54166666666669</v>
      </c>
      <c r="X874" s="79">
        <f t="shared" ref="X874" si="16713">AVERAGE(O718,O770,O822)</f>
        <v>333</v>
      </c>
      <c r="Y874" s="79">
        <f t="shared" ref="Y874" si="16714">(P718+P770+P822)/3</f>
        <v>333</v>
      </c>
      <c r="Z874" s="79">
        <f t="shared" ref="Z874" si="16715">(Q718+Q770+Q822)/3</f>
        <v>256.38888888888891</v>
      </c>
      <c r="AA874" s="79" t="e">
        <f t="shared" ref="AA874" si="16716">(R718+R770+R822)/3</f>
        <v>#REF!</v>
      </c>
      <c r="AC874" s="99">
        <f>+AF874-'Figure 8_data'!I1086</f>
        <v>0</v>
      </c>
      <c r="AD874" s="79">
        <f t="shared" ref="AD874" si="16717">(B874/T874-1)*100</f>
        <v>1.9812304483837417</v>
      </c>
      <c r="AE874" s="79">
        <f t="shared" ref="AE874" si="16718">(C874/U874-1)*100</f>
        <v>15.29223378702962</v>
      </c>
      <c r="AF874" s="79">
        <f t="shared" ref="AF874" si="16719">(D874/V874-1)*100</f>
        <v>15.268524813052341</v>
      </c>
      <c r="AG874" s="79">
        <f t="shared" ref="AG874" si="16720">(E874/W874-1)*100</f>
        <v>31.903012490815573</v>
      </c>
      <c r="AH874" s="79">
        <f t="shared" ref="AH874" si="16721">(F874/X874-1)*100</f>
        <v>6.9069069069069178</v>
      </c>
      <c r="AI874" s="79">
        <f t="shared" ref="AI874" si="16722">(G874/Y874-1)*100</f>
        <v>6.9069069069069178</v>
      </c>
      <c r="AJ874" s="79">
        <f t="shared" ref="AJ874" si="16723">(H874/Z874-1)*100</f>
        <v>45.482123510292503</v>
      </c>
      <c r="AK874" s="79" t="e">
        <f t="shared" ref="AK874" si="16724">(I874/AA874-1)*100</f>
        <v>#REF!</v>
      </c>
      <c r="AM874" s="99">
        <f>AP874-'Figure 8_data'!H1086</f>
        <v>0</v>
      </c>
      <c r="AN874" s="79">
        <f t="shared" ref="AN874" si="16725">(B874/B822-1)*100</f>
        <v>-3.6453201970443327</v>
      </c>
      <c r="AO874" s="79">
        <f t="shared" ref="AO874" si="16726">(C874/C822-1)*100</f>
        <v>2.1276595744680771</v>
      </c>
      <c r="AP874" s="79">
        <f t="shared" ref="AP874" si="16727">(D874/D822-1)*100</f>
        <v>1.2903225806451646</v>
      </c>
      <c r="AQ874" s="79">
        <f t="shared" ref="AQ874" si="16728">(E874/E822-1)*100</f>
        <v>15.076923076923077</v>
      </c>
      <c r="AR874" s="79">
        <f t="shared" ref="AR874" si="16729">(F874/F822-1)*100</f>
        <v>-12.638036809815956</v>
      </c>
      <c r="AS874" s="79">
        <f t="shared" ref="AS874" si="16730">(G874/G822-1)*100</f>
        <v>-12.638036809815956</v>
      </c>
      <c r="AT874" s="79">
        <f t="shared" ref="AT874" si="16731">(H874/H822-1)*100</f>
        <v>16.562499999999993</v>
      </c>
      <c r="AU874" s="79" t="e">
        <f t="shared" ref="AU874" si="16732">(I874/I822-1)*100</f>
        <v>#REF!</v>
      </c>
    </row>
    <row r="875" spans="1:47" x14ac:dyDescent="0.2">
      <c r="A875" s="13">
        <f t="shared" si="15327"/>
        <v>43704</v>
      </c>
      <c r="B875" s="79">
        <f>TWK!B818</f>
        <v>445</v>
      </c>
      <c r="C875" s="79">
        <f>TWK!C818</f>
        <v>465</v>
      </c>
      <c r="D875" s="79">
        <f>TWK!D818</f>
        <v>468</v>
      </c>
      <c r="E875" s="79">
        <f>TWK!E818</f>
        <v>387</v>
      </c>
      <c r="F875" s="79">
        <f>TWK!F818</f>
        <v>350</v>
      </c>
      <c r="G875" s="79">
        <f>TWK!G818</f>
        <v>350</v>
      </c>
      <c r="H875" s="79">
        <f>TWK!H818</f>
        <v>375</v>
      </c>
      <c r="I875" s="79" t="e">
        <f>TWK!#REF!</f>
        <v>#REF!</v>
      </c>
      <c r="K875" s="79">
        <f t="shared" ref="K875" si="16733">AVERAGEIF(B872:B875,"&lt;&gt;0")</f>
        <v>501.5</v>
      </c>
      <c r="L875" s="79">
        <f t="shared" ref="L875" si="16734">AVERAGEIF(C872:C875,"&lt;&gt;0")</f>
        <v>535</v>
      </c>
      <c r="M875" s="79">
        <f t="shared" ref="M875" si="16735">AVERAGEIF(D872:D875,"&lt;&gt;0")</f>
        <v>499</v>
      </c>
      <c r="N875" s="79">
        <f t="shared" ref="N875" si="16736">AVERAGEIF(E872:E875,"&lt;&gt;0")</f>
        <v>405.5</v>
      </c>
      <c r="O875" s="79">
        <f t="shared" ref="O875" si="16737">AVERAGEIF(F872:F875,"&lt;&gt;0")</f>
        <v>334.25</v>
      </c>
      <c r="P875" s="79">
        <f t="shared" ref="P875" si="16738">AVERAGEIF(G872:G875,"&lt;&gt;0")</f>
        <v>334.25</v>
      </c>
      <c r="Q875" s="79">
        <f t="shared" ref="Q875" si="16739">AVERAGEIF(H872:H875,"&lt;&gt;0")</f>
        <v>386.25</v>
      </c>
      <c r="R875" s="79" t="e">
        <f t="shared" ref="R875" si="16740">AVERAGEIF(I872:I875,"&lt;&gt;0")</f>
        <v>#REF!</v>
      </c>
      <c r="T875" s="79">
        <f t="shared" ref="T875" si="16741">AVERAGE(K719,K771,K823)</f>
        <v>481.23611111111109</v>
      </c>
      <c r="U875" s="79">
        <f t="shared" ref="U875" si="16742">AVERAGE(L719,L771,L823)</f>
        <v>424.59722222222217</v>
      </c>
      <c r="V875" s="79">
        <f t="shared" ref="V875" si="16743">(M719+M771+M823)/3</f>
        <v>415.41666666666669</v>
      </c>
      <c r="W875" s="79">
        <f t="shared" ref="W875" si="16744">(N719+N771+N823)/3</f>
        <v>290.34722222222223</v>
      </c>
      <c r="X875" s="79">
        <f t="shared" ref="X875" si="16745">AVERAGE(O719,O771,O823)</f>
        <v>350.41666666666669</v>
      </c>
      <c r="Y875" s="79">
        <f t="shared" ref="Y875" si="16746">(P719+P771+P823)/3</f>
        <v>350.41666666666669</v>
      </c>
      <c r="Z875" s="79">
        <f t="shared" ref="Z875" si="16747">(Q719+Q771+Q823)/3</f>
        <v>271.11111111111114</v>
      </c>
      <c r="AA875" s="79" t="e">
        <f t="shared" ref="AA875" si="16748">(R719+R771+R823)/3</f>
        <v>#REF!</v>
      </c>
      <c r="AC875" s="99">
        <f>+AF875-'Figure 8_data'!I1087</f>
        <v>0</v>
      </c>
      <c r="AD875" s="79">
        <f t="shared" ref="AD875" si="16749">(B875/T875-1)*100</f>
        <v>-7.5297988397933562</v>
      </c>
      <c r="AE875" s="79">
        <f t="shared" ref="AE875" si="16750">(C875/U875-1)*100</f>
        <v>9.5155539563638989</v>
      </c>
      <c r="AF875" s="79">
        <f t="shared" ref="AF875" si="16751">(D875/V875-1)*100</f>
        <v>12.657973921765286</v>
      </c>
      <c r="AG875" s="79">
        <f t="shared" ref="AG875" si="16752">(E875/W875-1)*100</f>
        <v>33.288686917005506</v>
      </c>
      <c r="AH875" s="79">
        <f t="shared" ref="AH875" si="16753">(F875/X875-1)*100</f>
        <v>-0.11890606420927874</v>
      </c>
      <c r="AI875" s="79">
        <f t="shared" ref="AI875" si="16754">(G875/Y875-1)*100</f>
        <v>-0.11890606420927874</v>
      </c>
      <c r="AJ875" s="79">
        <f t="shared" ref="AJ875" si="16755">(H875/Z875-1)*100</f>
        <v>38.319672131147527</v>
      </c>
      <c r="AK875" s="79" t="e">
        <f t="shared" ref="AK875" si="16756">(I875/AA875-1)*100</f>
        <v>#REF!</v>
      </c>
      <c r="AM875" s="99">
        <f>AP875-'Figure 8_data'!H1087</f>
        <v>0</v>
      </c>
      <c r="AN875" s="79">
        <f t="shared" ref="AN875" si="16757">(B875/B823-1)*100</f>
        <v>-25.210084033613445</v>
      </c>
      <c r="AO875" s="79">
        <f t="shared" ref="AO875" si="16758">(C875/C823-1)*100</f>
        <v>-22.928176795580114</v>
      </c>
      <c r="AP875" s="79">
        <f t="shared" ref="AP875" si="16759">(D875/D823-1)*100</f>
        <v>-21.123595505617988</v>
      </c>
      <c r="AQ875" s="79">
        <f t="shared" ref="AQ875" si="16760">(E875/E823-1)*100</f>
        <v>-14.317343173431741</v>
      </c>
      <c r="AR875" s="79">
        <f t="shared" ref="AR875" si="16761">(F875/F823-1)*100</f>
        <v>-39.481268011527384</v>
      </c>
      <c r="AS875" s="79">
        <f t="shared" ref="AS875" si="16762">(G875/G823-1)*100</f>
        <v>-39.481268011527384</v>
      </c>
      <c r="AT875" s="79">
        <f t="shared" ref="AT875" si="16763">(H875/H823-1)*100</f>
        <v>-15.73033707865169</v>
      </c>
      <c r="AU875" s="79" t="e">
        <f t="shared" ref="AU875" si="16764">(I875/I823-1)*100</f>
        <v>#REF!</v>
      </c>
    </row>
    <row r="876" spans="1:47" x14ac:dyDescent="0.2">
      <c r="A876" s="13">
        <f t="shared" si="15327"/>
        <v>43711</v>
      </c>
      <c r="B876" s="79">
        <f>TWK!B819</f>
        <v>417</v>
      </c>
      <c r="C876" s="79">
        <f>TWK!C819</f>
        <v>428</v>
      </c>
      <c r="D876" s="79">
        <f>TWK!D819</f>
        <v>439</v>
      </c>
      <c r="E876" s="79">
        <f>TWK!E819</f>
        <v>346</v>
      </c>
      <c r="F876" s="79">
        <f>TWK!F819</f>
        <v>341</v>
      </c>
      <c r="G876" s="79">
        <f>TWK!G819</f>
        <v>341</v>
      </c>
      <c r="H876" s="79">
        <f>TWK!H819</f>
        <v>360</v>
      </c>
      <c r="I876" s="79" t="e">
        <f>TWK!#REF!</f>
        <v>#REF!</v>
      </c>
      <c r="K876" s="79">
        <f t="shared" ref="K876" si="16765">AVERAGEIF(B873:B876,"&lt;&gt;0")</f>
        <v>470</v>
      </c>
      <c r="L876" s="79">
        <f t="shared" ref="L876" si="16766">AVERAGEIF(C873:C876,"&lt;&gt;0")</f>
        <v>491.75</v>
      </c>
      <c r="M876" s="79">
        <f t="shared" ref="M876" si="16767">AVERAGEIF(D873:D876,"&lt;&gt;0")</f>
        <v>474.25</v>
      </c>
      <c r="N876" s="79">
        <f t="shared" ref="N876" si="16768">AVERAGEIF(E873:E876,"&lt;&gt;0")</f>
        <v>374.5</v>
      </c>
      <c r="O876" s="79">
        <f t="shared" ref="O876" si="16769">AVERAGEIF(F873:F876,"&lt;&gt;0")</f>
        <v>346.25</v>
      </c>
      <c r="P876" s="79">
        <f t="shared" ref="P876" si="16770">AVERAGEIF(G873:G876,"&lt;&gt;0")</f>
        <v>346.25</v>
      </c>
      <c r="Q876" s="79">
        <f t="shared" ref="Q876" si="16771">AVERAGEIF(H873:H876,"&lt;&gt;0")</f>
        <v>377</v>
      </c>
      <c r="R876" s="79" t="e">
        <f t="shared" ref="R876" si="16772">AVERAGEIF(I873:I876,"&lt;&gt;0")</f>
        <v>#REF!</v>
      </c>
      <c r="T876" s="79">
        <f t="shared" ref="T876" si="16773">AVERAGE(K720,K772,K824)</f>
        <v>476.4444444444444</v>
      </c>
      <c r="U876" s="79">
        <f t="shared" ref="U876" si="16774">AVERAGE(L720,L772,L824)</f>
        <v>426.88888888888886</v>
      </c>
      <c r="V876" s="79">
        <f t="shared" ref="V876" si="16775">(M720+M772+M824)/3</f>
        <v>417.70833333333331</v>
      </c>
      <c r="W876" s="79">
        <f t="shared" ref="W876" si="16776">(N720+N772+N824)/3</f>
        <v>295.97222222222223</v>
      </c>
      <c r="X876" s="79">
        <f t="shared" ref="X876" si="16777">AVERAGE(O720,O772,O824)</f>
        <v>364.04166666666669</v>
      </c>
      <c r="Y876" s="79">
        <f t="shared" ref="Y876" si="16778">(P720+P772+P824)/3</f>
        <v>364.04166666666669</v>
      </c>
      <c r="Z876" s="79">
        <f t="shared" ref="Z876" si="16779">(Q720+Q772+Q824)/3</f>
        <v>284.86111111111114</v>
      </c>
      <c r="AA876" s="79" t="e">
        <f t="shared" ref="AA876" si="16780">(R720+R772+R824)/3</f>
        <v>#REF!</v>
      </c>
      <c r="AC876" s="99">
        <f>+AF876-'Figure 8_data'!I1088</f>
        <v>0</v>
      </c>
      <c r="AD876" s="79">
        <f t="shared" ref="AD876" si="16781">(B876/T876-1)*100</f>
        <v>-12.476679104477606</v>
      </c>
      <c r="AE876" s="79">
        <f t="shared" ref="AE876" si="16782">(C876/U876-1)*100</f>
        <v>0.26028110359188616</v>
      </c>
      <c r="AF876" s="79">
        <f t="shared" ref="AF876" si="16783">(D876/V876-1)*100</f>
        <v>5.097256857855359</v>
      </c>
      <c r="AG876" s="79">
        <f t="shared" ref="AG876" si="16784">(E876/W876-1)*100</f>
        <v>16.902862505865791</v>
      </c>
      <c r="AH876" s="79">
        <f t="shared" ref="AH876" si="16785">(F876/X876-1)*100</f>
        <v>-6.3294036854755653</v>
      </c>
      <c r="AI876" s="79">
        <f t="shared" ref="AI876" si="16786">(G876/Y876-1)*100</f>
        <v>-6.3294036854755653</v>
      </c>
      <c r="AJ876" s="79">
        <f t="shared" ref="AJ876" si="16787">(H876/Z876-1)*100</f>
        <v>26.377376889322267</v>
      </c>
      <c r="AK876" s="79" t="e">
        <f t="shared" ref="AK876" si="16788">(I876/AA876-1)*100</f>
        <v>#REF!</v>
      </c>
      <c r="AM876" s="99">
        <f>AP876-'Figure 8_data'!H1088</f>
        <v>0</v>
      </c>
      <c r="AN876" s="79">
        <f t="shared" ref="AN876" si="16789">(B876/B824-1)*100</f>
        <v>-27.478260869565219</v>
      </c>
      <c r="AO876" s="79">
        <f t="shared" ref="AO876" si="16790">(C876/C824-1)*100</f>
        <v>-22.18181818181818</v>
      </c>
      <c r="AP876" s="79">
        <f t="shared" ref="AP876" si="16791">(D876/D824-1)*100</f>
        <v>-18.325581395348834</v>
      </c>
      <c r="AQ876" s="79">
        <f t="shared" ref="AQ876" si="16792">(E876/E824-1)*100</f>
        <v>-17.619047619047624</v>
      </c>
      <c r="AR876" s="79">
        <f t="shared" ref="AR876" si="16793">(F876/F824-1)*100</f>
        <v>-35.047619047619051</v>
      </c>
      <c r="AS876" s="79">
        <f t="shared" ref="AS876" si="16794">(G876/G824-1)*100</f>
        <v>-35.047619047619051</v>
      </c>
      <c r="AT876" s="79">
        <f t="shared" ref="AT876" si="16795">(H876/H824-1)*100</f>
        <v>-12.727272727272732</v>
      </c>
      <c r="AU876" s="79" t="e">
        <f t="shared" ref="AU876" si="16796">(I876/I824-1)*100</f>
        <v>#REF!</v>
      </c>
    </row>
    <row r="877" spans="1:47" x14ac:dyDescent="0.2">
      <c r="A877" s="13">
        <f t="shared" si="15327"/>
        <v>43718</v>
      </c>
      <c r="B877" s="79">
        <f>TWK!B820</f>
        <v>382</v>
      </c>
      <c r="C877" s="79">
        <f>TWK!C820</f>
        <v>400</v>
      </c>
      <c r="D877" s="79">
        <f>TWK!D820</f>
        <v>393</v>
      </c>
      <c r="E877" s="79">
        <f>TWK!E820</f>
        <v>367</v>
      </c>
      <c r="F877" s="79">
        <f>TWK!F820</f>
        <v>332</v>
      </c>
      <c r="G877" s="79">
        <f>TWK!G820</f>
        <v>332</v>
      </c>
      <c r="H877" s="79">
        <f>TWK!H820</f>
        <v>358</v>
      </c>
      <c r="I877" s="79" t="e">
        <f>TWK!#REF!</f>
        <v>#REF!</v>
      </c>
      <c r="K877" s="79">
        <f t="shared" ref="K877" si="16797">AVERAGEIF(B874:B877,"&lt;&gt;0")</f>
        <v>433.25</v>
      </c>
      <c r="L877" s="79">
        <f t="shared" ref="L877" si="16798">AVERAGEIF(C874:C877,"&lt;&gt;0")</f>
        <v>443.25</v>
      </c>
      <c r="M877" s="79">
        <f t="shared" ref="M877" si="16799">AVERAGEIF(D874:D877,"&lt;&gt;0")</f>
        <v>442.75</v>
      </c>
      <c r="N877" s="79">
        <f t="shared" ref="N877" si="16800">AVERAGEIF(E874:E877,"&lt;&gt;0")</f>
        <v>368.5</v>
      </c>
      <c r="O877" s="79">
        <f t="shared" ref="O877" si="16801">AVERAGEIF(F874:F877,"&lt;&gt;0")</f>
        <v>344.75</v>
      </c>
      <c r="P877" s="79">
        <f t="shared" ref="P877" si="16802">AVERAGEIF(G874:G877,"&lt;&gt;0")</f>
        <v>344.75</v>
      </c>
      <c r="Q877" s="79">
        <f t="shared" ref="Q877" si="16803">AVERAGEIF(H874:H877,"&lt;&gt;0")</f>
        <v>366.5</v>
      </c>
      <c r="R877" s="79" t="e">
        <f t="shared" ref="R877" si="16804">AVERAGEIF(I874:I877,"&lt;&gt;0")</f>
        <v>#REF!</v>
      </c>
      <c r="T877" s="79">
        <f t="shared" ref="T877" si="16805">AVERAGE(K721,K773,K825)</f>
        <v>468.38888888888886</v>
      </c>
      <c r="U877" s="79">
        <f t="shared" ref="U877" si="16806">AVERAGE(L721,L773,L825)</f>
        <v>430.36111111111114</v>
      </c>
      <c r="V877" s="79">
        <f t="shared" ref="V877" si="16807">(M721+M773+M825)/3</f>
        <v>421.31944444444451</v>
      </c>
      <c r="W877" s="79">
        <f t="shared" ref="W877" si="16808">(N721+N773+N825)/3</f>
        <v>309.9305555555556</v>
      </c>
      <c r="X877" s="79">
        <f t="shared" ref="X877" si="16809">AVERAGE(O721,O773,O825)</f>
        <v>388.41666666666669</v>
      </c>
      <c r="Y877" s="79">
        <f t="shared" ref="Y877" si="16810">(P721+P773+P825)/3</f>
        <v>388.41666666666669</v>
      </c>
      <c r="Z877" s="79">
        <f t="shared" ref="Z877" si="16811">(Q721+Q773+Q825)/3</f>
        <v>301.11111111111114</v>
      </c>
      <c r="AA877" s="79" t="e">
        <f t="shared" ref="AA877" si="16812">(R721+R773+R825)/3</f>
        <v>#REF!</v>
      </c>
      <c r="AC877" s="99">
        <f>+AF877-'Figure 8_data'!I1089</f>
        <v>0</v>
      </c>
      <c r="AD877" s="79">
        <f t="shared" ref="AD877" si="16813">(B877/T877-1)*100</f>
        <v>-18.443838216107224</v>
      </c>
      <c r="AE877" s="79">
        <f t="shared" ref="AE877" si="16814">(C877/U877-1)*100</f>
        <v>-7.0547989414574408</v>
      </c>
      <c r="AF877" s="79">
        <f t="shared" ref="AF877" si="16815">(D877/V877-1)*100</f>
        <v>-6.7216087028185374</v>
      </c>
      <c r="AG877" s="79">
        <f t="shared" ref="AG877" si="16816">(E877/W877-1)*100</f>
        <v>18.413623123459534</v>
      </c>
      <c r="AH877" s="79">
        <f t="shared" ref="AH877" si="16817">(F877/X877-1)*100</f>
        <v>-14.524780090109424</v>
      </c>
      <c r="AI877" s="79">
        <f t="shared" ref="AI877" si="16818">(G877/Y877-1)*100</f>
        <v>-14.524780090109424</v>
      </c>
      <c r="AJ877" s="79">
        <f t="shared" ref="AJ877" si="16819">(H877/Z877-1)*100</f>
        <v>18.892988929889288</v>
      </c>
      <c r="AK877" s="79" t="e">
        <f t="shared" ref="AK877" si="16820">(I877/AA877-1)*100</f>
        <v>#REF!</v>
      </c>
      <c r="AM877" s="99">
        <f>AP877-'Figure 8_data'!H1089</f>
        <v>0</v>
      </c>
      <c r="AN877" s="79">
        <f t="shared" ref="AN877" si="16821">(B877/B825-1)*100</f>
        <v>-25.463414634146343</v>
      </c>
      <c r="AO877" s="79">
        <f t="shared" ref="AO877" si="16822">(C877/C825-1)*100</f>
        <v>-17.948717948717952</v>
      </c>
      <c r="AP877" s="79">
        <f t="shared" ref="AP877" si="16823">(D877/D825-1)*100</f>
        <v>-19.38461538461539</v>
      </c>
      <c r="AQ877" s="79">
        <f t="shared" ref="AQ877" si="16824">(E877/E825-1)*100</f>
        <v>-8.2500000000000018</v>
      </c>
      <c r="AR877" s="79">
        <f t="shared" ref="AR877" si="16825">(F877/F825-1)*100</f>
        <v>-28.216216216216218</v>
      </c>
      <c r="AS877" s="79">
        <f t="shared" ref="AS877" si="16826">(G877/G825-1)*100</f>
        <v>-28.216216216216218</v>
      </c>
      <c r="AT877" s="79">
        <f t="shared" ref="AT877" si="16827">(H877/H825-1)*100</f>
        <v>-7.6129032258064555</v>
      </c>
      <c r="AU877" s="79" t="e">
        <f t="shared" ref="AU877" si="16828">(I877/I825-1)*100</f>
        <v>#REF!</v>
      </c>
    </row>
    <row r="878" spans="1:47" x14ac:dyDescent="0.2">
      <c r="A878" s="13">
        <f t="shared" si="15327"/>
        <v>43725</v>
      </c>
      <c r="B878" s="79">
        <f>TWK!B821</f>
        <v>373</v>
      </c>
      <c r="C878" s="79">
        <f>TWK!C821</f>
        <v>400</v>
      </c>
      <c r="D878" s="79">
        <f>TWK!D821</f>
        <v>379</v>
      </c>
      <c r="E878" s="79">
        <f>TWK!E821</f>
        <v>375</v>
      </c>
      <c r="F878" s="79">
        <f>TWK!F821</f>
        <v>363</v>
      </c>
      <c r="G878" s="79">
        <f>TWK!G821</f>
        <v>363</v>
      </c>
      <c r="H878" s="79">
        <f>TWK!H821</f>
        <v>400</v>
      </c>
      <c r="I878" s="79" t="e">
        <f>TWK!#REF!</f>
        <v>#REF!</v>
      </c>
      <c r="K878" s="79">
        <f t="shared" ref="K878" si="16829">AVERAGEIF(B875:B878,"&lt;&gt;0")</f>
        <v>404.25</v>
      </c>
      <c r="L878" s="79">
        <f t="shared" ref="L878" si="16830">AVERAGEIF(C875:C878,"&lt;&gt;0")</f>
        <v>423.25</v>
      </c>
      <c r="M878" s="79">
        <f t="shared" ref="M878" si="16831">AVERAGEIF(D875:D878,"&lt;&gt;0")</f>
        <v>419.75</v>
      </c>
      <c r="N878" s="79">
        <f t="shared" ref="N878" si="16832">AVERAGEIF(E875:E878,"&lt;&gt;0")</f>
        <v>368.75</v>
      </c>
      <c r="O878" s="79">
        <f t="shared" ref="O878" si="16833">AVERAGEIF(F875:F878,"&lt;&gt;0")</f>
        <v>346.5</v>
      </c>
      <c r="P878" s="79">
        <f t="shared" ref="P878" si="16834">AVERAGEIF(G875:G878,"&lt;&gt;0")</f>
        <v>346.5</v>
      </c>
      <c r="Q878" s="79">
        <f t="shared" ref="Q878" si="16835">AVERAGEIF(H875:H878,"&lt;&gt;0")</f>
        <v>373.25</v>
      </c>
      <c r="R878" s="79" t="e">
        <f t="shared" ref="R878" si="16836">AVERAGEIF(I875:I878,"&lt;&gt;0")</f>
        <v>#REF!</v>
      </c>
      <c r="T878" s="79">
        <f t="shared" ref="T878" si="16837">AVERAGE(K722,K774,K826)</f>
        <v>475.97222222222217</v>
      </c>
      <c r="U878" s="79">
        <f t="shared" ref="U878" si="16838">AVERAGE(L722,L774,L826)</f>
        <v>445.22222222222223</v>
      </c>
      <c r="V878" s="79">
        <f t="shared" ref="V878" si="16839">(M722+M774+M826)/3</f>
        <v>435.76388888888886</v>
      </c>
      <c r="W878" s="79">
        <f t="shared" ref="W878" si="16840">(N722+N774+N826)/3</f>
        <v>334.3055555555556</v>
      </c>
      <c r="X878" s="79">
        <f t="shared" ref="X878" si="16841">AVERAGE(O722,O774,O826)</f>
        <v>418.22222222222217</v>
      </c>
      <c r="Y878" s="79">
        <f t="shared" ref="Y878" si="16842">(P722+P774+P826)/3</f>
        <v>418.22222222222217</v>
      </c>
      <c r="Z878" s="79">
        <f t="shared" ref="Z878" si="16843">(Q722+Q774+Q826)/3</f>
        <v>326.04166666666669</v>
      </c>
      <c r="AA878" s="79" t="e">
        <f t="shared" ref="AA878" si="16844">(R722+R774+R826)/3</f>
        <v>#REF!</v>
      </c>
      <c r="AC878" s="99">
        <f>+AF878-'Figure 8_data'!I1090</f>
        <v>0</v>
      </c>
      <c r="AD878" s="79">
        <f t="shared" ref="AD878" si="16845">(B878/T878-1)*100</f>
        <v>-21.634082287715195</v>
      </c>
      <c r="AE878" s="79">
        <f t="shared" ref="AE878" si="16846">(C878/U878-1)*100</f>
        <v>-10.157224856501124</v>
      </c>
      <c r="AF878" s="79">
        <f t="shared" ref="AF878" si="16847">(D878/V878-1)*100</f>
        <v>-13.026294820717121</v>
      </c>
      <c r="AG878" s="79">
        <f t="shared" ref="AG878" si="16848">(E878/W878-1)*100</f>
        <v>12.172829248026584</v>
      </c>
      <c r="AH878" s="79">
        <f t="shared" ref="AH878" si="16849">(F878/X878-1)*100</f>
        <v>-13.204038257173211</v>
      </c>
      <c r="AI878" s="79">
        <f t="shared" ref="AI878" si="16850">(G878/Y878-1)*100</f>
        <v>-13.204038257173211</v>
      </c>
      <c r="AJ878" s="79">
        <f t="shared" ref="AJ878" si="16851">(H878/Z878-1)*100</f>
        <v>22.683706070287535</v>
      </c>
      <c r="AK878" s="79" t="e">
        <f t="shared" ref="AK878" si="16852">(I878/AA878-1)*100</f>
        <v>#REF!</v>
      </c>
      <c r="AM878" s="99">
        <f>AP878-'Figure 8_data'!H1090</f>
        <v>0</v>
      </c>
      <c r="AN878" s="79">
        <f t="shared" ref="AN878" si="16853">(B878/B826-1)*100</f>
        <v>-30.604651162790695</v>
      </c>
      <c r="AO878" s="79">
        <f t="shared" ref="AO878" si="16854">(C878/C826-1)*100</f>
        <v>-23.809523809523814</v>
      </c>
      <c r="AP878" s="79">
        <f t="shared" ref="AP878" si="16855">(D878/D826-1)*100</f>
        <v>-26.763285024154591</v>
      </c>
      <c r="AQ878" s="79">
        <f t="shared" ref="AQ878" si="16856">(E878/E826-1)*100</f>
        <v>-13.294797687861271</v>
      </c>
      <c r="AR878" s="79">
        <f t="shared" ref="AR878" si="16857">(F878/F826-1)*100</f>
        <v>-29.170731707317078</v>
      </c>
      <c r="AS878" s="79">
        <f t="shared" ref="AS878" si="16858">(G878/G826-1)*100</f>
        <v>-29.170731707317078</v>
      </c>
      <c r="AT878" s="79">
        <f t="shared" ref="AT878" si="16859">(H878/H826-1)*100</f>
        <v>-11.111111111111116</v>
      </c>
      <c r="AU878" s="79" t="e">
        <f t="shared" ref="AU878" si="16860">(I878/I826-1)*100</f>
        <v>#REF!</v>
      </c>
    </row>
    <row r="879" spans="1:47" x14ac:dyDescent="0.2">
      <c r="A879" s="13">
        <f t="shared" si="15327"/>
        <v>43732</v>
      </c>
      <c r="B879" s="79">
        <f>TWK!B822</f>
        <v>375</v>
      </c>
      <c r="C879" s="79">
        <f>TWK!C822</f>
        <v>408</v>
      </c>
      <c r="D879" s="79">
        <f>TWK!D822</f>
        <v>372</v>
      </c>
      <c r="E879" s="79">
        <f>TWK!E822</f>
        <v>353</v>
      </c>
      <c r="F879" s="79">
        <f>TWK!F822</f>
        <v>392</v>
      </c>
      <c r="G879" s="79">
        <f>TWK!G822</f>
        <v>392</v>
      </c>
      <c r="H879" s="79">
        <f>TWK!H822</f>
        <v>375</v>
      </c>
      <c r="I879" s="79" t="e">
        <f>TWK!#REF!</f>
        <v>#REF!</v>
      </c>
      <c r="K879" s="79">
        <f t="shared" ref="K879" si="16861">AVERAGEIF(B876:B879,"&lt;&gt;0")</f>
        <v>386.75</v>
      </c>
      <c r="L879" s="79">
        <f t="shared" ref="L879" si="16862">AVERAGEIF(C876:C879,"&lt;&gt;0")</f>
        <v>409</v>
      </c>
      <c r="M879" s="79">
        <f t="shared" ref="M879" si="16863">AVERAGEIF(D876:D879,"&lt;&gt;0")</f>
        <v>395.75</v>
      </c>
      <c r="N879" s="79">
        <f t="shared" ref="N879" si="16864">AVERAGEIF(E876:E879,"&lt;&gt;0")</f>
        <v>360.25</v>
      </c>
      <c r="O879" s="79">
        <f t="shared" ref="O879" si="16865">AVERAGEIF(F876:F879,"&lt;&gt;0")</f>
        <v>357</v>
      </c>
      <c r="P879" s="79">
        <f t="shared" ref="P879" si="16866">AVERAGEIF(G876:G879,"&lt;&gt;0")</f>
        <v>357</v>
      </c>
      <c r="Q879" s="79">
        <f t="shared" ref="Q879" si="16867">AVERAGEIF(H876:H879,"&lt;&gt;0")</f>
        <v>373.25</v>
      </c>
      <c r="R879" s="79" t="e">
        <f t="shared" ref="R879" si="16868">AVERAGEIF(I876:I879,"&lt;&gt;0")</f>
        <v>#REF!</v>
      </c>
      <c r="T879" s="79">
        <f t="shared" ref="T879" si="16869">AVERAGE(K723,K775,K827)</f>
        <v>491.18055555555549</v>
      </c>
      <c r="U879" s="79">
        <f t="shared" ref="U879" si="16870">AVERAGE(L723,L775,L827)</f>
        <v>464.31944444444451</v>
      </c>
      <c r="V879" s="79">
        <f t="shared" ref="V879" si="16871">(M723+M775+M827)/3</f>
        <v>462.15277777777777</v>
      </c>
      <c r="W879" s="79">
        <f t="shared" ref="W879" si="16872">(N723+N775+N827)/3</f>
        <v>364.79166666666669</v>
      </c>
      <c r="X879" s="79">
        <f t="shared" ref="X879" si="16873">AVERAGE(O723,O775,O827)</f>
        <v>452.11111111111109</v>
      </c>
      <c r="Y879" s="79">
        <f t="shared" ref="Y879" si="16874">(P723+P775+P827)/3</f>
        <v>452.11111111111109</v>
      </c>
      <c r="Z879" s="79">
        <f t="shared" ref="Z879" si="16875">(Q723+Q775+Q827)/3</f>
        <v>350</v>
      </c>
      <c r="AA879" s="79" t="e">
        <f t="shared" ref="AA879" si="16876">(R723+R775+R827)/3</f>
        <v>#REF!</v>
      </c>
      <c r="AC879" s="99">
        <f>+AF879-'Figure 8_data'!I1091</f>
        <v>0</v>
      </c>
      <c r="AD879" s="79">
        <f t="shared" ref="AD879" si="16877">(B879/T879-1)*100</f>
        <v>-23.653329563127379</v>
      </c>
      <c r="AE879" s="79">
        <f t="shared" ref="AE879" si="16878">(C879/U879-1)*100</f>
        <v>-12.129460680207005</v>
      </c>
      <c r="AF879" s="79">
        <f t="shared" ref="AF879" si="16879">(D879/V879-1)*100</f>
        <v>-19.50713749060856</v>
      </c>
      <c r="AG879" s="79">
        <f t="shared" ref="AG879" si="16880">(E879/W879-1)*100</f>
        <v>-3.2324386065105681</v>
      </c>
      <c r="AH879" s="79">
        <f t="shared" ref="AH879" si="16881">(F879/X879-1)*100</f>
        <v>-13.295650036864092</v>
      </c>
      <c r="AI879" s="79">
        <f t="shared" ref="AI879" si="16882">(G879/Y879-1)*100</f>
        <v>-13.295650036864092</v>
      </c>
      <c r="AJ879" s="79">
        <f t="shared" ref="AJ879" si="16883">(H879/Z879-1)*100</f>
        <v>7.1428571428571397</v>
      </c>
      <c r="AK879" s="79" t="e">
        <f t="shared" ref="AK879" si="16884">(I879/AA879-1)*100</f>
        <v>#REF!</v>
      </c>
      <c r="AM879" s="99">
        <f>AP879-'Figure 8_data'!H1091</f>
        <v>0</v>
      </c>
      <c r="AN879" s="79">
        <f t="shared" ref="AN879" si="16885">(B879/B827-1)*100</f>
        <v>-23.076923076923073</v>
      </c>
      <c r="AO879" s="79">
        <f t="shared" ref="AO879" si="16886">(C879/C827-1)*100</f>
        <v>-14.105263157894733</v>
      </c>
      <c r="AP879" s="79">
        <f t="shared" ref="AP879" si="16887">(D879/D827-1)*100</f>
        <v>-22.901554404145074</v>
      </c>
      <c r="AQ879" s="79">
        <f t="shared" ref="AQ879" si="16888">(E879/E827-1)*100</f>
        <v>-10.06369426751592</v>
      </c>
      <c r="AR879" s="79">
        <f t="shared" ref="AR879" si="16889">(F879/F827-1)*100</f>
        <v>-15.698924731182796</v>
      </c>
      <c r="AS879" s="79">
        <f t="shared" ref="AS879" si="16890">(G879/G827-1)*100</f>
        <v>-15.698924731182796</v>
      </c>
      <c r="AT879" s="79">
        <f t="shared" ref="AT879" si="16891">(H879/H827-1)*100</f>
        <v>11.111111111111116</v>
      </c>
      <c r="AU879" s="79" t="e">
        <f t="shared" ref="AU879" si="16892">(I879/I827-1)*100</f>
        <v>#REF!</v>
      </c>
    </row>
    <row r="880" spans="1:47" x14ac:dyDescent="0.2">
      <c r="A880" s="13">
        <f t="shared" si="15327"/>
        <v>43739</v>
      </c>
      <c r="B880" s="79">
        <f>TWK!B823</f>
        <v>358</v>
      </c>
      <c r="C880" s="79">
        <f>TWK!C823</f>
        <v>406</v>
      </c>
      <c r="D880" s="79">
        <f>TWK!D823</f>
        <v>360</v>
      </c>
      <c r="E880" s="79">
        <f>TWK!E823</f>
        <v>340</v>
      </c>
      <c r="F880" s="79">
        <f>TWK!F823</f>
        <v>431</v>
      </c>
      <c r="G880" s="79">
        <f>TWK!G823</f>
        <v>431</v>
      </c>
      <c r="H880" s="79">
        <f>TWK!H823</f>
        <v>364</v>
      </c>
      <c r="I880" s="79" t="e">
        <f>TWK!#REF!</f>
        <v>#REF!</v>
      </c>
      <c r="K880" s="79">
        <f t="shared" ref="K880" si="16893">AVERAGEIF(B877:B880,"&lt;&gt;0")</f>
        <v>372</v>
      </c>
      <c r="L880" s="79">
        <f t="shared" ref="L880" si="16894">AVERAGEIF(C877:C880,"&lt;&gt;0")</f>
        <v>403.5</v>
      </c>
      <c r="M880" s="79">
        <f t="shared" ref="M880" si="16895">AVERAGEIF(D877:D880,"&lt;&gt;0")</f>
        <v>376</v>
      </c>
      <c r="N880" s="79">
        <f t="shared" ref="N880" si="16896">AVERAGEIF(E877:E880,"&lt;&gt;0")</f>
        <v>358.75</v>
      </c>
      <c r="O880" s="79">
        <f t="shared" ref="O880" si="16897">AVERAGEIF(F877:F880,"&lt;&gt;0")</f>
        <v>379.5</v>
      </c>
      <c r="P880" s="79">
        <f t="shared" ref="P880" si="16898">AVERAGEIF(G877:G880,"&lt;&gt;0")</f>
        <v>379.5</v>
      </c>
      <c r="Q880" s="79">
        <f t="shared" ref="Q880" si="16899">AVERAGEIF(H877:H880,"&lt;&gt;0")</f>
        <v>374.25</v>
      </c>
      <c r="R880" s="79" t="e">
        <f t="shared" ref="R880" si="16900">AVERAGEIF(I877:I880,"&lt;&gt;0")</f>
        <v>#REF!</v>
      </c>
      <c r="T880" s="79">
        <f t="shared" ref="T880" si="16901">AVERAGE(K724,K776,K828)</f>
        <v>520.7638888888888</v>
      </c>
      <c r="U880" s="79">
        <f t="shared" ref="U880" si="16902">AVERAGE(L724,L776,L828)</f>
        <v>507.23611111111114</v>
      </c>
      <c r="V880" s="79">
        <f t="shared" ref="V880" si="16903">(M724+M776+M828)/3</f>
        <v>500.11111111111109</v>
      </c>
      <c r="W880" s="79">
        <f t="shared" ref="W880" si="16904">(N724+N776+N828)/3</f>
        <v>421.66666666666669</v>
      </c>
      <c r="X880" s="79">
        <f t="shared" ref="X880" si="16905">AVERAGE(O724,O776,O828)</f>
        <v>518.11111111111109</v>
      </c>
      <c r="Y880" s="79">
        <f t="shared" ref="Y880" si="16906">(P724+P776+P828)/3</f>
        <v>518.11111111111109</v>
      </c>
      <c r="Z880" s="79">
        <f t="shared" ref="Z880" si="16907">(Q724+Q776+Q828)/3</f>
        <v>426.25</v>
      </c>
      <c r="AA880" s="79" t="e">
        <f t="shared" ref="AA880" si="16908">(R724+R776+R828)/3</f>
        <v>#REF!</v>
      </c>
      <c r="AC880" s="99">
        <f>+AF880-'Figure 8_data'!I1092</f>
        <v>0</v>
      </c>
      <c r="AD880" s="79">
        <f t="shared" ref="AD880" si="16909">(B880/T880-1)*100</f>
        <v>-31.254833977863704</v>
      </c>
      <c r="AE880" s="79">
        <f t="shared" ref="AE880" si="16910">(C880/U880-1)*100</f>
        <v>-19.958380110073659</v>
      </c>
      <c r="AF880" s="79">
        <f t="shared" ref="AF880" si="16911">(D880/V880-1)*100</f>
        <v>-28.015996445234393</v>
      </c>
      <c r="AG880" s="79">
        <f t="shared" ref="AG880" si="16912">(E880/W880-1)*100</f>
        <v>-19.367588932806324</v>
      </c>
      <c r="AH880" s="79">
        <f t="shared" ref="AH880" si="16913">(F880/X880-1)*100</f>
        <v>-16.813210379583953</v>
      </c>
      <c r="AI880" s="79">
        <f t="shared" ref="AI880" si="16914">(G880/Y880-1)*100</f>
        <v>-16.813210379583953</v>
      </c>
      <c r="AJ880" s="79">
        <f t="shared" ref="AJ880" si="16915">(H880/Z880-1)*100</f>
        <v>-14.604105571847503</v>
      </c>
      <c r="AK880" s="79" t="e">
        <f t="shared" ref="AK880" si="16916">(I880/AA880-1)*100</f>
        <v>#REF!</v>
      </c>
      <c r="AM880" s="99">
        <f>AP880-'Figure 8_data'!H1092</f>
        <v>0</v>
      </c>
      <c r="AN880" s="79">
        <f t="shared" ref="AN880" si="16917">(B880/B828-1)*100</f>
        <v>-30.14634146341464</v>
      </c>
      <c r="AO880" s="79">
        <f t="shared" ref="AO880" si="16918">(C880/C828-1)*100</f>
        <v>-24.465116279069765</v>
      </c>
      <c r="AP880" s="79">
        <f t="shared" ref="AP880" si="16919">(D880/D828-1)*100</f>
        <v>-31.100478468899517</v>
      </c>
      <c r="AQ880" s="79">
        <f t="shared" ref="AQ880" si="16920">(E880/E828-1)*100</f>
        <v>-24.444444444444446</v>
      </c>
      <c r="AR880" s="79">
        <f t="shared" ref="AR880" si="16921">(F880/F828-1)*100</f>
        <v>-12.929292929292934</v>
      </c>
      <c r="AS880" s="79">
        <f t="shared" ref="AS880" si="16922">(G880/G828-1)*100</f>
        <v>-12.929292929292934</v>
      </c>
      <c r="AT880" s="79">
        <f t="shared" ref="AT880" si="16923">(H880/H828-1)*100</f>
        <v>-6.0645161290322598</v>
      </c>
      <c r="AU880" s="79" t="e">
        <f t="shared" ref="AU880" si="16924">(I880/I828-1)*100</f>
        <v>#REF!</v>
      </c>
    </row>
    <row r="881" spans="1:47" x14ac:dyDescent="0.2">
      <c r="A881" s="13">
        <f t="shared" si="15327"/>
        <v>43746</v>
      </c>
      <c r="B881" s="79">
        <f>TWK!B824</f>
        <v>382</v>
      </c>
      <c r="C881" s="79">
        <f>TWK!C824</f>
        <v>417</v>
      </c>
      <c r="D881" s="79">
        <f>TWK!D824</f>
        <v>384</v>
      </c>
      <c r="E881" s="79">
        <f>TWK!E824</f>
        <v>355</v>
      </c>
      <c r="F881" s="79">
        <f>TWK!F824</f>
        <v>453</v>
      </c>
      <c r="G881" s="79">
        <f>TWK!G824</f>
        <v>453</v>
      </c>
      <c r="H881" s="79">
        <f>TWK!H824</f>
        <v>373</v>
      </c>
      <c r="I881" s="79" t="e">
        <f>TWK!#REF!</f>
        <v>#REF!</v>
      </c>
      <c r="K881" s="79">
        <f t="shared" ref="K881" si="16925">AVERAGEIF(B878:B881,"&lt;&gt;0")</f>
        <v>372</v>
      </c>
      <c r="L881" s="79">
        <f t="shared" ref="L881" si="16926">AVERAGEIF(C878:C881,"&lt;&gt;0")</f>
        <v>407.75</v>
      </c>
      <c r="M881" s="79">
        <f t="shared" ref="M881" si="16927">AVERAGEIF(D878:D881,"&lt;&gt;0")</f>
        <v>373.75</v>
      </c>
      <c r="N881" s="79">
        <f t="shared" ref="N881" si="16928">AVERAGEIF(E878:E881,"&lt;&gt;0")</f>
        <v>355.75</v>
      </c>
      <c r="O881" s="79">
        <f t="shared" ref="O881" si="16929">AVERAGEIF(F878:F881,"&lt;&gt;0")</f>
        <v>409.75</v>
      </c>
      <c r="P881" s="79">
        <f t="shared" ref="P881" si="16930">AVERAGEIF(G878:G881,"&lt;&gt;0")</f>
        <v>409.75</v>
      </c>
      <c r="Q881" s="79">
        <f t="shared" ref="Q881" si="16931">AVERAGEIF(H878:H881,"&lt;&gt;0")</f>
        <v>378</v>
      </c>
      <c r="R881" s="79" t="e">
        <f t="shared" ref="R881" si="16932">AVERAGEIF(I878:I881,"&lt;&gt;0")</f>
        <v>#REF!</v>
      </c>
      <c r="T881" s="79">
        <f t="shared" ref="T881" si="16933">AVERAGE(K725,K777,K829)</f>
        <v>521.52777777777771</v>
      </c>
      <c r="U881" s="79">
        <f t="shared" ref="U881" si="16934">AVERAGE(L725,L777,L829)</f>
        <v>508.90277777777783</v>
      </c>
      <c r="V881" s="79">
        <f t="shared" ref="V881" si="16935">(M725+M777+M829)/3</f>
        <v>499.41666666666669</v>
      </c>
      <c r="W881" s="79">
        <f t="shared" ref="W881" si="16936">(N725+N777+N829)/3</f>
        <v>432.36111111111109</v>
      </c>
      <c r="X881" s="79">
        <f t="shared" ref="X881" si="16937">AVERAGE(O725,O777,O829)</f>
        <v>510.8194444444444</v>
      </c>
      <c r="Y881" s="79">
        <f t="shared" ref="Y881" si="16938">(P725+P777+P829)/3</f>
        <v>510.8194444444444</v>
      </c>
      <c r="Z881" s="79">
        <f t="shared" ref="Z881" si="16939">(Q725+Q777+Q829)/3</f>
        <v>438.75</v>
      </c>
      <c r="AA881" s="79" t="e">
        <f t="shared" ref="AA881" si="16940">(R725+R777+R829)/3</f>
        <v>#REF!</v>
      </c>
      <c r="AC881" s="99">
        <f>+AF881-'Figure 8_data'!I1093</f>
        <v>0</v>
      </c>
      <c r="AD881" s="79">
        <f t="shared" ref="AD881" si="16941">(B881/T881-1)*100</f>
        <v>-26.753661784287608</v>
      </c>
      <c r="AE881" s="79">
        <f t="shared" ref="AE881" si="16942">(C881/U881-1)*100</f>
        <v>-18.05900493982152</v>
      </c>
      <c r="AF881" s="79">
        <f t="shared" ref="AF881" si="16943">(D881/V881-1)*100</f>
        <v>-23.110295344568666</v>
      </c>
      <c r="AG881" s="79">
        <f t="shared" ref="AG881" si="16944">(E881/W881-1)*100</f>
        <v>-17.892707998715064</v>
      </c>
      <c r="AH881" s="79">
        <f t="shared" ref="AH881" si="16945">(F881/X881-1)*100</f>
        <v>-11.318959188667444</v>
      </c>
      <c r="AI881" s="79">
        <f t="shared" ref="AI881" si="16946">(G881/Y881-1)*100</f>
        <v>-11.318959188667444</v>
      </c>
      <c r="AJ881" s="79">
        <f t="shared" ref="AJ881" si="16947">(H881/Z881-1)*100</f>
        <v>-14.985754985754983</v>
      </c>
      <c r="AK881" s="79" t="e">
        <f t="shared" ref="AK881" si="16948">(I881/AA881-1)*100</f>
        <v>#REF!</v>
      </c>
      <c r="AM881" s="99">
        <f>AP881-'Figure 8_data'!H1093</f>
        <v>0</v>
      </c>
      <c r="AN881" s="79">
        <f t="shared" ref="AN881" si="16949">(B881/B829-1)*100</f>
        <v>-23.599999999999998</v>
      </c>
      <c r="AO881" s="79">
        <f t="shared" ref="AO881" si="16950">(C881/C829-1)*100</f>
        <v>-15.186440677966107</v>
      </c>
      <c r="AP881" s="79">
        <f t="shared" ref="AP881" si="16951">(D881/D829-1)*100</f>
        <v>-23.2</v>
      </c>
      <c r="AQ881" s="79">
        <f t="shared" ref="AQ881" si="16952">(E881/E829-1)*100</f>
        <v>-23.381294964028775</v>
      </c>
      <c r="AR881" s="79">
        <f t="shared" ref="AR881" si="16953">(F881/F829-1)*100</f>
        <v>0.66666666666665986</v>
      </c>
      <c r="AS881" s="79">
        <f t="shared" ref="AS881" si="16954">(G881/G829-1)*100</f>
        <v>0.66666666666665986</v>
      </c>
      <c r="AT881" s="79">
        <f t="shared" ref="AT881" si="16955">(H881/H829-1)*100</f>
        <v>-21.473684210526311</v>
      </c>
      <c r="AU881" s="79" t="e">
        <f t="shared" ref="AU881" si="16956">(I881/I829-1)*100</f>
        <v>#REF!</v>
      </c>
    </row>
    <row r="882" spans="1:47" x14ac:dyDescent="0.2">
      <c r="A882" s="13">
        <f t="shared" si="15327"/>
        <v>43753</v>
      </c>
      <c r="B882" s="79">
        <f>TWK!B825</f>
        <v>374</v>
      </c>
      <c r="C882" s="79">
        <f>TWK!C825</f>
        <v>395</v>
      </c>
      <c r="D882" s="79">
        <f>TWK!D825</f>
        <v>370</v>
      </c>
      <c r="E882" s="79">
        <f>TWK!E825</f>
        <v>315</v>
      </c>
      <c r="F882" s="79">
        <f>TWK!F825</f>
        <v>363</v>
      </c>
      <c r="G882" s="79">
        <f>TWK!G825</f>
        <v>363</v>
      </c>
      <c r="H882" s="79">
        <f>TWK!H825</f>
        <v>299</v>
      </c>
      <c r="I882" s="79" t="e">
        <f>TWK!#REF!</f>
        <v>#REF!</v>
      </c>
      <c r="K882" s="79">
        <f t="shared" ref="K882" si="16957">AVERAGEIF(B879:B882,"&lt;&gt;0")</f>
        <v>372.25</v>
      </c>
      <c r="L882" s="79">
        <f t="shared" ref="L882" si="16958">AVERAGEIF(C879:C882,"&lt;&gt;0")</f>
        <v>406.5</v>
      </c>
      <c r="M882" s="79">
        <f t="shared" ref="M882" si="16959">AVERAGEIF(D879:D882,"&lt;&gt;0")</f>
        <v>371.5</v>
      </c>
      <c r="N882" s="79">
        <f t="shared" ref="N882" si="16960">AVERAGEIF(E879:E882,"&lt;&gt;0")</f>
        <v>340.75</v>
      </c>
      <c r="O882" s="79">
        <f t="shared" ref="O882" si="16961">AVERAGEIF(F879:F882,"&lt;&gt;0")</f>
        <v>409.75</v>
      </c>
      <c r="P882" s="79">
        <f t="shared" ref="P882" si="16962">AVERAGEIF(G879:G882,"&lt;&gt;0")</f>
        <v>409.75</v>
      </c>
      <c r="Q882" s="79">
        <f t="shared" ref="Q882" si="16963">AVERAGEIF(H879:H882,"&lt;&gt;0")</f>
        <v>352.75</v>
      </c>
      <c r="R882" s="79" t="e">
        <f t="shared" ref="R882" si="16964">AVERAGEIF(I879:I882,"&lt;&gt;0")</f>
        <v>#REF!</v>
      </c>
      <c r="T882" s="79">
        <f t="shared" ref="T882" si="16965">AVERAGE(K726,K778,K830)</f>
        <v>518.33333333333337</v>
      </c>
      <c r="U882" s="79">
        <f t="shared" ref="U882" si="16966">AVERAGE(L726,L778,L830)</f>
        <v>499.83796296296299</v>
      </c>
      <c r="V882" s="79">
        <f t="shared" ref="V882" si="16967">(M726+M778+M830)/3</f>
        <v>493.65277777777777</v>
      </c>
      <c r="W882" s="79">
        <f t="shared" ref="W882" si="16968">(N726+N778+N830)/3</f>
        <v>432.36111111111109</v>
      </c>
      <c r="X882" s="79">
        <f t="shared" ref="X882" si="16969">AVERAGE(O726,O778,O830)</f>
        <v>504</v>
      </c>
      <c r="Y882" s="79">
        <f t="shared" ref="Y882" si="16970">(P726+P778+P830)/3</f>
        <v>501.91666666666669</v>
      </c>
      <c r="Z882" s="79">
        <f t="shared" ref="Z882" si="16971">(Q726+Q778+Q830)/3</f>
        <v>430.83333333333331</v>
      </c>
      <c r="AA882" s="79" t="e">
        <f t="shared" ref="AA882" si="16972">(R726+R778+R830)/3</f>
        <v>#REF!</v>
      </c>
      <c r="AC882" s="99">
        <f>+AF882-'Figure 8_data'!I1094</f>
        <v>0</v>
      </c>
      <c r="AD882" s="79">
        <f t="shared" ref="AD882" si="16973">(B882/T882-1)*100</f>
        <v>-27.845659163987147</v>
      </c>
      <c r="AE882" s="79">
        <f t="shared" ref="AE882" si="16974">(C882/U882-1)*100</f>
        <v>-20.974389848562037</v>
      </c>
      <c r="AF882" s="79">
        <f t="shared" ref="AF882" si="16975">(D882/V882-1)*100</f>
        <v>-25.048532763131981</v>
      </c>
      <c r="AG882" s="79">
        <f t="shared" ref="AG882" si="16976">(E882/W882-1)*100</f>
        <v>-27.144233858014776</v>
      </c>
      <c r="AH882" s="79">
        <f t="shared" ref="AH882" si="16977">(F882/X882-1)*100</f>
        <v>-27.976190476190478</v>
      </c>
      <c r="AI882" s="79">
        <f t="shared" ref="AI882" si="16978">(G882/Y882-1)*100</f>
        <v>-27.67723725718081</v>
      </c>
      <c r="AJ882" s="79">
        <f t="shared" ref="AJ882" si="16979">(H882/Z882-1)*100</f>
        <v>-30.59961315280464</v>
      </c>
      <c r="AK882" s="79" t="e">
        <f t="shared" ref="AK882" si="16980">(I882/AA882-1)*100</f>
        <v>#REF!</v>
      </c>
      <c r="AM882" s="99">
        <f>AP882-'Figure 8_data'!H1094</f>
        <v>0</v>
      </c>
      <c r="AN882" s="79">
        <f t="shared" ref="AN882" si="16981">(B882/B830-1)*100</f>
        <v>-28.761904761904766</v>
      </c>
      <c r="AO882" s="79" t="e">
        <f t="shared" ref="AO882" si="16982">(C882/C830-1)*100</f>
        <v>#DIV/0!</v>
      </c>
      <c r="AP882" s="79">
        <f t="shared" ref="AP882" si="16983">(D882/D830-1)*100</f>
        <v>-27.213114754098356</v>
      </c>
      <c r="AQ882" s="79">
        <f t="shared" ref="AQ882" si="16984">(E882/E830-1)*100</f>
        <v>-37</v>
      </c>
      <c r="AR882" s="79">
        <f t="shared" ref="AR882" si="16985">(F882/F830-1)*100</f>
        <v>-29.170731707317078</v>
      </c>
      <c r="AS882" s="79">
        <f t="shared" ref="AS882" si="16986">(G882/G830-1)*100</f>
        <v>-29.170731707317078</v>
      </c>
      <c r="AT882" s="79">
        <f t="shared" ref="AT882" si="16987">(H882/H830-1)*100</f>
        <v>-35.351351351351354</v>
      </c>
      <c r="AU882" s="79" t="e">
        <f t="shared" ref="AU882" si="16988">(I882/I830-1)*100</f>
        <v>#REF!</v>
      </c>
    </row>
    <row r="883" spans="1:47" x14ac:dyDescent="0.2">
      <c r="A883" s="13">
        <f t="shared" si="15327"/>
        <v>43760</v>
      </c>
      <c r="B883" s="79">
        <f>TWK!B826</f>
        <v>375</v>
      </c>
      <c r="C883" s="79">
        <f>TWK!C826</f>
        <v>392</v>
      </c>
      <c r="D883" s="79">
        <f>TWK!D826</f>
        <v>394</v>
      </c>
      <c r="E883" s="79">
        <f>TWK!E826</f>
        <v>280</v>
      </c>
      <c r="F883" s="79">
        <f>TWK!F826</f>
        <v>326</v>
      </c>
      <c r="G883" s="79">
        <f>TWK!G826</f>
        <v>326</v>
      </c>
      <c r="H883" s="79">
        <f>TWK!H826</f>
        <v>239</v>
      </c>
      <c r="I883" s="79" t="e">
        <f>TWK!#REF!</f>
        <v>#REF!</v>
      </c>
      <c r="K883" s="79">
        <f t="shared" ref="K883" si="16989">AVERAGEIF(B880:B883,"&lt;&gt;0")</f>
        <v>372.25</v>
      </c>
      <c r="L883" s="79">
        <f t="shared" ref="L883" si="16990">AVERAGEIF(C880:C883,"&lt;&gt;0")</f>
        <v>402.5</v>
      </c>
      <c r="M883" s="79">
        <f t="shared" ref="M883" si="16991">AVERAGEIF(D880:D883,"&lt;&gt;0")</f>
        <v>377</v>
      </c>
      <c r="N883" s="79">
        <f t="shared" ref="N883" si="16992">AVERAGEIF(E880:E883,"&lt;&gt;0")</f>
        <v>322.5</v>
      </c>
      <c r="O883" s="79">
        <f t="shared" ref="O883" si="16993">AVERAGEIF(F880:F883,"&lt;&gt;0")</f>
        <v>393.25</v>
      </c>
      <c r="P883" s="79">
        <f t="shared" ref="P883" si="16994">AVERAGEIF(G880:G883,"&lt;&gt;0")</f>
        <v>393.25</v>
      </c>
      <c r="Q883" s="79">
        <f t="shared" ref="Q883" si="16995">AVERAGEIF(H880:H883,"&lt;&gt;0")</f>
        <v>318.75</v>
      </c>
      <c r="R883" s="79" t="e">
        <f t="shared" ref="R883" si="16996">AVERAGEIF(I880:I883,"&lt;&gt;0")</f>
        <v>#REF!</v>
      </c>
      <c r="T883" s="79">
        <f t="shared" ref="T883" si="16997">AVERAGE(K727,K779,K831)</f>
        <v>513.33333333333337</v>
      </c>
      <c r="U883" s="79">
        <f t="shared" ref="U883" si="16998">AVERAGE(L727,L779,L831)</f>
        <v>492.89351851851853</v>
      </c>
      <c r="V883" s="79">
        <f t="shared" ref="V883" si="16999">(M727+M779+M831)/3</f>
        <v>476.15277777777777</v>
      </c>
      <c r="W883" s="79">
        <f t="shared" ref="W883" si="17000">(N727+N779+N831)/3</f>
        <v>417.98611111111109</v>
      </c>
      <c r="X883" s="79">
        <f t="shared" ref="X883" si="17001">AVERAGE(O727,O779,O831)</f>
        <v>486.08333333333331</v>
      </c>
      <c r="Y883" s="79">
        <f t="shared" ref="Y883" si="17002">(P727+P779+P831)/3</f>
        <v>484</v>
      </c>
      <c r="Z883" s="79">
        <f t="shared" ref="Z883" si="17003">(Q727+Q779+Q831)/3</f>
        <v>414.58333333333331</v>
      </c>
      <c r="AA883" s="79" t="e">
        <f t="shared" ref="AA883" si="17004">(R727+R779+R831)/3</f>
        <v>#REF!</v>
      </c>
      <c r="AC883" s="99">
        <f>+AF883-'Figure 8_data'!I1095</f>
        <v>0</v>
      </c>
      <c r="AD883" s="79">
        <f t="shared" ref="AD883" si="17005">(B883/T883-1)*100</f>
        <v>-26.948051948051955</v>
      </c>
      <c r="AE883" s="79">
        <f t="shared" ref="AE883" si="17006">(C883/U883-1)*100</f>
        <v>-20.469637909172032</v>
      </c>
      <c r="AF883" s="79">
        <f t="shared" ref="AF883" si="17007">(D883/V883-1)*100</f>
        <v>-17.253449231397489</v>
      </c>
      <c r="AG883" s="79">
        <f t="shared" ref="AG883" si="17008">(E883/W883-1)*100</f>
        <v>-33.012128260508391</v>
      </c>
      <c r="AH883" s="79">
        <f t="shared" ref="AH883" si="17009">(F883/X883-1)*100</f>
        <v>-32.93331047488428</v>
      </c>
      <c r="AI883" s="79">
        <f t="shared" ref="AI883" si="17010">(G883/Y883-1)*100</f>
        <v>-32.644628099173559</v>
      </c>
      <c r="AJ883" s="79">
        <f t="shared" ref="AJ883" si="17011">(H883/Z883-1)*100</f>
        <v>-42.35175879396985</v>
      </c>
      <c r="AK883" s="79" t="e">
        <f t="shared" ref="AK883" si="17012">(I883/AA883-1)*100</f>
        <v>#REF!</v>
      </c>
      <c r="AM883" s="99">
        <f>AP883-'Figure 8_data'!H1095</f>
        <v>0</v>
      </c>
      <c r="AN883" s="79">
        <f t="shared" ref="AN883" si="17013">(B883/B831-1)*100</f>
        <v>-30.232558139534881</v>
      </c>
      <c r="AO883" s="79">
        <f t="shared" ref="AO883" si="17014">(C883/C831-1)*100</f>
        <v>-25.333333333333329</v>
      </c>
      <c r="AP883" s="79">
        <f t="shared" ref="AP883" si="17015">(D883/D831-1)*100</f>
        <v>-22.364532019704431</v>
      </c>
      <c r="AQ883" s="79">
        <f t="shared" ref="AQ883" si="17016">(E883/E831-1)*100</f>
        <v>-37.078651685393261</v>
      </c>
      <c r="AR883" s="79">
        <f t="shared" ref="AR883" si="17017">(F883/F831-1)*100</f>
        <v>-27.555555555555557</v>
      </c>
      <c r="AS883" s="79">
        <f t="shared" ref="AS883" si="17018">(G883/G831-1)*100</f>
        <v>-27.555555555555557</v>
      </c>
      <c r="AT883" s="79">
        <f t="shared" ref="AT883" si="17019">(H883/H831-1)*100</f>
        <v>-40.25</v>
      </c>
      <c r="AU883" s="79" t="e">
        <f t="shared" ref="AU883" si="17020">(I883/I831-1)*100</f>
        <v>#REF!</v>
      </c>
    </row>
    <row r="884" spans="1:47" x14ac:dyDescent="0.2">
      <c r="A884" s="13">
        <f t="shared" si="15327"/>
        <v>43767</v>
      </c>
      <c r="B884" s="79">
        <f>TWK!B827</f>
        <v>385</v>
      </c>
      <c r="C884" s="79">
        <f>TWK!C827</f>
        <v>386</v>
      </c>
      <c r="D884" s="79">
        <f>TWK!D827</f>
        <v>367</v>
      </c>
      <c r="E884" s="79">
        <f>TWK!E827</f>
        <v>261</v>
      </c>
      <c r="F884" s="79">
        <f>TWK!F827</f>
        <v>281</v>
      </c>
      <c r="G884" s="79">
        <f>TWK!G827</f>
        <v>281</v>
      </c>
      <c r="H884" s="79">
        <f>TWK!H827</f>
        <v>234</v>
      </c>
      <c r="I884" s="79" t="e">
        <f>TWK!#REF!</f>
        <v>#REF!</v>
      </c>
      <c r="K884" s="79">
        <f t="shared" ref="K884" si="17021">AVERAGEIF(B881:B884,"&lt;&gt;0")</f>
        <v>379</v>
      </c>
      <c r="L884" s="79">
        <f t="shared" ref="L884" si="17022">AVERAGEIF(C881:C884,"&lt;&gt;0")</f>
        <v>397.5</v>
      </c>
      <c r="M884" s="79">
        <f t="shared" ref="M884" si="17023">AVERAGEIF(D881:D884,"&lt;&gt;0")</f>
        <v>378.75</v>
      </c>
      <c r="N884" s="79">
        <f t="shared" ref="N884" si="17024">AVERAGEIF(E881:E884,"&lt;&gt;0")</f>
        <v>302.75</v>
      </c>
      <c r="O884" s="79">
        <f t="shared" ref="O884" si="17025">AVERAGEIF(F881:F884,"&lt;&gt;0")</f>
        <v>355.75</v>
      </c>
      <c r="P884" s="79">
        <f t="shared" ref="P884" si="17026">AVERAGEIF(G881:G884,"&lt;&gt;0")</f>
        <v>355.75</v>
      </c>
      <c r="Q884" s="79">
        <f t="shared" ref="Q884" si="17027">AVERAGEIF(H881:H884,"&lt;&gt;0")</f>
        <v>286.25</v>
      </c>
      <c r="R884" s="79" t="e">
        <f t="shared" ref="R884" si="17028">AVERAGEIF(I881:I884,"&lt;&gt;0")</f>
        <v>#REF!</v>
      </c>
      <c r="T884" s="79">
        <f t="shared" ref="T884" si="17029">AVERAGE(K728,K780,K832)</f>
        <v>490.0694444444444</v>
      </c>
      <c r="U884" s="79">
        <f t="shared" ref="U884" si="17030">AVERAGE(L728,L780,L832)</f>
        <v>453.35648148148152</v>
      </c>
      <c r="V884" s="79">
        <f t="shared" ref="V884" si="17031">(M728+M780+M832)/3</f>
        <v>445.48611111111109</v>
      </c>
      <c r="W884" s="79">
        <f t="shared" ref="W884" si="17032">(N728+N780+N832)/3</f>
        <v>370.6944444444444</v>
      </c>
      <c r="X884" s="79">
        <f t="shared" ref="X884" si="17033">AVERAGE(O728,O780,O832)</f>
        <v>423.95833333333331</v>
      </c>
      <c r="Y884" s="79">
        <f t="shared" ref="Y884" si="17034">(P728+P780+P832)/3</f>
        <v>421.875</v>
      </c>
      <c r="Z884" s="79">
        <f t="shared" ref="Z884" si="17035">(Q728+Q780+Q832)/3</f>
        <v>334.9305555555556</v>
      </c>
      <c r="AA884" s="79" t="e">
        <f t="shared" ref="AA884" si="17036">(R728+R780+R832)/3</f>
        <v>#REF!</v>
      </c>
      <c r="AC884" s="99">
        <f>+AF884-'Figure 8_data'!I1096</f>
        <v>0</v>
      </c>
      <c r="AD884" s="79">
        <f t="shared" ref="AD884" si="17037">(B884/T884-1)*100</f>
        <v>-21.439705257191434</v>
      </c>
      <c r="AE884" s="79">
        <f t="shared" ref="AE884" si="17038">(C884/U884-1)*100</f>
        <v>-14.857288741383723</v>
      </c>
      <c r="AF884" s="79">
        <f t="shared" ref="AF884" si="17039">(D884/V884-1)*100</f>
        <v>-17.61808261886204</v>
      </c>
      <c r="AG884" s="79">
        <f t="shared" ref="AG884" si="17040">(E884/W884-1)*100</f>
        <v>-29.591607343574367</v>
      </c>
      <c r="AH884" s="79">
        <f t="shared" ref="AH884" si="17041">(F884/X884-1)*100</f>
        <v>-33.719901719901713</v>
      </c>
      <c r="AI884" s="79">
        <f t="shared" ref="AI884" si="17042">(G884/Y884-1)*100</f>
        <v>-33.392592592592592</v>
      </c>
      <c r="AJ884" s="79">
        <f t="shared" ref="AJ884" si="17043">(H884/Z884-1)*100</f>
        <v>-30.134770889487882</v>
      </c>
      <c r="AK884" s="79" t="e">
        <f t="shared" ref="AK884" si="17044">(I884/AA884-1)*100</f>
        <v>#REF!</v>
      </c>
      <c r="AM884" s="99">
        <f>AP884-'Figure 8_data'!H1096</f>
        <v>0</v>
      </c>
      <c r="AN884" s="79">
        <f t="shared" ref="AN884" si="17045">(B884/B832-1)*100</f>
        <v>-19.512195121951216</v>
      </c>
      <c r="AO884" s="79">
        <f t="shared" ref="AO884" si="17046">(C884/C832-1)*100</f>
        <v>-17.285714285714292</v>
      </c>
      <c r="AP884" s="79">
        <f t="shared" ref="AP884" si="17047">(D884/D832-1)*100</f>
        <v>-22.736842105263154</v>
      </c>
      <c r="AQ884" s="79">
        <f t="shared" ref="AQ884" si="17048">(E884/E832-1)*100</f>
        <v>-29.45945945945946</v>
      </c>
      <c r="AR884" s="79">
        <f t="shared" ref="AR884" si="17049">(F884/F832-1)*100</f>
        <v>-19.714285714285719</v>
      </c>
      <c r="AS884" s="79">
        <f t="shared" ref="AS884" si="17050">(G884/G832-1)*100</f>
        <v>-19.714285714285719</v>
      </c>
      <c r="AT884" s="79">
        <f t="shared" ref="AT884" si="17051">(H884/H832-1)*100</f>
        <v>-26.105263157894743</v>
      </c>
      <c r="AU884" s="79" t="e">
        <f t="shared" ref="AU884" si="17052">(I884/I832-1)*100</f>
        <v>#REF!</v>
      </c>
    </row>
    <row r="885" spans="1:47" x14ac:dyDescent="0.2">
      <c r="A885" s="13">
        <f t="shared" si="15327"/>
        <v>43774</v>
      </c>
      <c r="B885" s="79">
        <f>TWK!B828</f>
        <v>416</v>
      </c>
      <c r="C885" s="79">
        <f>TWK!C828</f>
        <v>348</v>
      </c>
      <c r="D885" s="79">
        <f>TWK!D828</f>
        <v>344</v>
      </c>
      <c r="E885" s="79">
        <f>TWK!E828</f>
        <v>246</v>
      </c>
      <c r="F885" s="79">
        <f>TWK!F828</f>
        <v>253</v>
      </c>
      <c r="G885" s="79">
        <f>TWK!G828</f>
        <v>253</v>
      </c>
      <c r="H885" s="79">
        <f>TWK!H828</f>
        <v>225</v>
      </c>
      <c r="I885" s="79" t="e">
        <f>TWK!#REF!</f>
        <v>#REF!</v>
      </c>
      <c r="K885" s="79">
        <f t="shared" ref="K885" si="17053">AVERAGEIF(B882:B885,"&lt;&gt;0")</f>
        <v>387.5</v>
      </c>
      <c r="L885" s="79">
        <f t="shared" ref="L885" si="17054">AVERAGEIF(C882:C885,"&lt;&gt;0")</f>
        <v>380.25</v>
      </c>
      <c r="M885" s="79">
        <f t="shared" ref="M885" si="17055">AVERAGEIF(D882:D885,"&lt;&gt;0")</f>
        <v>368.75</v>
      </c>
      <c r="N885" s="79">
        <f t="shared" ref="N885" si="17056">AVERAGEIF(E882:E885,"&lt;&gt;0")</f>
        <v>275.5</v>
      </c>
      <c r="O885" s="79">
        <f t="shared" ref="O885" si="17057">AVERAGEIF(F882:F885,"&lt;&gt;0")</f>
        <v>305.75</v>
      </c>
      <c r="P885" s="79">
        <f t="shared" ref="P885" si="17058">AVERAGEIF(G882:G885,"&lt;&gt;0")</f>
        <v>305.75</v>
      </c>
      <c r="Q885" s="79">
        <f t="shared" ref="Q885" si="17059">AVERAGEIF(H882:H885,"&lt;&gt;0")</f>
        <v>249.25</v>
      </c>
      <c r="R885" s="79" t="e">
        <f t="shared" ref="R885" si="17060">AVERAGEIF(I882:I885,"&lt;&gt;0")</f>
        <v>#REF!</v>
      </c>
      <c r="T885" s="79">
        <f t="shared" ref="T885" si="17061">AVERAGE(K729,K781,K833)</f>
        <v>477.5694444444444</v>
      </c>
      <c r="U885" s="79">
        <f t="shared" ref="U885" si="17062">AVERAGE(L729,L781,L833)</f>
        <v>433.7268518518519</v>
      </c>
      <c r="V885" s="79">
        <f t="shared" ref="V885" si="17063">(M729+M781+M833)/3</f>
        <v>428.8194444444444</v>
      </c>
      <c r="W885" s="79">
        <f t="shared" ref="W885" si="17064">(N729+N781+N833)/3</f>
        <v>343.54166666666669</v>
      </c>
      <c r="X885" s="79">
        <f t="shared" ref="X885" si="17065">AVERAGE(O729,O781,O833)</f>
        <v>410.625</v>
      </c>
      <c r="Y885" s="79">
        <f t="shared" ref="Y885" si="17066">(P729+P781+P833)/3</f>
        <v>408.54166666666669</v>
      </c>
      <c r="Z885" s="79">
        <f t="shared" ref="Z885" si="17067">(Q729+Q781+Q833)/3</f>
        <v>301.1805555555556</v>
      </c>
      <c r="AA885" s="79" t="e">
        <f t="shared" ref="AA885" si="17068">(R729+R781+R833)/3</f>
        <v>#REF!</v>
      </c>
      <c r="AC885" s="99">
        <f>+AF885-'Figure 8_data'!I1097</f>
        <v>0</v>
      </c>
      <c r="AD885" s="79">
        <f t="shared" ref="AD885" si="17069">(B885/T885-1)*100</f>
        <v>-12.892249527410204</v>
      </c>
      <c r="AE885" s="79">
        <f t="shared" ref="AE885" si="17070">(C885/U885-1)*100</f>
        <v>-19.765170518225982</v>
      </c>
      <c r="AF885" s="79">
        <f t="shared" ref="AF885" si="17071">(D885/V885-1)*100</f>
        <v>-19.779757085020233</v>
      </c>
      <c r="AG885" s="79">
        <f t="shared" ref="AG885" si="17072">(E885/W885-1)*100</f>
        <v>-28.392965433596117</v>
      </c>
      <c r="AH885" s="79">
        <f t="shared" ref="AH885" si="17073">(F885/X885-1)*100</f>
        <v>-38.386605783866059</v>
      </c>
      <c r="AI885" s="79">
        <f t="shared" ref="AI885" si="17074">(G885/Y885-1)*100</f>
        <v>-38.072412034676184</v>
      </c>
      <c r="AJ885" s="79">
        <f t="shared" ref="AJ885" si="17075">(H885/Z885-1)*100</f>
        <v>-25.293982015217907</v>
      </c>
      <c r="AK885" s="79" t="e">
        <f t="shared" ref="AK885" si="17076">(I885/AA885-1)*100</f>
        <v>#REF!</v>
      </c>
      <c r="AM885" s="99">
        <f>AP885-'Figure 8_data'!H1097</f>
        <v>0</v>
      </c>
      <c r="AN885" s="79">
        <f t="shared" ref="AN885" si="17077">(B885/B833-1)*100</f>
        <v>4.0000000000000036</v>
      </c>
      <c r="AO885" s="79">
        <f t="shared" ref="AO885" si="17078">(C885/C833-1)*100</f>
        <v>-5.3061224489795888</v>
      </c>
      <c r="AP885" s="79">
        <f t="shared" ref="AP885" si="17079">(D885/D833-1)*100</f>
        <v>-3.7762237762237749</v>
      </c>
      <c r="AQ885" s="79">
        <f t="shared" ref="AQ885" si="17080">(E885/E833-1)*100</f>
        <v>-8.0373831775700904</v>
      </c>
      <c r="AR885" s="79">
        <f t="shared" ref="AR885" si="17081">(F885/F833-1)*100</f>
        <v>-12</v>
      </c>
      <c r="AS885" s="79">
        <f t="shared" ref="AS885" si="17082">(G885/G833-1)*100</f>
        <v>-12</v>
      </c>
      <c r="AT885" s="79">
        <f t="shared" ref="AT885" si="17083">(H885/H833-1)*100</f>
        <v>-9.9999999999999982</v>
      </c>
      <c r="AU885" s="79" t="e">
        <f t="shared" ref="AU885" si="17084">(I885/I833-1)*100</f>
        <v>#REF!</v>
      </c>
    </row>
    <row r="886" spans="1:47" x14ac:dyDescent="0.2">
      <c r="A886" s="13">
        <f t="shared" si="15327"/>
        <v>43781</v>
      </c>
      <c r="B886" s="79">
        <f>TWK!B829</f>
        <v>410</v>
      </c>
      <c r="C886" s="79">
        <f>TWK!C829</f>
        <v>414</v>
      </c>
      <c r="D886" s="79">
        <f>TWK!D829</f>
        <v>403</v>
      </c>
      <c r="E886" s="79">
        <f>TWK!E829</f>
        <v>271</v>
      </c>
      <c r="F886" s="79">
        <f>TWK!F829</f>
        <v>266</v>
      </c>
      <c r="G886" s="79">
        <f>TWK!G829</f>
        <v>266</v>
      </c>
      <c r="H886" s="79">
        <f>TWK!H829</f>
        <v>241</v>
      </c>
      <c r="I886" s="79" t="e">
        <f>TWK!#REF!</f>
        <v>#REF!</v>
      </c>
      <c r="K886" s="79">
        <f t="shared" ref="K886" si="17085">AVERAGEIF(B883:B886,"&lt;&gt;0")</f>
        <v>396.5</v>
      </c>
      <c r="L886" s="79">
        <f t="shared" ref="L886" si="17086">AVERAGEIF(C883:C886,"&lt;&gt;0")</f>
        <v>385</v>
      </c>
      <c r="M886" s="79">
        <f t="shared" ref="M886" si="17087">AVERAGEIF(D883:D886,"&lt;&gt;0")</f>
        <v>377</v>
      </c>
      <c r="N886" s="79">
        <f t="shared" ref="N886" si="17088">AVERAGEIF(E883:E886,"&lt;&gt;0")</f>
        <v>264.5</v>
      </c>
      <c r="O886" s="79">
        <f t="shared" ref="O886" si="17089">AVERAGEIF(F883:F886,"&lt;&gt;0")</f>
        <v>281.5</v>
      </c>
      <c r="P886" s="79">
        <f t="shared" ref="P886" si="17090">AVERAGEIF(G883:G886,"&lt;&gt;0")</f>
        <v>281.5</v>
      </c>
      <c r="Q886" s="79">
        <f t="shared" ref="Q886" si="17091">AVERAGEIF(H883:H886,"&lt;&gt;0")</f>
        <v>234.75</v>
      </c>
      <c r="R886" s="79" t="e">
        <f t="shared" ref="R886" si="17092">AVERAGEIF(I883:I886,"&lt;&gt;0")</f>
        <v>#REF!</v>
      </c>
      <c r="T886" s="79">
        <f t="shared" ref="T886" si="17093">AVERAGE(K730,K782,K834)</f>
        <v>458.1944444444444</v>
      </c>
      <c r="U886" s="79">
        <f t="shared" ref="U886" si="17094">AVERAGE(L730,L782,L834)</f>
        <v>415</v>
      </c>
      <c r="V886" s="79">
        <f t="shared" ref="V886" si="17095">(M730+M782+M834)/3</f>
        <v>401.45833333333331</v>
      </c>
      <c r="W886" s="79">
        <f t="shared" ref="W886" si="17096">(N730+N782+N834)/3</f>
        <v>310.20833333333331</v>
      </c>
      <c r="X886" s="79">
        <f t="shared" ref="X886" si="17097">AVERAGE(O730,O782,O834)</f>
        <v>385.13888888888891</v>
      </c>
      <c r="Y886" s="79">
        <f t="shared" ref="Y886" si="17098">(P730+P782+P834)/3</f>
        <v>385.83333333333331</v>
      </c>
      <c r="Z886" s="79">
        <f t="shared" ref="Z886" si="17099">(Q730+Q782+Q834)/3</f>
        <v>272.08333333333331</v>
      </c>
      <c r="AA886" s="79" t="e">
        <f t="shared" ref="AA886" si="17100">(R730+R782+R834)/3</f>
        <v>#REF!</v>
      </c>
      <c r="AC886" s="99">
        <f>+AF886-'Figure 8_data'!I1098</f>
        <v>0</v>
      </c>
      <c r="AD886" s="79">
        <f t="shared" ref="AD886" si="17101">(B886/T886-1)*100</f>
        <v>-10.518338890572887</v>
      </c>
      <c r="AE886" s="79">
        <f t="shared" ref="AE886" si="17102">(C886/U886-1)*100</f>
        <v>-0.24096385542168308</v>
      </c>
      <c r="AF886" s="79">
        <f t="shared" ref="AF886" si="17103">(D886/V886-1)*100</f>
        <v>0.38401660612350508</v>
      </c>
      <c r="AG886" s="79">
        <f t="shared" ref="AG886" si="17104">(E886/W886-1)*100</f>
        <v>-12.639355271994624</v>
      </c>
      <c r="AH886" s="79">
        <f t="shared" ref="AH886" si="17105">(F886/X886-1)*100</f>
        <v>-30.934006491164812</v>
      </c>
      <c r="AI886" s="79">
        <f t="shared" ref="AI886" si="17106">(G886/Y886-1)*100</f>
        <v>-31.058315334773212</v>
      </c>
      <c r="AJ886" s="79">
        <f t="shared" ref="AJ886" si="17107">(H886/Z886-1)*100</f>
        <v>-11.424196018376719</v>
      </c>
      <c r="AK886" s="79" t="e">
        <f t="shared" ref="AK886" si="17108">(I886/AA886-1)*100</f>
        <v>#REF!</v>
      </c>
      <c r="AM886" s="99">
        <f>AP886-'Figure 8_data'!H1098</f>
        <v>0</v>
      </c>
      <c r="AN886" s="79">
        <f t="shared" ref="AN886" si="17109">(B886/B834-1)*100</f>
        <v>2.4999999999999911</v>
      </c>
      <c r="AO886" s="79">
        <f t="shared" ref="AO886" si="17110">(C886/C834-1)*100</f>
        <v>17.169811320754725</v>
      </c>
      <c r="AP886" s="79">
        <f t="shared" ref="AP886" si="17111">(D886/D834-1)*100</f>
        <v>20.298507462686576</v>
      </c>
      <c r="AQ886" s="79">
        <f t="shared" ref="AQ886" si="17112">(E886/E834-1)*100</f>
        <v>2.2641509433962259</v>
      </c>
      <c r="AR886" s="79">
        <f t="shared" ref="AR886" si="17113">(F886/F834-1)*100</f>
        <v>-7.209302325581401</v>
      </c>
      <c r="AS886" s="79">
        <f t="shared" ref="AS886" si="17114">(G886/G834-1)*100</f>
        <v>-8.2758620689655231</v>
      </c>
      <c r="AT886" s="79">
        <f t="shared" ref="AT886" si="17115">(H886/H834-1)*100</f>
        <v>1.118881118881121</v>
      </c>
      <c r="AU886" s="79" t="e">
        <f t="shared" ref="AU886" si="17116">(I886/I834-1)*100</f>
        <v>#REF!</v>
      </c>
    </row>
    <row r="887" spans="1:47" x14ac:dyDescent="0.2">
      <c r="A887" s="13">
        <f t="shared" si="15327"/>
        <v>43788</v>
      </c>
      <c r="B887" s="79">
        <f>TWK!B830</f>
        <v>412</v>
      </c>
      <c r="C887" s="79">
        <f>TWK!C830</f>
        <v>417</v>
      </c>
      <c r="D887" s="79">
        <f>TWK!D830</f>
        <v>396</v>
      </c>
      <c r="E887" s="79">
        <f>TWK!E830</f>
        <v>283</v>
      </c>
      <c r="F887" s="79">
        <f>TWK!F830</f>
        <v>280</v>
      </c>
      <c r="G887" s="79">
        <f>TWK!G830</f>
        <v>280</v>
      </c>
      <c r="H887" s="79">
        <f>TWK!H830</f>
        <v>293</v>
      </c>
      <c r="I887" s="79" t="e">
        <f>TWK!#REF!</f>
        <v>#REF!</v>
      </c>
      <c r="K887" s="79">
        <f t="shared" ref="K887" si="17117">AVERAGEIF(B884:B887,"&lt;&gt;0")</f>
        <v>405.75</v>
      </c>
      <c r="L887" s="79">
        <f t="shared" ref="L887" si="17118">AVERAGEIF(C884:C887,"&lt;&gt;0")</f>
        <v>391.25</v>
      </c>
      <c r="M887" s="79">
        <f t="shared" ref="M887" si="17119">AVERAGEIF(D884:D887,"&lt;&gt;0")</f>
        <v>377.5</v>
      </c>
      <c r="N887" s="79">
        <f t="shared" ref="N887" si="17120">AVERAGEIF(E884:E887,"&lt;&gt;0")</f>
        <v>265.25</v>
      </c>
      <c r="O887" s="79">
        <f t="shared" ref="O887" si="17121">AVERAGEIF(F884:F887,"&lt;&gt;0")</f>
        <v>270</v>
      </c>
      <c r="P887" s="79">
        <f t="shared" ref="P887" si="17122">AVERAGEIF(G884:G887,"&lt;&gt;0")</f>
        <v>270</v>
      </c>
      <c r="Q887" s="79">
        <f t="shared" ref="Q887" si="17123">AVERAGEIF(H884:H887,"&lt;&gt;0")</f>
        <v>248.25</v>
      </c>
      <c r="R887" s="79" t="e">
        <f t="shared" ref="R887" si="17124">AVERAGEIF(I884:I887,"&lt;&gt;0")</f>
        <v>#REF!</v>
      </c>
      <c r="T887" s="79">
        <f t="shared" ref="T887" si="17125">AVERAGE(K731,K783,K835)</f>
        <v>420.41666666666669</v>
      </c>
      <c r="U887" s="79">
        <f t="shared" ref="U887" si="17126">AVERAGE(L731,L783,L835)</f>
        <v>367.08333333333331</v>
      </c>
      <c r="V887" s="79">
        <f t="shared" ref="V887" si="17127">(M731+M783+M835)/3</f>
        <v>356.25</v>
      </c>
      <c r="W887" s="79">
        <f t="shared" ref="W887" si="17128">(N731+N783+N835)/3</f>
        <v>271.875</v>
      </c>
      <c r="X887" s="79">
        <f t="shared" ref="X887" si="17129">AVERAGE(O731,O783,O835)</f>
        <v>337.84722222222223</v>
      </c>
      <c r="Y887" s="79">
        <f t="shared" ref="Y887" si="17130">(P731+P783+P835)/3</f>
        <v>338.54166666666669</v>
      </c>
      <c r="Z887" s="79">
        <f t="shared" ref="Z887" si="17131">(Q731+Q783+Q835)/3</f>
        <v>237.08333333333334</v>
      </c>
      <c r="AA887" s="79" t="e">
        <f t="shared" ref="AA887" si="17132">(R731+R783+R835)/3</f>
        <v>#REF!</v>
      </c>
      <c r="AC887" s="99">
        <f>+AF887-'Figure 8_data'!I1099</f>
        <v>0</v>
      </c>
      <c r="AD887" s="79">
        <f t="shared" ref="AD887" si="17133">(B887/T887-1)*100</f>
        <v>-2.0019821605550048</v>
      </c>
      <c r="AE887" s="79">
        <f t="shared" ref="AE887" si="17134">(C887/U887-1)*100</f>
        <v>13.59818388195233</v>
      </c>
      <c r="AF887" s="79">
        <f t="shared" ref="AF887" si="17135">(D887/V887-1)*100</f>
        <v>11.157894736842099</v>
      </c>
      <c r="AG887" s="79">
        <f t="shared" ref="AG887" si="17136">(E887/W887-1)*100</f>
        <v>4.0919540229884976</v>
      </c>
      <c r="AH887" s="79">
        <f t="shared" ref="AH887" si="17137">(F887/X887-1)*100</f>
        <v>-17.122302158273385</v>
      </c>
      <c r="AI887" s="79">
        <f t="shared" ref="AI887" si="17138">(G887/Y887-1)*100</f>
        <v>-17.292307692307695</v>
      </c>
      <c r="AJ887" s="79">
        <f t="shared" ref="AJ887" si="17139">(H887/Z887-1)*100</f>
        <v>23.585237258347981</v>
      </c>
      <c r="AK887" s="79" t="e">
        <f t="shared" ref="AK887" si="17140">(I887/AA887-1)*100</f>
        <v>#REF!</v>
      </c>
      <c r="AM887" s="99">
        <f>AP887-'Figure 8_data'!H1099</f>
        <v>0</v>
      </c>
      <c r="AN887" s="79">
        <f t="shared" ref="AN887" si="17141">(B887/B835-1)*100</f>
        <v>13.655172413793103</v>
      </c>
      <c r="AO887" s="79">
        <f t="shared" ref="AO887" si="17142">(C887/C835-1)*100</f>
        <v>31.338582677165363</v>
      </c>
      <c r="AP887" s="79">
        <f t="shared" ref="AP887" si="17143">(D887/D835-1)*100</f>
        <v>23.750000000000004</v>
      </c>
      <c r="AQ887" s="79">
        <f t="shared" ref="AQ887" si="17144">(E887/E835-1)*100</f>
        <v>0.17699115044247371</v>
      </c>
      <c r="AR887" s="79">
        <f t="shared" ref="AR887" si="17145">(F887/F835-1)*100</f>
        <v>0</v>
      </c>
      <c r="AS887" s="79">
        <f t="shared" ref="AS887" si="17146">(G887/G835-1)*100</f>
        <v>0</v>
      </c>
      <c r="AT887" s="79">
        <f t="shared" ref="AT887" si="17147">(H887/H835-1)*100</f>
        <v>27.391304347826086</v>
      </c>
      <c r="AU887" s="79" t="e">
        <f t="shared" ref="AU887" si="17148">(I887/I835-1)*100</f>
        <v>#REF!</v>
      </c>
    </row>
    <row r="888" spans="1:47" x14ac:dyDescent="0.2">
      <c r="A888" s="13">
        <f t="shared" si="15327"/>
        <v>43795</v>
      </c>
      <c r="B888" s="79">
        <f>TWK!B831</f>
        <v>0</v>
      </c>
      <c r="C888" s="79">
        <f>TWK!C831</f>
        <v>374</v>
      </c>
      <c r="D888" s="79">
        <f>TWK!D831</f>
        <v>371</v>
      </c>
      <c r="E888" s="79">
        <f>TWK!E831</f>
        <v>255</v>
      </c>
      <c r="F888" s="79">
        <f>TWK!F831</f>
        <v>266</v>
      </c>
      <c r="G888" s="79">
        <f>TWK!G831</f>
        <v>266</v>
      </c>
      <c r="H888" s="79">
        <f>TWK!H831</f>
        <v>240</v>
      </c>
      <c r="I888" s="79" t="e">
        <f>TWK!#REF!</f>
        <v>#REF!</v>
      </c>
      <c r="K888" s="79">
        <f t="shared" ref="K888" si="17149">AVERAGEIF(B885:B888,"&lt;&gt;0")</f>
        <v>412.66666666666669</v>
      </c>
      <c r="L888" s="79">
        <f t="shared" ref="L888" si="17150">AVERAGEIF(C885:C888,"&lt;&gt;0")</f>
        <v>388.25</v>
      </c>
      <c r="M888" s="79">
        <f t="shared" ref="M888" si="17151">AVERAGEIF(D885:D888,"&lt;&gt;0")</f>
        <v>378.5</v>
      </c>
      <c r="N888" s="79">
        <f t="shared" ref="N888" si="17152">AVERAGEIF(E885:E888,"&lt;&gt;0")</f>
        <v>263.75</v>
      </c>
      <c r="O888" s="79">
        <f t="shared" ref="O888" si="17153">AVERAGEIF(F885:F888,"&lt;&gt;0")</f>
        <v>266.25</v>
      </c>
      <c r="P888" s="79">
        <f t="shared" ref="P888" si="17154">AVERAGEIF(G885:G888,"&lt;&gt;0")</f>
        <v>266.25</v>
      </c>
      <c r="Q888" s="79">
        <f t="shared" ref="Q888" si="17155">AVERAGEIF(H885:H888,"&lt;&gt;0")</f>
        <v>249.75</v>
      </c>
      <c r="R888" s="79" t="e">
        <f t="shared" ref="R888" si="17156">AVERAGEIF(I885:I888,"&lt;&gt;0")</f>
        <v>#REF!</v>
      </c>
      <c r="T888" s="79">
        <f t="shared" ref="T888" si="17157">AVERAGE(K732,K784,K836)</f>
        <v>397.12962962962962</v>
      </c>
      <c r="U888" s="79">
        <f t="shared" ref="U888" si="17158">AVERAGE(L732,L784,L836)</f>
        <v>330.76388888888886</v>
      </c>
      <c r="V888" s="79">
        <f t="shared" ref="V888" si="17159">(M732+M784+M836)/3</f>
        <v>314.16666666666669</v>
      </c>
      <c r="W888" s="79">
        <f t="shared" ref="W888" si="17160">(N732+N784+N836)/3</f>
        <v>235.48611111111111</v>
      </c>
      <c r="X888" s="79">
        <f t="shared" ref="X888" si="17161">AVERAGE(O732,O784,O836)</f>
        <v>313.95833333333331</v>
      </c>
      <c r="Y888" s="79">
        <f t="shared" ref="Y888" si="17162">(P732+P784+P836)/3</f>
        <v>310.48611111111109</v>
      </c>
      <c r="Z888" s="79">
        <f t="shared" ref="Z888" si="17163">(Q732+Q784+Q836)/3</f>
        <v>210.20833333333334</v>
      </c>
      <c r="AA888" s="79" t="e">
        <f t="shared" ref="AA888" si="17164">(R732+R784+R836)/3</f>
        <v>#REF!</v>
      </c>
      <c r="AC888" s="99">
        <f>+AF888-'Figure 8_data'!I1100</f>
        <v>0</v>
      </c>
      <c r="AD888" s="79">
        <f t="shared" ref="AD888" si="17165">(B888/T888-1)*100</f>
        <v>-100</v>
      </c>
      <c r="AE888" s="79">
        <f t="shared" ref="AE888" si="17166">(C888/U888-1)*100</f>
        <v>13.071593533487302</v>
      </c>
      <c r="AF888" s="79">
        <f t="shared" ref="AF888" si="17167">(D888/V888-1)*100</f>
        <v>18.090185676392558</v>
      </c>
      <c r="AG888" s="79">
        <f t="shared" ref="AG888" si="17168">(E888/W888-1)*100</f>
        <v>8.2866411088174488</v>
      </c>
      <c r="AH888" s="79">
        <f t="shared" ref="AH888" si="17169">(F888/X888-1)*100</f>
        <v>-15.275381552753808</v>
      </c>
      <c r="AI888" s="79">
        <f t="shared" ref="AI888" si="17170">(G888/Y888-1)*100</f>
        <v>-14.327890852158342</v>
      </c>
      <c r="AJ888" s="79">
        <f t="shared" ref="AJ888" si="17171">(H888/Z888-1)*100</f>
        <v>14.172447968285429</v>
      </c>
      <c r="AK888" s="79" t="e">
        <f t="shared" ref="AK888" si="17172">(I888/AA888-1)*100</f>
        <v>#REF!</v>
      </c>
      <c r="AM888" s="99">
        <f>AP888-'Figure 8_data'!H1100</f>
        <v>0</v>
      </c>
      <c r="AN888" s="79" t="e">
        <f t="shared" ref="AN888" si="17173">(B888/B836-1)*100</f>
        <v>#DIV/0!</v>
      </c>
      <c r="AO888" s="79">
        <f t="shared" ref="AO888" si="17174">(C888/C836-1)*100</f>
        <v>12.481203007518804</v>
      </c>
      <c r="AP888" s="79">
        <f t="shared" ref="AP888" si="17175">(D888/D836-1)*100</f>
        <v>15.038759689922475</v>
      </c>
      <c r="AQ888" s="79">
        <f t="shared" ref="AQ888" si="17176">(E888/E836-1)*100</f>
        <v>8.5106382978723296</v>
      </c>
      <c r="AR888" s="79">
        <f t="shared" ref="AR888" si="17177">(F888/F836-1)*100</f>
        <v>-5.0000000000000044</v>
      </c>
      <c r="AS888" s="79">
        <f t="shared" ref="AS888" si="17178">(G888/G836-1)*100</f>
        <v>-5.0000000000000044</v>
      </c>
      <c r="AT888" s="79">
        <f t="shared" ref="AT888" si="17179">(H888/H836-1)*100</f>
        <v>6.6666666666666652</v>
      </c>
      <c r="AU888" s="79" t="e">
        <f t="shared" ref="AU888" si="17180">(I888/I836-1)*100</f>
        <v>#REF!</v>
      </c>
    </row>
    <row r="889" spans="1:47" x14ac:dyDescent="0.2">
      <c r="A889" s="13">
        <f t="shared" si="15327"/>
        <v>43802</v>
      </c>
      <c r="B889" s="79">
        <f>TWK!B832</f>
        <v>0</v>
      </c>
      <c r="C889" s="79">
        <f>TWK!C832</f>
        <v>356</v>
      </c>
      <c r="D889" s="79">
        <f>TWK!D832</f>
        <v>351</v>
      </c>
      <c r="E889" s="79">
        <f>TWK!E832</f>
        <v>250</v>
      </c>
      <c r="F889" s="79">
        <f>TWK!F832</f>
        <v>256</v>
      </c>
      <c r="G889" s="79">
        <f>TWK!G832</f>
        <v>256</v>
      </c>
      <c r="H889" s="79">
        <f>TWK!H832</f>
        <v>230</v>
      </c>
      <c r="I889" s="79" t="e">
        <f>TWK!#REF!</f>
        <v>#REF!</v>
      </c>
      <c r="K889" s="79">
        <f t="shared" ref="K889" si="17181">AVERAGEIF(B886:B889,"&lt;&gt;0")</f>
        <v>411</v>
      </c>
      <c r="L889" s="79">
        <f t="shared" ref="L889" si="17182">AVERAGEIF(C886:C889,"&lt;&gt;0")</f>
        <v>390.25</v>
      </c>
      <c r="M889" s="79">
        <f t="shared" ref="M889" si="17183">AVERAGEIF(D886:D889,"&lt;&gt;0")</f>
        <v>380.25</v>
      </c>
      <c r="N889" s="79">
        <f t="shared" ref="N889" si="17184">AVERAGEIF(E886:E889,"&lt;&gt;0")</f>
        <v>264.75</v>
      </c>
      <c r="O889" s="79">
        <f t="shared" ref="O889" si="17185">AVERAGEIF(F886:F889,"&lt;&gt;0")</f>
        <v>267</v>
      </c>
      <c r="P889" s="79">
        <f t="shared" ref="P889" si="17186">AVERAGEIF(G886:G889,"&lt;&gt;0")</f>
        <v>267</v>
      </c>
      <c r="Q889" s="79">
        <f t="shared" ref="Q889" si="17187">AVERAGEIF(H886:H889,"&lt;&gt;0")</f>
        <v>251</v>
      </c>
      <c r="R889" s="79" t="e">
        <f t="shared" ref="R889" si="17188">AVERAGEIF(I886:I889,"&lt;&gt;0")</f>
        <v>#REF!</v>
      </c>
      <c r="T889" s="79">
        <f t="shared" ref="T889" si="17189">AVERAGE(K733,K785,K837)</f>
        <v>389.44444444444451</v>
      </c>
      <c r="U889" s="79">
        <f t="shared" ref="U889" si="17190">AVERAGE(L733,L785,L837)</f>
        <v>317.10648148148147</v>
      </c>
      <c r="V889" s="79">
        <f t="shared" ref="V889" si="17191">(M733+M785+M837)/3</f>
        <v>297.5</v>
      </c>
      <c r="W889" s="79">
        <f t="shared" ref="W889" si="17192">(N733+N785+N837)/3</f>
        <v>221.5277777777778</v>
      </c>
      <c r="X889" s="79">
        <f t="shared" ref="X889" si="17193">AVERAGE(O733,O785,O837)</f>
        <v>289.375</v>
      </c>
      <c r="Y889" s="79">
        <f t="shared" ref="Y889" si="17194">(P733+P785+P837)/3</f>
        <v>285.90277777777777</v>
      </c>
      <c r="Z889" s="79">
        <f t="shared" ref="Z889" si="17195">(Q733+Q785+Q837)/3</f>
        <v>195.41666666666666</v>
      </c>
      <c r="AA889" s="79" t="e">
        <f t="shared" ref="AA889" si="17196">(R733+R785+R837)/3</f>
        <v>#REF!</v>
      </c>
      <c r="AC889" s="99">
        <f>+AF889-'Figure 8_data'!I1101</f>
        <v>0</v>
      </c>
      <c r="AD889" s="79">
        <f t="shared" ref="AD889" si="17197">(B889/T889-1)*100</f>
        <v>-100</v>
      </c>
      <c r="AE889" s="79">
        <f t="shared" ref="AE889" si="17198">(C889/U889-1)*100</f>
        <v>12.265128841521289</v>
      </c>
      <c r="AF889" s="79">
        <f t="shared" ref="AF889" si="17199">(D889/V889-1)*100</f>
        <v>17.983193277310928</v>
      </c>
      <c r="AG889" s="79">
        <f t="shared" ref="AG889" si="17200">(E889/W889-1)*100</f>
        <v>12.852664576802496</v>
      </c>
      <c r="AH889" s="79">
        <f t="shared" ref="AH889" si="17201">(F889/X889-1)*100</f>
        <v>-11.533477321814257</v>
      </c>
      <c r="AI889" s="79">
        <f t="shared" ref="AI889" si="17202">(G889/Y889-1)*100</f>
        <v>-10.459072139907699</v>
      </c>
      <c r="AJ889" s="79">
        <f t="shared" ref="AJ889" si="17203">(H889/Z889-1)*100</f>
        <v>17.697228144989353</v>
      </c>
      <c r="AK889" s="79" t="e">
        <f t="shared" ref="AK889" si="17204">(I889/AA889-1)*100</f>
        <v>#REF!</v>
      </c>
      <c r="AM889" s="99">
        <f>AP889-'Figure 8_data'!H1101</f>
        <v>0</v>
      </c>
      <c r="AN889" s="79" t="e">
        <f t="shared" ref="AN889" si="17205">(B889/B837-1)*100</f>
        <v>#DIV/0!</v>
      </c>
      <c r="AO889" s="79">
        <f t="shared" ref="AO889" si="17206">(C889/C837-1)*100</f>
        <v>5.4814814814814872</v>
      </c>
      <c r="AP889" s="79">
        <f t="shared" ref="AP889" si="17207">(D889/D837-1)*100</f>
        <v>3.2352941176470695</v>
      </c>
      <c r="AQ889" s="79">
        <f t="shared" ref="AQ889" si="17208">(E889/E837-1)*100</f>
        <v>0</v>
      </c>
      <c r="AR889" s="79">
        <f t="shared" ref="AR889" si="17209">(F889/F837-1)*100</f>
        <v>-6.9090909090909092</v>
      </c>
      <c r="AS889" s="79">
        <f t="shared" ref="AS889" si="17210">(G889/G837-1)*100</f>
        <v>-6.9090909090909092</v>
      </c>
      <c r="AT889" s="79">
        <f t="shared" ref="AT889" si="17211">(H889/H837-1)*100</f>
        <v>5.7471264367816133</v>
      </c>
      <c r="AU889" s="79" t="e">
        <f t="shared" ref="AU889" si="17212">(I889/I837-1)*100</f>
        <v>#REF!</v>
      </c>
    </row>
    <row r="890" spans="1:47" x14ac:dyDescent="0.2">
      <c r="A890" s="13">
        <f t="shared" si="15327"/>
        <v>43809</v>
      </c>
      <c r="B890" s="79">
        <f>TWK!B833</f>
        <v>0</v>
      </c>
      <c r="C890" s="79">
        <f>TWK!C833</f>
        <v>0</v>
      </c>
      <c r="D890" s="79">
        <f>TWK!D833</f>
        <v>343</v>
      </c>
      <c r="E890" s="79">
        <f>TWK!E833</f>
        <v>244</v>
      </c>
      <c r="F890" s="79">
        <f>TWK!F833</f>
        <v>251</v>
      </c>
      <c r="G890" s="79">
        <f>TWK!G833</f>
        <v>251</v>
      </c>
      <c r="H890" s="79">
        <f>TWK!H833</f>
        <v>224</v>
      </c>
      <c r="I890" s="79" t="e">
        <f>TWK!#REF!</f>
        <v>#REF!</v>
      </c>
      <c r="K890" s="79">
        <f t="shared" ref="K890" si="17213">AVERAGEIF(B887:B890,"&lt;&gt;0")</f>
        <v>412</v>
      </c>
      <c r="L890" s="79">
        <f t="shared" ref="L890" si="17214">AVERAGEIF(C887:C890,"&lt;&gt;0")</f>
        <v>382.33333333333331</v>
      </c>
      <c r="M890" s="79">
        <f t="shared" ref="M890" si="17215">AVERAGEIF(D887:D890,"&lt;&gt;0")</f>
        <v>365.25</v>
      </c>
      <c r="N890" s="79">
        <f t="shared" ref="N890" si="17216">AVERAGEIF(E887:E890,"&lt;&gt;0")</f>
        <v>258</v>
      </c>
      <c r="O890" s="79">
        <f t="shared" ref="O890" si="17217">AVERAGEIF(F887:F890,"&lt;&gt;0")</f>
        <v>263.25</v>
      </c>
      <c r="P890" s="79">
        <f t="shared" ref="P890" si="17218">AVERAGEIF(G887:G890,"&lt;&gt;0")</f>
        <v>263.25</v>
      </c>
      <c r="Q890" s="79">
        <f t="shared" ref="Q890" si="17219">AVERAGEIF(H887:H890,"&lt;&gt;0")</f>
        <v>246.75</v>
      </c>
      <c r="R890" s="79" t="e">
        <f t="shared" ref="R890" si="17220">AVERAGEIF(I887:I890,"&lt;&gt;0")</f>
        <v>#REF!</v>
      </c>
      <c r="T890" s="79">
        <f t="shared" ref="T890" si="17221">AVERAGE(K734,K786,K838)</f>
        <v>374.72222222222223</v>
      </c>
      <c r="U890" s="79">
        <f t="shared" ref="U890" si="17222">AVERAGE(L734,L786,L838)</f>
        <v>304.86111111111109</v>
      </c>
      <c r="V890" s="79">
        <f t="shared" ref="V890" si="17223">(M734+M786+M838)/3</f>
        <v>295.625</v>
      </c>
      <c r="W890" s="79">
        <f t="shared" ref="W890" si="17224">(N734+N786+N838)/3</f>
        <v>222.70833333333334</v>
      </c>
      <c r="X890" s="79">
        <f t="shared" ref="X890" si="17225">AVERAGE(O734,O786,O838)</f>
        <v>275</v>
      </c>
      <c r="Y890" s="79">
        <f t="shared" ref="Y890" si="17226">(P734+P786+P838)/3</f>
        <v>270.83333333333331</v>
      </c>
      <c r="Z890" s="79">
        <f t="shared" ref="Z890" si="17227">(Q734+Q786+Q838)/3</f>
        <v>194.51388888888889</v>
      </c>
      <c r="AA890" s="79" t="e">
        <f t="shared" ref="AA890" si="17228">(R734+R786+R838)/3</f>
        <v>#REF!</v>
      </c>
      <c r="AC890" s="99">
        <f>+AF890-'Figure 8_data'!I1102</f>
        <v>0</v>
      </c>
      <c r="AD890" s="79">
        <f t="shared" ref="AD890" si="17229">(B890/T890-1)*100</f>
        <v>-100</v>
      </c>
      <c r="AE890" s="79">
        <f t="shared" ref="AE890" si="17230">(C890/U890-1)*100</f>
        <v>-100</v>
      </c>
      <c r="AF890" s="79">
        <f t="shared" ref="AF890" si="17231">(D890/V890-1)*100</f>
        <v>16.02536997885835</v>
      </c>
      <c r="AG890" s="79">
        <f t="shared" ref="AG890" si="17232">(E890/W890-1)*100</f>
        <v>9.5603367633302128</v>
      </c>
      <c r="AH890" s="79">
        <f t="shared" ref="AH890" si="17233">(F890/X890-1)*100</f>
        <v>-8.7272727272727284</v>
      </c>
      <c r="AI890" s="79">
        <f t="shared" ref="AI890" si="17234">(G890/Y890-1)*100</f>
        <v>-7.323076923076921</v>
      </c>
      <c r="AJ890" s="79">
        <f t="shared" ref="AJ890" si="17235">(H890/Z890-1)*100</f>
        <v>15.158871831488764</v>
      </c>
      <c r="AK890" s="79" t="e">
        <f t="shared" ref="AK890" si="17236">(I890/AA890-1)*100</f>
        <v>#REF!</v>
      </c>
      <c r="AM890" s="99">
        <f>AP890-'Figure 8_data'!H1102</f>
        <v>0</v>
      </c>
      <c r="AN890" s="79" t="e">
        <f t="shared" ref="AN890" si="17237">(B890/B838-1)*100</f>
        <v>#DIV/0!</v>
      </c>
      <c r="AO890" s="79" t="e">
        <f t="shared" ref="AO890" si="17238">(C890/C838-1)*100</f>
        <v>#DIV/0!</v>
      </c>
      <c r="AP890" s="79">
        <f t="shared" ref="AP890" si="17239">(D890/D838-1)*100</f>
        <v>-16.848484848484844</v>
      </c>
      <c r="AQ890" s="79">
        <f t="shared" ref="AQ890" si="17240">(E890/E838-1)*100</f>
        <v>-28.235294117647058</v>
      </c>
      <c r="AR890" s="79">
        <f t="shared" ref="AR890" si="17241">(F890/F838-1)*100</f>
        <v>-16.333333333333332</v>
      </c>
      <c r="AS890" s="79">
        <f t="shared" ref="AS890" si="17242">(G890/G838-1)*100</f>
        <v>-16.333333333333332</v>
      </c>
      <c r="AT890" s="79">
        <f t="shared" ref="AT890" si="17243">(H890/H838-1)*100</f>
        <v>-19.999999999999996</v>
      </c>
      <c r="AU890" s="79" t="e">
        <f t="shared" ref="AU890" si="17244">(I890/I838-1)*100</f>
        <v>#REF!</v>
      </c>
    </row>
    <row r="891" spans="1:47" x14ac:dyDescent="0.2">
      <c r="A891" s="13">
        <f t="shared" si="15327"/>
        <v>43816</v>
      </c>
      <c r="B891" s="79">
        <f>TWK!B834</f>
        <v>0</v>
      </c>
      <c r="C891" s="79">
        <f>TWK!C834</f>
        <v>0</v>
      </c>
      <c r="D891" s="79">
        <f>TWK!D834</f>
        <v>338</v>
      </c>
      <c r="E891" s="79">
        <f>TWK!E834</f>
        <v>235</v>
      </c>
      <c r="F891" s="79">
        <f>TWK!F834</f>
        <v>243</v>
      </c>
      <c r="G891" s="79">
        <f>TWK!G834</f>
        <v>243</v>
      </c>
      <c r="H891" s="79">
        <f>TWK!H834</f>
        <v>218</v>
      </c>
      <c r="I891" s="79" t="e">
        <f>TWK!#REF!</f>
        <v>#REF!</v>
      </c>
      <c r="K891" s="79" t="e">
        <f t="shared" ref="K891" si="17245">AVERAGEIF(B888:B891,"&lt;&gt;0")</f>
        <v>#DIV/0!</v>
      </c>
      <c r="L891" s="79">
        <f t="shared" ref="L891" si="17246">AVERAGEIF(C888:C891,"&lt;&gt;0")</f>
        <v>365</v>
      </c>
      <c r="M891" s="79">
        <f t="shared" ref="M891" si="17247">AVERAGEIF(D888:D891,"&lt;&gt;0")</f>
        <v>350.75</v>
      </c>
      <c r="N891" s="79">
        <f t="shared" ref="N891" si="17248">AVERAGEIF(E888:E891,"&lt;&gt;0")</f>
        <v>246</v>
      </c>
      <c r="O891" s="79">
        <f t="shared" ref="O891" si="17249">AVERAGEIF(F888:F891,"&lt;&gt;0")</f>
        <v>254</v>
      </c>
      <c r="P891" s="79">
        <f t="shared" ref="P891" si="17250">AVERAGEIF(G888:G891,"&lt;&gt;0")</f>
        <v>254</v>
      </c>
      <c r="Q891" s="79">
        <f t="shared" ref="Q891" si="17251">AVERAGEIF(H888:H891,"&lt;&gt;0")</f>
        <v>228</v>
      </c>
      <c r="R891" s="79" t="e">
        <f t="shared" ref="R891" si="17252">AVERAGEIF(I888:I891,"&lt;&gt;0")</f>
        <v>#REF!</v>
      </c>
      <c r="T891" s="79" t="e">
        <f t="shared" ref="T891" si="17253">AVERAGE(K735,K787,K839)</f>
        <v>#DIV/0!</v>
      </c>
      <c r="U891" s="79">
        <f t="shared" ref="U891" si="17254">AVERAGE(L735,L787,L839)</f>
        <v>319.16666666666663</v>
      </c>
      <c r="V891" s="79">
        <f t="shared" ref="V891" si="17255">(M735+M787+M839)/3</f>
        <v>306.3194444444444</v>
      </c>
      <c r="W891" s="79">
        <f t="shared" ref="W891" si="17256">(N735+N787+N839)/3</f>
        <v>224.0972222222222</v>
      </c>
      <c r="X891" s="79">
        <f t="shared" ref="X891" si="17257">AVERAGE(O735,O787,O839)</f>
        <v>279.70833333333331</v>
      </c>
      <c r="Y891" s="79">
        <f t="shared" ref="Y891" si="17258">(P735+P787+P839)/3</f>
        <v>275.54166666666669</v>
      </c>
      <c r="Z891" s="79">
        <f t="shared" ref="Z891" si="17259">(Q735+Q787+Q839)/3</f>
        <v>196.45833333333334</v>
      </c>
      <c r="AA891" s="79" t="e">
        <f t="shared" ref="AA891" si="17260">(R735+R787+R839)/3</f>
        <v>#REF!</v>
      </c>
      <c r="AC891" s="99">
        <f>+AF891-'Figure 8_data'!I1103</f>
        <v>0</v>
      </c>
      <c r="AD891" s="79" t="e">
        <f t="shared" ref="AD891" si="17261">(B891/T891-1)*100</f>
        <v>#DIV/0!</v>
      </c>
      <c r="AE891" s="79">
        <f t="shared" ref="AE891" si="17262">(C891/U891-1)*100</f>
        <v>-100</v>
      </c>
      <c r="AF891" s="79">
        <f t="shared" ref="AF891" si="17263">(D891/V891-1)*100</f>
        <v>10.342326003173907</v>
      </c>
      <c r="AG891" s="79">
        <f t="shared" ref="AG891" si="17264">(E891/W891-1)*100</f>
        <v>4.8651998760458781</v>
      </c>
      <c r="AH891" s="79">
        <f t="shared" ref="AH891" si="17265">(F891/X891-1)*100</f>
        <v>-13.123789661850138</v>
      </c>
      <c r="AI891" s="79">
        <f t="shared" ref="AI891" si="17266">(G891/Y891-1)*100</f>
        <v>-11.810071072130658</v>
      </c>
      <c r="AJ891" s="79">
        <f t="shared" ref="AJ891" si="17267">(H891/Z891-1)*100</f>
        <v>10.965005302226928</v>
      </c>
      <c r="AK891" s="79" t="e">
        <f t="shared" ref="AK891" si="17268">(I891/AA891-1)*100</f>
        <v>#REF!</v>
      </c>
      <c r="AM891" s="99">
        <f>AP891-'Figure 8_data'!H1103</f>
        <v>0</v>
      </c>
      <c r="AN891" s="79" t="e">
        <f t="shared" ref="AN891" si="17269">(B891/B839-1)*100</f>
        <v>#DIV/0!</v>
      </c>
      <c r="AO891" s="79" t="e">
        <f t="shared" ref="AO891" si="17270">(C891/C839-1)*100</f>
        <v>#DIV/0!</v>
      </c>
      <c r="AP891" s="79">
        <f t="shared" ref="AP891" si="17271">(D891/D839-1)*100</f>
        <v>-24.888888888888893</v>
      </c>
      <c r="AQ891" s="79">
        <f t="shared" ref="AQ891" si="17272">(E891/E839-1)*100</f>
        <v>-21.666666666666668</v>
      </c>
      <c r="AR891" s="79">
        <f t="shared" ref="AR891" si="17273">(F891/F839-1)*100</f>
        <v>-39.249999999999993</v>
      </c>
      <c r="AS891" s="79">
        <f t="shared" ref="AS891" si="17274">(G891/G839-1)*100</f>
        <v>-39.249999999999993</v>
      </c>
      <c r="AT891" s="79">
        <f t="shared" ref="AT891" si="17275">(H891/H839-1)*100</f>
        <v>-19.259259259259252</v>
      </c>
      <c r="AU891" s="79" t="e">
        <f t="shared" ref="AU891" si="17276">(I891/I839-1)*100</f>
        <v>#REF!</v>
      </c>
    </row>
    <row r="892" spans="1:47" x14ac:dyDescent="0.2">
      <c r="A892" s="13">
        <f t="shared" si="15327"/>
        <v>43823</v>
      </c>
      <c r="B892" s="79">
        <f>TWK!B835</f>
        <v>0</v>
      </c>
      <c r="C892" s="79">
        <f>TWK!C835</f>
        <v>0</v>
      </c>
      <c r="D892" s="79">
        <f>TWK!D835</f>
        <v>318</v>
      </c>
      <c r="E892" s="79">
        <f>TWK!E835</f>
        <v>225</v>
      </c>
      <c r="F892" s="79">
        <f>TWK!F835</f>
        <v>237</v>
      </c>
      <c r="G892" s="79">
        <f>TWK!G835</f>
        <v>237</v>
      </c>
      <c r="H892" s="79">
        <f>TWK!H835</f>
        <v>210</v>
      </c>
      <c r="I892" s="79" t="e">
        <f>TWK!#REF!</f>
        <v>#REF!</v>
      </c>
      <c r="K892" s="79" t="e">
        <f t="shared" ref="K892" si="17277">AVERAGEIF(B889:B892,"&lt;&gt;0")</f>
        <v>#DIV/0!</v>
      </c>
      <c r="L892" s="79">
        <f t="shared" ref="L892" si="17278">AVERAGEIF(C889:C892,"&lt;&gt;0")</f>
        <v>356</v>
      </c>
      <c r="M892" s="79">
        <f t="shared" ref="M892" si="17279">AVERAGEIF(D889:D892,"&lt;&gt;0")</f>
        <v>337.5</v>
      </c>
      <c r="N892" s="79">
        <f t="shared" ref="N892" si="17280">AVERAGEIF(E889:E892,"&lt;&gt;0")</f>
        <v>238.5</v>
      </c>
      <c r="O892" s="79">
        <f t="shared" ref="O892" si="17281">AVERAGEIF(F889:F892,"&lt;&gt;0")</f>
        <v>246.75</v>
      </c>
      <c r="P892" s="79">
        <f t="shared" ref="P892" si="17282">AVERAGEIF(G889:G892,"&lt;&gt;0")</f>
        <v>246.75</v>
      </c>
      <c r="Q892" s="79">
        <f t="shared" ref="Q892" si="17283">AVERAGEIF(H889:H892,"&lt;&gt;0")</f>
        <v>220.5</v>
      </c>
      <c r="R892" s="79" t="e">
        <f t="shared" ref="R892" si="17284">AVERAGEIF(I889:I892,"&lt;&gt;0")</f>
        <v>#REF!</v>
      </c>
      <c r="T892" s="79" t="e">
        <f t="shared" ref="T892" si="17285">AVERAGE(K736,K788,K840)</f>
        <v>#DIV/0!</v>
      </c>
      <c r="U892" s="79">
        <f t="shared" ref="U892" si="17286">AVERAGE(L736,L788,L840)</f>
        <v>337.5</v>
      </c>
      <c r="V892" s="79">
        <f t="shared" ref="V892" si="17287">(M736+M788+M840)/3</f>
        <v>313.40277777777777</v>
      </c>
      <c r="W892" s="79">
        <f t="shared" ref="W892" si="17288">(N736+N788+N840)/3</f>
        <v>230.06944444444443</v>
      </c>
      <c r="X892" s="79">
        <f t="shared" ref="X892" si="17289">AVERAGE(O736,O788,O840)</f>
        <v>273.63888888888886</v>
      </c>
      <c r="Y892" s="79">
        <f t="shared" ref="Y892" si="17290">(P736+P788+P840)/3</f>
        <v>273.63888888888886</v>
      </c>
      <c r="Z892" s="79">
        <f t="shared" ref="Z892" si="17291">(Q736+Q788+Q840)/3</f>
        <v>201.73611111111111</v>
      </c>
      <c r="AA892" s="79" t="e">
        <f t="shared" ref="AA892" si="17292">(R736+R788+R840)/3</f>
        <v>#REF!</v>
      </c>
      <c r="AC892" s="99">
        <f>+AF892-'Figure 8_data'!I1104</f>
        <v>0</v>
      </c>
      <c r="AD892" s="79" t="e">
        <f t="shared" ref="AD892" si="17293">(B892/T892-1)*100</f>
        <v>#DIV/0!</v>
      </c>
      <c r="AE892" s="79">
        <f t="shared" ref="AE892" si="17294">(C892/U892-1)*100</f>
        <v>-100</v>
      </c>
      <c r="AF892" s="79">
        <f t="shared" ref="AF892" si="17295">(D892/V892-1)*100</f>
        <v>1.4668734766230873</v>
      </c>
      <c r="AG892" s="79">
        <f t="shared" ref="AG892" si="17296">(E892/W892-1)*100</f>
        <v>-2.2034409900392293</v>
      </c>
      <c r="AH892" s="79">
        <f t="shared" ref="AH892" si="17297">(F892/X892-1)*100</f>
        <v>-13.38950360369504</v>
      </c>
      <c r="AI892" s="79">
        <f t="shared" ref="AI892" si="17298">(G892/Y892-1)*100</f>
        <v>-13.38950360369504</v>
      </c>
      <c r="AJ892" s="79">
        <f t="shared" ref="AJ892" si="17299">(H892/Z892-1)*100</f>
        <v>4.0963855421686679</v>
      </c>
      <c r="AK892" s="79" t="e">
        <f t="shared" ref="AK892" si="17300">(I892/AA892-1)*100</f>
        <v>#REF!</v>
      </c>
      <c r="AM892" s="99">
        <f>AP892-'Figure 8_data'!H1104</f>
        <v>0</v>
      </c>
      <c r="AN892" s="79" t="e">
        <f t="shared" ref="AN892" si="17301">(B892/B840-1)*100</f>
        <v>#DIV/0!</v>
      </c>
      <c r="AO892" s="79" t="e">
        <f t="shared" ref="AO892" si="17302">(C892/C840-1)*100</f>
        <v>#DIV/0!</v>
      </c>
      <c r="AP892" s="79">
        <f t="shared" ref="AP892" si="17303">(D892/D840-1)*100</f>
        <v>-16.862745098039213</v>
      </c>
      <c r="AQ892" s="79">
        <f t="shared" ref="AQ892" si="17304">(E892/E840-1)*100</f>
        <v>-21.052631578947366</v>
      </c>
      <c r="AR892" s="79">
        <f t="shared" ref="AR892" si="17305">(F892/F840-1)*100</f>
        <v>-34.620689655172413</v>
      </c>
      <c r="AS892" s="79">
        <f t="shared" ref="AS892" si="17306">(G892/G840-1)*100</f>
        <v>-34.620689655172413</v>
      </c>
      <c r="AT892" s="79">
        <f t="shared" ref="AT892" si="17307">(H892/H840-1)*100</f>
        <v>-23.636363636363633</v>
      </c>
      <c r="AU892" s="79" t="e">
        <f t="shared" ref="AU892" si="17308">(I892/I840-1)*100</f>
        <v>#REF!</v>
      </c>
    </row>
    <row r="893" spans="1:47" x14ac:dyDescent="0.2">
      <c r="A893" s="13">
        <f t="shared" si="15327"/>
        <v>43830</v>
      </c>
      <c r="B893" s="79">
        <f>TWK!B836</f>
        <v>0</v>
      </c>
      <c r="C893" s="79">
        <f>TWK!C836</f>
        <v>0</v>
      </c>
      <c r="D893" s="79">
        <f>TWK!D836</f>
        <v>315</v>
      </c>
      <c r="E893" s="79">
        <f>TWK!E836</f>
        <v>221</v>
      </c>
      <c r="F893" s="79">
        <f>TWK!F836</f>
        <v>243</v>
      </c>
      <c r="G893" s="79">
        <f>TWK!G836</f>
        <v>243</v>
      </c>
      <c r="H893" s="79">
        <f>TWK!H836</f>
        <v>210</v>
      </c>
      <c r="I893" s="79" t="e">
        <f>TWK!#REF!</f>
        <v>#REF!</v>
      </c>
      <c r="K893" s="79" t="e">
        <f t="shared" ref="K893" si="17309">AVERAGEIF(B890:B893,"&lt;&gt;0")</f>
        <v>#DIV/0!</v>
      </c>
      <c r="L893" s="79" t="e">
        <f t="shared" ref="L893" si="17310">AVERAGEIF(C890:C893,"&lt;&gt;0")</f>
        <v>#DIV/0!</v>
      </c>
      <c r="M893" s="79">
        <f t="shared" ref="M893" si="17311">AVERAGEIF(D890:D893,"&lt;&gt;0")</f>
        <v>328.5</v>
      </c>
      <c r="N893" s="79">
        <f t="shared" ref="N893" si="17312">AVERAGEIF(E890:E893,"&lt;&gt;0")</f>
        <v>231.25</v>
      </c>
      <c r="O893" s="79">
        <f t="shared" ref="O893" si="17313">AVERAGEIF(F890:F893,"&lt;&gt;0")</f>
        <v>243.5</v>
      </c>
      <c r="P893" s="79">
        <f t="shared" ref="P893" si="17314">AVERAGEIF(G890:G893,"&lt;&gt;0")</f>
        <v>243.5</v>
      </c>
      <c r="Q893" s="79">
        <f t="shared" ref="Q893" si="17315">AVERAGEIF(H890:H893,"&lt;&gt;0")</f>
        <v>215.5</v>
      </c>
      <c r="R893" s="79" t="e">
        <f t="shared" ref="R893" si="17316">AVERAGEIF(I890:I893,"&lt;&gt;0")</f>
        <v>#REF!</v>
      </c>
      <c r="T893" s="79" t="e">
        <f t="shared" ref="T893" si="17317">AVERAGE(K737,K789,K841)</f>
        <v>#DIV/0!</v>
      </c>
      <c r="U893" s="79" t="e">
        <f t="shared" ref="U893" si="17318">AVERAGE(L737,L789,L841)</f>
        <v>#DIV/0!</v>
      </c>
      <c r="V893" s="79">
        <f t="shared" ref="V893" si="17319">(M737+M789+M841)/3</f>
        <v>324.65277777777777</v>
      </c>
      <c r="W893" s="79">
        <f t="shared" ref="W893" si="17320">(N737+N789+N841)/3</f>
        <v>239.44444444444443</v>
      </c>
      <c r="X893" s="79">
        <f t="shared" ref="X893" si="17321">AVERAGE(O737,O789,O841)</f>
        <v>281.97222222222223</v>
      </c>
      <c r="Y893" s="79">
        <f t="shared" ref="Y893" si="17322">(P737+P789+P841)/3</f>
        <v>281.97222222222223</v>
      </c>
      <c r="Z893" s="79">
        <f t="shared" ref="Z893" si="17323">(Q737+Q789+Q841)/3</f>
        <v>206.5277777777778</v>
      </c>
      <c r="AA893" s="79" t="e">
        <f t="shared" ref="AA893" si="17324">(R737+R789+R841)/3</f>
        <v>#REF!</v>
      </c>
      <c r="AC893" s="99">
        <f>+AF893-'Figure 8_data'!I1105</f>
        <v>0</v>
      </c>
      <c r="AD893" s="79" t="e">
        <f t="shared" ref="AD893" si="17325">(B893/T893-1)*100</f>
        <v>#DIV/0!</v>
      </c>
      <c r="AE893" s="79" t="e">
        <f t="shared" ref="AE893" si="17326">(C893/U893-1)*100</f>
        <v>#DIV/0!</v>
      </c>
      <c r="AF893" s="79">
        <f t="shared" ref="AF893" si="17327">(D893/V893-1)*100</f>
        <v>-2.9732620320855552</v>
      </c>
      <c r="AG893" s="79">
        <f t="shared" ref="AG893" si="17328">(E893/W893-1)*100</f>
        <v>-7.7030162412992986</v>
      </c>
      <c r="AH893" s="79">
        <f t="shared" ref="AH893" si="17329">(F893/X893-1)*100</f>
        <v>-13.821298394246872</v>
      </c>
      <c r="AI893" s="79">
        <f t="shared" ref="AI893" si="17330">(G893/Y893-1)*100</f>
        <v>-13.821298394246872</v>
      </c>
      <c r="AJ893" s="79">
        <f t="shared" ref="AJ893" si="17331">(H893/Z893-1)*100</f>
        <v>1.6812373907195477</v>
      </c>
      <c r="AK893" s="79" t="e">
        <f t="shared" ref="AK893" si="17332">(I893/AA893-1)*100</f>
        <v>#REF!</v>
      </c>
      <c r="AM893" s="99">
        <f>AP893-'Figure 8_data'!H1105</f>
        <v>0</v>
      </c>
      <c r="AN893" s="79" t="e">
        <f t="shared" ref="AN893" si="17333">(B893/B841-1)*100</f>
        <v>#DIV/0!</v>
      </c>
      <c r="AO893" s="79" t="e">
        <f t="shared" ref="AO893" si="17334">(C893/C841-1)*100</f>
        <v>#DIV/0!</v>
      </c>
      <c r="AP893" s="79">
        <f t="shared" ref="AP893" si="17335">(D893/D841-1)*100</f>
        <v>-18.709677419354843</v>
      </c>
      <c r="AQ893" s="79">
        <f t="shared" ref="AQ893" si="17336">(E893/E841-1)*100</f>
        <v>-28.70967741935484</v>
      </c>
      <c r="AR893" s="79">
        <f t="shared" ref="AR893" si="17337">(F893/F841-1)*100</f>
        <v>-32.965517241379303</v>
      </c>
      <c r="AS893" s="79">
        <f t="shared" ref="AS893" si="17338">(G893/G841-1)*100</f>
        <v>-32.965517241379303</v>
      </c>
      <c r="AT893" s="79">
        <f t="shared" ref="AT893" si="17339">(H893/H841-1)*100</f>
        <v>-17.647058823529417</v>
      </c>
      <c r="AU893" s="79" t="e">
        <f t="shared" ref="AU893" si="17340">(I893/I841-1)*100</f>
        <v>#REF!</v>
      </c>
    </row>
    <row r="894" spans="1:47" x14ac:dyDescent="0.2">
      <c r="A894" s="13">
        <f t="shared" si="15327"/>
        <v>43837</v>
      </c>
      <c r="B894" s="79">
        <f>TWK!B837</f>
        <v>0</v>
      </c>
      <c r="C894" s="79">
        <f>TWK!C837</f>
        <v>0</v>
      </c>
      <c r="D894" s="79">
        <f>TWK!D837</f>
        <v>310</v>
      </c>
      <c r="E894" s="79">
        <f>TWK!E837</f>
        <v>219</v>
      </c>
      <c r="F894" s="79">
        <f>TWK!F837</f>
        <v>237</v>
      </c>
      <c r="G894" s="79">
        <f>TWK!G837</f>
        <v>237</v>
      </c>
      <c r="H894" s="79">
        <f>TWK!H837</f>
        <v>212</v>
      </c>
      <c r="I894" s="79" t="e">
        <f>TWK!#REF!</f>
        <v>#REF!</v>
      </c>
      <c r="K894" s="79" t="e">
        <f t="shared" ref="K894" si="17341">AVERAGEIF(B891:B894,"&lt;&gt;0")</f>
        <v>#DIV/0!</v>
      </c>
      <c r="L894" s="79" t="e">
        <f t="shared" ref="L894" si="17342">AVERAGEIF(C891:C894,"&lt;&gt;0")</f>
        <v>#DIV/0!</v>
      </c>
      <c r="M894" s="79">
        <f t="shared" ref="M894" si="17343">AVERAGEIF(D891:D894,"&lt;&gt;0")</f>
        <v>320.25</v>
      </c>
      <c r="N894" s="79">
        <f t="shared" ref="N894" si="17344">AVERAGEIF(E891:E894,"&lt;&gt;0")</f>
        <v>225</v>
      </c>
      <c r="O894" s="79">
        <f t="shared" ref="O894" si="17345">AVERAGEIF(F891:F894,"&lt;&gt;0")</f>
        <v>240</v>
      </c>
      <c r="P894" s="79">
        <f t="shared" ref="P894" si="17346">AVERAGEIF(G891:G894,"&lt;&gt;0")</f>
        <v>240</v>
      </c>
      <c r="Q894" s="79">
        <f t="shared" ref="Q894" si="17347">AVERAGEIF(H891:H894,"&lt;&gt;0")</f>
        <v>212.5</v>
      </c>
      <c r="R894" s="79" t="e">
        <f t="shared" ref="R894" si="17348">AVERAGEIF(I891:I894,"&lt;&gt;0")</f>
        <v>#REF!</v>
      </c>
      <c r="T894" s="79" t="e">
        <f t="shared" ref="T894" si="17349">AVERAGE(K738,K790,K842)</f>
        <v>#DIV/0!</v>
      </c>
      <c r="U894" s="79" t="e">
        <f t="shared" ref="U894" si="17350">AVERAGE(L738,L790,L842)</f>
        <v>#DIV/0!</v>
      </c>
      <c r="V894" s="79">
        <f t="shared" ref="V894" si="17351">(M738+M790+M842)/3</f>
        <v>338.125</v>
      </c>
      <c r="W894" s="79">
        <f t="shared" ref="W894" si="17352">(N738+N790+N842)/3</f>
        <v>247.01388888888889</v>
      </c>
      <c r="X894" s="79">
        <f t="shared" ref="X894" si="17353">AVERAGE(O738,O790,O842)</f>
        <v>289.26388888888891</v>
      </c>
      <c r="Y894" s="79">
        <f t="shared" ref="Y894" si="17354">(P738+P790+P842)/3</f>
        <v>289.26388888888891</v>
      </c>
      <c r="Z894" s="79">
        <f t="shared" ref="Z894" si="17355">(Q738+Q790+Q842)/3</f>
        <v>211.38888888888891</v>
      </c>
      <c r="AA894" s="79" t="e">
        <f t="shared" ref="AA894" si="17356">(R738+R790+R842)/3</f>
        <v>#REF!</v>
      </c>
      <c r="AC894" s="99">
        <f>+AF894-'Figure 8_data'!I1106</f>
        <v>0</v>
      </c>
      <c r="AD894" s="79" t="e">
        <f t="shared" ref="AD894" si="17357">(B894/T894-1)*100</f>
        <v>#DIV/0!</v>
      </c>
      <c r="AE894" s="79" t="e">
        <f t="shared" ref="AE894" si="17358">(C894/U894-1)*100</f>
        <v>#DIV/0!</v>
      </c>
      <c r="AF894" s="79">
        <f t="shared" ref="AF894" si="17359">(D894/V894-1)*100</f>
        <v>-8.3179297597042563</v>
      </c>
      <c r="AG894" s="79">
        <f t="shared" ref="AG894" si="17360">(E894/W894-1)*100</f>
        <v>-11.341017711554679</v>
      </c>
      <c r="AH894" s="79">
        <f t="shared" ref="AH894" si="17361">(F894/X894-1)*100</f>
        <v>-18.06789263936237</v>
      </c>
      <c r="AI894" s="79">
        <f t="shared" ref="AI894" si="17362">(G894/Y894-1)*100</f>
        <v>-18.06789263936237</v>
      </c>
      <c r="AJ894" s="79">
        <f t="shared" ref="AJ894" si="17363">(H894/Z894-1)*100</f>
        <v>0.28909329829172048</v>
      </c>
      <c r="AK894" s="79" t="e">
        <f t="shared" ref="AK894" si="17364">(I894/AA894-1)*100</f>
        <v>#REF!</v>
      </c>
      <c r="AM894" s="99">
        <f>AP894-'Figure 8_data'!H1106</f>
        <v>0</v>
      </c>
      <c r="AN894" s="79" t="e">
        <f t="shared" ref="AN894" si="17365">(B894/B842-1)*100</f>
        <v>#DIV/0!</v>
      </c>
      <c r="AO894" s="79" t="e">
        <f t="shared" ref="AO894" si="17366">(C894/C842-1)*100</f>
        <v>#DIV/0!</v>
      </c>
      <c r="AP894" s="79">
        <f t="shared" ref="AP894" si="17367">(D894/D842-1)*100</f>
        <v>-22.499999999999996</v>
      </c>
      <c r="AQ894" s="79">
        <f t="shared" ref="AQ894" si="17368">(E894/E842-1)*100</f>
        <v>-35.111111111111114</v>
      </c>
      <c r="AR894" s="79">
        <f t="shared" ref="AR894" si="17369">(F894/F842-1)*100</f>
        <v>-38.838709677419359</v>
      </c>
      <c r="AS894" s="79">
        <f t="shared" ref="AS894" si="17370">(G894/G842-1)*100</f>
        <v>-38.838709677419359</v>
      </c>
      <c r="AT894" s="79">
        <f t="shared" ref="AT894" si="17371">(H894/H842-1)*100</f>
        <v>-31.056910569105689</v>
      </c>
      <c r="AU894" s="79" t="e">
        <f t="shared" ref="AU894" si="17372">(I894/I842-1)*100</f>
        <v>#REF!</v>
      </c>
    </row>
    <row r="895" spans="1:47" x14ac:dyDescent="0.2">
      <c r="A895" s="13">
        <f t="shared" si="15327"/>
        <v>43844</v>
      </c>
      <c r="B895" s="79">
        <f>TWK!B838</f>
        <v>0</v>
      </c>
      <c r="C895" s="79">
        <f>TWK!C838</f>
        <v>0</v>
      </c>
      <c r="D895" s="79">
        <f>TWK!D838</f>
        <v>334</v>
      </c>
      <c r="E895" s="79">
        <f>TWK!E838</f>
        <v>228</v>
      </c>
      <c r="F895" s="79">
        <f>TWK!F838</f>
        <v>259</v>
      </c>
      <c r="G895" s="79">
        <f>TWK!G838</f>
        <v>259</v>
      </c>
      <c r="H895" s="79">
        <f>TWK!H838</f>
        <v>214</v>
      </c>
      <c r="I895" s="79" t="e">
        <f>TWK!#REF!</f>
        <v>#REF!</v>
      </c>
      <c r="K895" s="79" t="e">
        <f t="shared" ref="K895" si="17373">AVERAGEIF(B892:B895,"&lt;&gt;0")</f>
        <v>#DIV/0!</v>
      </c>
      <c r="L895" s="79" t="e">
        <f t="shared" ref="L895" si="17374">AVERAGEIF(C892:C895,"&lt;&gt;0")</f>
        <v>#DIV/0!</v>
      </c>
      <c r="M895" s="79">
        <f t="shared" ref="M895" si="17375">AVERAGEIF(D892:D895,"&lt;&gt;0")</f>
        <v>319.25</v>
      </c>
      <c r="N895" s="79">
        <f t="shared" ref="N895" si="17376">AVERAGEIF(E892:E895,"&lt;&gt;0")</f>
        <v>223.25</v>
      </c>
      <c r="O895" s="79">
        <f t="shared" ref="O895" si="17377">AVERAGEIF(F892:F895,"&lt;&gt;0")</f>
        <v>244</v>
      </c>
      <c r="P895" s="79">
        <f t="shared" ref="P895" si="17378">AVERAGEIF(G892:G895,"&lt;&gt;0")</f>
        <v>244</v>
      </c>
      <c r="Q895" s="79">
        <f t="shared" ref="Q895" si="17379">AVERAGEIF(H892:H895,"&lt;&gt;0")</f>
        <v>211.5</v>
      </c>
      <c r="R895" s="79" t="e">
        <f t="shared" ref="R895" si="17380">AVERAGEIF(I892:I895,"&lt;&gt;0")</f>
        <v>#REF!</v>
      </c>
      <c r="T895" s="79" t="e">
        <f t="shared" ref="T895" si="17381">AVERAGE(K739,K791,K843)</f>
        <v>#DIV/0!</v>
      </c>
      <c r="U895" s="79" t="e">
        <f t="shared" ref="U895" si="17382">AVERAGE(L739,L791,L843)</f>
        <v>#DIV/0!</v>
      </c>
      <c r="V895" s="79">
        <f t="shared" ref="V895" si="17383">(M739+M791+M843)/3</f>
        <v>352.84722222222223</v>
      </c>
      <c r="W895" s="79">
        <f t="shared" ref="W895" si="17384">(N739+N791+N843)/3</f>
        <v>259.79166666666669</v>
      </c>
      <c r="X895" s="79">
        <f t="shared" ref="X895" si="17385">AVERAGE(O739,O791,O843)</f>
        <v>295.8055555555556</v>
      </c>
      <c r="Y895" s="79">
        <f t="shared" ref="Y895" si="17386">(P739+P791+P843)/3</f>
        <v>295.8055555555556</v>
      </c>
      <c r="Z895" s="79">
        <f t="shared" ref="Z895" si="17387">(Q739+Q791+Q843)/3</f>
        <v>221.73611111111111</v>
      </c>
      <c r="AA895" s="79" t="e">
        <f t="shared" ref="AA895" si="17388">(R739+R791+R843)/3</f>
        <v>#REF!</v>
      </c>
      <c r="AC895" s="99">
        <f>+AF895-'Figure 8_data'!I1107</f>
        <v>0</v>
      </c>
      <c r="AD895" s="79" t="e">
        <f t="shared" ref="AD895" si="17389">(B895/T895-1)*100</f>
        <v>#DIV/0!</v>
      </c>
      <c r="AE895" s="79" t="e">
        <f t="shared" ref="AE895" si="17390">(C895/U895-1)*100</f>
        <v>#DIV/0!</v>
      </c>
      <c r="AF895" s="79">
        <f t="shared" ref="AF895" si="17391">(D895/V895-1)*100</f>
        <v>-5.3414682149183212</v>
      </c>
      <c r="AG895" s="79">
        <f t="shared" ref="AG895" si="17392">(E895/W895-1)*100</f>
        <v>-12.2373696872494</v>
      </c>
      <c r="AH895" s="79">
        <f t="shared" ref="AH895" si="17393">(F895/X895-1)*100</f>
        <v>-12.442482862240601</v>
      </c>
      <c r="AI895" s="79">
        <f t="shared" ref="AI895" si="17394">(G895/Y895-1)*100</f>
        <v>-12.442482862240601</v>
      </c>
      <c r="AJ895" s="79">
        <f t="shared" ref="AJ895" si="17395">(H895/Z895-1)*100</f>
        <v>-3.4888819292201667</v>
      </c>
      <c r="AK895" s="79" t="e">
        <f t="shared" ref="AK895" si="17396">(I895/AA895-1)*100</f>
        <v>#REF!</v>
      </c>
      <c r="AM895" s="99">
        <f>AP895-'Figure 8_data'!H1107</f>
        <v>0</v>
      </c>
      <c r="AN895" s="79" t="e">
        <f t="shared" ref="AN895" si="17397">(B895/B843-1)*100</f>
        <v>#DIV/0!</v>
      </c>
      <c r="AO895" s="79" t="e">
        <f t="shared" ref="AO895" si="17398">(C895/C843-1)*100</f>
        <v>#DIV/0!</v>
      </c>
      <c r="AP895" s="79">
        <f t="shared" ref="AP895" si="17399">(D895/D843-1)*100</f>
        <v>-23.657142857142855</v>
      </c>
      <c r="AQ895" s="79">
        <f t="shared" ref="AQ895" si="17400">(E895/E843-1)*100</f>
        <v>-38.378378378378372</v>
      </c>
      <c r="AR895" s="79">
        <f t="shared" ref="AR895" si="17401">(F895/F843-1)*100</f>
        <v>-37.212121212121204</v>
      </c>
      <c r="AS895" s="79">
        <f t="shared" ref="AS895" si="17402">(G895/G843-1)*100</f>
        <v>-37.212121212121204</v>
      </c>
      <c r="AT895" s="79">
        <f t="shared" ref="AT895" si="17403">(H895/H843-1)*100</f>
        <v>-40.13986013986014</v>
      </c>
      <c r="AU895" s="79" t="e">
        <f t="shared" ref="AU895" si="17404">(I895/I843-1)*100</f>
        <v>#REF!</v>
      </c>
    </row>
    <row r="896" spans="1:47" x14ac:dyDescent="0.2">
      <c r="A896" s="13">
        <f t="shared" si="15327"/>
        <v>43851</v>
      </c>
      <c r="B896" s="79">
        <f>TWK!B839</f>
        <v>0</v>
      </c>
      <c r="C896" s="79">
        <f>TWK!C839</f>
        <v>0</v>
      </c>
      <c r="D896" s="79">
        <f>TWK!D839</f>
        <v>332.5</v>
      </c>
      <c r="E896" s="79">
        <f>TWK!E839</f>
        <v>237.5</v>
      </c>
      <c r="F896" s="79">
        <f>TWK!F839</f>
        <v>256.25</v>
      </c>
      <c r="G896" s="79">
        <f>TWK!G839</f>
        <v>256.25</v>
      </c>
      <c r="H896" s="79">
        <f>TWK!H839</f>
        <v>222.5</v>
      </c>
      <c r="I896" s="79" t="e">
        <f>TWK!#REF!</f>
        <v>#REF!</v>
      </c>
      <c r="K896" s="79" t="e">
        <f t="shared" ref="K896" si="17405">AVERAGEIF(B893:B896,"&lt;&gt;0")</f>
        <v>#DIV/0!</v>
      </c>
      <c r="L896" s="79" t="e">
        <f t="shared" ref="L896" si="17406">AVERAGEIF(C893:C896,"&lt;&gt;0")</f>
        <v>#DIV/0!</v>
      </c>
      <c r="M896" s="79">
        <f t="shared" ref="M896" si="17407">AVERAGEIF(D893:D896,"&lt;&gt;0")</f>
        <v>322.875</v>
      </c>
      <c r="N896" s="79">
        <f t="shared" ref="N896" si="17408">AVERAGEIF(E893:E896,"&lt;&gt;0")</f>
        <v>226.375</v>
      </c>
      <c r="O896" s="79">
        <f t="shared" ref="O896" si="17409">AVERAGEIF(F893:F896,"&lt;&gt;0")</f>
        <v>248.8125</v>
      </c>
      <c r="P896" s="79">
        <f t="shared" ref="P896" si="17410">AVERAGEIF(G893:G896,"&lt;&gt;0")</f>
        <v>248.8125</v>
      </c>
      <c r="Q896" s="79">
        <f t="shared" ref="Q896" si="17411">AVERAGEIF(H893:H896,"&lt;&gt;0")</f>
        <v>214.625</v>
      </c>
      <c r="R896" s="79" t="e">
        <f t="shared" ref="R896" si="17412">AVERAGEIF(I893:I896,"&lt;&gt;0")</f>
        <v>#REF!</v>
      </c>
      <c r="T896" s="79" t="e">
        <f t="shared" ref="T896" si="17413">AVERAGE(K740,K792,K844)</f>
        <v>#DIV/0!</v>
      </c>
      <c r="U896" s="79" t="e">
        <f t="shared" ref="U896" si="17414">AVERAGE(L740,L792,L844)</f>
        <v>#DIV/0!</v>
      </c>
      <c r="V896" s="79">
        <f t="shared" ref="V896" si="17415">(M740+M792+M844)/3</f>
        <v>370.03472222222223</v>
      </c>
      <c r="W896" s="79">
        <f t="shared" ref="W896" si="17416">(N740+N792+N844)/3</f>
        <v>278.85416666666669</v>
      </c>
      <c r="X896" s="79">
        <f t="shared" ref="X896" si="17417">AVERAGE(O740,O792,O844)</f>
        <v>306.1805555555556</v>
      </c>
      <c r="Y896" s="79">
        <f t="shared" ref="Y896" si="17418">(P740+P792+P844)/3</f>
        <v>306.8055555555556</v>
      </c>
      <c r="Z896" s="79">
        <f t="shared" ref="Z896" si="17419">(Q740+Q792+Q844)/3</f>
        <v>234.44444444444446</v>
      </c>
      <c r="AA896" s="79" t="e">
        <f t="shared" ref="AA896" si="17420">(R740+R792+R844)/3</f>
        <v>#REF!</v>
      </c>
      <c r="AC896" s="99">
        <f>+AF896-'Figure 8_data'!I1108</f>
        <v>0</v>
      </c>
      <c r="AD896" s="79" t="e">
        <f t="shared" ref="AD896" si="17421">(B896/T896-1)*100</f>
        <v>#DIV/0!</v>
      </c>
      <c r="AE896" s="79" t="e">
        <f t="shared" ref="AE896" si="17422">(C896/U896-1)*100</f>
        <v>#DIV/0!</v>
      </c>
      <c r="AF896" s="79">
        <f t="shared" ref="AF896" si="17423">(D896/V896-1)*100</f>
        <v>-10.143567608144888</v>
      </c>
      <c r="AG896" s="79">
        <f t="shared" ref="AG896" si="17424">(E896/W896-1)*100</f>
        <v>-14.830033619723581</v>
      </c>
      <c r="AH896" s="79">
        <f t="shared" ref="AH896" si="17425">(F896/X896-1)*100</f>
        <v>-16.307552733046048</v>
      </c>
      <c r="AI896" s="79">
        <f t="shared" ref="AI896" si="17426">(G896/Y896-1)*100</f>
        <v>-16.478044363965605</v>
      </c>
      <c r="AJ896" s="79">
        <f t="shared" ref="AJ896" si="17427">(H896/Z896-1)*100</f>
        <v>-5.0947867298578249</v>
      </c>
      <c r="AK896" s="79" t="e">
        <f t="shared" ref="AK896" si="17428">(I896/AA896-1)*100</f>
        <v>#REF!</v>
      </c>
      <c r="AM896" s="99">
        <f>AP896-'Figure 8_data'!H1108</f>
        <v>0</v>
      </c>
      <c r="AN896" s="79" t="e">
        <f t="shared" ref="AN896" si="17429">(B896/B844-1)*100</f>
        <v>#DIV/0!</v>
      </c>
      <c r="AO896" s="79" t="e">
        <f t="shared" ref="AO896" si="17430">(C896/C844-1)*100</f>
        <v>#DIV/0!</v>
      </c>
      <c r="AP896" s="79">
        <f t="shared" ref="AP896" si="17431">(D896/D844-1)*100</f>
        <v>-26.111111111111107</v>
      </c>
      <c r="AQ896" s="79">
        <f t="shared" ref="AQ896" si="17432">(E896/E844-1)*100</f>
        <v>-33.098591549295776</v>
      </c>
      <c r="AR896" s="79">
        <f t="shared" ref="AR896" si="17433">(F896/F844-1)*100</f>
        <v>-35.9375</v>
      </c>
      <c r="AS896" s="79">
        <f t="shared" ref="AS896" si="17434">(G896/G844-1)*100</f>
        <v>-37.116564417177912</v>
      </c>
      <c r="AT896" s="79">
        <f t="shared" ref="AT896" si="17435">(H896/H844-1)*100</f>
        <v>-36.428571428571431</v>
      </c>
      <c r="AU896" s="79" t="e">
        <f t="shared" ref="AU896" si="17436">(I896/I844-1)*100</f>
        <v>#REF!</v>
      </c>
    </row>
    <row r="897" spans="1:47" x14ac:dyDescent="0.2">
      <c r="A897" s="13">
        <f t="shared" si="15327"/>
        <v>43858</v>
      </c>
      <c r="B897" s="79">
        <f>TWK!B840</f>
        <v>0</v>
      </c>
      <c r="C897" s="79">
        <f>TWK!C840</f>
        <v>0</v>
      </c>
      <c r="D897" s="79">
        <f>TWK!D840</f>
        <v>326</v>
      </c>
      <c r="E897" s="79">
        <f>TWK!E840</f>
        <v>218</v>
      </c>
      <c r="F897" s="79">
        <f>TWK!F840</f>
        <v>245</v>
      </c>
      <c r="G897" s="79">
        <f>TWK!G840</f>
        <v>245</v>
      </c>
      <c r="H897" s="79">
        <f>TWK!H840</f>
        <v>209</v>
      </c>
      <c r="I897" s="79" t="e">
        <f>TWK!#REF!</f>
        <v>#REF!</v>
      </c>
      <c r="K897" s="79" t="e">
        <f t="shared" ref="K897" si="17437">AVERAGEIF(B894:B897,"&lt;&gt;0")</f>
        <v>#DIV/0!</v>
      </c>
      <c r="L897" s="79" t="e">
        <f t="shared" ref="L897" si="17438">AVERAGEIF(C894:C897,"&lt;&gt;0")</f>
        <v>#DIV/0!</v>
      </c>
      <c r="M897" s="79">
        <f t="shared" ref="M897" si="17439">AVERAGEIF(D894:D897,"&lt;&gt;0")</f>
        <v>325.625</v>
      </c>
      <c r="N897" s="79">
        <f t="shared" ref="N897" si="17440">AVERAGEIF(E894:E897,"&lt;&gt;0")</f>
        <v>225.625</v>
      </c>
      <c r="O897" s="79">
        <f t="shared" ref="O897" si="17441">AVERAGEIF(F894:F897,"&lt;&gt;0")</f>
        <v>249.3125</v>
      </c>
      <c r="P897" s="79">
        <f t="shared" ref="P897" si="17442">AVERAGEIF(G894:G897,"&lt;&gt;0")</f>
        <v>249.3125</v>
      </c>
      <c r="Q897" s="79">
        <f t="shared" ref="Q897" si="17443">AVERAGEIF(H894:H897,"&lt;&gt;0")</f>
        <v>214.375</v>
      </c>
      <c r="R897" s="79" t="e">
        <f t="shared" ref="R897" si="17444">AVERAGEIF(I894:I897,"&lt;&gt;0")</f>
        <v>#REF!</v>
      </c>
      <c r="T897" s="79" t="e">
        <f t="shared" ref="T897" si="17445">AVERAGE(K741,K793,K845)</f>
        <v>#DIV/0!</v>
      </c>
      <c r="U897" s="79" t="e">
        <f t="shared" ref="U897" si="17446">AVERAGE(L741,L793,L845)</f>
        <v>#DIV/0!</v>
      </c>
      <c r="V897" s="79">
        <f t="shared" ref="V897" si="17447">(M741+M793+M845)/3</f>
        <v>378.22916666666669</v>
      </c>
      <c r="W897" s="79">
        <f t="shared" ref="W897" si="17448">(N741+N793+N845)/3</f>
        <v>288.57638888888886</v>
      </c>
      <c r="X897" s="79">
        <f t="shared" ref="X897" si="17449">AVERAGE(O741,O793,O845)</f>
        <v>315.97222222222223</v>
      </c>
      <c r="Y897" s="79">
        <f t="shared" ref="Y897" si="17450">(P741+P793+P845)/3</f>
        <v>316.59722222222223</v>
      </c>
      <c r="Z897" s="79">
        <f t="shared" ref="Z897" si="17451">(Q741+Q793+Q845)/3</f>
        <v>247.29166666666666</v>
      </c>
      <c r="AA897" s="79" t="e">
        <f t="shared" ref="AA897" si="17452">(R741+R793+R845)/3</f>
        <v>#REF!</v>
      </c>
      <c r="AC897" s="99">
        <f>+AF897-'Figure 8_data'!I1109</f>
        <v>0</v>
      </c>
      <c r="AD897" s="79" t="e">
        <f t="shared" ref="AD897" si="17453">(B897/T897-1)*100</f>
        <v>#DIV/0!</v>
      </c>
      <c r="AE897" s="79" t="e">
        <f t="shared" ref="AE897" si="17454">(C897/U897-1)*100</f>
        <v>#DIV/0!</v>
      </c>
      <c r="AF897" s="79">
        <f t="shared" ref="AF897" si="17455">(D897/V897-1)*100</f>
        <v>-13.808868080418623</v>
      </c>
      <c r="AG897" s="79">
        <f t="shared" ref="AG897" si="17456">(E897/W897-1)*100</f>
        <v>-24.456744074118632</v>
      </c>
      <c r="AH897" s="79">
        <f t="shared" ref="AH897" si="17457">(F897/X897-1)*100</f>
        <v>-22.461538461538467</v>
      </c>
      <c r="AI897" s="79">
        <f t="shared" ref="AI897" si="17458">(G897/Y897-1)*100</f>
        <v>-22.614608466769027</v>
      </c>
      <c r="AJ897" s="79">
        <f t="shared" ref="AJ897" si="17459">(H897/Z897-1)*100</f>
        <v>-15.484414490311703</v>
      </c>
      <c r="AK897" s="79" t="e">
        <f t="shared" ref="AK897" si="17460">(I897/AA897-1)*100</f>
        <v>#REF!</v>
      </c>
      <c r="AM897" s="99">
        <f>AP897-'Figure 8_data'!H1109</f>
        <v>0</v>
      </c>
      <c r="AN897" s="79" t="e">
        <f t="shared" ref="AN897" si="17461">(B897/B845-1)*100</f>
        <v>#DIV/0!</v>
      </c>
      <c r="AO897" s="79" t="e">
        <f t="shared" ref="AO897" si="17462">(C897/C845-1)*100</f>
        <v>#DIV/0!</v>
      </c>
      <c r="AP897" s="79">
        <f t="shared" ref="AP897" si="17463">(D897/D845-1)*100</f>
        <v>-23.294117647058819</v>
      </c>
      <c r="AQ897" s="79">
        <f t="shared" ref="AQ897" si="17464">(E897/E845-1)*100</f>
        <v>-36.811594202898547</v>
      </c>
      <c r="AR897" s="79">
        <f t="shared" ref="AR897" si="17465">(F897/F845-1)*100</f>
        <v>-32.41379310344827</v>
      </c>
      <c r="AS897" s="79">
        <f t="shared" ref="AS897" si="17466">(G897/G845-1)*100</f>
        <v>-32.41379310344827</v>
      </c>
      <c r="AT897" s="79">
        <f t="shared" ref="AT897" si="17467">(H897/H845-1)*100</f>
        <v>-37.142857142857146</v>
      </c>
      <c r="AU897" s="79" t="e">
        <f t="shared" ref="AU897" si="17468">(I897/I845-1)*100</f>
        <v>#REF!</v>
      </c>
    </row>
    <row r="898" spans="1:47" x14ac:dyDescent="0.2">
      <c r="A898" s="13">
        <f t="shared" si="15327"/>
        <v>43865</v>
      </c>
      <c r="B898" s="79">
        <f>TWK!B841</f>
        <v>0</v>
      </c>
      <c r="C898" s="79">
        <f>TWK!C841</f>
        <v>0</v>
      </c>
      <c r="D898" s="79">
        <f>TWK!D841</f>
        <v>307</v>
      </c>
      <c r="E898" s="79">
        <f>TWK!E841</f>
        <v>204</v>
      </c>
      <c r="F898" s="79">
        <f>TWK!F841</f>
        <v>230</v>
      </c>
      <c r="G898" s="79">
        <f>TWK!G841</f>
        <v>230</v>
      </c>
      <c r="H898" s="79">
        <f>TWK!H841</f>
        <v>199</v>
      </c>
      <c r="I898" s="79" t="e">
        <f>TWK!#REF!</f>
        <v>#REF!</v>
      </c>
      <c r="K898" s="79" t="e">
        <f t="shared" ref="K898" si="17469">AVERAGEIF(B895:B898,"&lt;&gt;0")</f>
        <v>#DIV/0!</v>
      </c>
      <c r="L898" s="79" t="e">
        <f t="shared" ref="L898" si="17470">AVERAGEIF(C895:C898,"&lt;&gt;0")</f>
        <v>#DIV/0!</v>
      </c>
      <c r="M898" s="79">
        <f t="shared" ref="M898" si="17471">AVERAGEIF(D895:D898,"&lt;&gt;0")</f>
        <v>324.875</v>
      </c>
      <c r="N898" s="79">
        <f t="shared" ref="N898" si="17472">AVERAGEIF(E895:E898,"&lt;&gt;0")</f>
        <v>221.875</v>
      </c>
      <c r="O898" s="79">
        <f t="shared" ref="O898" si="17473">AVERAGEIF(F895:F898,"&lt;&gt;0")</f>
        <v>247.5625</v>
      </c>
      <c r="P898" s="79">
        <f t="shared" ref="P898" si="17474">AVERAGEIF(G895:G898,"&lt;&gt;0")</f>
        <v>247.5625</v>
      </c>
      <c r="Q898" s="79">
        <f t="shared" ref="Q898" si="17475">AVERAGEIF(H895:H898,"&lt;&gt;0")</f>
        <v>211.125</v>
      </c>
      <c r="R898" s="79" t="e">
        <f t="shared" ref="R898" si="17476">AVERAGEIF(I895:I898,"&lt;&gt;0")</f>
        <v>#REF!</v>
      </c>
      <c r="T898" s="79" t="e">
        <f t="shared" ref="T898" si="17477">AVERAGE(K742,K794,K846)</f>
        <v>#DIV/0!</v>
      </c>
      <c r="U898" s="79" t="e">
        <f t="shared" ref="U898" si="17478">AVERAGE(L742,L794,L846)</f>
        <v>#DIV/0!</v>
      </c>
      <c r="V898" s="79">
        <f t="shared" ref="V898" si="17479">(M742+M794+M846)/3</f>
        <v>382.04861111111109</v>
      </c>
      <c r="W898" s="79">
        <f t="shared" ref="W898" si="17480">(N742+N794+N846)/3</f>
        <v>291.70138888888886</v>
      </c>
      <c r="X898" s="79">
        <f t="shared" ref="X898" si="17481">AVERAGE(O742,O794,O846)</f>
        <v>322.70833333333331</v>
      </c>
      <c r="Y898" s="79">
        <f t="shared" ref="Y898" si="17482">(P742+P794+P846)/3</f>
        <v>323.75</v>
      </c>
      <c r="Z898" s="79">
        <f t="shared" ref="Z898" si="17483">(Q742+Q794+Q846)/3</f>
        <v>254.0972222222222</v>
      </c>
      <c r="AA898" s="79" t="e">
        <f t="shared" ref="AA898" si="17484">(R742+R794+R846)/3</f>
        <v>#REF!</v>
      </c>
      <c r="AC898" s="99">
        <f>+AF898-'Figure 8_data'!I1110</f>
        <v>0</v>
      </c>
      <c r="AD898" s="79" t="e">
        <f t="shared" ref="AD898" si="17485">(B898/T898-1)*100</f>
        <v>#DIV/0!</v>
      </c>
      <c r="AE898" s="79" t="e">
        <f t="shared" ref="AE898" si="17486">(C898/U898-1)*100</f>
        <v>#DIV/0!</v>
      </c>
      <c r="AF898" s="79">
        <f t="shared" ref="AF898" si="17487">(D898/V898-1)*100</f>
        <v>-19.643733527219844</v>
      </c>
      <c r="AG898" s="79">
        <f t="shared" ref="AG898" si="17488">(E898/W898-1)*100</f>
        <v>-30.065468396619444</v>
      </c>
      <c r="AH898" s="79">
        <f t="shared" ref="AH898" si="17489">(F898/X898-1)*100</f>
        <v>-28.728211749515808</v>
      </c>
      <c r="AI898" s="79">
        <f t="shared" ref="AI898" si="17490">(G898/Y898-1)*100</f>
        <v>-28.957528957528954</v>
      </c>
      <c r="AJ898" s="79">
        <f t="shared" ref="AJ898" si="17491">(H898/Z898-1)*100</f>
        <v>-21.683520087455577</v>
      </c>
      <c r="AK898" s="79" t="e">
        <f t="shared" ref="AK898" si="17492">(I898/AA898-1)*100</f>
        <v>#REF!</v>
      </c>
      <c r="AM898" s="99">
        <f>AP898-'Figure 8_data'!H1110</f>
        <v>0</v>
      </c>
      <c r="AN898" s="79" t="e">
        <f t="shared" ref="AN898" si="17493">(B898/B846-1)*100</f>
        <v>#DIV/0!</v>
      </c>
      <c r="AO898" s="79" t="e">
        <f t="shared" ref="AO898" si="17494">(C898/C846-1)*100</f>
        <v>#DIV/0!</v>
      </c>
      <c r="AP898" s="79">
        <f t="shared" ref="AP898" si="17495">(D898/D846-1)*100</f>
        <v>-31.777777777777782</v>
      </c>
      <c r="AQ898" s="79">
        <f t="shared" ref="AQ898" si="17496">(E898/E846-1)*100</f>
        <v>-40.437956204379567</v>
      </c>
      <c r="AR898" s="79">
        <f t="shared" ref="AR898" si="17497">(F898/F846-1)*100</f>
        <v>-39.869281045751634</v>
      </c>
      <c r="AS898" s="79">
        <f t="shared" ref="AS898" si="17498">(G898/G846-1)*100</f>
        <v>-39.869281045751634</v>
      </c>
      <c r="AT898" s="79">
        <f t="shared" ref="AT898" si="17499">(H898/H846-1)*100</f>
        <v>-43.142857142857139</v>
      </c>
      <c r="AU898" s="79" t="e">
        <f t="shared" ref="AU898" si="17500">(I898/I846-1)*100</f>
        <v>#REF!</v>
      </c>
    </row>
    <row r="899" spans="1:47" s="120" customFormat="1" x14ac:dyDescent="0.2">
      <c r="A899" s="148">
        <f t="shared" si="15327"/>
        <v>43872</v>
      </c>
      <c r="B899" s="120">
        <f>TWK!B842</f>
        <v>0</v>
      </c>
      <c r="C899" s="120">
        <f>TWK!C842</f>
        <v>0</v>
      </c>
      <c r="D899" s="120">
        <f>TWK!D842</f>
        <v>296</v>
      </c>
      <c r="E899" s="120">
        <f>TWK!E842</f>
        <v>192</v>
      </c>
      <c r="F899" s="120">
        <f>TWK!F842</f>
        <v>210</v>
      </c>
      <c r="G899" s="120">
        <f>TWK!G842</f>
        <v>210</v>
      </c>
      <c r="H899" s="120">
        <f>TWK!H842</f>
        <v>184</v>
      </c>
      <c r="I899" s="120" t="e">
        <f>TWK!#REF!</f>
        <v>#REF!</v>
      </c>
      <c r="K899" s="120" t="e">
        <f t="shared" ref="K899" si="17501">AVERAGEIF(B896:B899,"&lt;&gt;0")</f>
        <v>#DIV/0!</v>
      </c>
      <c r="L899" s="120" t="e">
        <f t="shared" ref="L899" si="17502">AVERAGEIF(C896:C899,"&lt;&gt;0")</f>
        <v>#DIV/0!</v>
      </c>
      <c r="M899" s="120">
        <f t="shared" ref="M899" si="17503">AVERAGEIF(D896:D899,"&lt;&gt;0")</f>
        <v>315.375</v>
      </c>
      <c r="N899" s="120">
        <f t="shared" ref="N899" si="17504">AVERAGEIF(E896:E899,"&lt;&gt;0")</f>
        <v>212.875</v>
      </c>
      <c r="O899" s="120">
        <f t="shared" ref="O899" si="17505">AVERAGEIF(F896:F899,"&lt;&gt;0")</f>
        <v>235.3125</v>
      </c>
      <c r="P899" s="120">
        <f t="shared" ref="P899" si="17506">AVERAGEIF(G896:G899,"&lt;&gt;0")</f>
        <v>235.3125</v>
      </c>
      <c r="Q899" s="120">
        <f t="shared" ref="Q899" si="17507">AVERAGEIF(H896:H899,"&lt;&gt;0")</f>
        <v>203.625</v>
      </c>
      <c r="R899" s="120" t="e">
        <f t="shared" ref="R899" si="17508">AVERAGEIF(I896:I899,"&lt;&gt;0")</f>
        <v>#REF!</v>
      </c>
      <c r="T899" s="120" t="e">
        <f t="shared" ref="T899" si="17509">AVERAGE(K743,K795,K847)</f>
        <v>#DIV/0!</v>
      </c>
      <c r="U899" s="120" t="e">
        <f t="shared" ref="U899" si="17510">AVERAGE(L743,L795,L847)</f>
        <v>#DIV/0!</v>
      </c>
      <c r="V899" s="120">
        <f t="shared" ref="V899" si="17511">(M743+M795+M847)/3</f>
        <v>385.65972222222217</v>
      </c>
      <c r="W899" s="120">
        <f t="shared" ref="W899" si="17512">(N743+N795+N847)/3</f>
        <v>297.11805555555554</v>
      </c>
      <c r="X899" s="120">
        <f t="shared" ref="X899" si="17513">AVERAGE(O743,O795,O847)</f>
        <v>334.375</v>
      </c>
      <c r="Y899" s="120">
        <f t="shared" ref="Y899" si="17514">(P743+P795+P847)/3</f>
        <v>335.41666666666669</v>
      </c>
      <c r="Z899" s="120">
        <f t="shared" ref="Z899" si="17515">(Q743+Q795+Q847)/3</f>
        <v>259.20138888888886</v>
      </c>
      <c r="AA899" s="120" t="e">
        <f t="shared" ref="AA899" si="17516">(R743+R795+R847)/3</f>
        <v>#REF!</v>
      </c>
      <c r="AC899" s="120">
        <f>+AF899-'Figure 8_data'!I1111</f>
        <v>0</v>
      </c>
      <c r="AD899" s="120" t="e">
        <f t="shared" ref="AD899" si="17517">(B899/T899-1)*100</f>
        <v>#DIV/0!</v>
      </c>
      <c r="AE899" s="120" t="e">
        <f t="shared" ref="AE899" si="17518">(C899/U899-1)*100</f>
        <v>#DIV/0!</v>
      </c>
      <c r="AF899" s="120">
        <f t="shared" ref="AF899" si="17519">(D899/V899-1)*100</f>
        <v>-23.248401908706207</v>
      </c>
      <c r="AG899" s="120">
        <f t="shared" ref="AG899" si="17520">(E899/W899-1)*100</f>
        <v>-35.379221689844563</v>
      </c>
      <c r="AH899" s="120">
        <f t="shared" ref="AH899" si="17521">(F899/X899-1)*100</f>
        <v>-37.196261682242991</v>
      </c>
      <c r="AI899" s="120">
        <f t="shared" ref="AI899" si="17522">(G899/Y899-1)*100</f>
        <v>-37.391304347826093</v>
      </c>
      <c r="AJ899" s="120">
        <f t="shared" ref="AJ899" si="17523">(H899/Z899-1)*100</f>
        <v>-29.012726054922965</v>
      </c>
      <c r="AK899" s="120" t="e">
        <f t="shared" ref="AK899" si="17524">(I899/AA899-1)*100</f>
        <v>#REF!</v>
      </c>
      <c r="AM899" s="120">
        <f>AP899-'Figure 8_data'!H1111</f>
        <v>0</v>
      </c>
      <c r="AN899" s="120" t="e">
        <f t="shared" ref="AN899" si="17525">(B899/B847-1)*100</f>
        <v>#DIV/0!</v>
      </c>
      <c r="AO899" s="120" t="e">
        <f t="shared" ref="AO899" si="17526">(C899/C847-1)*100</f>
        <v>#DIV/0!</v>
      </c>
      <c r="AP899" s="120">
        <f t="shared" ref="AP899" si="17527">(D899/D847-1)*100</f>
        <v>-44.930232558139537</v>
      </c>
      <c r="AQ899" s="120">
        <f t="shared" ref="AQ899" si="17528">(E899/E847-1)*100</f>
        <v>-56.114285714285714</v>
      </c>
      <c r="AR899" s="120">
        <f t="shared" ref="AR899" si="17529">(F899/F847-1)*100</f>
        <v>-60.930232558139544</v>
      </c>
      <c r="AS899" s="120">
        <f t="shared" ref="AS899" si="17530">(G899/G847-1)*100</f>
        <v>-60.930232558139544</v>
      </c>
      <c r="AT899" s="120">
        <f t="shared" ref="AT899" si="17531">(H899/H847-1)*100</f>
        <v>-54</v>
      </c>
      <c r="AU899" s="120" t="e">
        <f t="shared" ref="AU899" si="17532">(I899/I847-1)*100</f>
        <v>#REF!</v>
      </c>
    </row>
    <row r="900" spans="1:47" s="120" customFormat="1" x14ac:dyDescent="0.2">
      <c r="A900" s="148">
        <f t="shared" si="15327"/>
        <v>43879</v>
      </c>
      <c r="B900" s="120">
        <f>TWK!B843</f>
        <v>0</v>
      </c>
      <c r="C900" s="120">
        <f>TWK!C843</f>
        <v>0</v>
      </c>
      <c r="D900" s="120">
        <f>TWK!D843</f>
        <v>292</v>
      </c>
      <c r="E900" s="120">
        <f>TWK!E843</f>
        <v>190</v>
      </c>
      <c r="F900" s="120">
        <f>TWK!F843</f>
        <v>208</v>
      </c>
      <c r="G900" s="120">
        <f>TWK!G843</f>
        <v>208</v>
      </c>
      <c r="H900" s="120">
        <f>TWK!H843</f>
        <v>180</v>
      </c>
      <c r="I900" s="120" t="e">
        <f>TWK!#REF!</f>
        <v>#REF!</v>
      </c>
      <c r="K900" s="120" t="e">
        <f t="shared" ref="K900" si="17533">AVERAGEIF(B897:B900,"&lt;&gt;0")</f>
        <v>#DIV/0!</v>
      </c>
      <c r="L900" s="120" t="e">
        <f t="shared" ref="L900" si="17534">AVERAGEIF(C897:C900,"&lt;&gt;0")</f>
        <v>#DIV/0!</v>
      </c>
      <c r="M900" s="120">
        <f t="shared" ref="M900" si="17535">AVERAGEIF(D897:D900,"&lt;&gt;0")</f>
        <v>305.25</v>
      </c>
      <c r="N900" s="120">
        <f t="shared" ref="N900" si="17536">AVERAGEIF(E897:E900,"&lt;&gt;0")</f>
        <v>201</v>
      </c>
      <c r="O900" s="120">
        <f t="shared" ref="O900" si="17537">AVERAGEIF(F897:F900,"&lt;&gt;0")</f>
        <v>223.25</v>
      </c>
      <c r="P900" s="120">
        <f t="shared" ref="P900" si="17538">AVERAGEIF(G897:G900,"&lt;&gt;0")</f>
        <v>223.25</v>
      </c>
      <c r="Q900" s="120">
        <f t="shared" ref="Q900" si="17539">AVERAGEIF(H897:H900,"&lt;&gt;0")</f>
        <v>193</v>
      </c>
      <c r="R900" s="120" t="e">
        <f t="shared" ref="R900" si="17540">AVERAGEIF(I897:I900,"&lt;&gt;0")</f>
        <v>#REF!</v>
      </c>
      <c r="T900" s="120" t="e">
        <f t="shared" ref="T900" si="17541">AVERAGE(K744,K796,K848)</f>
        <v>#DIV/0!</v>
      </c>
      <c r="U900" s="120" t="e">
        <f t="shared" ref="U900" si="17542">AVERAGE(L744,L796,L848)</f>
        <v>#DIV/0!</v>
      </c>
      <c r="V900" s="120">
        <f t="shared" ref="V900" si="17543">(M744+M796+M848)/3</f>
        <v>389.09722222222217</v>
      </c>
      <c r="W900" s="120">
        <f t="shared" ref="W900" si="17544">(N744+N796+N848)/3</f>
        <v>299.23611111111109</v>
      </c>
      <c r="X900" s="120">
        <f t="shared" ref="X900" si="17545">AVERAGE(O744,O796,O848)</f>
        <v>338.75</v>
      </c>
      <c r="Y900" s="120">
        <f t="shared" ref="Y900" si="17546">(P744+P796+P848)/3</f>
        <v>341.8055555555556</v>
      </c>
      <c r="Z900" s="120">
        <f t="shared" ref="Z900" si="17547">(Q744+Q796+Q848)/3</f>
        <v>260.9375</v>
      </c>
      <c r="AA900" s="120" t="e">
        <f t="shared" ref="AA900" si="17548">(R744+R796+R848)/3</f>
        <v>#REF!</v>
      </c>
      <c r="AC900" s="120">
        <f>+AF900-'Figure 8_data'!I1112</f>
        <v>0</v>
      </c>
      <c r="AD900" s="120" t="e">
        <f t="shared" ref="AD900" si="17549">(B900/T900-1)*100</f>
        <v>#DIV/0!</v>
      </c>
      <c r="AE900" s="120" t="e">
        <f t="shared" ref="AE900" si="17550">(C900/U900-1)*100</f>
        <v>#DIV/0!</v>
      </c>
      <c r="AF900" s="120">
        <f t="shared" ref="AF900" si="17551">(D900/V900-1)*100</f>
        <v>-24.954488666785647</v>
      </c>
      <c r="AG900" s="120">
        <f t="shared" ref="AG900" si="17552">(E900/W900-1)*100</f>
        <v>-36.504989556741698</v>
      </c>
      <c r="AH900" s="120">
        <f t="shared" ref="AH900" si="17553">(F900/X900-1)*100</f>
        <v>-38.597785977859779</v>
      </c>
      <c r="AI900" s="120">
        <f t="shared" ref="AI900" si="17554">(G900/Y900-1)*100</f>
        <v>-39.146688338073965</v>
      </c>
      <c r="AJ900" s="120">
        <f t="shared" ref="AJ900" si="17555">(H900/Z900-1)*100</f>
        <v>-31.017964071856284</v>
      </c>
      <c r="AK900" s="120" t="e">
        <f t="shared" ref="AK900" si="17556">(I900/AA900-1)*100</f>
        <v>#REF!</v>
      </c>
      <c r="AM900" s="120">
        <f>AP900-'Figure 8_data'!H1112</f>
        <v>0</v>
      </c>
      <c r="AN900" s="120" t="e">
        <f t="shared" ref="AN900" si="17557">(B900/B848-1)*100</f>
        <v>#DIV/0!</v>
      </c>
      <c r="AO900" s="120" t="e">
        <f t="shared" ref="AO900" si="17558">(C900/C848-1)*100</f>
        <v>#DIV/0!</v>
      </c>
      <c r="AP900" s="120">
        <f t="shared" ref="AP900" si="17559">(D900/D848-1)*100</f>
        <v>-44.38095238095238</v>
      </c>
      <c r="AQ900" s="120">
        <f t="shared" ref="AQ900" si="17560">(E900/E848-1)*100</f>
        <v>-56.981132075471706</v>
      </c>
      <c r="AR900" s="120">
        <f t="shared" ref="AR900" si="17561">(F900/F848-1)*100</f>
        <v>-56.666666666666664</v>
      </c>
      <c r="AS900" s="120">
        <f t="shared" ref="AS900" si="17562">(G900/G848-1)*100</f>
        <v>-57.694915254237287</v>
      </c>
      <c r="AT900" s="120">
        <f t="shared" ref="AT900" si="17563">(H900/H848-1)*100</f>
        <v>-55.91836734693878</v>
      </c>
      <c r="AU900" s="120" t="e">
        <f t="shared" ref="AU900" si="17564">(I900/I848-1)*100</f>
        <v>#REF!</v>
      </c>
    </row>
    <row r="901" spans="1:47" s="120" customFormat="1" x14ac:dyDescent="0.2">
      <c r="A901" s="148">
        <f t="shared" si="15327"/>
        <v>43886</v>
      </c>
      <c r="B901" s="120">
        <f>TWK!B844</f>
        <v>0</v>
      </c>
      <c r="C901" s="120">
        <f>TWK!C844</f>
        <v>0</v>
      </c>
      <c r="D901" s="120">
        <f>TWK!D844</f>
        <v>284</v>
      </c>
      <c r="E901" s="120">
        <f>TWK!E844</f>
        <v>186</v>
      </c>
      <c r="F901" s="120">
        <f>TWK!F844</f>
        <v>200</v>
      </c>
      <c r="G901" s="120">
        <f>TWK!G844</f>
        <v>200</v>
      </c>
      <c r="H901" s="120">
        <f>TWK!H844</f>
        <v>180</v>
      </c>
      <c r="I901" s="120" t="e">
        <f>TWK!#REF!</f>
        <v>#REF!</v>
      </c>
      <c r="K901" s="120" t="e">
        <f t="shared" ref="K901" si="17565">AVERAGEIF(B898:B901,"&lt;&gt;0")</f>
        <v>#DIV/0!</v>
      </c>
      <c r="L901" s="120" t="e">
        <f t="shared" ref="L901" si="17566">AVERAGEIF(C898:C901,"&lt;&gt;0")</f>
        <v>#DIV/0!</v>
      </c>
      <c r="M901" s="120">
        <f t="shared" ref="M901" si="17567">AVERAGEIF(D898:D901,"&lt;&gt;0")</f>
        <v>294.75</v>
      </c>
      <c r="N901" s="120">
        <f t="shared" ref="N901" si="17568">AVERAGEIF(E898:E901,"&lt;&gt;0")</f>
        <v>193</v>
      </c>
      <c r="O901" s="120">
        <f t="shared" ref="O901" si="17569">AVERAGEIF(F898:F901,"&lt;&gt;0")</f>
        <v>212</v>
      </c>
      <c r="P901" s="120">
        <f t="shared" ref="P901" si="17570">AVERAGEIF(G898:G901,"&lt;&gt;0")</f>
        <v>212</v>
      </c>
      <c r="Q901" s="120">
        <f t="shared" ref="Q901" si="17571">AVERAGEIF(H898:H901,"&lt;&gt;0")</f>
        <v>185.75</v>
      </c>
      <c r="R901" s="120" t="e">
        <f t="shared" ref="R901" si="17572">AVERAGEIF(I898:I901,"&lt;&gt;0")</f>
        <v>#REF!</v>
      </c>
      <c r="T901" s="120" t="e">
        <f t="shared" ref="T901" si="17573">AVERAGE(K745,K797,K849)</f>
        <v>#DIV/0!</v>
      </c>
      <c r="U901" s="120" t="e">
        <f t="shared" ref="U901" si="17574">AVERAGE(L745,L797,L849)</f>
        <v>#DIV/0!</v>
      </c>
      <c r="V901" s="120">
        <f t="shared" ref="V901" si="17575">(M745+M797+M849)/3</f>
        <v>406.3194444444444</v>
      </c>
      <c r="W901" s="120">
        <f t="shared" ref="W901" si="17576">(N745+N797+N849)/3</f>
        <v>308.66666666666669</v>
      </c>
      <c r="X901" s="120">
        <f t="shared" ref="X901" si="17577">AVERAGE(O745,O797,O849)</f>
        <v>345.06944444444451</v>
      </c>
      <c r="Y901" s="120">
        <f t="shared" ref="Y901" si="17578">(P745+P797+P849)/3</f>
        <v>348.44907407407413</v>
      </c>
      <c r="Z901" s="120">
        <f t="shared" ref="Z901" si="17579">(Q745+Q797+Q849)/3</f>
        <v>268.3819444444444</v>
      </c>
      <c r="AA901" s="120" t="e">
        <f t="shared" ref="AA901" si="17580">(R745+R797+R849)/3</f>
        <v>#REF!</v>
      </c>
      <c r="AC901" s="120">
        <f>+AF901-'Figure 8_data'!I1113</f>
        <v>0</v>
      </c>
      <c r="AD901" s="120" t="e">
        <f t="shared" ref="AD901" si="17581">(B901/T901-1)*100</f>
        <v>#DIV/0!</v>
      </c>
      <c r="AE901" s="120" t="e">
        <f t="shared" ref="AE901" si="17582">(C901/U901-1)*100</f>
        <v>#DIV/0!</v>
      </c>
      <c r="AF901" s="120">
        <f t="shared" ref="AF901" si="17583">(D901/V901-1)*100</f>
        <v>-30.104255682789262</v>
      </c>
      <c r="AG901" s="120">
        <f t="shared" ref="AG901" si="17584">(E901/W901-1)*100</f>
        <v>-39.740820734341256</v>
      </c>
      <c r="AH901" s="120">
        <f t="shared" ref="AH901" si="17585">(F901/X901-1)*100</f>
        <v>-42.040652042664526</v>
      </c>
      <c r="AI901" s="120">
        <f t="shared" ref="AI901" si="17586">(G901/Y901-1)*100</f>
        <v>-42.602803427888134</v>
      </c>
      <c r="AJ901" s="120">
        <f t="shared" ref="AJ901" si="17587">(H901/Z901-1)*100</f>
        <v>-32.931404766217284</v>
      </c>
      <c r="AK901" s="120" t="e">
        <f t="shared" ref="AK901" si="17588">(I901/AA901-1)*100</f>
        <v>#REF!</v>
      </c>
      <c r="AM901" s="120">
        <f>AP901-'Figure 8_data'!H1113</f>
        <v>0</v>
      </c>
      <c r="AN901" s="120" t="e">
        <f t="shared" ref="AN901" si="17589">(B901/B849-1)*100</f>
        <v>#DIV/0!</v>
      </c>
      <c r="AO901" s="120" t="e">
        <f t="shared" ref="AO901" si="17590">(C901/C849-1)*100</f>
        <v>#DIV/0!</v>
      </c>
      <c r="AP901" s="120">
        <f t="shared" ref="AP901" si="17591">(D901/D849-1)*100</f>
        <v>-52.666666666666664</v>
      </c>
      <c r="AQ901" s="120">
        <f t="shared" ref="AQ901" si="17592">(E901/E849-1)*100</f>
        <v>-59.418181818181814</v>
      </c>
      <c r="AR901" s="120" t="e">
        <f t="shared" ref="AR901" si="17593">(F901/F849-1)*100</f>
        <v>#DIV/0!</v>
      </c>
      <c r="AS901" s="120" t="e">
        <f t="shared" ref="AS901" si="17594">(G901/G849-1)*100</f>
        <v>#DIV/0!</v>
      </c>
      <c r="AT901" s="120">
        <f t="shared" ref="AT901" si="17595">(H901/H849-1)*100</f>
        <v>-56.834532374100718</v>
      </c>
      <c r="AU901" s="120" t="e">
        <f t="shared" ref="AU901" si="17596">(I901/I849-1)*100</f>
        <v>#REF!</v>
      </c>
    </row>
    <row r="902" spans="1:47" x14ac:dyDescent="0.2">
      <c r="A902" s="13">
        <f t="shared" si="15327"/>
        <v>43893</v>
      </c>
      <c r="B902" s="79">
        <f>TWK!B845</f>
        <v>0</v>
      </c>
      <c r="C902" s="79">
        <f>TWK!C845</f>
        <v>0</v>
      </c>
      <c r="D902" s="79">
        <f>TWK!D845</f>
        <v>288</v>
      </c>
      <c r="E902" s="79">
        <f>TWK!E845</f>
        <v>185</v>
      </c>
      <c r="F902" s="79">
        <f>TWK!F845</f>
        <v>198</v>
      </c>
      <c r="G902" s="79">
        <f>TWK!G845</f>
        <v>198</v>
      </c>
      <c r="H902" s="79">
        <f>TWK!H845</f>
        <v>179</v>
      </c>
      <c r="I902" s="79" t="e">
        <f>TWK!#REF!</f>
        <v>#REF!</v>
      </c>
      <c r="K902" s="79" t="e">
        <f t="shared" ref="K902" si="17597">AVERAGEIF(B899:B902,"&lt;&gt;0")</f>
        <v>#DIV/0!</v>
      </c>
      <c r="L902" s="79" t="e">
        <f t="shared" ref="L902" si="17598">AVERAGEIF(C899:C902,"&lt;&gt;0")</f>
        <v>#DIV/0!</v>
      </c>
      <c r="M902" s="79">
        <f t="shared" ref="M902" si="17599">AVERAGEIF(D899:D902,"&lt;&gt;0")</f>
        <v>290</v>
      </c>
      <c r="N902" s="79">
        <f t="shared" ref="N902" si="17600">AVERAGEIF(E899:E902,"&lt;&gt;0")</f>
        <v>188.25</v>
      </c>
      <c r="O902" s="79">
        <f t="shared" ref="O902" si="17601">AVERAGEIF(F899:F902,"&lt;&gt;0")</f>
        <v>204</v>
      </c>
      <c r="P902" s="79">
        <f t="shared" ref="P902" si="17602">AVERAGEIF(G899:G902,"&lt;&gt;0")</f>
        <v>204</v>
      </c>
      <c r="Q902" s="79">
        <f t="shared" ref="Q902" si="17603">AVERAGEIF(H899:H902,"&lt;&gt;0")</f>
        <v>180.75</v>
      </c>
      <c r="R902" s="79" t="e">
        <f t="shared" ref="R902" si="17604">AVERAGEIF(I899:I902,"&lt;&gt;0")</f>
        <v>#REF!</v>
      </c>
      <c r="T902" s="79" t="e">
        <f t="shared" ref="T902" si="17605">AVERAGE(K746,K798,K850)</f>
        <v>#DIV/0!</v>
      </c>
      <c r="U902" s="79">
        <f t="shared" ref="U902" si="17606">AVERAGE(L746,L798,L850)</f>
        <v>402.08333333333337</v>
      </c>
      <c r="V902" s="79">
        <f t="shared" ref="V902" si="17607">(M746+M798+M850)/3</f>
        <v>418.70138888888886</v>
      </c>
      <c r="W902" s="79">
        <f t="shared" ref="W902" si="17608">(N746+N798+N850)/3</f>
        <v>320.45833333333331</v>
      </c>
      <c r="X902" s="79">
        <f t="shared" ref="X902" si="17609">AVERAGE(O746,O798,O850)</f>
        <v>355.20833333333331</v>
      </c>
      <c r="Y902" s="79">
        <f t="shared" ref="Y902" si="17610">(P746+P798+P850)/3</f>
        <v>358.81944444444451</v>
      </c>
      <c r="Z902" s="79">
        <f t="shared" ref="Z902" si="17611">(Q746+Q798+Q850)/3</f>
        <v>278.15972222222223</v>
      </c>
      <c r="AA902" s="79" t="e">
        <f t="shared" ref="AA902" si="17612">(R746+R798+R850)/3</f>
        <v>#REF!</v>
      </c>
      <c r="AC902" s="99">
        <f>+AF902-'Figure 8_data'!I1114</f>
        <v>0</v>
      </c>
      <c r="AD902" s="79" t="e">
        <f t="shared" ref="AD902" si="17613">(B902/T902-1)*100</f>
        <v>#DIV/0!</v>
      </c>
      <c r="AE902" s="79">
        <f t="shared" ref="AE902" si="17614">(C902/U902-1)*100</f>
        <v>-100</v>
      </c>
      <c r="AF902" s="79">
        <f t="shared" ref="AF902" si="17615">(D902/V902-1)*100</f>
        <v>-31.215895709286311</v>
      </c>
      <c r="AG902" s="79">
        <f t="shared" ref="AG902" si="17616">(E902/W902-1)*100</f>
        <v>-42.270185931608374</v>
      </c>
      <c r="AH902" s="79">
        <f t="shared" ref="AH902" si="17617">(F902/X902-1)*100</f>
        <v>-44.258064516129025</v>
      </c>
      <c r="AI902" s="79">
        <f t="shared" ref="AI902" si="17618">(G902/Y902-1)*100</f>
        <v>-44.819043932649514</v>
      </c>
      <c r="AJ902" s="79">
        <f t="shared" ref="AJ902" si="17619">(H902/Z902-1)*100</f>
        <v>-35.648483335413808</v>
      </c>
      <c r="AK902" s="79" t="e">
        <f t="shared" ref="AK902" si="17620">(I902/AA902-1)*100</f>
        <v>#REF!</v>
      </c>
      <c r="AM902" s="99">
        <f>AP902-'Figure 8_data'!H1114</f>
        <v>0</v>
      </c>
      <c r="AN902" s="79" t="e">
        <f t="shared" ref="AN902" si="17621">(B902/B850-1)*100</f>
        <v>#DIV/0!</v>
      </c>
      <c r="AO902" s="79" t="e">
        <f t="shared" ref="AO902" si="17622">(C902/C850-1)*100</f>
        <v>#DIV/0!</v>
      </c>
      <c r="AP902" s="79">
        <f t="shared" ref="AP902" si="17623">(D902/D850-1)*100</f>
        <v>-45.142857142857139</v>
      </c>
      <c r="AQ902" s="79">
        <f t="shared" ref="AQ902" si="17624">(E902/E850-1)*100</f>
        <v>-53.75</v>
      </c>
      <c r="AR902" s="79" t="e">
        <f t="shared" ref="AR902" si="17625">(F902/F850-1)*100</f>
        <v>#DIV/0!</v>
      </c>
      <c r="AS902" s="79" t="e">
        <f t="shared" ref="AS902" si="17626">(G902/G850-1)*100</f>
        <v>#DIV/0!</v>
      </c>
      <c r="AT902" s="79">
        <f t="shared" ref="AT902" si="17627">(H902/H850-1)*100</f>
        <v>-52.266666666666659</v>
      </c>
      <c r="AU902" s="79" t="e">
        <f t="shared" ref="AU902" si="17628">(I902/I850-1)*100</f>
        <v>#REF!</v>
      </c>
    </row>
    <row r="903" spans="1:47" x14ac:dyDescent="0.2">
      <c r="A903" s="13">
        <f t="shared" si="15327"/>
        <v>43900</v>
      </c>
      <c r="B903" s="79">
        <f>TWK!B846</f>
        <v>0</v>
      </c>
      <c r="C903" s="79">
        <f>TWK!C846</f>
        <v>0</v>
      </c>
      <c r="D903" s="79">
        <f>TWK!D846</f>
        <v>275</v>
      </c>
      <c r="E903" s="79">
        <f>TWK!E846</f>
        <v>184</v>
      </c>
      <c r="F903" s="79">
        <f>TWK!F846</f>
        <v>199</v>
      </c>
      <c r="G903" s="79">
        <f>TWK!G846</f>
        <v>199</v>
      </c>
      <c r="H903" s="79">
        <f>TWK!H846</f>
        <v>178</v>
      </c>
      <c r="I903" s="79" t="e">
        <f>TWK!#REF!</f>
        <v>#REF!</v>
      </c>
      <c r="K903" s="79" t="e">
        <f t="shared" ref="K903" si="17629">AVERAGEIF(B900:B903,"&lt;&gt;0")</f>
        <v>#DIV/0!</v>
      </c>
      <c r="L903" s="79" t="e">
        <f t="shared" ref="L903" si="17630">AVERAGEIF(C900:C903,"&lt;&gt;0")</f>
        <v>#DIV/0!</v>
      </c>
      <c r="M903" s="79">
        <f t="shared" ref="M903" si="17631">AVERAGEIF(D900:D903,"&lt;&gt;0")</f>
        <v>284.75</v>
      </c>
      <c r="N903" s="79">
        <f t="shared" ref="N903" si="17632">AVERAGEIF(E900:E903,"&lt;&gt;0")</f>
        <v>186.25</v>
      </c>
      <c r="O903" s="79">
        <f t="shared" ref="O903" si="17633">AVERAGEIF(F900:F903,"&lt;&gt;0")</f>
        <v>201.25</v>
      </c>
      <c r="P903" s="79">
        <f t="shared" ref="P903" si="17634">AVERAGEIF(G900:G903,"&lt;&gt;0")</f>
        <v>201.25</v>
      </c>
      <c r="Q903" s="79">
        <f t="shared" ref="Q903" si="17635">AVERAGEIF(H900:H903,"&lt;&gt;0")</f>
        <v>179.25</v>
      </c>
      <c r="R903" s="79" t="e">
        <f t="shared" ref="R903" si="17636">AVERAGEIF(I900:I903,"&lt;&gt;0")</f>
        <v>#REF!</v>
      </c>
      <c r="T903" s="79">
        <f t="shared" ref="T903" si="17637">AVERAGE(K747,K799,K851)</f>
        <v>350</v>
      </c>
      <c r="U903" s="79">
        <f t="shared" ref="U903" si="17638">AVERAGE(L747,L799,L851)</f>
        <v>425</v>
      </c>
      <c r="V903" s="79">
        <f t="shared" ref="V903" si="17639">(M747+M799+M851)/3</f>
        <v>431.1319444444444</v>
      </c>
      <c r="W903" s="79">
        <f t="shared" ref="W903" si="17640">(N747+N799+N851)/3</f>
        <v>332.8194444444444</v>
      </c>
      <c r="X903" s="79">
        <f t="shared" ref="X903" si="17641">AVERAGE(O747,O799,O851)</f>
        <v>381.875</v>
      </c>
      <c r="Y903" s="79">
        <f t="shared" ref="Y903" si="17642">(P747+P799+P851)/3</f>
        <v>385.48611111111114</v>
      </c>
      <c r="Z903" s="79">
        <f t="shared" ref="Z903" si="17643">(Q747+Q799+Q851)/3</f>
        <v>289.09722222222223</v>
      </c>
      <c r="AA903" s="79" t="e">
        <f t="shared" ref="AA903" si="17644">(R747+R799+R851)/3</f>
        <v>#REF!</v>
      </c>
      <c r="AC903" s="99">
        <f>+AF903-'Figure 8_data'!I1115</f>
        <v>0</v>
      </c>
      <c r="AD903" s="79">
        <f t="shared" ref="AD903" si="17645">(B903/T903-1)*100</f>
        <v>-100</v>
      </c>
      <c r="AE903" s="79">
        <f t="shared" ref="AE903" si="17646">(C903/U903-1)*100</f>
        <v>-100</v>
      </c>
      <c r="AF903" s="79">
        <f t="shared" ref="AF903" si="17647">(D903/V903-1)*100</f>
        <v>-36.214422627772493</v>
      </c>
      <c r="AG903" s="79">
        <f t="shared" ref="AG903" si="17648">(E903/W903-1)*100</f>
        <v>-44.714768601594116</v>
      </c>
      <c r="AH903" s="79">
        <f t="shared" ref="AH903" si="17649">(F903/X903-1)*100</f>
        <v>-47.888707037643208</v>
      </c>
      <c r="AI903" s="79">
        <f t="shared" ref="AI903" si="17650">(G903/Y903-1)*100</f>
        <v>-48.376869032606741</v>
      </c>
      <c r="AJ903" s="79">
        <f t="shared" ref="AJ903" si="17651">(H903/Z903-1)*100</f>
        <v>-38.429017535431178</v>
      </c>
      <c r="AK903" s="79" t="e">
        <f t="shared" ref="AK903" si="17652">(I903/AA903-1)*100</f>
        <v>#REF!</v>
      </c>
      <c r="AM903" s="99">
        <f>AP903-'Figure 8_data'!H1115</f>
        <v>0</v>
      </c>
      <c r="AN903" s="79" t="e">
        <f t="shared" ref="AN903" si="17653">(B903/B851-1)*100</f>
        <v>#DIV/0!</v>
      </c>
      <c r="AO903" s="79" t="e">
        <f t="shared" ref="AO903" si="17654">(C903/C851-1)*100</f>
        <v>#DIV/0!</v>
      </c>
      <c r="AP903" s="79">
        <f t="shared" ref="AP903" si="17655">(D903/D851-1)*100</f>
        <v>-44.444444444444443</v>
      </c>
      <c r="AQ903" s="79">
        <f t="shared" ref="AQ903" si="17656">(E903/E851-1)*100</f>
        <v>-54</v>
      </c>
      <c r="AR903" s="79">
        <f t="shared" ref="AR903" si="17657">(F903/F851-1)*100</f>
        <v>-61.170731707317074</v>
      </c>
      <c r="AS903" s="79">
        <f t="shared" ref="AS903" si="17658">(G903/G851-1)*100</f>
        <v>-61.170731707317074</v>
      </c>
      <c r="AT903" s="79">
        <f t="shared" ref="AT903" si="17659">(H903/H851-1)*100</f>
        <v>-50.555555555555557</v>
      </c>
      <c r="AU903" s="79" t="e">
        <f t="shared" ref="AU903" si="17660">(I903/I851-1)*100</f>
        <v>#REF!</v>
      </c>
    </row>
    <row r="904" spans="1:47" x14ac:dyDescent="0.2">
      <c r="A904" s="13">
        <f t="shared" si="15327"/>
        <v>43907</v>
      </c>
      <c r="B904" s="79">
        <f>TWK!B847</f>
        <v>0</v>
      </c>
      <c r="C904" s="79">
        <f>TWK!C847</f>
        <v>0</v>
      </c>
      <c r="D904" s="79">
        <f>TWK!D847</f>
        <v>278</v>
      </c>
      <c r="E904" s="79">
        <f>TWK!E847</f>
        <v>183</v>
      </c>
      <c r="F904" s="79">
        <f>TWK!F847</f>
        <v>192</v>
      </c>
      <c r="G904" s="79">
        <f>TWK!G847</f>
        <v>192</v>
      </c>
      <c r="H904" s="79">
        <f>TWK!H847</f>
        <v>177</v>
      </c>
      <c r="I904" s="79" t="e">
        <f>TWK!#REF!</f>
        <v>#REF!</v>
      </c>
      <c r="K904" s="79" t="e">
        <f t="shared" ref="K904" si="17661">AVERAGEIF(B901:B904,"&lt;&gt;0")</f>
        <v>#DIV/0!</v>
      </c>
      <c r="L904" s="79" t="e">
        <f t="shared" ref="L904" si="17662">AVERAGEIF(C901:C904,"&lt;&gt;0")</f>
        <v>#DIV/0!</v>
      </c>
      <c r="M904" s="79">
        <f t="shared" ref="M904" si="17663">AVERAGEIF(D901:D904,"&lt;&gt;0")</f>
        <v>281.25</v>
      </c>
      <c r="N904" s="79">
        <f t="shared" ref="N904" si="17664">AVERAGEIF(E901:E904,"&lt;&gt;0")</f>
        <v>184.5</v>
      </c>
      <c r="O904" s="79">
        <f t="shared" ref="O904" si="17665">AVERAGEIF(F901:F904,"&lt;&gt;0")</f>
        <v>197.25</v>
      </c>
      <c r="P904" s="79">
        <f t="shared" ref="P904" si="17666">AVERAGEIF(G901:G904,"&lt;&gt;0")</f>
        <v>197.25</v>
      </c>
      <c r="Q904" s="79">
        <f t="shared" ref="Q904" si="17667">AVERAGEIF(H901:H904,"&lt;&gt;0")</f>
        <v>178.5</v>
      </c>
      <c r="R904" s="79" t="e">
        <f t="shared" ref="R904" si="17668">AVERAGEIF(I901:I904,"&lt;&gt;0")</f>
        <v>#REF!</v>
      </c>
      <c r="T904" s="79">
        <f t="shared" ref="T904" si="17669">AVERAGE(K748,K800,K852)</f>
        <v>341.25</v>
      </c>
      <c r="U904" s="79">
        <f t="shared" ref="U904" si="17670">AVERAGE(L748,L800,L852)</f>
        <v>407.5</v>
      </c>
      <c r="V904" s="79">
        <f t="shared" ref="V904" si="17671">(M748+M800+M852)/3</f>
        <v>432.59027777777777</v>
      </c>
      <c r="W904" s="79">
        <f t="shared" ref="W904" si="17672">(N748+N800+N852)/3</f>
        <v>331.63888888888886</v>
      </c>
      <c r="X904" s="79">
        <f t="shared" ref="X904" si="17673">AVERAGE(O748,O800,O852)</f>
        <v>398.125</v>
      </c>
      <c r="Y904" s="79">
        <f t="shared" ref="Y904" si="17674">(P748+P800+P852)/3</f>
        <v>398.125</v>
      </c>
      <c r="Z904" s="79">
        <f t="shared" ref="Z904" si="17675">(Q748+Q800+Q852)/3</f>
        <v>294.4444444444444</v>
      </c>
      <c r="AA904" s="79" t="e">
        <f t="shared" ref="AA904" si="17676">(R748+R800+R852)/3</f>
        <v>#REF!</v>
      </c>
      <c r="AC904" s="99">
        <f>+AF904-'Figure 8_data'!I1116</f>
        <v>0</v>
      </c>
      <c r="AD904" s="79">
        <f t="shared" ref="AD904" si="17677">(B904/T904-1)*100</f>
        <v>-100</v>
      </c>
      <c r="AE904" s="79">
        <f t="shared" ref="AE904" si="17678">(C904/U904-1)*100</f>
        <v>-100</v>
      </c>
      <c r="AF904" s="79">
        <f t="shared" ref="AF904" si="17679">(D904/V904-1)*100</f>
        <v>-35.73595749121089</v>
      </c>
      <c r="AG904" s="79">
        <f t="shared" ref="AG904" si="17680">(E904/W904-1)*100</f>
        <v>-44.81949912052935</v>
      </c>
      <c r="AH904" s="79">
        <f t="shared" ref="AH904" si="17681">(F904/X904-1)*100</f>
        <v>-51.773940345368921</v>
      </c>
      <c r="AI904" s="79">
        <f t="shared" ref="AI904" si="17682">(G904/Y904-1)*100</f>
        <v>-51.773940345368921</v>
      </c>
      <c r="AJ904" s="79">
        <f t="shared" ref="AJ904" si="17683">(H904/Z904-1)*100</f>
        <v>-39.886792452830178</v>
      </c>
      <c r="AK904" s="79" t="e">
        <f t="shared" ref="AK904" si="17684">(I904/AA904-1)*100</f>
        <v>#REF!</v>
      </c>
      <c r="AM904" s="99">
        <f>AP904-'Figure 8_data'!H1116</f>
        <v>0</v>
      </c>
      <c r="AN904" s="79" t="e">
        <f t="shared" ref="AN904" si="17685">(B904/B852-1)*100</f>
        <v>#DIV/0!</v>
      </c>
      <c r="AO904" s="79" t="e">
        <f t="shared" ref="AO904" si="17686">(C904/C852-1)*100</f>
        <v>#DIV/0!</v>
      </c>
      <c r="AP904" s="79">
        <f t="shared" ref="AP904" si="17687">(D904/D852-1)*100</f>
        <v>-40.851063829787236</v>
      </c>
      <c r="AQ904" s="79">
        <f t="shared" ref="AQ904" si="17688">(E904/E852-1)*100</f>
        <v>-50.540540540540533</v>
      </c>
      <c r="AR904" s="79">
        <f t="shared" ref="AR904" si="17689">(F904/F852-1)*100</f>
        <v>-57.333333333333329</v>
      </c>
      <c r="AS904" s="79">
        <f t="shared" ref="AS904" si="17690">(G904/G852-1)*100</f>
        <v>-57.333333333333329</v>
      </c>
      <c r="AT904" s="79">
        <f t="shared" ref="AT904" si="17691">(H904/H852-1)*100</f>
        <v>-51.172413793103445</v>
      </c>
      <c r="AU904" s="79" t="e">
        <f t="shared" ref="AU904" si="17692">(I904/I852-1)*100</f>
        <v>#REF!</v>
      </c>
    </row>
    <row r="905" spans="1:47" x14ac:dyDescent="0.2">
      <c r="A905" s="13">
        <f t="shared" si="15327"/>
        <v>43914</v>
      </c>
      <c r="B905" s="79">
        <f>TWK!B848</f>
        <v>0</v>
      </c>
      <c r="C905" s="79">
        <f>TWK!C848</f>
        <v>0</v>
      </c>
      <c r="D905" s="79">
        <f>TWK!D848</f>
        <v>304</v>
      </c>
      <c r="E905" s="79">
        <f>TWK!E848</f>
        <v>207</v>
      </c>
      <c r="F905" s="79">
        <f>TWK!F848</f>
        <v>200</v>
      </c>
      <c r="G905" s="79">
        <f>TWK!G848</f>
        <v>200</v>
      </c>
      <c r="H905" s="79">
        <f>TWK!H848</f>
        <v>187</v>
      </c>
      <c r="I905" s="79" t="e">
        <f>TWK!#REF!</f>
        <v>#REF!</v>
      </c>
      <c r="K905" s="79" t="e">
        <f t="shared" ref="K905" si="17693">AVERAGEIF(B902:B905,"&lt;&gt;0")</f>
        <v>#DIV/0!</v>
      </c>
      <c r="L905" s="79" t="e">
        <f t="shared" ref="L905" si="17694">AVERAGEIF(C902:C905,"&lt;&gt;0")</f>
        <v>#DIV/0!</v>
      </c>
      <c r="M905" s="79">
        <f t="shared" ref="M905" si="17695">AVERAGEIF(D902:D905,"&lt;&gt;0")</f>
        <v>286.25</v>
      </c>
      <c r="N905" s="79">
        <f t="shared" ref="N905" si="17696">AVERAGEIF(E902:E905,"&lt;&gt;0")</f>
        <v>189.75</v>
      </c>
      <c r="O905" s="79">
        <f t="shared" ref="O905" si="17697">AVERAGEIF(F902:F905,"&lt;&gt;0")</f>
        <v>197.25</v>
      </c>
      <c r="P905" s="79">
        <f t="shared" ref="P905" si="17698">AVERAGEIF(G902:G905,"&lt;&gt;0")</f>
        <v>197.25</v>
      </c>
      <c r="Q905" s="79">
        <f t="shared" ref="Q905" si="17699">AVERAGEIF(H902:H905,"&lt;&gt;0")</f>
        <v>180.25</v>
      </c>
      <c r="R905" s="79" t="e">
        <f t="shared" ref="R905" si="17700">AVERAGEIF(I902:I905,"&lt;&gt;0")</f>
        <v>#REF!</v>
      </c>
      <c r="T905" s="79">
        <f t="shared" ref="T905" si="17701">AVERAGE(K749,K801,K853)</f>
        <v>332.5</v>
      </c>
      <c r="U905" s="79">
        <f t="shared" ref="U905" si="17702">AVERAGE(L749,L801,L853)</f>
        <v>398.75</v>
      </c>
      <c r="V905" s="79">
        <f t="shared" ref="V905" si="17703">(M749+M801+M853)/3</f>
        <v>430.09027777777777</v>
      </c>
      <c r="W905" s="79">
        <f t="shared" ref="W905" si="17704">(N749+N801+N853)/3</f>
        <v>336.16666666666669</v>
      </c>
      <c r="X905" s="79">
        <f t="shared" ref="X905" si="17705">AVERAGE(O749,O801,O853)</f>
        <v>402.33796296296299</v>
      </c>
      <c r="Y905" s="79">
        <f t="shared" ref="Y905" si="17706">(P749+P801+P853)/3</f>
        <v>402.33796296296299</v>
      </c>
      <c r="Z905" s="79">
        <f t="shared" ref="Z905" si="17707">(Q749+Q801+Q853)/3</f>
        <v>306.72222222222217</v>
      </c>
      <c r="AA905" s="79" t="e">
        <f t="shared" ref="AA905" si="17708">(R749+R801+R853)/3</f>
        <v>#REF!</v>
      </c>
      <c r="AC905" s="99">
        <f>+AF905-'Figure 8_data'!I1117</f>
        <v>0</v>
      </c>
      <c r="AD905" s="79">
        <f t="shared" ref="AD905" si="17709">(B905/T905-1)*100</f>
        <v>-100</v>
      </c>
      <c r="AE905" s="79">
        <f t="shared" ref="AE905" si="17710">(C905/U905-1)*100</f>
        <v>-100</v>
      </c>
      <c r="AF905" s="79">
        <f t="shared" ref="AF905" si="17711">(D905/V905-1)*100</f>
        <v>-29.317165323817672</v>
      </c>
      <c r="AG905" s="79">
        <f t="shared" ref="AG905" si="17712">(E905/W905-1)*100</f>
        <v>-38.423401090728802</v>
      </c>
      <c r="AH905" s="79">
        <f t="shared" ref="AH905" si="17713">(F905/X905-1)*100</f>
        <v>-50.29054714918589</v>
      </c>
      <c r="AI905" s="79">
        <f t="shared" ref="AI905" si="17714">(G905/Y905-1)*100</f>
        <v>-50.29054714918589</v>
      </c>
      <c r="AJ905" s="79">
        <f t="shared" ref="AJ905" si="17715">(H905/Z905-1)*100</f>
        <v>-39.032783915957246</v>
      </c>
      <c r="AK905" s="79" t="e">
        <f t="shared" ref="AK905" si="17716">(I905/AA905-1)*100</f>
        <v>#REF!</v>
      </c>
      <c r="AM905" s="99">
        <f>AP905-'Figure 8_data'!H1117</f>
        <v>0</v>
      </c>
      <c r="AN905" s="79" t="e">
        <f t="shared" ref="AN905" si="17717">(B905/B853-1)*100</f>
        <v>#DIV/0!</v>
      </c>
      <c r="AO905" s="79" t="e">
        <f t="shared" ref="AO905" si="17718">(C905/C853-1)*100</f>
        <v>#DIV/0!</v>
      </c>
      <c r="AP905" s="79">
        <f t="shared" ref="AP905" si="17719">(D905/D853-1)*100</f>
        <v>-42.095238095238095</v>
      </c>
      <c r="AQ905" s="79">
        <f t="shared" ref="AQ905" si="17720">(E905/E853-1)*100</f>
        <v>-54.67153284671533</v>
      </c>
      <c r="AR905" s="79">
        <f t="shared" ref="AR905" si="17721">(F905/F853-1)*100</f>
        <v>-59.322033898305079</v>
      </c>
      <c r="AS905" s="79">
        <f t="shared" ref="AS905" si="17722">(G905/G853-1)*100</f>
        <v>-59.322033898305079</v>
      </c>
      <c r="AT905" s="79">
        <f t="shared" ref="AT905" si="17723">(H905/H853-1)*100</f>
        <v>-56.846153846153847</v>
      </c>
      <c r="AU905" s="79" t="e">
        <f t="shared" ref="AU905" si="17724">(I905/I853-1)*100</f>
        <v>#REF!</v>
      </c>
    </row>
    <row r="906" spans="1:47" x14ac:dyDescent="0.2">
      <c r="A906" s="13">
        <f t="shared" si="15327"/>
        <v>43921</v>
      </c>
      <c r="B906" s="79">
        <f>TWK!B849</f>
        <v>388</v>
      </c>
      <c r="C906" s="79">
        <f>TWK!C849</f>
        <v>340</v>
      </c>
      <c r="D906" s="79">
        <f>TWK!D849</f>
        <v>330</v>
      </c>
      <c r="E906" s="79">
        <f>TWK!E849</f>
        <v>226</v>
      </c>
      <c r="F906" s="79">
        <f>TWK!F849</f>
        <v>224</v>
      </c>
      <c r="G906" s="79">
        <f>TWK!G849</f>
        <v>224</v>
      </c>
      <c r="H906" s="79">
        <f>TWK!H849</f>
        <v>207</v>
      </c>
      <c r="I906" s="79" t="e">
        <f>TWK!#REF!</f>
        <v>#REF!</v>
      </c>
      <c r="K906" s="79">
        <f t="shared" ref="K906" si="17725">AVERAGEIF(B903:B906,"&lt;&gt;0")</f>
        <v>388</v>
      </c>
      <c r="L906" s="79">
        <f t="shared" ref="L906" si="17726">AVERAGEIF(C903:C906,"&lt;&gt;0")</f>
        <v>340</v>
      </c>
      <c r="M906" s="79">
        <f t="shared" ref="M906" si="17727">AVERAGEIF(D903:D906,"&lt;&gt;0")</f>
        <v>296.75</v>
      </c>
      <c r="N906" s="79">
        <f t="shared" ref="N906" si="17728">AVERAGEIF(E903:E906,"&lt;&gt;0")</f>
        <v>200</v>
      </c>
      <c r="O906" s="79">
        <f t="shared" ref="O906" si="17729">AVERAGEIF(F903:F906,"&lt;&gt;0")</f>
        <v>203.75</v>
      </c>
      <c r="P906" s="79">
        <f t="shared" ref="P906" si="17730">AVERAGEIF(G903:G906,"&lt;&gt;0")</f>
        <v>203.75</v>
      </c>
      <c r="Q906" s="79">
        <f t="shared" ref="Q906" si="17731">AVERAGEIF(H903:H906,"&lt;&gt;0")</f>
        <v>187.25</v>
      </c>
      <c r="R906" s="79" t="e">
        <f t="shared" ref="R906" si="17732">AVERAGEIF(I903:I906,"&lt;&gt;0")</f>
        <v>#REF!</v>
      </c>
      <c r="T906" s="79">
        <f t="shared" ref="T906" si="17733">AVERAGE(K750,K802,K854)</f>
        <v>325.625</v>
      </c>
      <c r="U906" s="79">
        <f t="shared" ref="U906" si="17734">AVERAGE(L750,L802,L854)</f>
        <v>401.97916666666669</v>
      </c>
      <c r="V906" s="79">
        <f t="shared" ref="V906" si="17735">(M750+M802+M854)/3</f>
        <v>426.52777777777783</v>
      </c>
      <c r="W906" s="79">
        <f t="shared" ref="W906" si="17736">(N750+N802+N854)/3</f>
        <v>337.91666666666669</v>
      </c>
      <c r="X906" s="79">
        <f t="shared" ref="X906" si="17737">AVERAGE(O750,O802,O854)</f>
        <v>394.79166666666669</v>
      </c>
      <c r="Y906" s="79">
        <f t="shared" ref="Y906" si="17738">(P750+P802+P854)/3</f>
        <v>395.48611111111114</v>
      </c>
      <c r="Z906" s="79">
        <f t="shared" ref="Z906" si="17739">(Q750+Q802+Q854)/3</f>
        <v>309.72222222222223</v>
      </c>
      <c r="AA906" s="79" t="e">
        <f t="shared" ref="AA906" si="17740">(R750+R802+R854)/3</f>
        <v>#REF!</v>
      </c>
      <c r="AC906" s="99">
        <f>+AF906-'Figure 8_data'!I1118</f>
        <v>0</v>
      </c>
      <c r="AD906" s="79">
        <f t="shared" ref="AD906" si="17741">(B906/T906-1)*100</f>
        <v>19.155470249520157</v>
      </c>
      <c r="AE906" s="79">
        <f t="shared" ref="AE906" si="17742">(C906/U906-1)*100</f>
        <v>-15.418502202643181</v>
      </c>
      <c r="AF906" s="79">
        <f t="shared" ref="AF906" si="17743">(D906/V906-1)*100</f>
        <v>-22.631064799739509</v>
      </c>
      <c r="AG906" s="79">
        <f t="shared" ref="AG906" si="17744">(E906/W906-1)*100</f>
        <v>-33.119605425400742</v>
      </c>
      <c r="AH906" s="79">
        <f t="shared" ref="AH906" si="17745">(F906/X906-1)*100</f>
        <v>-43.261213720316626</v>
      </c>
      <c r="AI906" s="79">
        <f t="shared" ref="AI906" si="17746">(G906/Y906-1)*100</f>
        <v>-43.360842844600533</v>
      </c>
      <c r="AJ906" s="79">
        <f t="shared" ref="AJ906" si="17747">(H906/Z906-1)*100</f>
        <v>-33.165919282511211</v>
      </c>
      <c r="AK906" s="79" t="e">
        <f t="shared" ref="AK906" si="17748">(I906/AA906-1)*100</f>
        <v>#REF!</v>
      </c>
      <c r="AM906" s="99">
        <f>AP906-'Figure 8_data'!H1118</f>
        <v>0</v>
      </c>
      <c r="AN906" s="79" t="e">
        <f t="shared" ref="AN906" si="17749">(B906/B854-1)*100</f>
        <v>#DIV/0!</v>
      </c>
      <c r="AO906" s="79" t="e">
        <f t="shared" ref="AO906" si="17750">(C906/C854-1)*100</f>
        <v>#DIV/0!</v>
      </c>
      <c r="AP906" s="79">
        <f t="shared" ref="AP906" si="17751">(D906/D854-1)*100</f>
        <v>-26.666666666666671</v>
      </c>
      <c r="AQ906" s="79">
        <f t="shared" ref="AQ906" si="17752">(E906/E854-1)*100</f>
        <v>-35.428571428571431</v>
      </c>
      <c r="AR906" s="79">
        <f t="shared" ref="AR906" si="17753">(F906/F854-1)*100</f>
        <v>-45.806451612903217</v>
      </c>
      <c r="AS906" s="79">
        <f t="shared" ref="AS906" si="17754">(G906/G854-1)*100</f>
        <v>-46.877470355731234</v>
      </c>
      <c r="AT906" s="79">
        <f t="shared" ref="AT906" si="17755">(H906/H854-1)*100</f>
        <v>-40.574162679425832</v>
      </c>
      <c r="AU906" s="79" t="e">
        <f t="shared" ref="AU906" si="17756">(I906/I854-1)*100</f>
        <v>#REF!</v>
      </c>
    </row>
    <row r="907" spans="1:47" x14ac:dyDescent="0.2">
      <c r="A907" s="13">
        <f t="shared" si="15327"/>
        <v>43928</v>
      </c>
      <c r="B907" s="79">
        <f>TWK!B850</f>
        <v>383</v>
      </c>
      <c r="C907" s="79">
        <f>TWK!C850</f>
        <v>343</v>
      </c>
      <c r="D907" s="79">
        <f>TWK!D850</f>
        <v>330</v>
      </c>
      <c r="E907" s="79">
        <f>TWK!E850</f>
        <v>215</v>
      </c>
      <c r="F907" s="79">
        <f>TWK!F850</f>
        <v>223</v>
      </c>
      <c r="G907" s="79">
        <f>TWK!G850</f>
        <v>223</v>
      </c>
      <c r="H907" s="79">
        <f>TWK!H850</f>
        <v>204</v>
      </c>
      <c r="I907" s="79" t="e">
        <f>TWK!#REF!</f>
        <v>#REF!</v>
      </c>
      <c r="K907" s="79">
        <f t="shared" ref="K907" si="17757">AVERAGEIF(B904:B907,"&lt;&gt;0")</f>
        <v>385.5</v>
      </c>
      <c r="L907" s="79">
        <f t="shared" ref="L907" si="17758">AVERAGEIF(C904:C907,"&lt;&gt;0")</f>
        <v>341.5</v>
      </c>
      <c r="M907" s="79">
        <f t="shared" ref="M907" si="17759">AVERAGEIF(D904:D907,"&lt;&gt;0")</f>
        <v>310.5</v>
      </c>
      <c r="N907" s="79">
        <f t="shared" ref="N907" si="17760">AVERAGEIF(E904:E907,"&lt;&gt;0")</f>
        <v>207.75</v>
      </c>
      <c r="O907" s="79">
        <f t="shared" ref="O907" si="17761">AVERAGEIF(F904:F907,"&lt;&gt;0")</f>
        <v>209.75</v>
      </c>
      <c r="P907" s="79">
        <f t="shared" ref="P907" si="17762">AVERAGEIF(G904:G907,"&lt;&gt;0")</f>
        <v>209.75</v>
      </c>
      <c r="Q907" s="79">
        <f t="shared" ref="Q907" si="17763">AVERAGEIF(H904:H907,"&lt;&gt;0")</f>
        <v>193.75</v>
      </c>
      <c r="R907" s="79" t="e">
        <f t="shared" ref="R907" si="17764">AVERAGEIF(I904:I907,"&lt;&gt;0")</f>
        <v>#REF!</v>
      </c>
      <c r="T907" s="79">
        <f t="shared" ref="T907" si="17765">AVERAGE(K751,K803,K855)</f>
        <v>447.91666666666669</v>
      </c>
      <c r="U907" s="79">
        <f t="shared" ref="U907" si="17766">AVERAGE(L751,L803,L855)</f>
        <v>393.22916666666669</v>
      </c>
      <c r="V907" s="79">
        <f t="shared" ref="V907" si="17767">(M751+M803+M855)/3</f>
        <v>415.0694444444444</v>
      </c>
      <c r="W907" s="79">
        <f t="shared" ref="W907" si="17768">(N751+N803+N855)/3</f>
        <v>329.23611111111114</v>
      </c>
      <c r="X907" s="79">
        <f t="shared" ref="X907" si="17769">AVERAGE(O751,O803,O855)</f>
        <v>379.65277777777783</v>
      </c>
      <c r="Y907" s="79">
        <f t="shared" ref="Y907" si="17770">(P751+P803+P855)/3</f>
        <v>383.125</v>
      </c>
      <c r="Z907" s="79">
        <f t="shared" ref="Z907" si="17771">(Q751+Q803+Q855)/3</f>
        <v>307.43055555555549</v>
      </c>
      <c r="AA907" s="79" t="e">
        <f t="shared" ref="AA907" si="17772">(R751+R803+R855)/3</f>
        <v>#REF!</v>
      </c>
      <c r="AC907" s="99">
        <f>+AF907-'Figure 8_data'!I1119</f>
        <v>0</v>
      </c>
      <c r="AD907" s="79">
        <f t="shared" ref="AD907" si="17773">(B907/T907-1)*100</f>
        <v>-14.493023255813952</v>
      </c>
      <c r="AE907" s="79">
        <f t="shared" ref="AE907" si="17774">(C907/U907-1)*100</f>
        <v>-12.773509933774839</v>
      </c>
      <c r="AF907" s="79">
        <f t="shared" ref="AF907" si="17775">(D907/V907-1)*100</f>
        <v>-20.49523172159946</v>
      </c>
      <c r="AG907" s="79">
        <f t="shared" ref="AG907" si="17776">(E907/W907-1)*100</f>
        <v>-34.697321240244683</v>
      </c>
      <c r="AH907" s="79">
        <f t="shared" ref="AH907" si="17777">(F907/X907-1)*100</f>
        <v>-41.262118163526615</v>
      </c>
      <c r="AI907" s="79">
        <f t="shared" ref="AI907" si="17778">(G907/Y907-1)*100</f>
        <v>-41.794453507340947</v>
      </c>
      <c r="AJ907" s="79">
        <f t="shared" ref="AJ907" si="17779">(H907/Z907-1)*100</f>
        <v>-33.643550937429403</v>
      </c>
      <c r="AK907" s="79" t="e">
        <f t="shared" ref="AK907" si="17780">(I907/AA907-1)*100</f>
        <v>#REF!</v>
      </c>
      <c r="AM907" s="99">
        <f>AP907-'Figure 8_data'!H1119</f>
        <v>0</v>
      </c>
      <c r="AN907" s="79" t="e">
        <f t="shared" ref="AN907" si="17781">(B907/B855-1)*100</f>
        <v>#DIV/0!</v>
      </c>
      <c r="AO907" s="79" t="e">
        <f t="shared" ref="AO907" si="17782">(C907/C855-1)*100</f>
        <v>#DIV/0!</v>
      </c>
      <c r="AP907" s="79">
        <f t="shared" ref="AP907" si="17783">(D907/D855-1)*100</f>
        <v>-18.181818181818176</v>
      </c>
      <c r="AQ907" s="79">
        <f t="shared" ref="AQ907" si="17784">(E907/E855-1)*100</f>
        <v>-29.508196721311474</v>
      </c>
      <c r="AR907" s="79">
        <f t="shared" ref="AR907" si="17785">(F907/F855-1)*100</f>
        <v>-40.533333333333331</v>
      </c>
      <c r="AS907" s="79">
        <f t="shared" ref="AS907" si="17786">(G907/G855-1)*100</f>
        <v>-41.826086956521735</v>
      </c>
      <c r="AT907" s="79">
        <f t="shared" ref="AT907" si="17787">(H907/H855-1)*100</f>
        <v>-30.05714285714286</v>
      </c>
      <c r="AU907" s="79" t="e">
        <f t="shared" ref="AU907" si="17788">(I907/I855-1)*100</f>
        <v>#REF!</v>
      </c>
    </row>
    <row r="908" spans="1:47" x14ac:dyDescent="0.2">
      <c r="A908" s="13">
        <f t="shared" si="15327"/>
        <v>43935</v>
      </c>
      <c r="B908" s="79">
        <f>TWK!B851</f>
        <v>378</v>
      </c>
      <c r="C908" s="79">
        <f>TWK!C851</f>
        <v>323</v>
      </c>
      <c r="D908" s="79">
        <f>TWK!D851</f>
        <v>308</v>
      </c>
      <c r="E908" s="79">
        <f>TWK!E851</f>
        <v>205</v>
      </c>
      <c r="F908" s="79">
        <f>TWK!F851</f>
        <v>208</v>
      </c>
      <c r="G908" s="79">
        <f>TWK!G851</f>
        <v>208</v>
      </c>
      <c r="H908" s="79">
        <f>TWK!H851</f>
        <v>193</v>
      </c>
      <c r="I908" s="79" t="e">
        <f>TWK!#REF!</f>
        <v>#REF!</v>
      </c>
      <c r="K908" s="79">
        <f t="shared" ref="K908" si="17789">AVERAGEIF(B905:B908,"&lt;&gt;0")</f>
        <v>383</v>
      </c>
      <c r="L908" s="79">
        <f t="shared" ref="L908" si="17790">AVERAGEIF(C905:C908,"&lt;&gt;0")</f>
        <v>335.33333333333331</v>
      </c>
      <c r="M908" s="79">
        <f t="shared" ref="M908" si="17791">AVERAGEIF(D905:D908,"&lt;&gt;0")</f>
        <v>318</v>
      </c>
      <c r="N908" s="79">
        <f t="shared" ref="N908" si="17792">AVERAGEIF(E905:E908,"&lt;&gt;0")</f>
        <v>213.25</v>
      </c>
      <c r="O908" s="79">
        <f t="shared" ref="O908" si="17793">AVERAGEIF(F905:F908,"&lt;&gt;0")</f>
        <v>213.75</v>
      </c>
      <c r="P908" s="79">
        <f t="shared" ref="P908" si="17794">AVERAGEIF(G905:G908,"&lt;&gt;0")</f>
        <v>213.75</v>
      </c>
      <c r="Q908" s="79">
        <f t="shared" ref="Q908" si="17795">AVERAGEIF(H905:H908,"&lt;&gt;0")</f>
        <v>197.75</v>
      </c>
      <c r="R908" s="79" t="e">
        <f t="shared" ref="R908" si="17796">AVERAGEIF(I905:I908,"&lt;&gt;0")</f>
        <v>#REF!</v>
      </c>
      <c r="T908" s="79">
        <f t="shared" ref="T908" si="17797">AVERAGE(K752,K804,K856)</f>
        <v>465.83333333333337</v>
      </c>
      <c r="U908" s="79">
        <f t="shared" ref="U908" si="17798">AVERAGE(L752,L804,L856)</f>
        <v>413.02083333333337</v>
      </c>
      <c r="V908" s="79">
        <f t="shared" ref="V908" si="17799">(M752+M804+M856)/3</f>
        <v>419.86111111111109</v>
      </c>
      <c r="W908" s="79">
        <f t="shared" ref="W908" si="17800">(N752+N804+N856)/3</f>
        <v>334.09722222222223</v>
      </c>
      <c r="X908" s="79">
        <f t="shared" ref="X908" si="17801">AVERAGE(O752,O804,O856)</f>
        <v>374.9305555555556</v>
      </c>
      <c r="Y908" s="79">
        <f t="shared" ref="Y908" si="17802">(P752+P804+P856)/3</f>
        <v>378.61111111111114</v>
      </c>
      <c r="Z908" s="79">
        <f t="shared" ref="Z908" si="17803">(Q752+Q804+Q856)/3</f>
        <v>310.625</v>
      </c>
      <c r="AA908" s="79" t="e">
        <f t="shared" ref="AA908" si="17804">(R752+R804+R856)/3</f>
        <v>#REF!</v>
      </c>
      <c r="AC908" s="99">
        <f>+AF908-'Figure 8_data'!I1120</f>
        <v>0</v>
      </c>
      <c r="AD908" s="79">
        <f t="shared" ref="AD908" si="17805">(B908/T908-1)*100</f>
        <v>-18.855098389982118</v>
      </c>
      <c r="AE908" s="79">
        <f t="shared" ref="AE908" si="17806">(C908/U908-1)*100</f>
        <v>-21.795712484237086</v>
      </c>
      <c r="AF908" s="79">
        <f t="shared" ref="AF908" si="17807">(D908/V908-1)*100</f>
        <v>-26.642408203771083</v>
      </c>
      <c r="AG908" s="79">
        <f t="shared" ref="AG908" si="17808">(E908/W908-1)*100</f>
        <v>-38.640615256703391</v>
      </c>
      <c r="AH908" s="79">
        <f t="shared" ref="AH908" si="17809">(F908/X908-1)*100</f>
        <v>-44.523059825893696</v>
      </c>
      <c r="AI908" s="79">
        <f t="shared" ref="AI908" si="17810">(G908/Y908-1)*100</f>
        <v>-45.062362435803379</v>
      </c>
      <c r="AJ908" s="79">
        <f t="shared" ref="AJ908" si="17811">(H908/Z908-1)*100</f>
        <v>-37.86720321931589</v>
      </c>
      <c r="AK908" s="79" t="e">
        <f t="shared" ref="AK908" si="17812">(I908/AA908-1)*100</f>
        <v>#REF!</v>
      </c>
      <c r="AM908" s="99">
        <f>AP908-'Figure 8_data'!H1120</f>
        <v>0</v>
      </c>
      <c r="AN908" s="79" t="e">
        <f t="shared" ref="AN908" si="17813">(B908/B856-1)*100</f>
        <v>#DIV/0!</v>
      </c>
      <c r="AO908" s="79" t="e">
        <f t="shared" ref="AO908" si="17814">(C908/C856-1)*100</f>
        <v>#DIV/0!</v>
      </c>
      <c r="AP908" s="79">
        <f t="shared" ref="AP908" si="17815">(D908/D856-1)*100</f>
        <v>-18.947368421052634</v>
      </c>
      <c r="AQ908" s="79">
        <f t="shared" ref="AQ908" si="17816">(E908/E856-1)*100</f>
        <v>-27.43362831858407</v>
      </c>
      <c r="AR908" s="79">
        <f t="shared" ref="AR908" si="17817">(F908/F856-1)*100</f>
        <v>-34.488188976377955</v>
      </c>
      <c r="AS908" s="79">
        <f t="shared" ref="AS908" si="17818">(G908/G856-1)*100</f>
        <v>-35</v>
      </c>
      <c r="AT908" s="79">
        <f t="shared" ref="AT908" si="17819">(H908/H856-1)*100</f>
        <v>-29.81818181818182</v>
      </c>
      <c r="AU908" s="79" t="e">
        <f t="shared" ref="AU908" si="17820">(I908/I856-1)*100</f>
        <v>#REF!</v>
      </c>
    </row>
    <row r="909" spans="1:47" x14ac:dyDescent="0.2">
      <c r="A909" s="13">
        <f t="shared" si="15327"/>
        <v>43942</v>
      </c>
      <c r="B909" s="79">
        <f>TWK!B852</f>
        <v>346</v>
      </c>
      <c r="C909" s="79">
        <f>TWK!C852</f>
        <v>296</v>
      </c>
      <c r="D909" s="79">
        <f>TWK!D852</f>
        <v>283</v>
      </c>
      <c r="E909" s="79">
        <f>TWK!E852</f>
        <v>181</v>
      </c>
      <c r="F909" s="79">
        <f>TWK!F852</f>
        <v>195</v>
      </c>
      <c r="G909" s="79">
        <f>TWK!G852</f>
        <v>195</v>
      </c>
      <c r="H909" s="79">
        <f>TWK!H852</f>
        <v>175</v>
      </c>
      <c r="I909" s="79" t="e">
        <f>TWK!#REF!</f>
        <v>#REF!</v>
      </c>
      <c r="K909" s="79">
        <f t="shared" ref="K909" si="17821">AVERAGEIF(B906:B909,"&lt;&gt;0")</f>
        <v>373.75</v>
      </c>
      <c r="L909" s="79">
        <f t="shared" ref="L909" si="17822">AVERAGEIF(C906:C909,"&lt;&gt;0")</f>
        <v>325.5</v>
      </c>
      <c r="M909" s="79">
        <f t="shared" ref="M909" si="17823">AVERAGEIF(D906:D909,"&lt;&gt;0")</f>
        <v>312.75</v>
      </c>
      <c r="N909" s="79">
        <f t="shared" ref="N909" si="17824">AVERAGEIF(E906:E909,"&lt;&gt;0")</f>
        <v>206.75</v>
      </c>
      <c r="O909" s="79">
        <f t="shared" ref="O909" si="17825">AVERAGEIF(F906:F909,"&lt;&gt;0")</f>
        <v>212.5</v>
      </c>
      <c r="P909" s="79">
        <f t="shared" ref="P909" si="17826">AVERAGEIF(G906:G909,"&lt;&gt;0")</f>
        <v>212.5</v>
      </c>
      <c r="Q909" s="79">
        <f t="shared" ref="Q909" si="17827">AVERAGEIF(H906:H909,"&lt;&gt;0")</f>
        <v>194.75</v>
      </c>
      <c r="R909" s="79" t="e">
        <f t="shared" ref="R909" si="17828">AVERAGEIF(I906:I909,"&lt;&gt;0")</f>
        <v>#REF!</v>
      </c>
      <c r="T909" s="79">
        <f t="shared" ref="T909" si="17829">AVERAGE(K753,K805,K857)</f>
        <v>457.53472222222223</v>
      </c>
      <c r="U909" s="79">
        <f t="shared" ref="U909" si="17830">AVERAGE(L753,L805,L857)</f>
        <v>415.83333333333337</v>
      </c>
      <c r="V909" s="79">
        <f t="shared" ref="V909" si="17831">(M753+M805+M857)/3</f>
        <v>409.72222222222217</v>
      </c>
      <c r="W909" s="79">
        <f t="shared" ref="W909" si="17832">(N753+N805+N857)/3</f>
        <v>321.3194444444444</v>
      </c>
      <c r="X909" s="79">
        <f t="shared" ref="X909" si="17833">AVERAGE(O753,O805,O857)</f>
        <v>351.94444444444451</v>
      </c>
      <c r="Y909" s="79">
        <f t="shared" ref="Y909" si="17834">(P753+P805+P857)/3</f>
        <v>355.625</v>
      </c>
      <c r="Z909" s="79">
        <f t="shared" ref="Z909" si="17835">(Q753+Q805+Q857)/3</f>
        <v>295.34722222222223</v>
      </c>
      <c r="AA909" s="79" t="e">
        <f t="shared" ref="AA909" si="17836">(R753+R805+R857)/3</f>
        <v>#REF!</v>
      </c>
      <c r="AC909" s="99">
        <f>+AF909-'Figure 8_data'!I1121</f>
        <v>0</v>
      </c>
      <c r="AD909" s="79">
        <f t="shared" ref="AD909" si="17837">(B909/T909-1)*100</f>
        <v>-24.37732412536996</v>
      </c>
      <c r="AE909" s="79">
        <f t="shared" ref="AE909" si="17838">(C909/U909-1)*100</f>
        <v>-28.817635270541086</v>
      </c>
      <c r="AF909" s="79">
        <f t="shared" ref="AF909" si="17839">(D909/V909-1)*100</f>
        <v>-30.928813559322023</v>
      </c>
      <c r="AG909" s="79">
        <f t="shared" ref="AG909" si="17840">(E909/W909-1)*100</f>
        <v>-43.669764426194071</v>
      </c>
      <c r="AH909" s="79">
        <f t="shared" ref="AH909" si="17841">(F909/X909-1)*100</f>
        <v>-44.593528018942393</v>
      </c>
      <c r="AI909" s="79">
        <f t="shared" ref="AI909" si="17842">(G909/Y909-1)*100</f>
        <v>-45.166959578207376</v>
      </c>
      <c r="AJ909" s="79">
        <f t="shared" ref="AJ909" si="17843">(H909/Z909-1)*100</f>
        <v>-40.747707500587829</v>
      </c>
      <c r="AK909" s="79" t="e">
        <f t="shared" ref="AK909" si="17844">(I909/AA909-1)*100</f>
        <v>#REF!</v>
      </c>
      <c r="AM909" s="99">
        <f>AP909-'Figure 8_data'!H1121</f>
        <v>0</v>
      </c>
      <c r="AN909" s="79" t="e">
        <f t="shared" ref="AN909" si="17845">(B909/B857-1)*100</f>
        <v>#DIV/0!</v>
      </c>
      <c r="AO909" s="79" t="e">
        <f t="shared" ref="AO909" si="17846">(C909/C857-1)*100</f>
        <v>#DIV/0!</v>
      </c>
      <c r="AP909" s="79">
        <f t="shared" ref="AP909" si="17847">(D909/D857-1)*100</f>
        <v>-25.19823788546255</v>
      </c>
      <c r="AQ909" s="79">
        <f t="shared" ref="AQ909" si="17848">(E909/E857-1)*100</f>
        <v>-34.970059880239511</v>
      </c>
      <c r="AR909" s="79">
        <f t="shared" ref="AR909" si="17849">(F909/F857-1)*100</f>
        <v>-33.522727272727273</v>
      </c>
      <c r="AS909" s="79">
        <f t="shared" ref="AS909" si="17850">(G909/G857-1)*100</f>
        <v>-33.522727272727273</v>
      </c>
      <c r="AT909" s="79">
        <f t="shared" ref="AT909" si="17851">(H909/H857-1)*100</f>
        <v>-36.363636363636367</v>
      </c>
      <c r="AU909" s="79" t="e">
        <f t="shared" ref="AU909" si="17852">(I909/I857-1)*100</f>
        <v>#REF!</v>
      </c>
    </row>
    <row r="910" spans="1:47" x14ac:dyDescent="0.2">
      <c r="A910" s="13">
        <f t="shared" si="15327"/>
        <v>43949</v>
      </c>
      <c r="B910" s="79">
        <f>TWK!B853</f>
        <v>335</v>
      </c>
      <c r="C910" s="79">
        <f>TWK!C853</f>
        <v>278</v>
      </c>
      <c r="D910" s="79">
        <f>TWK!D853</f>
        <v>271</v>
      </c>
      <c r="E910" s="79">
        <f>TWK!E853</f>
        <v>175</v>
      </c>
      <c r="F910" s="79">
        <f>TWK!F853</f>
        <v>188</v>
      </c>
      <c r="G910" s="79">
        <f>TWK!G853</f>
        <v>188</v>
      </c>
      <c r="H910" s="79">
        <f>TWK!H853</f>
        <v>173</v>
      </c>
      <c r="I910" s="79" t="e">
        <f>TWK!#REF!</f>
        <v>#REF!</v>
      </c>
      <c r="K910" s="79">
        <f t="shared" ref="K910" si="17853">AVERAGEIF(B907:B910,"&lt;&gt;0")</f>
        <v>360.5</v>
      </c>
      <c r="L910" s="79">
        <f t="shared" ref="L910" si="17854">AVERAGEIF(C907:C910,"&lt;&gt;0")</f>
        <v>310</v>
      </c>
      <c r="M910" s="79">
        <f t="shared" ref="M910" si="17855">AVERAGEIF(D907:D910,"&lt;&gt;0")</f>
        <v>298</v>
      </c>
      <c r="N910" s="79">
        <f t="shared" ref="N910" si="17856">AVERAGEIF(E907:E910,"&lt;&gt;0")</f>
        <v>194</v>
      </c>
      <c r="O910" s="79">
        <f t="shared" ref="O910" si="17857">AVERAGEIF(F907:F910,"&lt;&gt;0")</f>
        <v>203.5</v>
      </c>
      <c r="P910" s="79">
        <f t="shared" ref="P910" si="17858">AVERAGEIF(G907:G910,"&lt;&gt;0")</f>
        <v>203.5</v>
      </c>
      <c r="Q910" s="79">
        <f t="shared" ref="Q910" si="17859">AVERAGEIF(H907:H910,"&lt;&gt;0")</f>
        <v>186.25</v>
      </c>
      <c r="R910" s="79" t="e">
        <f t="shared" ref="R910" si="17860">AVERAGEIF(I907:I910,"&lt;&gt;0")</f>
        <v>#REF!</v>
      </c>
      <c r="T910" s="79">
        <f t="shared" ref="T910" si="17861">AVERAGE(K754,K806,K858)</f>
        <v>459.82638888888891</v>
      </c>
      <c r="U910" s="79">
        <f t="shared" ref="U910" si="17862">AVERAGE(L754,L806,L858)</f>
        <v>401.0625</v>
      </c>
      <c r="V910" s="79">
        <f t="shared" ref="V910" si="17863">(M754+M806+M858)/3</f>
        <v>395.0694444444444</v>
      </c>
      <c r="W910" s="79">
        <f t="shared" ref="W910" si="17864">(N754+N806+N858)/3</f>
        <v>302.98611111111114</v>
      </c>
      <c r="X910" s="79">
        <f t="shared" ref="X910" si="17865">AVERAGE(O754,O806,O858)</f>
        <v>328.75</v>
      </c>
      <c r="Y910" s="79">
        <f t="shared" ref="Y910" si="17866">(P754+P806+P858)/3</f>
        <v>331.73611111111109</v>
      </c>
      <c r="Z910" s="79">
        <f t="shared" ref="Z910" si="17867">(Q754+Q806+Q858)/3</f>
        <v>283.19444444444446</v>
      </c>
      <c r="AA910" s="79" t="e">
        <f t="shared" ref="AA910" si="17868">(R754+R806+R858)/3</f>
        <v>#REF!</v>
      </c>
      <c r="AC910" s="99">
        <f>+AF910-'Figure 8_data'!I1122</f>
        <v>0</v>
      </c>
      <c r="AD910" s="79">
        <f t="shared" ref="AD910" si="17869">(B910/T910-1)*100</f>
        <v>-27.146416975005671</v>
      </c>
      <c r="AE910" s="79">
        <f t="shared" ref="AE910" si="17870">(C910/U910-1)*100</f>
        <v>-30.684120305438679</v>
      </c>
      <c r="AF910" s="79">
        <f t="shared" ref="AF910" si="17871">(D910/V910-1)*100</f>
        <v>-31.404464756547711</v>
      </c>
      <c r="AG910" s="79">
        <f t="shared" ref="AG910" si="17872">(E910/W910-1)*100</f>
        <v>-42.241576896630761</v>
      </c>
      <c r="AH910" s="79">
        <f t="shared" ref="AH910" si="17873">(F910/X910-1)*100</f>
        <v>-42.813688212927758</v>
      </c>
      <c r="AI910" s="79">
        <f t="shared" ref="AI910" si="17874">(G910/Y910-1)*100</f>
        <v>-43.32844881724931</v>
      </c>
      <c r="AJ910" s="79">
        <f t="shared" ref="AJ910" si="17875">(H910/Z910-1)*100</f>
        <v>-38.911230995586074</v>
      </c>
      <c r="AK910" s="79" t="e">
        <f t="shared" ref="AK910" si="17876">(I910/AA910-1)*100</f>
        <v>#REF!</v>
      </c>
      <c r="AM910" s="99">
        <f>AP910-'Figure 8_data'!H1122</f>
        <v>0</v>
      </c>
      <c r="AN910" s="79" t="e">
        <f t="shared" ref="AN910" si="17877">(B910/B858-1)*100</f>
        <v>#DIV/0!</v>
      </c>
      <c r="AO910" s="79" t="e">
        <f t="shared" ref="AO910" si="17878">(C910/C858-1)*100</f>
        <v>#DIV/0!</v>
      </c>
      <c r="AP910" s="79">
        <f t="shared" ref="AP910" si="17879">(D910/D858-1)*100</f>
        <v>-29.61038961038961</v>
      </c>
      <c r="AQ910" s="79">
        <f t="shared" ref="AQ910" si="17880">(E910/E858-1)*100</f>
        <v>-35.582822085889575</v>
      </c>
      <c r="AR910" s="79">
        <f t="shared" ref="AR910" si="17881">(F910/F858-1)*100</f>
        <v>-32.455089820359277</v>
      </c>
      <c r="AS910" s="79">
        <f t="shared" ref="AS910" si="17882">(G910/G858-1)*100</f>
        <v>-32.455089820359277</v>
      </c>
      <c r="AT910" s="79">
        <f t="shared" ref="AT910" si="17883">(H910/H858-1)*100</f>
        <v>-33.885350318471339</v>
      </c>
      <c r="AU910" s="79" t="e">
        <f t="shared" ref="AU910" si="17884">(I910/I858-1)*100</f>
        <v>#REF!</v>
      </c>
    </row>
    <row r="911" spans="1:47" x14ac:dyDescent="0.2">
      <c r="A911" s="13">
        <f t="shared" si="15327"/>
        <v>43956</v>
      </c>
      <c r="B911" s="79">
        <f>TWK!B854</f>
        <v>321</v>
      </c>
      <c r="C911" s="79">
        <f>TWK!C854</f>
        <v>266</v>
      </c>
      <c r="D911" s="79">
        <f>TWK!D854</f>
        <v>257</v>
      </c>
      <c r="E911" s="79">
        <f>TWK!E854</f>
        <v>176</v>
      </c>
      <c r="F911" s="79">
        <f>TWK!F854</f>
        <v>183</v>
      </c>
      <c r="G911" s="79">
        <f>TWK!G854</f>
        <v>183</v>
      </c>
      <c r="H911" s="79">
        <f>TWK!H854</f>
        <v>167</v>
      </c>
      <c r="I911" s="79" t="e">
        <f>TWK!#REF!</f>
        <v>#REF!</v>
      </c>
      <c r="K911" s="79">
        <f t="shared" ref="K911" si="17885">AVERAGEIF(B908:B911,"&lt;&gt;0")</f>
        <v>345</v>
      </c>
      <c r="L911" s="79">
        <f t="shared" ref="L911" si="17886">AVERAGEIF(C908:C911,"&lt;&gt;0")</f>
        <v>290.75</v>
      </c>
      <c r="M911" s="79">
        <f t="shared" ref="M911" si="17887">AVERAGEIF(D908:D911,"&lt;&gt;0")</f>
        <v>279.75</v>
      </c>
      <c r="N911" s="79">
        <f t="shared" ref="N911" si="17888">AVERAGEIF(E908:E911,"&lt;&gt;0")</f>
        <v>184.25</v>
      </c>
      <c r="O911" s="79">
        <f t="shared" ref="O911" si="17889">AVERAGEIF(F908:F911,"&lt;&gt;0")</f>
        <v>193.5</v>
      </c>
      <c r="P911" s="79">
        <f t="shared" ref="P911" si="17890">AVERAGEIF(G908:G911,"&lt;&gt;0")</f>
        <v>193.5</v>
      </c>
      <c r="Q911" s="79">
        <f t="shared" ref="Q911" si="17891">AVERAGEIF(H908:H911,"&lt;&gt;0")</f>
        <v>177</v>
      </c>
      <c r="R911" s="79" t="e">
        <f t="shared" ref="R911" si="17892">AVERAGEIF(I908:I911,"&lt;&gt;0")</f>
        <v>#REF!</v>
      </c>
      <c r="T911" s="79">
        <f t="shared" ref="T911" si="17893">AVERAGE(K755,K807,K859)</f>
        <v>474.79166666666663</v>
      </c>
      <c r="U911" s="79">
        <f t="shared" ref="U911" si="17894">AVERAGE(L755,L807,L859)</f>
        <v>403.70138888888891</v>
      </c>
      <c r="V911" s="79">
        <f t="shared" ref="V911" si="17895">(M755+M807+M859)/3</f>
        <v>387.66203703703701</v>
      </c>
      <c r="W911" s="79">
        <f t="shared" ref="W911" si="17896">(N755+N807+N859)/3</f>
        <v>290.97222222222223</v>
      </c>
      <c r="X911" s="79">
        <f t="shared" ref="X911" si="17897">AVERAGE(O755,O807,O859)</f>
        <v>314.09722222222223</v>
      </c>
      <c r="Y911" s="79">
        <f t="shared" ref="Y911" si="17898">(P755+P807+P859)/3</f>
        <v>314.30555555555554</v>
      </c>
      <c r="Z911" s="79">
        <f t="shared" ref="Z911" si="17899">(Q755+Q807+Q859)/3</f>
        <v>270.6944444444444</v>
      </c>
      <c r="AA911" s="79" t="e">
        <f t="shared" ref="AA911" si="17900">(R755+R807+R859)/3</f>
        <v>#REF!</v>
      </c>
      <c r="AC911" s="99">
        <f>+AF911-'Figure 8_data'!I1123</f>
        <v>0</v>
      </c>
      <c r="AD911" s="79">
        <f t="shared" ref="AD911" si="17901">(B911/T911-1)*100</f>
        <v>-32.391399736726633</v>
      </c>
      <c r="AE911" s="79">
        <f t="shared" ref="AE911" si="17902">(C911/U911-1)*100</f>
        <v>-34.109713931845945</v>
      </c>
      <c r="AF911" s="79">
        <f t="shared" ref="AF911" si="17903">(D911/V911-1)*100</f>
        <v>-33.705141219322854</v>
      </c>
      <c r="AG911" s="79">
        <f t="shared" ref="AG911" si="17904">(E911/W911-1)*100</f>
        <v>-39.51312649164678</v>
      </c>
      <c r="AH911" s="79">
        <f t="shared" ref="AH911" si="17905">(F911/X911-1)*100</f>
        <v>-41.73778465620164</v>
      </c>
      <c r="AI911" s="79">
        <f t="shared" ref="AI911" si="17906">(G911/Y911-1)*100</f>
        <v>-41.776403004860811</v>
      </c>
      <c r="AJ911" s="79">
        <f t="shared" ref="AJ911" si="17907">(H911/Z911-1)*100</f>
        <v>-38.306824012314003</v>
      </c>
      <c r="AK911" s="79" t="e">
        <f t="shared" ref="AK911" si="17908">(I911/AA911-1)*100</f>
        <v>#REF!</v>
      </c>
      <c r="AM911" s="99" t="e">
        <f>AP911-'Figure 8_data'!H1123</f>
        <v>#DIV/0!</v>
      </c>
      <c r="AN911" s="79" t="e">
        <f t="shared" ref="AN911" si="17909">(B911/B859-1)*100</f>
        <v>#DIV/0!</v>
      </c>
      <c r="AO911" s="79" t="e">
        <f t="shared" ref="AO911" si="17910">(C911/C859-1)*100</f>
        <v>#DIV/0!</v>
      </c>
      <c r="AP911" s="79" t="e">
        <f t="shared" ref="AP911" si="17911">(D911/D859-1)*100</f>
        <v>#DIV/0!</v>
      </c>
      <c r="AQ911" s="79" t="e">
        <f t="shared" ref="AQ911" si="17912">(E911/E859-1)*100</f>
        <v>#DIV/0!</v>
      </c>
      <c r="AR911" s="79">
        <f t="shared" ref="AR911" si="17913">(F911/F859-1)*100</f>
        <v>-51.2</v>
      </c>
      <c r="AS911" s="79">
        <f t="shared" ref="AS911" si="17914">(G911/G859-1)*100</f>
        <v>-51.2</v>
      </c>
      <c r="AT911" s="79">
        <f t="shared" ref="AT911" si="17915">(H911/H859-1)*100</f>
        <v>-38.715596330275226</v>
      </c>
      <c r="AU911" s="79" t="e">
        <f t="shared" ref="AU911" si="17916">(I911/I859-1)*100</f>
        <v>#REF!</v>
      </c>
    </row>
    <row r="912" spans="1:47" x14ac:dyDescent="0.2">
      <c r="A912" s="13">
        <f t="shared" si="15327"/>
        <v>43963</v>
      </c>
      <c r="B912" s="79">
        <f>TWK!B855</f>
        <v>318</v>
      </c>
      <c r="C912" s="79">
        <f>TWK!C855</f>
        <v>263</v>
      </c>
      <c r="D912" s="79">
        <f>TWK!D855</f>
        <v>259</v>
      </c>
      <c r="E912" s="79">
        <f>TWK!E855</f>
        <v>178</v>
      </c>
      <c r="F912" s="79">
        <f>TWK!F855</f>
        <v>176</v>
      </c>
      <c r="G912" s="79">
        <f>TWK!G855</f>
        <v>176</v>
      </c>
      <c r="H912" s="79">
        <f>TWK!H855</f>
        <v>166</v>
      </c>
      <c r="I912" s="79" t="e">
        <f>TWK!#REF!</f>
        <v>#REF!</v>
      </c>
      <c r="K912" s="79">
        <f t="shared" ref="K912" si="17917">AVERAGEIF(B909:B912,"&lt;&gt;0")</f>
        <v>330</v>
      </c>
      <c r="L912" s="79">
        <f t="shared" ref="L912" si="17918">AVERAGEIF(C909:C912,"&lt;&gt;0")</f>
        <v>275.75</v>
      </c>
      <c r="M912" s="79">
        <f t="shared" ref="M912" si="17919">AVERAGEIF(D909:D912,"&lt;&gt;0")</f>
        <v>267.5</v>
      </c>
      <c r="N912" s="79">
        <f t="shared" ref="N912" si="17920">AVERAGEIF(E909:E912,"&lt;&gt;0")</f>
        <v>177.5</v>
      </c>
      <c r="O912" s="79">
        <f t="shared" ref="O912" si="17921">AVERAGEIF(F909:F912,"&lt;&gt;0")</f>
        <v>185.5</v>
      </c>
      <c r="P912" s="79">
        <f t="shared" ref="P912" si="17922">AVERAGEIF(G909:G912,"&lt;&gt;0")</f>
        <v>185.5</v>
      </c>
      <c r="Q912" s="79">
        <f t="shared" ref="Q912" si="17923">AVERAGEIF(H909:H912,"&lt;&gt;0")</f>
        <v>170.25</v>
      </c>
      <c r="R912" s="79" t="e">
        <f t="shared" ref="R912" si="17924">AVERAGEIF(I909:I912,"&lt;&gt;0")</f>
        <v>#REF!</v>
      </c>
      <c r="T912" s="79">
        <f t="shared" ref="T912" si="17925">AVERAGE(K756,K808,K860)</f>
        <v>437.29166666666663</v>
      </c>
      <c r="U912" s="79">
        <f t="shared" ref="U912" si="17926">AVERAGE(L756,L808,L860)</f>
        <v>375.64583333333331</v>
      </c>
      <c r="V912" s="79">
        <f t="shared" ref="V912" si="17927">(M756+M808+M860)/3</f>
        <v>375.34722222222217</v>
      </c>
      <c r="W912" s="79">
        <f t="shared" ref="W912" si="17928">(N756+N808+N860)/3</f>
        <v>274.02777777777777</v>
      </c>
      <c r="X912" s="79">
        <f t="shared" ref="X912" si="17929">AVERAGE(O756,O808,O860)</f>
        <v>298.61111111111114</v>
      </c>
      <c r="Y912" s="79">
        <f t="shared" ref="Y912" si="17930">(P756+P808+P860)/3</f>
        <v>298.61111111111114</v>
      </c>
      <c r="Z912" s="79">
        <f t="shared" ref="Z912" si="17931">(Q756+Q808+Q860)/3</f>
        <v>256.25</v>
      </c>
      <c r="AA912" s="79" t="e">
        <f t="shared" ref="AA912" si="17932">(R756+R808+R860)/3</f>
        <v>#REF!</v>
      </c>
      <c r="AC912" s="99">
        <f>+AF912-'Figure 8_data'!I1124</f>
        <v>0</v>
      </c>
      <c r="AD912" s="79">
        <f t="shared" ref="AD912" si="17933">(B912/T912-1)*100</f>
        <v>-27.279656979514044</v>
      </c>
      <c r="AE912" s="79">
        <f t="shared" ref="AE912" si="17934">(C912/U912-1)*100</f>
        <v>-29.987244190560702</v>
      </c>
      <c r="AF912" s="79">
        <f t="shared" ref="AF912" si="17935">(D912/V912-1)*100</f>
        <v>-30.997224791859381</v>
      </c>
      <c r="AG912" s="79">
        <f t="shared" ref="AG912" si="17936">(E912/W912-1)*100</f>
        <v>-35.043081601621893</v>
      </c>
      <c r="AH912" s="79">
        <f t="shared" ref="AH912" si="17937">(F912/X912-1)*100</f>
        <v>-41.060465116279076</v>
      </c>
      <c r="AI912" s="79">
        <f t="shared" ref="AI912" si="17938">(G912/Y912-1)*100</f>
        <v>-41.060465116279076</v>
      </c>
      <c r="AJ912" s="79">
        <f t="shared" ref="AJ912" si="17939">(H912/Z912-1)*100</f>
        <v>-35.219512195121951</v>
      </c>
      <c r="AK912" s="79" t="e">
        <f t="shared" ref="AK912" si="17940">(I912/AA912-1)*100</f>
        <v>#REF!</v>
      </c>
      <c r="AM912" s="99" t="e">
        <f>AP912-'Figure 8_data'!H1124</f>
        <v>#DIV/0!</v>
      </c>
      <c r="AN912" s="79" t="e">
        <f t="shared" ref="AN912" si="17941">(B912/B860-1)*100</f>
        <v>#DIV/0!</v>
      </c>
      <c r="AO912" s="79" t="e">
        <f t="shared" ref="AO912" si="17942">(C912/C860-1)*100</f>
        <v>#DIV/0!</v>
      </c>
      <c r="AP912" s="79" t="e">
        <f t="shared" ref="AP912" si="17943">(D912/D860-1)*100</f>
        <v>#DIV/0!</v>
      </c>
      <c r="AQ912" s="79" t="e">
        <f t="shared" ref="AQ912" si="17944">(E912/E860-1)*100</f>
        <v>#DIV/0!</v>
      </c>
      <c r="AR912" s="79">
        <f t="shared" ref="AR912" si="17945">(F912/F860-1)*100</f>
        <v>-47.851851851851855</v>
      </c>
      <c r="AS912" s="79">
        <f t="shared" ref="AS912" si="17946">(G912/G860-1)*100</f>
        <v>-47.851851851851855</v>
      </c>
      <c r="AT912" s="79">
        <f t="shared" ref="AT912" si="17947">(H912/H860-1)*100</f>
        <v>-39.636363636363633</v>
      </c>
      <c r="AU912" s="79" t="e">
        <f t="shared" ref="AU912" si="17948">(I912/I860-1)*100</f>
        <v>#REF!</v>
      </c>
    </row>
    <row r="913" spans="1:47" x14ac:dyDescent="0.2">
      <c r="A913" s="13">
        <f t="shared" si="15327"/>
        <v>43970</v>
      </c>
      <c r="B913" s="79">
        <f>TWK!B856</f>
        <v>348</v>
      </c>
      <c r="C913" s="79">
        <f>TWK!C856</f>
        <v>286</v>
      </c>
      <c r="D913" s="79">
        <f>TWK!D856</f>
        <v>279</v>
      </c>
      <c r="E913" s="79">
        <f>TWK!E856</f>
        <v>199</v>
      </c>
      <c r="F913" s="79">
        <f>TWK!F856</f>
        <v>181</v>
      </c>
      <c r="G913" s="79">
        <f>TWK!G856</f>
        <v>181</v>
      </c>
      <c r="H913" s="79">
        <f>TWK!H856</f>
        <v>181</v>
      </c>
      <c r="I913" s="79" t="e">
        <f>TWK!#REF!</f>
        <v>#REF!</v>
      </c>
      <c r="K913" s="79">
        <f t="shared" ref="K913" si="17949">AVERAGEIF(B910:B913,"&lt;&gt;0")</f>
        <v>330.5</v>
      </c>
      <c r="L913" s="79">
        <f t="shared" ref="L913" si="17950">AVERAGEIF(C910:C913,"&lt;&gt;0")</f>
        <v>273.25</v>
      </c>
      <c r="M913" s="79">
        <f t="shared" ref="M913" si="17951">AVERAGEIF(D910:D913,"&lt;&gt;0")</f>
        <v>266.5</v>
      </c>
      <c r="N913" s="79">
        <f t="shared" ref="N913" si="17952">AVERAGEIF(E910:E913,"&lt;&gt;0")</f>
        <v>182</v>
      </c>
      <c r="O913" s="79">
        <f t="shared" ref="O913" si="17953">AVERAGEIF(F910:F913,"&lt;&gt;0")</f>
        <v>182</v>
      </c>
      <c r="P913" s="79">
        <f t="shared" ref="P913" si="17954">AVERAGEIF(G910:G913,"&lt;&gt;0")</f>
        <v>182</v>
      </c>
      <c r="Q913" s="79">
        <f t="shared" ref="Q913" si="17955">AVERAGEIF(H910:H913,"&lt;&gt;0")</f>
        <v>171.75</v>
      </c>
      <c r="R913" s="79" t="e">
        <f t="shared" ref="R913" si="17956">AVERAGEIF(I910:I913,"&lt;&gt;0")</f>
        <v>#REF!</v>
      </c>
      <c r="T913" s="79">
        <f t="shared" ref="T913" si="17957">AVERAGE(K757,K809,K861)</f>
        <v>417.35416666666663</v>
      </c>
      <c r="U913" s="79">
        <f t="shared" ref="U913" si="17958">AVERAGE(L757,L809,L861)</f>
        <v>372.375</v>
      </c>
      <c r="V913" s="79">
        <f t="shared" ref="V913" si="17959">(M757+M809+M861)/3</f>
        <v>379.27777777777777</v>
      </c>
      <c r="W913" s="79">
        <f t="shared" ref="W913" si="17960">(N757+N809+N861)/3</f>
        <v>268.3055555555556</v>
      </c>
      <c r="X913" s="79">
        <f t="shared" ref="X913" si="17961">AVERAGE(O757,O809,O861)</f>
        <v>291.6805555555556</v>
      </c>
      <c r="Y913" s="79">
        <f t="shared" ref="Y913" si="17962">(P757+P809+P861)/3</f>
        <v>292.09722222222223</v>
      </c>
      <c r="Z913" s="79">
        <f t="shared" ref="Z913" si="17963">(Q757+Q809+Q861)/3</f>
        <v>250.76388888888891</v>
      </c>
      <c r="AA913" s="79" t="e">
        <f t="shared" ref="AA913" si="17964">(R757+R809+R861)/3</f>
        <v>#REF!</v>
      </c>
      <c r="AC913" s="99">
        <f>+AF913-'Figure 8_data'!I1125</f>
        <v>0</v>
      </c>
      <c r="AD913" s="79">
        <f t="shared" ref="AD913" si="17965">(B913/T913-1)*100</f>
        <v>-16.617580991364246</v>
      </c>
      <c r="AE913" s="79">
        <f t="shared" ref="AE913" si="17966">(C913/U913-1)*100</f>
        <v>-23.195703256126222</v>
      </c>
      <c r="AF913" s="79">
        <f t="shared" ref="AF913" si="17967">(D913/V913-1)*100</f>
        <v>-26.439138713929978</v>
      </c>
      <c r="AG913" s="79">
        <f t="shared" ref="AG913" si="17968">(E913/W913-1)*100</f>
        <v>-25.830831349000949</v>
      </c>
      <c r="AH913" s="79">
        <f t="shared" ref="AH913" si="17969">(F913/X913-1)*100</f>
        <v>-37.945812104185528</v>
      </c>
      <c r="AI913" s="79">
        <f t="shared" ref="AI913" si="17970">(G913/Y913-1)*100</f>
        <v>-38.034330274356897</v>
      </c>
      <c r="AJ913" s="79">
        <f t="shared" ref="AJ913" si="17971">(H913/Z913-1)*100</f>
        <v>-27.820548324563845</v>
      </c>
      <c r="AK913" s="79" t="e">
        <f t="shared" ref="AK913" si="17972">(I913/AA913-1)*100</f>
        <v>#REF!</v>
      </c>
      <c r="AM913" s="99">
        <f>AP913-'Figure 8_data'!H1125</f>
        <v>0</v>
      </c>
      <c r="AN913" s="79" t="e">
        <f t="shared" ref="AN913" si="17973">(B913/B861-1)*100</f>
        <v>#DIV/0!</v>
      </c>
      <c r="AO913" s="79" t="e">
        <f t="shared" ref="AO913" si="17974">(C913/C861-1)*100</f>
        <v>#DIV/0!</v>
      </c>
      <c r="AP913" s="79">
        <f t="shared" ref="AP913" si="17975">(D913/D861-1)*100</f>
        <v>-32.445520581113804</v>
      </c>
      <c r="AQ913" s="79">
        <f t="shared" ref="AQ913" si="17976">(E913/E861-1)*100</f>
        <v>-29.681978798586574</v>
      </c>
      <c r="AR913" s="79">
        <f t="shared" ref="AR913" si="17977">(F913/F861-1)*100</f>
        <v>-44.817073170731703</v>
      </c>
      <c r="AS913" s="79">
        <f t="shared" ref="AS913" si="17978">(G913/G861-1)*100</f>
        <v>-44.817073170731703</v>
      </c>
      <c r="AT913" s="79">
        <f t="shared" ref="AT913" si="17979">(H913/H861-1)*100</f>
        <v>-36.933797909407659</v>
      </c>
      <c r="AU913" s="79" t="e">
        <f t="shared" ref="AU913" si="17980">(I913/I861-1)*100</f>
        <v>#REF!</v>
      </c>
    </row>
    <row r="914" spans="1:47" x14ac:dyDescent="0.2">
      <c r="A914" s="13">
        <f t="shared" si="15327"/>
        <v>43977</v>
      </c>
      <c r="B914" s="79">
        <f>TWK!B857</f>
        <v>377</v>
      </c>
      <c r="C914" s="79">
        <f>TWK!C857</f>
        <v>303</v>
      </c>
      <c r="D914" s="79">
        <f>TWK!D857</f>
        <v>288</v>
      </c>
      <c r="E914" s="79">
        <f>TWK!E857</f>
        <v>200</v>
      </c>
      <c r="F914" s="79">
        <f>TWK!F857</f>
        <v>180</v>
      </c>
      <c r="G914" s="79">
        <f>TWK!G857</f>
        <v>180</v>
      </c>
      <c r="H914" s="79">
        <f>TWK!H857</f>
        <v>187</v>
      </c>
      <c r="I914" s="79" t="e">
        <f>TWK!#REF!</f>
        <v>#REF!</v>
      </c>
      <c r="K914" s="79">
        <f t="shared" ref="K914" si="17981">AVERAGEIF(B911:B914,"&lt;&gt;0")</f>
        <v>341</v>
      </c>
      <c r="L914" s="79">
        <f t="shared" ref="L914" si="17982">AVERAGEIF(C911:C914,"&lt;&gt;0")</f>
        <v>279.5</v>
      </c>
      <c r="M914" s="79">
        <f t="shared" ref="M914" si="17983">AVERAGEIF(D911:D914,"&lt;&gt;0")</f>
        <v>270.75</v>
      </c>
      <c r="N914" s="79">
        <f t="shared" ref="N914" si="17984">AVERAGEIF(E911:E914,"&lt;&gt;0")</f>
        <v>188.25</v>
      </c>
      <c r="O914" s="79">
        <f t="shared" ref="O914" si="17985">AVERAGEIF(F911:F914,"&lt;&gt;0")</f>
        <v>180</v>
      </c>
      <c r="P914" s="79">
        <f t="shared" ref="P914" si="17986">AVERAGEIF(G911:G914,"&lt;&gt;0")</f>
        <v>180</v>
      </c>
      <c r="Q914" s="79">
        <f t="shared" ref="Q914" si="17987">AVERAGEIF(H911:H914,"&lt;&gt;0")</f>
        <v>175.25</v>
      </c>
      <c r="R914" s="79" t="e">
        <f t="shared" ref="R914" si="17988">AVERAGEIF(I911:I914,"&lt;&gt;0")</f>
        <v>#REF!</v>
      </c>
      <c r="T914" s="79">
        <f t="shared" ref="T914" si="17989">AVERAGE(K758,K810,K862)</f>
        <v>422.81944444444446</v>
      </c>
      <c r="U914" s="79">
        <f t="shared" ref="U914" si="17990">AVERAGE(L758,L810,L862)</f>
        <v>383.88194444444446</v>
      </c>
      <c r="V914" s="79">
        <f t="shared" ref="V914" si="17991">(M758+M810+M862)/3</f>
        <v>389.36111111111109</v>
      </c>
      <c r="W914" s="79">
        <f t="shared" ref="W914" si="17992">(N758+N810+N862)/3</f>
        <v>271.02777777777777</v>
      </c>
      <c r="X914" s="79">
        <f t="shared" ref="X914" si="17993">AVERAGE(O758,O810,O862)</f>
        <v>294.80555555555554</v>
      </c>
      <c r="Y914" s="79">
        <f t="shared" ref="Y914" si="17994">(P758+P810+P862)/3</f>
        <v>295.22222222222223</v>
      </c>
      <c r="Z914" s="79">
        <f t="shared" ref="Z914" si="17995">(Q758+Q810+Q862)/3</f>
        <v>247.7777777777778</v>
      </c>
      <c r="AA914" s="79" t="e">
        <f t="shared" ref="AA914" si="17996">(R758+R810+R862)/3</f>
        <v>#REF!</v>
      </c>
      <c r="AC914" s="99" t="e">
        <f>+AF914-'Figure 8_data'!#REF!</f>
        <v>#REF!</v>
      </c>
      <c r="AD914" s="79">
        <f t="shared" ref="AD914" si="17997">(B914/T914-1)*100</f>
        <v>-10.836645534277178</v>
      </c>
      <c r="AE914" s="79">
        <f t="shared" ref="AE914" si="17998">(C914/U914-1)*100</f>
        <v>-21.069483890808449</v>
      </c>
      <c r="AF914" s="79">
        <f t="shared" ref="AF914" si="17999">(D914/V914-1)*100</f>
        <v>-26.032674609402861</v>
      </c>
      <c r="AG914" s="79">
        <f t="shared" ref="AG914" si="18000">(E914/W914-1)*100</f>
        <v>-26.206825868607154</v>
      </c>
      <c r="AH914" s="79">
        <f t="shared" ref="AH914" si="18001">(F914/X914-1)*100</f>
        <v>-38.94280599265052</v>
      </c>
      <c r="AI914" s="79">
        <f t="shared" ref="AI914" si="18002">(G914/Y914-1)*100</f>
        <v>-39.028980052691011</v>
      </c>
      <c r="AJ914" s="79">
        <f t="shared" ref="AJ914" si="18003">(H914/Z914-1)*100</f>
        <v>-24.529147982062781</v>
      </c>
      <c r="AK914" s="79" t="e">
        <f t="shared" ref="AK914" si="18004">(I914/AA914-1)*100</f>
        <v>#REF!</v>
      </c>
      <c r="AM914" s="99" t="e">
        <f>AP914-'Figure 8_data'!#REF!</f>
        <v>#DIV/0!</v>
      </c>
      <c r="AN914" s="79" t="e">
        <f t="shared" ref="AN914" si="18005">(B914/B862-1)*100</f>
        <v>#DIV/0!</v>
      </c>
      <c r="AO914" s="79" t="e">
        <f t="shared" ref="AO914" si="18006">(C914/C862-1)*100</f>
        <v>#DIV/0!</v>
      </c>
      <c r="AP914" s="79" t="e">
        <f t="shared" ref="AP914" si="18007">(D914/D862-1)*100</f>
        <v>#DIV/0!</v>
      </c>
      <c r="AQ914" s="79" t="e">
        <f t="shared" ref="AQ914" si="18008">(E914/E862-1)*100</f>
        <v>#DIV/0!</v>
      </c>
      <c r="AR914" s="79">
        <f t="shared" ref="AR914" si="18009">(F914/F862-1)*100</f>
        <v>-45.45454545454546</v>
      </c>
      <c r="AS914" s="79">
        <f t="shared" ref="AS914" si="18010">(G914/G862-1)*100</f>
        <v>-45.45454545454546</v>
      </c>
      <c r="AT914" s="79">
        <f t="shared" ref="AT914" si="18011">(H914/H862-1)*100</f>
        <v>-31.376146788990823</v>
      </c>
      <c r="AU914" s="79" t="e">
        <f t="shared" ref="AU914" si="18012">(I914/I862-1)*100</f>
        <v>#REF!</v>
      </c>
    </row>
    <row r="915" spans="1:47" x14ac:dyDescent="0.2">
      <c r="A915" s="13">
        <f t="shared" si="15327"/>
        <v>43984</v>
      </c>
      <c r="B915" s="79">
        <f>TWK!B858</f>
        <v>355</v>
      </c>
      <c r="C915" s="79">
        <f>TWK!C858</f>
        <v>293</v>
      </c>
      <c r="D915" s="79">
        <f>TWK!D858</f>
        <v>283</v>
      </c>
      <c r="E915" s="79">
        <f>TWK!E858</f>
        <v>190</v>
      </c>
      <c r="F915" s="79">
        <f>TWK!F858</f>
        <v>180</v>
      </c>
      <c r="G915" s="79">
        <f>TWK!G858</f>
        <v>180</v>
      </c>
      <c r="H915" s="79">
        <f>TWK!H858</f>
        <v>179</v>
      </c>
      <c r="I915" s="79" t="e">
        <f>TWK!#REF!</f>
        <v>#REF!</v>
      </c>
      <c r="K915" s="79">
        <f t="shared" ref="K915" si="18013">AVERAGEIF(B912:B915,"&lt;&gt;0")</f>
        <v>349.5</v>
      </c>
      <c r="L915" s="79">
        <f t="shared" ref="L915" si="18014">AVERAGEIF(C912:C915,"&lt;&gt;0")</f>
        <v>286.25</v>
      </c>
      <c r="M915" s="79">
        <f t="shared" ref="M915" si="18015">AVERAGEIF(D912:D915,"&lt;&gt;0")</f>
        <v>277.25</v>
      </c>
      <c r="N915" s="79">
        <f t="shared" ref="N915" si="18016">AVERAGEIF(E912:E915,"&lt;&gt;0")</f>
        <v>191.75</v>
      </c>
      <c r="O915" s="79">
        <f t="shared" ref="O915" si="18017">AVERAGEIF(F912:F915,"&lt;&gt;0")</f>
        <v>179.25</v>
      </c>
      <c r="P915" s="79">
        <f t="shared" ref="P915" si="18018">AVERAGEIF(G912:G915,"&lt;&gt;0")</f>
        <v>179.25</v>
      </c>
      <c r="Q915" s="79">
        <f t="shared" ref="Q915" si="18019">AVERAGEIF(H912:H915,"&lt;&gt;0")</f>
        <v>178.25</v>
      </c>
      <c r="R915" s="79" t="e">
        <f t="shared" ref="R915" si="18020">AVERAGEIF(I912:I915,"&lt;&gt;0")</f>
        <v>#REF!</v>
      </c>
      <c r="T915" s="79">
        <f t="shared" ref="T915" si="18021">AVERAGE(K759,K811,K863)</f>
        <v>428.625</v>
      </c>
      <c r="U915" s="79">
        <f t="shared" ref="U915" si="18022">AVERAGE(L759,L811,L863)</f>
        <v>388.875</v>
      </c>
      <c r="V915" s="79">
        <f t="shared" ref="V915" si="18023">(M759+M811+M863)/3</f>
        <v>392.27777777777777</v>
      </c>
      <c r="W915" s="79">
        <f t="shared" ref="W915" si="18024">(N759+N811+N863)/3</f>
        <v>277.0694444444444</v>
      </c>
      <c r="X915" s="79">
        <f t="shared" ref="X915" si="18025">AVERAGE(O759,O811,O863)</f>
        <v>295.01388888888886</v>
      </c>
      <c r="Y915" s="79">
        <f t="shared" ref="Y915" si="18026">(P759+P811+P863)/3</f>
        <v>295.43055555555554</v>
      </c>
      <c r="Z915" s="79">
        <f t="shared" ref="Z915" si="18027">(Q759+Q811+Q863)/3</f>
        <v>251.73611111111111</v>
      </c>
      <c r="AA915" s="79" t="e">
        <f t="shared" ref="AA915" si="18028">(R759+R811+R863)/3</f>
        <v>#REF!</v>
      </c>
      <c r="AC915" s="99" t="e">
        <f>+AF915-'Figure 8_data'!#REF!</f>
        <v>#REF!</v>
      </c>
      <c r="AD915" s="79">
        <f t="shared" ref="AD915" si="18029">(B915/T915-1)*100</f>
        <v>-17.177019539224258</v>
      </c>
      <c r="AE915" s="79">
        <f t="shared" ref="AE915" si="18030">(C915/U915-1)*100</f>
        <v>-24.654451944712306</v>
      </c>
      <c r="AF915" s="79">
        <f t="shared" ref="AF915" si="18031">(D915/V915-1)*100</f>
        <v>-27.857244016428261</v>
      </c>
      <c r="AG915" s="79">
        <f t="shared" ref="AG915" si="18032">(E915/W915-1)*100</f>
        <v>-31.425134091934424</v>
      </c>
      <c r="AH915" s="79">
        <f t="shared" ref="AH915" si="18033">(F915/X915-1)*100</f>
        <v>-38.985923449931725</v>
      </c>
      <c r="AI915" s="79">
        <f t="shared" ref="AI915" si="18034">(G915/Y915-1)*100</f>
        <v>-39.071975929669499</v>
      </c>
      <c r="AJ915" s="79">
        <f t="shared" ref="AJ915" si="18035">(H915/Z915-1)*100</f>
        <v>-28.893793103448274</v>
      </c>
      <c r="AK915" s="79" t="e">
        <f t="shared" ref="AK915" si="18036">(I915/AA915-1)*100</f>
        <v>#REF!</v>
      </c>
      <c r="AM915" s="99" t="e">
        <f>AP915-'Figure 8_data'!#REF!</f>
        <v>#DIV/0!</v>
      </c>
      <c r="AN915" s="79" t="e">
        <f t="shared" ref="AN915" si="18037">(B915/B863-1)*100</f>
        <v>#DIV/0!</v>
      </c>
      <c r="AO915" s="79" t="e">
        <f t="shared" ref="AO915" si="18038">(C915/C863-1)*100</f>
        <v>#DIV/0!</v>
      </c>
      <c r="AP915" s="79" t="e">
        <f t="shared" ref="AP915" si="18039">(D915/D863-1)*100</f>
        <v>#DIV/0!</v>
      </c>
      <c r="AQ915" s="79" t="e">
        <f t="shared" ref="AQ915" si="18040">(E915/E863-1)*100</f>
        <v>#DIV/0!</v>
      </c>
      <c r="AR915" s="79">
        <f t="shared" ref="AR915" si="18041">(F915/F863-1)*100</f>
        <v>-40</v>
      </c>
      <c r="AS915" s="79">
        <f t="shared" ref="AS915" si="18042">(G915/G863-1)*100</f>
        <v>-40</v>
      </c>
      <c r="AT915" s="79">
        <f t="shared" ref="AT915" si="18043">(H915/H863-1)*100</f>
        <v>-32.452830188679251</v>
      </c>
      <c r="AU915" s="79" t="e">
        <f t="shared" ref="AU915" si="18044">(I915/I863-1)*100</f>
        <v>#REF!</v>
      </c>
    </row>
    <row r="916" spans="1:47" x14ac:dyDescent="0.2">
      <c r="A916" s="13">
        <v>43991</v>
      </c>
      <c r="B916" s="79">
        <f>TWK!B859</f>
        <v>353</v>
      </c>
      <c r="C916" s="79">
        <f>TWK!C859</f>
        <v>300</v>
      </c>
      <c r="D916" s="79">
        <f>TWK!D859</f>
        <v>294</v>
      </c>
      <c r="E916" s="79">
        <f>TWK!E859</f>
        <v>191</v>
      </c>
      <c r="F916" s="79">
        <f>TWK!F859</f>
        <v>181</v>
      </c>
      <c r="G916" s="79">
        <f>TWK!G859</f>
        <v>181</v>
      </c>
      <c r="H916" s="79">
        <f>TWK!H859</f>
        <v>180</v>
      </c>
      <c r="I916" s="79" t="e">
        <v>#REF!</v>
      </c>
      <c r="K916" s="79">
        <v>358.25</v>
      </c>
      <c r="L916" s="79">
        <v>295.5</v>
      </c>
      <c r="M916" s="79">
        <v>286</v>
      </c>
      <c r="N916" s="79">
        <v>195</v>
      </c>
      <c r="O916" s="79">
        <v>180.5</v>
      </c>
      <c r="P916" s="79">
        <v>180.5</v>
      </c>
      <c r="Q916" s="79">
        <v>181.75</v>
      </c>
      <c r="R916" s="79" t="e">
        <v>#REF!</v>
      </c>
      <c r="T916" s="79">
        <v>438.625</v>
      </c>
      <c r="U916" s="79">
        <v>400.4375</v>
      </c>
      <c r="V916" s="79">
        <v>399.15277777777777</v>
      </c>
      <c r="W916" s="79">
        <v>284.6944444444444</v>
      </c>
      <c r="X916" s="79">
        <v>295.22222222222223</v>
      </c>
      <c r="Y916" s="79">
        <v>295.63888888888886</v>
      </c>
      <c r="Z916" s="79">
        <v>256.52777777777777</v>
      </c>
      <c r="AA916" s="79" t="e">
        <v>#REF!</v>
      </c>
      <c r="AC916" s="99" t="e">
        <v>#REF!</v>
      </c>
      <c r="AD916" s="79">
        <v>-19.521231119977202</v>
      </c>
      <c r="AE916" s="79">
        <v>-25.081941626346183</v>
      </c>
      <c r="AF916" s="79">
        <v>-26.343992484080868</v>
      </c>
      <c r="AG916" s="79">
        <v>-32.910527856376227</v>
      </c>
      <c r="AH916" s="79">
        <v>-38.690252164094844</v>
      </c>
      <c r="AI916" s="79">
        <v>-38.776660715963537</v>
      </c>
      <c r="AJ916" s="79">
        <v>-29.83216025988089</v>
      </c>
      <c r="AK916" s="79" t="e">
        <v>#REF!</v>
      </c>
      <c r="AM916" s="99" t="e">
        <v>#DIV/0!</v>
      </c>
      <c r="AN916" s="79" t="e">
        <v>#DIV/0!</v>
      </c>
      <c r="AO916" s="79" t="e">
        <v>#DIV/0!</v>
      </c>
      <c r="AP916" s="79" t="e">
        <v>#DIV/0!</v>
      </c>
      <c r="AQ916" s="79" t="e">
        <v>#DIV/0!</v>
      </c>
      <c r="AR916" s="79">
        <v>-37.04347826086957</v>
      </c>
      <c r="AS916" s="79">
        <v>-37.04347826086957</v>
      </c>
      <c r="AT916" s="79">
        <v>-30.097087378640776</v>
      </c>
      <c r="AU916" s="79" t="e">
        <v>#REF!</v>
      </c>
    </row>
    <row r="917" spans="1:47" ht="12.6" customHeight="1" x14ac:dyDescent="0.2">
      <c r="A917" s="13">
        <v>43998</v>
      </c>
      <c r="B917" s="79">
        <f>TWK!B860</f>
        <v>369</v>
      </c>
      <c r="C917" s="79">
        <f>TWK!C860</f>
        <v>308</v>
      </c>
      <c r="D917" s="79">
        <f>TWK!D860</f>
        <v>268</v>
      </c>
      <c r="E917" s="79">
        <f>TWK!E860</f>
        <v>191</v>
      </c>
      <c r="F917" s="79">
        <f>TWK!F860</f>
        <v>184</v>
      </c>
      <c r="G917" s="79">
        <f>TWK!G860</f>
        <v>184</v>
      </c>
      <c r="H917" s="79">
        <f>TWK!H860</f>
        <v>181</v>
      </c>
      <c r="I917" s="79" t="e">
        <v>#REF!</v>
      </c>
      <c r="K917" s="79">
        <v>363.5</v>
      </c>
      <c r="L917" s="79">
        <v>301</v>
      </c>
      <c r="M917" s="79">
        <v>283.25</v>
      </c>
      <c r="N917" s="79">
        <v>193</v>
      </c>
      <c r="O917" s="79">
        <v>181.25</v>
      </c>
      <c r="P917" s="79">
        <v>181.25</v>
      </c>
      <c r="Q917" s="79">
        <v>181.75</v>
      </c>
      <c r="R917" s="79" t="e">
        <v>#REF!</v>
      </c>
      <c r="T917" s="79">
        <v>444.01041666666669</v>
      </c>
      <c r="U917" s="79">
        <v>400.46875</v>
      </c>
      <c r="V917" s="79">
        <v>437.8125</v>
      </c>
      <c r="W917" s="79">
        <v>296.65277777777777</v>
      </c>
      <c r="X917" s="79">
        <v>293.75</v>
      </c>
      <c r="Y917" s="79">
        <v>295.83333333333331</v>
      </c>
      <c r="Z917" s="79">
        <v>256.5625</v>
      </c>
      <c r="AA917" s="79" t="e">
        <v>#REF!</v>
      </c>
      <c r="AC917" s="99" t="e">
        <v>#REF!</v>
      </c>
      <c r="AD917" s="79">
        <v>-16.893841642228747</v>
      </c>
      <c r="AE917" s="79">
        <v>-23.090128755364802</v>
      </c>
      <c r="AF917" s="79">
        <v>-38.786581013561737</v>
      </c>
      <c r="AG917" s="79">
        <v>-35.614963247343034</v>
      </c>
      <c r="AH917" s="79">
        <v>-37.361702127659576</v>
      </c>
      <c r="AI917" s="79">
        <v>-37.802816901408441</v>
      </c>
      <c r="AJ917" s="79">
        <v>-29.451887941534714</v>
      </c>
      <c r="AK917" s="79" t="e">
        <v>#REF!</v>
      </c>
      <c r="AM917" s="99" t="e">
        <v>#REF!</v>
      </c>
      <c r="AN917" s="79" t="e">
        <v>#DIV/0!</v>
      </c>
      <c r="AO917" s="79" t="e">
        <v>#DIV/0!</v>
      </c>
      <c r="AP917" s="79">
        <v>-49.194312796208528</v>
      </c>
      <c r="AQ917" s="79">
        <v>-38.387096774193552</v>
      </c>
      <c r="AR917" s="79">
        <v>-31.851851851851855</v>
      </c>
      <c r="AS917" s="79">
        <v>-31.851851851851855</v>
      </c>
      <c r="AT917" s="79">
        <v>-29.935483870967737</v>
      </c>
      <c r="AU917" s="79" t="e">
        <v>#REF!</v>
      </c>
    </row>
    <row r="918" spans="1:47" x14ac:dyDescent="0.2">
      <c r="A918" s="13">
        <f t="shared" si="15327"/>
        <v>44005</v>
      </c>
      <c r="B918" s="79">
        <f>TWK!B861</f>
        <v>367</v>
      </c>
      <c r="C918" s="79">
        <f>TWK!C861</f>
        <v>283</v>
      </c>
      <c r="D918" s="79">
        <f>TWK!D861</f>
        <v>0</v>
      </c>
      <c r="E918" s="79">
        <f>TWK!E861</f>
        <v>200</v>
      </c>
      <c r="F918" s="79">
        <f>TWK!F861</f>
        <v>183</v>
      </c>
      <c r="G918" s="79">
        <f>TWK!G861</f>
        <v>183</v>
      </c>
      <c r="H918" s="79">
        <f>TWK!H861</f>
        <v>182</v>
      </c>
      <c r="I918" s="79" t="e">
        <f>TWK!#REF!</f>
        <v>#REF!</v>
      </c>
      <c r="K918" s="79">
        <f t="shared" ref="K918" si="18045">AVERAGEIF(B915:B918,"&lt;&gt;0")</f>
        <v>361</v>
      </c>
      <c r="L918" s="79">
        <f t="shared" ref="L918" si="18046">AVERAGEIF(C915:C918,"&lt;&gt;0")</f>
        <v>296</v>
      </c>
      <c r="M918" s="79">
        <f t="shared" ref="M918" si="18047">AVERAGEIF(D915:D918,"&lt;&gt;0")</f>
        <v>281.66666666666669</v>
      </c>
      <c r="N918" s="79">
        <f t="shared" ref="N918" si="18048">AVERAGEIF(E915:E918,"&lt;&gt;0")</f>
        <v>193</v>
      </c>
      <c r="O918" s="79">
        <f t="shared" ref="O918" si="18049">AVERAGEIF(F915:F918,"&lt;&gt;0")</f>
        <v>182</v>
      </c>
      <c r="P918" s="79">
        <f t="shared" ref="P918" si="18050">AVERAGEIF(G915:G918,"&lt;&gt;0")</f>
        <v>182</v>
      </c>
      <c r="Q918" s="79">
        <f t="shared" ref="Q918" si="18051">AVERAGEIF(H915:H918,"&lt;&gt;0")</f>
        <v>180.5</v>
      </c>
      <c r="R918" s="79" t="e">
        <f t="shared" ref="R918" si="18052">AVERAGEIF(I915:I918,"&lt;&gt;0")</f>
        <v>#REF!</v>
      </c>
      <c r="T918" s="79">
        <f t="shared" ref="T918" si="18053">AVERAGE(K762,K814,K866)</f>
        <v>454.40972222222217</v>
      </c>
      <c r="U918" s="79">
        <f t="shared" ref="U918" si="18054">AVERAGE(L762,L814,L866)</f>
        <v>419.54861111111114</v>
      </c>
      <c r="V918" s="79">
        <f t="shared" ref="V918" si="18055">(M762+M814+M866)/3</f>
        <v>426.70138888888891</v>
      </c>
      <c r="W918" s="79">
        <f t="shared" ref="W918" si="18056">(N762+N814+N866)/3</f>
        <v>297.52083333333331</v>
      </c>
      <c r="X918" s="79">
        <f t="shared" ref="X918" si="18057">AVERAGE(O762,O814,O866)</f>
        <v>290.76388888888891</v>
      </c>
      <c r="Y918" s="79">
        <f t="shared" ref="Y918" si="18058">(P762+P814+P866)/3</f>
        <v>292.84722222222223</v>
      </c>
      <c r="Z918" s="79">
        <f t="shared" ref="Z918" si="18059">(Q762+Q814+Q866)/3</f>
        <v>257.46527777777777</v>
      </c>
      <c r="AA918" s="79" t="e">
        <f t="shared" ref="AA918" si="18060">(R762+R814+R866)/3</f>
        <v>#REF!</v>
      </c>
      <c r="AC918" s="99" t="e">
        <f>+AF918-'Figure 8_data'!#REF!</f>
        <v>#REF!</v>
      </c>
      <c r="AD918" s="79">
        <f t="shared" ref="AD918" si="18061">(B918/T918-1)*100</f>
        <v>-19.235882937265981</v>
      </c>
      <c r="AE918" s="79">
        <f t="shared" ref="AE918" si="18062">(C918/U918-1)*100</f>
        <v>-32.546553008358856</v>
      </c>
      <c r="AF918" s="79">
        <f t="shared" ref="AF918" si="18063">(D918/V918-1)*100</f>
        <v>-100</v>
      </c>
      <c r="AG918" s="79">
        <f t="shared" ref="AG918" si="18064">(E918/W918-1)*100</f>
        <v>-32.777816679504234</v>
      </c>
      <c r="AH918" s="79">
        <f t="shared" ref="AH918" si="18065">(F918/X918-1)*100</f>
        <v>-37.062335801289713</v>
      </c>
      <c r="AI918" s="79">
        <f t="shared" ref="AI918" si="18066">(G918/Y918-1)*100</f>
        <v>-37.510078254683421</v>
      </c>
      <c r="AJ918" s="79">
        <f t="shared" ref="AJ918" si="18067">(H918/Z918-1)*100</f>
        <v>-29.310856372218474</v>
      </c>
      <c r="AK918" s="79" t="e">
        <f t="shared" ref="AK918" si="18068">(I918/AA918-1)*100</f>
        <v>#REF!</v>
      </c>
      <c r="AM918" s="99" t="e">
        <f>AP918-'Figure 8_data'!#REF!</f>
        <v>#REF!</v>
      </c>
      <c r="AN918" s="79">
        <f t="shared" ref="AN918" si="18069">(B918/B866-1)*100</f>
        <v>-22.736842105263154</v>
      </c>
      <c r="AO918" s="79">
        <f t="shared" ref="AO918" si="18070">(C918/C866-1)*100</f>
        <v>-38.810810810810814</v>
      </c>
      <c r="AP918" s="79">
        <f t="shared" ref="AP918" si="18071">(D918/D866-1)*100</f>
        <v>-100</v>
      </c>
      <c r="AQ918" s="79" t="e">
        <f t="shared" ref="AQ918" si="18072">(E918/E866-1)*100</f>
        <v>#DIV/0!</v>
      </c>
      <c r="AR918" s="79">
        <f t="shared" ref="AR918" si="18073">(F918/F866-1)*100</f>
        <v>-33.45454545454546</v>
      </c>
      <c r="AS918" s="79">
        <f t="shared" ref="AS918" si="18074">(G918/G866-1)*100</f>
        <v>-33.45454545454546</v>
      </c>
      <c r="AT918" s="79">
        <f t="shared" ref="AT918" si="18075">(H918/H866-1)*100</f>
        <v>-34.610778443113766</v>
      </c>
      <c r="AU918" s="79" t="e">
        <f t="shared" ref="AU918" si="18076">(I918/I866-1)*100</f>
        <v>#REF!</v>
      </c>
    </row>
    <row r="919" spans="1:47" x14ac:dyDescent="0.2">
      <c r="A919" s="13">
        <f t="shared" si="15327"/>
        <v>44012</v>
      </c>
      <c r="B919" s="79">
        <f>TWK!B862</f>
        <v>373</v>
      </c>
      <c r="C919" s="79">
        <f>TWK!C862</f>
        <v>288</v>
      </c>
      <c r="D919" s="79">
        <f>TWK!D862</f>
        <v>0</v>
      </c>
      <c r="E919" s="79">
        <f>TWK!E862</f>
        <v>183</v>
      </c>
      <c r="F919" s="79">
        <f>TWK!F862</f>
        <v>186</v>
      </c>
      <c r="G919" s="79">
        <f>TWK!G862</f>
        <v>186</v>
      </c>
      <c r="H919" s="79">
        <f>TWK!H862</f>
        <v>180</v>
      </c>
      <c r="I919" s="79" t="e">
        <f>TWK!#REF!</f>
        <v>#REF!</v>
      </c>
      <c r="K919" s="79">
        <f t="shared" ref="K919" si="18077">AVERAGEIF(B916:B919,"&lt;&gt;0")</f>
        <v>365.5</v>
      </c>
      <c r="L919" s="79">
        <f t="shared" ref="L919" si="18078">AVERAGEIF(C916:C919,"&lt;&gt;0")</f>
        <v>294.75</v>
      </c>
      <c r="M919" s="79">
        <f t="shared" ref="M919" si="18079">AVERAGEIF(D916:D919,"&lt;&gt;0")</f>
        <v>281</v>
      </c>
      <c r="N919" s="79">
        <f t="shared" ref="N919" si="18080">AVERAGEIF(E916:E919,"&lt;&gt;0")</f>
        <v>191.25</v>
      </c>
      <c r="O919" s="79">
        <f t="shared" ref="O919" si="18081">AVERAGEIF(F916:F919,"&lt;&gt;0")</f>
        <v>183.5</v>
      </c>
      <c r="P919" s="79">
        <f t="shared" ref="P919" si="18082">AVERAGEIF(G916:G919,"&lt;&gt;0")</f>
        <v>183.5</v>
      </c>
      <c r="Q919" s="79">
        <f t="shared" ref="Q919" si="18083">AVERAGEIF(H916:H919,"&lt;&gt;0")</f>
        <v>180.75</v>
      </c>
      <c r="R919" s="79" t="e">
        <f t="shared" ref="R919" si="18084">AVERAGEIF(I916:I919,"&lt;&gt;0")</f>
        <v>#REF!</v>
      </c>
      <c r="T919" s="79">
        <f t="shared" ref="T919" si="18085">AVERAGE(K763,K815,K867)</f>
        <v>442.53472222222223</v>
      </c>
      <c r="U919" s="79">
        <f t="shared" ref="U919" si="18086">AVERAGE(L763,L815,L867)</f>
        <v>412.45138888888891</v>
      </c>
      <c r="V919" s="79">
        <f t="shared" ref="V919" si="18087">(M763+M815+M867)/3</f>
        <v>417.9375</v>
      </c>
      <c r="W919" s="79">
        <f t="shared" ref="W919" si="18088">(N763+N815+N867)/3</f>
        <v>287.32638888888886</v>
      </c>
      <c r="X919" s="79">
        <f t="shared" ref="X919" si="18089">AVERAGE(O763,O815,O867)</f>
        <v>283.31944444444446</v>
      </c>
      <c r="Y919" s="79">
        <f t="shared" ref="Y919" si="18090">(P763+P815+P867)/3</f>
        <v>285.40277777777777</v>
      </c>
      <c r="Z919" s="79">
        <f t="shared" ref="Z919" si="18091">(Q763+Q815+Q867)/3</f>
        <v>250.60416666666666</v>
      </c>
      <c r="AA919" s="79" t="e">
        <f t="shared" ref="AA919" si="18092">(R763+R815+R867)/3</f>
        <v>#REF!</v>
      </c>
      <c r="AC919" s="99" t="e">
        <f>+AF919-'Figure 8_data'!#REF!</f>
        <v>#REF!</v>
      </c>
      <c r="AD919" s="79">
        <f t="shared" ref="AD919" si="18093">(B919/T919-1)*100</f>
        <v>-15.712828560219695</v>
      </c>
      <c r="AE919" s="79">
        <f t="shared" ref="AE919" si="18094">(C919/U919-1)*100</f>
        <v>-30.17358948024178</v>
      </c>
      <c r="AF919" s="79">
        <f t="shared" ref="AF919" si="18095">(D919/V919-1)*100</f>
        <v>-100</v>
      </c>
      <c r="AG919" s="79">
        <f t="shared" ref="AG919" si="18096">(E919/W919-1)*100</f>
        <v>-36.309365558912376</v>
      </c>
      <c r="AH919" s="79">
        <f t="shared" ref="AH919" si="18097">(F919/X919-1)*100</f>
        <v>-34.349723025638511</v>
      </c>
      <c r="AI919" s="79">
        <f t="shared" ref="AI919" si="18098">(G919/Y919-1)*100</f>
        <v>-34.828945447467028</v>
      </c>
      <c r="AJ919" s="79">
        <f t="shared" ref="AJ919" si="18099">(H919/Z919-1)*100</f>
        <v>-28.173580513758413</v>
      </c>
      <c r="AK919" s="79" t="e">
        <f t="shared" ref="AK919" si="18100">(I919/AA919-1)*100</f>
        <v>#REF!</v>
      </c>
      <c r="AM919" s="99" t="e">
        <f>AP919-'Figure 8_data'!#REF!</f>
        <v>#REF!</v>
      </c>
      <c r="AN919" s="79">
        <f t="shared" ref="AN919" si="18101">(B919/B867-1)*100</f>
        <v>-19.351351351351354</v>
      </c>
      <c r="AO919" s="79">
        <f t="shared" ref="AO919" si="18102">(C919/C867-1)*100</f>
        <v>-40.92307692307692</v>
      </c>
      <c r="AP919" s="79">
        <f t="shared" ref="AP919" si="18103">(D919/D867-1)*100</f>
        <v>-100</v>
      </c>
      <c r="AQ919" s="79">
        <f t="shared" ref="AQ919" si="18104">(E919/E867-1)*100</f>
        <v>-39</v>
      </c>
      <c r="AR919" s="79">
        <f t="shared" ref="AR919" si="18105">(F919/F867-1)*100</f>
        <v>-32.36363636363636</v>
      </c>
      <c r="AS919" s="79">
        <f t="shared" ref="AS919" si="18106">(G919/G867-1)*100</f>
        <v>-32.36363636363636</v>
      </c>
      <c r="AT919" s="79">
        <f t="shared" ref="AT919" si="18107">(H919/H867-1)*100</f>
        <v>-35.714285714285708</v>
      </c>
      <c r="AU919" s="79" t="e">
        <f t="shared" ref="AU919" si="18108">(I919/I867-1)*100</f>
        <v>#REF!</v>
      </c>
    </row>
    <row r="920" spans="1:47" x14ac:dyDescent="0.2">
      <c r="A920" s="13">
        <f t="shared" si="15327"/>
        <v>44019</v>
      </c>
      <c r="B920" s="79">
        <f>TWK!B863</f>
        <v>375</v>
      </c>
      <c r="C920" s="79">
        <f>TWK!C863</f>
        <v>295</v>
      </c>
      <c r="D920" s="79">
        <f>TWK!D863</f>
        <v>0</v>
      </c>
      <c r="E920" s="79">
        <f>TWK!E863</f>
        <v>192</v>
      </c>
      <c r="F920" s="79">
        <f>TWK!F863</f>
        <v>189</v>
      </c>
      <c r="G920" s="79">
        <f>TWK!G863</f>
        <v>189</v>
      </c>
      <c r="H920" s="79">
        <f>TWK!H863</f>
        <v>183</v>
      </c>
      <c r="I920" s="79" t="e">
        <f>TWK!#REF!</f>
        <v>#REF!</v>
      </c>
      <c r="K920" s="79">
        <f t="shared" ref="K920" si="18109">AVERAGEIF(B917:B920,"&lt;&gt;0")</f>
        <v>371</v>
      </c>
      <c r="L920" s="79">
        <f t="shared" ref="L920" si="18110">AVERAGEIF(C917:C920,"&lt;&gt;0")</f>
        <v>293.5</v>
      </c>
      <c r="M920" s="79">
        <f t="shared" ref="M920" si="18111">AVERAGEIF(D917:D920,"&lt;&gt;0")</f>
        <v>268</v>
      </c>
      <c r="N920" s="79">
        <f t="shared" ref="N920" si="18112">AVERAGEIF(E917:E920,"&lt;&gt;0")</f>
        <v>191.5</v>
      </c>
      <c r="O920" s="79">
        <f t="shared" ref="O920" si="18113">AVERAGEIF(F917:F920,"&lt;&gt;0")</f>
        <v>185.5</v>
      </c>
      <c r="P920" s="79">
        <f t="shared" ref="P920" si="18114">AVERAGEIF(G917:G920,"&lt;&gt;0")</f>
        <v>185.5</v>
      </c>
      <c r="Q920" s="79">
        <f t="shared" ref="Q920" si="18115">AVERAGEIF(H917:H920,"&lt;&gt;0")</f>
        <v>181.5</v>
      </c>
      <c r="R920" s="79" t="e">
        <f t="shared" ref="R920" si="18116">AVERAGEIF(I917:I920,"&lt;&gt;0")</f>
        <v>#REF!</v>
      </c>
      <c r="T920" s="79">
        <f t="shared" ref="T920" si="18117">AVERAGE(K764,K816,K868)</f>
        <v>434.53009259259261</v>
      </c>
      <c r="U920" s="79">
        <f t="shared" ref="U920" si="18118">AVERAGE(L764,L816,L868)</f>
        <v>401.86342592592592</v>
      </c>
      <c r="V920" s="79">
        <f t="shared" ref="V920" si="18119">(M764+M816+M868)/3</f>
        <v>406.77083333333331</v>
      </c>
      <c r="W920" s="79">
        <f t="shared" ref="W920" si="18120">(N764+N816+N868)/3</f>
        <v>279.5162037037037</v>
      </c>
      <c r="X920" s="79">
        <f t="shared" ref="X920" si="18121">AVERAGE(O764,O816,O868)</f>
        <v>277.90277777777777</v>
      </c>
      <c r="Y920" s="79">
        <f t="shared" ref="Y920" si="18122">(P764+P816+P868)/3</f>
        <v>279.98611111111109</v>
      </c>
      <c r="Z920" s="79">
        <f t="shared" ref="Z920" si="18123">(Q764+Q816+Q868)/3</f>
        <v>245.57638888888891</v>
      </c>
      <c r="AA920" s="79" t="e">
        <f t="shared" ref="AA920" si="18124">(R764+R816+R868)/3</f>
        <v>#REF!</v>
      </c>
      <c r="AC920" s="99" t="e">
        <f>+AF920-'Figure 8_data'!#REF!</f>
        <v>#REF!</v>
      </c>
      <c r="AD920" s="79">
        <f t="shared" ref="AD920" si="18125">(B920/T920-1)*100</f>
        <v>-13.69987800785225</v>
      </c>
      <c r="AE920" s="79">
        <f t="shared" ref="AE920" si="18126">(C920/U920-1)*100</f>
        <v>-26.59197603755652</v>
      </c>
      <c r="AF920" s="79">
        <f t="shared" ref="AF920" si="18127">(D920/V920-1)*100</f>
        <v>-100</v>
      </c>
      <c r="AG920" s="79">
        <f t="shared" ref="AG920" si="18128">(E920/W920-1)*100</f>
        <v>-31.309885632417121</v>
      </c>
      <c r="AH920" s="79">
        <f t="shared" ref="AH920" si="18129">(F920/X920-1)*100</f>
        <v>-31.990604228097354</v>
      </c>
      <c r="AI920" s="79">
        <f t="shared" ref="AI920" si="18130">(G920/Y920-1)*100</f>
        <v>-32.496651619623982</v>
      </c>
      <c r="AJ920" s="79">
        <f t="shared" ref="AJ920" si="18131">(H920/Z920-1)*100</f>
        <v>-25.481435398580444</v>
      </c>
      <c r="AK920" s="79" t="e">
        <f t="shared" ref="AK920" si="18132">(I920/AA920-1)*100</f>
        <v>#REF!</v>
      </c>
      <c r="AM920" s="99" t="e">
        <f>AP920-'Figure 8_data'!#REF!</f>
        <v>#REF!</v>
      </c>
      <c r="AN920" s="79">
        <f t="shared" ref="AN920" si="18133">(B920/B868-1)*100</f>
        <v>-18.181818181818176</v>
      </c>
      <c r="AO920" s="79">
        <f t="shared" ref="AO920" si="18134">(C920/C868-1)*100</f>
        <v>-35.636363636363633</v>
      </c>
      <c r="AP920" s="79">
        <f t="shared" ref="AP920" si="18135">(D920/D868-1)*100</f>
        <v>-100</v>
      </c>
      <c r="AQ920" s="79">
        <f t="shared" ref="AQ920" si="18136">(E920/E868-1)*100</f>
        <v>-34.545454545454547</v>
      </c>
      <c r="AR920" s="79">
        <f t="shared" ref="AR920" si="18137">(F920/F868-1)*100</f>
        <v>-30.85365853658536</v>
      </c>
      <c r="AS920" s="79">
        <f t="shared" ref="AS920" si="18138">(G920/G868-1)*100</f>
        <v>-30.85365853658536</v>
      </c>
      <c r="AT920" s="79">
        <f t="shared" ref="AT920" si="18139">(H920/H868-1)*100</f>
        <v>-34.251497005988021</v>
      </c>
      <c r="AU920" s="79" t="e">
        <f t="shared" ref="AU920" si="18140">(I920/I868-1)*100</f>
        <v>#REF!</v>
      </c>
    </row>
    <row r="921" spans="1:47" x14ac:dyDescent="0.2">
      <c r="A921" s="13">
        <f t="shared" si="15327"/>
        <v>44026</v>
      </c>
      <c r="B921" s="79">
        <f>TWK!B864</f>
        <v>371.42857142857144</v>
      </c>
      <c r="C921" s="79">
        <f>TWK!C864</f>
        <v>291.42857142857144</v>
      </c>
      <c r="D921" s="79">
        <f>TWK!D864</f>
        <v>0</v>
      </c>
      <c r="E921" s="79">
        <f>TWK!E864</f>
        <v>192.14285714285714</v>
      </c>
      <c r="F921" s="79">
        <f>TWK!F864</f>
        <v>190</v>
      </c>
      <c r="G921" s="79">
        <f>TWK!G864</f>
        <v>190</v>
      </c>
      <c r="H921" s="79">
        <f>TWK!H864</f>
        <v>182.85714285714286</v>
      </c>
      <c r="I921" s="79" t="e">
        <f>TWK!#REF!</f>
        <v>#REF!</v>
      </c>
      <c r="K921" s="79">
        <f t="shared" ref="K921" si="18141">AVERAGEIF(B918:B921,"&lt;&gt;0")</f>
        <v>371.60714285714289</v>
      </c>
      <c r="L921" s="79">
        <f t="shared" ref="L921" si="18142">AVERAGEIF(C918:C921,"&lt;&gt;0")</f>
        <v>289.35714285714289</v>
      </c>
      <c r="M921" s="79" t="e">
        <f t="shared" ref="M921" si="18143">AVERAGEIF(D918:D921,"&lt;&gt;0")</f>
        <v>#DIV/0!</v>
      </c>
      <c r="N921" s="79">
        <f t="shared" ref="N921" si="18144">AVERAGEIF(E918:E921,"&lt;&gt;0")</f>
        <v>191.78571428571428</v>
      </c>
      <c r="O921" s="79">
        <f t="shared" ref="O921" si="18145">AVERAGEIF(F918:F921,"&lt;&gt;0")</f>
        <v>187</v>
      </c>
      <c r="P921" s="79">
        <f t="shared" ref="P921" si="18146">AVERAGEIF(G918:G921,"&lt;&gt;0")</f>
        <v>187</v>
      </c>
      <c r="Q921" s="79">
        <f t="shared" ref="Q921" si="18147">AVERAGEIF(H918:H921,"&lt;&gt;0")</f>
        <v>181.96428571428572</v>
      </c>
      <c r="R921" s="79" t="e">
        <f t="shared" ref="R921" si="18148">AVERAGEIF(I918:I921,"&lt;&gt;0")</f>
        <v>#REF!</v>
      </c>
      <c r="T921" s="79">
        <f t="shared" ref="T921" si="18149">AVERAGE(K765,K817,K869)</f>
        <v>433.77777777777777</v>
      </c>
      <c r="U921" s="79">
        <f t="shared" ref="U921" si="18150">AVERAGE(L765,L817,L869)</f>
        <v>401.59722222222223</v>
      </c>
      <c r="V921" s="79">
        <f t="shared" ref="V921" si="18151">(M765+M817+M869)/3</f>
        <v>401.875</v>
      </c>
      <c r="W921" s="79">
        <f t="shared" ref="W921" si="18152">(N765+N817+N869)/3</f>
        <v>283.4467592592593</v>
      </c>
      <c r="X921" s="79">
        <f t="shared" ref="X921" si="18153">AVERAGE(O765,O817,O869)</f>
        <v>283.5694444444444</v>
      </c>
      <c r="Y921" s="79">
        <f t="shared" ref="Y921" si="18154">(P765+P817+P869)/3</f>
        <v>284.61111111111109</v>
      </c>
      <c r="Z921" s="79">
        <f t="shared" ref="Z921" si="18155">(Q765+Q817+Q869)/3</f>
        <v>246.31944444444443</v>
      </c>
      <c r="AA921" s="79" t="e">
        <f t="shared" ref="AA921" si="18156">(R765+R817+R869)/3</f>
        <v>#REF!</v>
      </c>
      <c r="AC921" s="99" t="e">
        <f>+AF921-'Figure 8_data'!#REF!</f>
        <v>#REF!</v>
      </c>
      <c r="AD921" s="79">
        <f t="shared" ref="AD921" si="18157">(B921/T921-1)*100</f>
        <v>-14.373536299765799</v>
      </c>
      <c r="AE921" s="79">
        <f t="shared" ref="AE921" si="18158">(C921/U921-1)*100</f>
        <v>-27.432622711889522</v>
      </c>
      <c r="AF921" s="79">
        <f t="shared" ref="AF921" si="18159">(D921/V921-1)*100</f>
        <v>-100</v>
      </c>
      <c r="AG921" s="79">
        <f t="shared" ref="AG921" si="18160">(E921/W921-1)*100</f>
        <v>-32.212011297998124</v>
      </c>
      <c r="AH921" s="79">
        <f t="shared" ref="AH921" si="18161">(F921/X921-1)*100</f>
        <v>-32.997012293676832</v>
      </c>
      <c r="AI921" s="79">
        <f t="shared" ref="AI921" si="18162">(G921/Y921-1)*100</f>
        <v>-33.242240874487592</v>
      </c>
      <c r="AJ921" s="79">
        <f t="shared" ref="AJ921" si="18163">(H921/Z921-1)*100</f>
        <v>-25.764227314833455</v>
      </c>
      <c r="AK921" s="79" t="e">
        <f t="shared" ref="AK921" si="18164">(I921/AA921-1)*100</f>
        <v>#REF!</v>
      </c>
      <c r="AM921" s="99" t="e">
        <f>AP921-'Figure 8_data'!#REF!</f>
        <v>#REF!</v>
      </c>
      <c r="AN921" s="79">
        <f t="shared" ref="AN921" si="18165">(B921/B869-1)*100</f>
        <v>-25.714285714285712</v>
      </c>
      <c r="AO921" s="79">
        <f t="shared" ref="AO921" si="18166">(C921/C869-1)*100</f>
        <v>-41.714285714285715</v>
      </c>
      <c r="AP921" s="79">
        <f t="shared" ref="AP921" si="18167">(D921/D869-1)*100</f>
        <v>-100</v>
      </c>
      <c r="AQ921" s="79">
        <f t="shared" ref="AQ921" si="18168">(E921/E869-1)*100</f>
        <v>-45.722356739305894</v>
      </c>
      <c r="AR921" s="79">
        <f t="shared" ref="AR921" si="18169">(F921/F869-1)*100</f>
        <v>-30.402930402930405</v>
      </c>
      <c r="AS921" s="79">
        <f t="shared" ref="AS921" si="18170">(G921/G869-1)*100</f>
        <v>-30.402930402930405</v>
      </c>
      <c r="AT921" s="79">
        <f t="shared" ref="AT921" si="18171">(H921/H869-1)*100</f>
        <v>-36.063936063936062</v>
      </c>
      <c r="AU921" s="79" t="e">
        <f t="shared" ref="AU921" si="18172">(I921/I869-1)*100</f>
        <v>#REF!</v>
      </c>
    </row>
    <row r="922" spans="1:47" x14ac:dyDescent="0.2">
      <c r="A922" s="13">
        <f t="shared" si="15327"/>
        <v>44033</v>
      </c>
      <c r="B922" s="79">
        <f>TWK!B865</f>
        <v>425</v>
      </c>
      <c r="C922" s="79">
        <f>TWK!C865</f>
        <v>343</v>
      </c>
      <c r="D922" s="79">
        <f>TWK!D865</f>
        <v>0</v>
      </c>
      <c r="E922" s="79">
        <f>TWK!E865</f>
        <v>214</v>
      </c>
      <c r="F922" s="79">
        <f>TWK!F865</f>
        <v>216</v>
      </c>
      <c r="G922" s="79">
        <f>TWK!G865</f>
        <v>216</v>
      </c>
      <c r="H922" s="79">
        <f>TWK!H865</f>
        <v>200</v>
      </c>
      <c r="I922" s="79" t="e">
        <f>TWK!#REF!</f>
        <v>#REF!</v>
      </c>
      <c r="K922" s="79">
        <f t="shared" ref="K922" si="18173">AVERAGEIF(B919:B922,"&lt;&gt;0")</f>
        <v>386.10714285714289</v>
      </c>
      <c r="L922" s="79">
        <f t="shared" ref="L922" si="18174">AVERAGEIF(C919:C922,"&lt;&gt;0")</f>
        <v>304.35714285714289</v>
      </c>
      <c r="M922" s="79" t="e">
        <f t="shared" ref="M922" si="18175">AVERAGEIF(D919:D922,"&lt;&gt;0")</f>
        <v>#DIV/0!</v>
      </c>
      <c r="N922" s="79">
        <f t="shared" ref="N922" si="18176">AVERAGEIF(E919:E922,"&lt;&gt;0")</f>
        <v>195.28571428571428</v>
      </c>
      <c r="O922" s="79">
        <f t="shared" ref="O922" si="18177">AVERAGEIF(F919:F922,"&lt;&gt;0")</f>
        <v>195.25</v>
      </c>
      <c r="P922" s="79">
        <f t="shared" ref="P922" si="18178">AVERAGEIF(G919:G922,"&lt;&gt;0")</f>
        <v>195.25</v>
      </c>
      <c r="Q922" s="79">
        <f t="shared" ref="Q922" si="18179">AVERAGEIF(H919:H922,"&lt;&gt;0")</f>
        <v>186.46428571428572</v>
      </c>
      <c r="R922" s="79" t="e">
        <f t="shared" ref="R922" si="18180">AVERAGEIF(I919:I922,"&lt;&gt;0")</f>
        <v>#REF!</v>
      </c>
      <c r="T922" s="79">
        <f t="shared" ref="T922" si="18181">AVERAGE(K766,K818,K870)</f>
        <v>433.43055555555549</v>
      </c>
      <c r="U922" s="79">
        <f t="shared" ref="U922" si="18182">AVERAGE(L766,L818,L870)</f>
        <v>406.73611111111114</v>
      </c>
      <c r="V922" s="79">
        <f t="shared" ref="V922" si="18183">(M766+M818+M870)/3</f>
        <v>405.97222222222217</v>
      </c>
      <c r="W922" s="79">
        <f t="shared" ref="W922" si="18184">(N766+N818+N870)/3</f>
        <v>292.16666666666669</v>
      </c>
      <c r="X922" s="79">
        <f t="shared" ref="X922" si="18185">AVERAGE(O766,O818,O870)</f>
        <v>289.95833333333331</v>
      </c>
      <c r="Y922" s="79">
        <f t="shared" ref="Y922" si="18186">(P766+P818+P870)/3</f>
        <v>291</v>
      </c>
      <c r="Z922" s="79">
        <f t="shared" ref="Z922" si="18187">(Q766+Q818+Q870)/3</f>
        <v>249.79166666666666</v>
      </c>
      <c r="AA922" s="79" t="e">
        <f t="shared" ref="AA922" si="18188">(R766+R818+R870)/3</f>
        <v>#REF!</v>
      </c>
      <c r="AC922" s="99" t="e">
        <f>+AF922-'Figure 8_data'!#REF!</f>
        <v>#REF!</v>
      </c>
      <c r="AD922" s="79">
        <f t="shared" ref="AD922" si="18189">(B922/T922-1)*100</f>
        <v>-1.9450764251610075</v>
      </c>
      <c r="AE922" s="79">
        <f t="shared" ref="AE922" si="18190">(C922/U922-1)*100</f>
        <v>-15.670138296056013</v>
      </c>
      <c r="AF922" s="79">
        <f t="shared" ref="AF922" si="18191">(D922/V922-1)*100</f>
        <v>-100</v>
      </c>
      <c r="AG922" s="79">
        <f t="shared" ref="AG922" si="18192">(E922/W922-1)*100</f>
        <v>-26.754135767256138</v>
      </c>
      <c r="AH922" s="79">
        <f t="shared" ref="AH922" si="18193">(F922/X922-1)*100</f>
        <v>-25.506538295732138</v>
      </c>
      <c r="AI922" s="79">
        <f t="shared" ref="AI922" si="18194">(G922/Y922-1)*100</f>
        <v>-25.773195876288657</v>
      </c>
      <c r="AJ922" s="79">
        <f t="shared" ref="AJ922" si="18195">(H922/Z922-1)*100</f>
        <v>-19.933277731442868</v>
      </c>
      <c r="AK922" s="79" t="e">
        <f t="shared" ref="AK922" si="18196">(I922/AA922-1)*100</f>
        <v>#REF!</v>
      </c>
      <c r="AM922" s="99" t="e">
        <f>AP922-'Figure 8_data'!#REF!</f>
        <v>#REF!</v>
      </c>
      <c r="AN922" s="79">
        <f t="shared" ref="AN922" si="18197">(B922/B870-1)*100</f>
        <v>-13.851351351351349</v>
      </c>
      <c r="AO922" s="79">
        <f t="shared" ref="AO922" si="18198">(C922/C870-1)*100</f>
        <v>-35.687500000000007</v>
      </c>
      <c r="AP922" s="79">
        <f t="shared" ref="AP922" si="18199">(D922/D870-1)*100</f>
        <v>-100</v>
      </c>
      <c r="AQ922" s="79">
        <f t="shared" ref="AQ922" si="18200">(E922/E870-1)*100</f>
        <v>-51.547169811320757</v>
      </c>
      <c r="AR922" s="79">
        <f t="shared" ref="AR922" si="18201">(F922/F870-1)*100</f>
        <v>-18.490566037735846</v>
      </c>
      <c r="AS922" s="79">
        <f t="shared" ref="AS922" si="18202">(G922/G870-1)*100</f>
        <v>-18.490566037735846</v>
      </c>
      <c r="AT922" s="79">
        <f t="shared" ref="AT922" si="18203">(H922/H870-1)*100</f>
        <v>-38.46153846153846</v>
      </c>
      <c r="AU922" s="79" t="e">
        <f t="shared" ref="AU922" si="18204">(I922/I870-1)*100</f>
        <v>#REF!</v>
      </c>
    </row>
    <row r="923" spans="1:47" x14ac:dyDescent="0.2">
      <c r="A923" s="13">
        <f t="shared" si="15327"/>
        <v>44040</v>
      </c>
      <c r="B923" s="79">
        <f>TWK!B866</f>
        <v>469</v>
      </c>
      <c r="C923" s="79">
        <f>TWK!C866</f>
        <v>375</v>
      </c>
      <c r="D923" s="79">
        <f>TWK!D866</f>
        <v>0</v>
      </c>
      <c r="E923" s="79">
        <f>TWK!E866</f>
        <v>259</v>
      </c>
      <c r="F923" s="79">
        <f>TWK!F866</f>
        <v>316</v>
      </c>
      <c r="G923" s="79">
        <f>TWK!G866</f>
        <v>316</v>
      </c>
      <c r="H923" s="79">
        <f>TWK!H866</f>
        <v>239</v>
      </c>
      <c r="I923" s="79" t="e">
        <f>TWK!#REF!</f>
        <v>#REF!</v>
      </c>
      <c r="K923" s="79">
        <f t="shared" ref="K923" si="18205">AVERAGEIF(B920:B923,"&lt;&gt;0")</f>
        <v>410.10714285714289</v>
      </c>
      <c r="L923" s="79">
        <f t="shared" ref="L923" si="18206">AVERAGEIF(C920:C923,"&lt;&gt;0")</f>
        <v>326.10714285714289</v>
      </c>
      <c r="M923" s="79" t="e">
        <f t="shared" ref="M923" si="18207">AVERAGEIF(D920:D923,"&lt;&gt;0")</f>
        <v>#DIV/0!</v>
      </c>
      <c r="N923" s="79">
        <f t="shared" ref="N923" si="18208">AVERAGEIF(E920:E923,"&lt;&gt;0")</f>
        <v>214.28571428571428</v>
      </c>
      <c r="O923" s="79">
        <f t="shared" ref="O923" si="18209">AVERAGEIF(F920:F923,"&lt;&gt;0")</f>
        <v>227.75</v>
      </c>
      <c r="P923" s="79">
        <f t="shared" ref="P923" si="18210">AVERAGEIF(G920:G923,"&lt;&gt;0")</f>
        <v>227.75</v>
      </c>
      <c r="Q923" s="79">
        <f t="shared" ref="Q923" si="18211">AVERAGEIF(H920:H923,"&lt;&gt;0")</f>
        <v>201.21428571428572</v>
      </c>
      <c r="R923" s="79" t="e">
        <f t="shared" ref="R923" si="18212">AVERAGEIF(I920:I923,"&lt;&gt;0")</f>
        <v>#REF!</v>
      </c>
      <c r="T923" s="79">
        <f t="shared" ref="T923" si="18213">AVERAGE(K767,K819,K871)</f>
        <v>449.56944444444451</v>
      </c>
      <c r="U923" s="79">
        <f t="shared" ref="U923" si="18214">AVERAGE(L767,L819,L871)</f>
        <v>428.90277777777783</v>
      </c>
      <c r="V923" s="79">
        <f t="shared" ref="V923" si="18215">(M767+M819+M871)/3</f>
        <v>419.33333333333331</v>
      </c>
      <c r="W923" s="79">
        <f t="shared" ref="W923" si="18216">(N767+N819+N871)/3</f>
        <v>311.65277777777777</v>
      </c>
      <c r="X923" s="79">
        <f t="shared" ref="X923" si="18217">AVERAGE(O767,O819,O871)</f>
        <v>301.76388888888886</v>
      </c>
      <c r="Y923" s="79">
        <f t="shared" ref="Y923" si="18218">(P767+P819+P871)/3</f>
        <v>302.80555555555549</v>
      </c>
      <c r="Z923" s="79">
        <f t="shared" ref="Z923" si="18219">(Q767+Q819+Q871)/3</f>
        <v>263.8055555555556</v>
      </c>
      <c r="AA923" s="79" t="e">
        <f t="shared" ref="AA923" si="18220">(R767+R819+R871)/3</f>
        <v>#REF!</v>
      </c>
      <c r="AC923" s="99" t="e">
        <f>+AF923-'Figure 8_data'!#REF!</f>
        <v>#REF!</v>
      </c>
      <c r="AD923" s="79">
        <f t="shared" ref="AD923" si="18221">(B923/T923-1)*100</f>
        <v>4.3220365164200247</v>
      </c>
      <c r="AE923" s="79">
        <f t="shared" ref="AE923" si="18222">(C923/U923-1)*100</f>
        <v>-12.567598199540175</v>
      </c>
      <c r="AF923" s="79">
        <f t="shared" ref="AF923" si="18223">(D923/V923-1)*100</f>
        <v>-100</v>
      </c>
      <c r="AG923" s="79">
        <f t="shared" ref="AG923" si="18224">(E923/W923-1)*100</f>
        <v>-16.894692276839429</v>
      </c>
      <c r="AH923" s="79">
        <f t="shared" ref="AH923" si="18225">(F923/X923-1)*100</f>
        <v>4.7176324389009094</v>
      </c>
      <c r="AI923" s="79">
        <f t="shared" ref="AI923" si="18226">(G923/Y923-1)*100</f>
        <v>4.3573984038161928</v>
      </c>
      <c r="AJ923" s="79">
        <f t="shared" ref="AJ923" si="18227">(H923/Z923-1)*100</f>
        <v>-9.4029693587448833</v>
      </c>
      <c r="AK923" s="79" t="e">
        <f t="shared" ref="AK923" si="18228">(I923/AA923-1)*100</f>
        <v>#REF!</v>
      </c>
      <c r="AM923" s="99" t="e">
        <f>AP923-'Figure 8_data'!#REF!</f>
        <v>#REF!</v>
      </c>
      <c r="AN923" s="79">
        <f t="shared" ref="AN923" si="18229">(B923/B871-1)*100</f>
        <v>-7.4950690335305765</v>
      </c>
      <c r="AO923" s="79">
        <f t="shared" ref="AO923" si="18230">(C923/C871-1)*100</f>
        <v>-38.524590163934427</v>
      </c>
      <c r="AP923" s="79">
        <f t="shared" ref="AP923" si="18231">(D923/D871-1)*100</f>
        <v>-100</v>
      </c>
      <c r="AQ923" s="79">
        <f t="shared" ref="AQ923" si="18232">(E923/E871-1)*100</f>
        <v>-44.776119402985074</v>
      </c>
      <c r="AR923" s="79">
        <f t="shared" ref="AR923" si="18233">(F923/F871-1)*100</f>
        <v>13.669064748201443</v>
      </c>
      <c r="AS923" s="79">
        <f t="shared" ref="AS923" si="18234">(G923/G871-1)*100</f>
        <v>13.669064748201443</v>
      </c>
      <c r="AT923" s="79">
        <f t="shared" ref="AT923" si="18235">(H923/H871-1)*100</f>
        <v>-40.25</v>
      </c>
      <c r="AU923" s="79" t="e">
        <f t="shared" ref="AU923" si="18236">(I923/I871-1)*100</f>
        <v>#REF!</v>
      </c>
    </row>
    <row r="924" spans="1:47" x14ac:dyDescent="0.2">
      <c r="A924" s="13">
        <f t="shared" si="15327"/>
        <v>44047</v>
      </c>
      <c r="B924" s="79">
        <f>TWK!B867</f>
        <v>454</v>
      </c>
      <c r="C924" s="79">
        <f>TWK!C867</f>
        <v>364</v>
      </c>
      <c r="D924" s="79">
        <f>TWK!D867</f>
        <v>0</v>
      </c>
      <c r="E924" s="79">
        <f>TWK!E867</f>
        <v>240</v>
      </c>
      <c r="F924" s="79">
        <f>TWK!F867</f>
        <v>320</v>
      </c>
      <c r="G924" s="79">
        <f>TWK!G867</f>
        <v>320</v>
      </c>
      <c r="H924" s="79">
        <f>TWK!H867</f>
        <v>229</v>
      </c>
      <c r="I924" s="79" t="e">
        <f>TWK!#REF!</f>
        <v>#REF!</v>
      </c>
      <c r="K924" s="79">
        <f t="shared" ref="K924" si="18237">AVERAGEIF(B921:B924,"&lt;&gt;0")</f>
        <v>429.85714285714289</v>
      </c>
      <c r="L924" s="79">
        <f t="shared" ref="L924" si="18238">AVERAGEIF(C921:C924,"&lt;&gt;0")</f>
        <v>343.35714285714289</v>
      </c>
      <c r="M924" s="79" t="e">
        <f t="shared" ref="M924" si="18239">AVERAGEIF(D921:D924,"&lt;&gt;0")</f>
        <v>#DIV/0!</v>
      </c>
      <c r="N924" s="79">
        <f t="shared" ref="N924" si="18240">AVERAGEIF(E921:E924,"&lt;&gt;0")</f>
        <v>226.28571428571428</v>
      </c>
      <c r="O924" s="79">
        <f t="shared" ref="O924" si="18241">AVERAGEIF(F921:F924,"&lt;&gt;0")</f>
        <v>260.5</v>
      </c>
      <c r="P924" s="79">
        <f t="shared" ref="P924" si="18242">AVERAGEIF(G921:G924,"&lt;&gt;0")</f>
        <v>260.5</v>
      </c>
      <c r="Q924" s="79">
        <f t="shared" ref="Q924" si="18243">AVERAGEIF(H921:H924,"&lt;&gt;0")</f>
        <v>212.71428571428572</v>
      </c>
      <c r="R924" s="79" t="e">
        <f t="shared" ref="R924" si="18244">AVERAGEIF(I921:I924,"&lt;&gt;0")</f>
        <v>#REF!</v>
      </c>
      <c r="T924" s="79">
        <f t="shared" ref="T924" si="18245">AVERAGE(K768,K820,K872)</f>
        <v>469.09722222222223</v>
      </c>
      <c r="U924" s="79">
        <f t="shared" ref="U924" si="18246">AVERAGE(L768,L820,L872)</f>
        <v>454.31944444444451</v>
      </c>
      <c r="V924" s="79">
        <f t="shared" ref="V924" si="18247">(M768+M820+M872)/3</f>
        <v>439.91666666666669</v>
      </c>
      <c r="W924" s="79">
        <f t="shared" ref="W924" si="18248">(N768+N820+N872)/3</f>
        <v>332.34722222222223</v>
      </c>
      <c r="X924" s="79">
        <f t="shared" ref="X924" si="18249">AVERAGE(O768,O820,O872)</f>
        <v>314.93055555555554</v>
      </c>
      <c r="Y924" s="79">
        <f t="shared" ref="Y924" si="18250">(P768+P820+P872)/3</f>
        <v>315.97222222222223</v>
      </c>
      <c r="Z924" s="79">
        <f t="shared" ref="Z924" si="18251">(Q768+Q820+Q872)/3</f>
        <v>279.20833333333331</v>
      </c>
      <c r="AA924" s="79" t="e">
        <f t="shared" ref="AA924" si="18252">(R768+R820+R872)/3</f>
        <v>#REF!</v>
      </c>
      <c r="AC924" s="99" t="e">
        <f>+AF924-'Figure 8_data'!#REF!</f>
        <v>#REF!</v>
      </c>
      <c r="AD924" s="79">
        <f t="shared" ref="AD924" si="18253">(B924/T924-1)*100</f>
        <v>-3.2183567727609219</v>
      </c>
      <c r="AE924" s="79">
        <f t="shared" ref="AE924" si="18254">(C924/U924-1)*100</f>
        <v>-19.880162636422018</v>
      </c>
      <c r="AF924" s="79">
        <f t="shared" ref="AF924" si="18255">(D924/V924-1)*100</f>
        <v>-100</v>
      </c>
      <c r="AG924" s="79">
        <f t="shared" ref="AG924" si="18256">(E924/W924-1)*100</f>
        <v>-27.786368005349161</v>
      </c>
      <c r="AH924" s="79">
        <f t="shared" ref="AH924" si="18257">(F924/X924-1)*100</f>
        <v>1.6097023153252454</v>
      </c>
      <c r="AI924" s="79">
        <f t="shared" ref="AI924" si="18258">(G924/Y924-1)*100</f>
        <v>1.2747252747252746</v>
      </c>
      <c r="AJ924" s="79">
        <f t="shared" ref="AJ924" si="18259">(H924/Z924-1)*100</f>
        <v>-17.982390687957018</v>
      </c>
      <c r="AK924" s="79" t="e">
        <f t="shared" ref="AK924" si="18260">(I924/AA924-1)*100</f>
        <v>#REF!</v>
      </c>
      <c r="AM924" s="99" t="e">
        <f>AP924-'Figure 8_data'!#REF!</f>
        <v>#REF!</v>
      </c>
      <c r="AN924" s="79">
        <f t="shared" ref="AN924" si="18261">(B924/B872-1)*100</f>
        <v>-16.390423572744016</v>
      </c>
      <c r="AO924" s="79">
        <f t="shared" ref="AO924" si="18262">(C924/C872-1)*100</f>
        <v>-39.434276206322792</v>
      </c>
      <c r="AP924" s="79">
        <f t="shared" ref="AP924" si="18263">(D924/D872-1)*100</f>
        <v>-100</v>
      </c>
      <c r="AQ924" s="79">
        <f t="shared" ref="AQ924" si="18264">(E924/E872-1)*100</f>
        <v>-48.936170212765958</v>
      </c>
      <c r="AR924" s="79">
        <f t="shared" ref="AR924" si="18265">(F924/F872-1)*100</f>
        <v>9.2150170648464211</v>
      </c>
      <c r="AS924" s="79">
        <f t="shared" ref="AS924" si="18266">(G924/G872-1)*100</f>
        <v>9.2150170648464211</v>
      </c>
      <c r="AT924" s="79">
        <f t="shared" ref="AT924" si="18267">(H924/H872-1)*100</f>
        <v>-42.31738035264484</v>
      </c>
      <c r="AU924" s="79" t="e">
        <f t="shared" ref="AU924" si="18268">(I924/I872-1)*100</f>
        <v>#REF!</v>
      </c>
    </row>
    <row r="925" spans="1:47" x14ac:dyDescent="0.2">
      <c r="A925" s="13">
        <f t="shared" si="15327"/>
        <v>44054</v>
      </c>
      <c r="B925" s="79">
        <f>TWK!B868</f>
        <v>422</v>
      </c>
      <c r="C925" s="79">
        <f>TWK!C868</f>
        <v>344</v>
      </c>
      <c r="D925" s="79">
        <f>TWK!D868</f>
        <v>0</v>
      </c>
      <c r="E925" s="79">
        <f>TWK!E868</f>
        <v>233</v>
      </c>
      <c r="F925" s="79">
        <f>TWK!F868</f>
        <v>294</v>
      </c>
      <c r="G925" s="79">
        <f>TWK!G868</f>
        <v>294</v>
      </c>
      <c r="H925" s="79">
        <f>TWK!H868</f>
        <v>221</v>
      </c>
      <c r="I925" s="79" t="e">
        <f>TWK!#REF!</f>
        <v>#REF!</v>
      </c>
      <c r="K925" s="79">
        <f t="shared" ref="K925" si="18269">AVERAGEIF(B922:B925,"&lt;&gt;0")</f>
        <v>442.5</v>
      </c>
      <c r="L925" s="79">
        <f t="shared" ref="L925" si="18270">AVERAGEIF(C922:C925,"&lt;&gt;0")</f>
        <v>356.5</v>
      </c>
      <c r="M925" s="79" t="e">
        <f t="shared" ref="M925" si="18271">AVERAGEIF(D922:D925,"&lt;&gt;0")</f>
        <v>#DIV/0!</v>
      </c>
      <c r="N925" s="79">
        <f t="shared" ref="N925" si="18272">AVERAGEIF(E922:E925,"&lt;&gt;0")</f>
        <v>236.5</v>
      </c>
      <c r="O925" s="79">
        <f t="shared" ref="O925" si="18273">AVERAGEIF(F922:F925,"&lt;&gt;0")</f>
        <v>286.5</v>
      </c>
      <c r="P925" s="79">
        <f t="shared" ref="P925" si="18274">AVERAGEIF(G922:G925,"&lt;&gt;0")</f>
        <v>286.5</v>
      </c>
      <c r="Q925" s="79">
        <f t="shared" ref="Q925" si="18275">AVERAGEIF(H922:H925,"&lt;&gt;0")</f>
        <v>222.25</v>
      </c>
      <c r="R925" s="79" t="e">
        <f t="shared" ref="R925" si="18276">AVERAGEIF(I922:I925,"&lt;&gt;0")</f>
        <v>#REF!</v>
      </c>
      <c r="T925" s="79">
        <f t="shared" ref="T925" si="18277">AVERAGE(K769,K821,K873)</f>
        <v>485.68055555555549</v>
      </c>
      <c r="U925" s="79">
        <f t="shared" ref="U925" si="18278">AVERAGE(L769,L821,L873)</f>
        <v>471.31944444444451</v>
      </c>
      <c r="V925" s="79">
        <f t="shared" ref="V925" si="18279">(M769+M821+M873)/3</f>
        <v>450.875</v>
      </c>
      <c r="W925" s="79">
        <f t="shared" ref="W925" si="18280">(N769+N821+N873)/3</f>
        <v>337.4305555555556</v>
      </c>
      <c r="X925" s="79">
        <f t="shared" ref="X925" si="18281">AVERAGE(O769,O821,O873)</f>
        <v>323.05555555555554</v>
      </c>
      <c r="Y925" s="79">
        <f t="shared" ref="Y925" si="18282">(P769+P821+P873)/3</f>
        <v>323.05555555555554</v>
      </c>
      <c r="Z925" s="79">
        <f t="shared" ref="Z925" si="18283">(Q769+Q821+Q873)/3</f>
        <v>294.125</v>
      </c>
      <c r="AA925" s="79" t="e">
        <f t="shared" ref="AA925" si="18284">(R769+R821+R873)/3</f>
        <v>#REF!</v>
      </c>
      <c r="AC925" s="99" t="e">
        <f>+AF925-'Figure 8_data'!#REF!</f>
        <v>#REF!</v>
      </c>
      <c r="AD925" s="79">
        <f t="shared" ref="AD925" si="18285">(B925/T925-1)*100</f>
        <v>-13.111613143069567</v>
      </c>
      <c r="AE925" s="79">
        <f t="shared" ref="AE925" si="18286">(C925/U925-1)*100</f>
        <v>-27.01340798585532</v>
      </c>
      <c r="AF925" s="79">
        <f t="shared" ref="AF925" si="18287">(D925/V925-1)*100</f>
        <v>-100</v>
      </c>
      <c r="AG925" s="79">
        <f t="shared" ref="AG925" si="18288">(E925/W925-1)*100</f>
        <v>-30.948754887837016</v>
      </c>
      <c r="AH925" s="79">
        <f t="shared" ref="AH925" si="18289">(F925/X925-1)*100</f>
        <v>-8.9939810834049787</v>
      </c>
      <c r="AI925" s="79">
        <f t="shared" ref="AI925" si="18290">(G925/Y925-1)*100</f>
        <v>-8.9939810834049787</v>
      </c>
      <c r="AJ925" s="79">
        <f t="shared" ref="AJ925" si="18291">(H925/Z925-1)*100</f>
        <v>-24.861878453038678</v>
      </c>
      <c r="AK925" s="79" t="e">
        <f t="shared" ref="AK925" si="18292">(I925/AA925-1)*100</f>
        <v>#REF!</v>
      </c>
      <c r="AM925" s="99" t="e">
        <f>AP925-'Figure 8_data'!#REF!</f>
        <v>#REF!</v>
      </c>
      <c r="AN925" s="79">
        <f t="shared" ref="AN925" si="18293">(B925/B873-1)*100</f>
        <v>-20.22684310018904</v>
      </c>
      <c r="AO925" s="79">
        <f t="shared" ref="AO925" si="18294">(C925/C873-1)*100</f>
        <v>-42.087542087542083</v>
      </c>
      <c r="AP925" s="79">
        <f t="shared" ref="AP925" si="18295">(D925/D873-1)*100</f>
        <v>-100</v>
      </c>
      <c r="AQ925" s="79">
        <f t="shared" ref="AQ925" si="18296">(E925/E873-1)*100</f>
        <v>-40.409207161125316</v>
      </c>
      <c r="AR925" s="79">
        <f t="shared" ref="AR925" si="18297">(F925/F873-1)*100</f>
        <v>-13.017751479289942</v>
      </c>
      <c r="AS925" s="79">
        <f t="shared" ref="AS925" si="18298">(G925/G873-1)*100</f>
        <v>-13.017751479289942</v>
      </c>
      <c r="AT925" s="79">
        <f t="shared" ref="AT925" si="18299">(H925/H873-1)*100</f>
        <v>-44.75</v>
      </c>
      <c r="AU925" s="79" t="e">
        <f t="shared" ref="AU925" si="18300">(I925/I873-1)*100</f>
        <v>#REF!</v>
      </c>
    </row>
    <row r="926" spans="1:47" x14ac:dyDescent="0.2">
      <c r="A926" s="13">
        <f t="shared" si="15327"/>
        <v>44061</v>
      </c>
      <c r="B926" s="79">
        <f>TWK!B869</f>
        <v>431</v>
      </c>
      <c r="C926" s="79">
        <f>TWK!C869</f>
        <v>370</v>
      </c>
      <c r="D926" s="79">
        <f>TWK!D869</f>
        <v>0</v>
      </c>
      <c r="E926" s="79">
        <f>TWK!E869</f>
        <v>244</v>
      </c>
      <c r="F926" s="79">
        <f>TWK!F869</f>
        <v>308</v>
      </c>
      <c r="G926" s="79">
        <f>TWK!G869</f>
        <v>308</v>
      </c>
      <c r="H926" s="79">
        <f>TWK!H869</f>
        <v>231</v>
      </c>
      <c r="I926" s="79" t="e">
        <f>TWK!#REF!</f>
        <v>#REF!</v>
      </c>
      <c r="K926" s="79">
        <f t="shared" ref="K926" si="18301">AVERAGEIF(B923:B926,"&lt;&gt;0")</f>
        <v>444</v>
      </c>
      <c r="L926" s="79">
        <f t="shared" ref="L926" si="18302">AVERAGEIF(C923:C926,"&lt;&gt;0")</f>
        <v>363.25</v>
      </c>
      <c r="M926" s="79" t="e">
        <f t="shared" ref="M926" si="18303">AVERAGEIF(D923:D926,"&lt;&gt;0")</f>
        <v>#DIV/0!</v>
      </c>
      <c r="N926" s="79">
        <f t="shared" ref="N926" si="18304">AVERAGEIF(E923:E926,"&lt;&gt;0")</f>
        <v>244</v>
      </c>
      <c r="O926" s="79">
        <f t="shared" ref="O926" si="18305">AVERAGEIF(F923:F926,"&lt;&gt;0")</f>
        <v>309.5</v>
      </c>
      <c r="P926" s="79">
        <f t="shared" ref="P926" si="18306">AVERAGEIF(G923:G926,"&lt;&gt;0")</f>
        <v>309.5</v>
      </c>
      <c r="Q926" s="79">
        <f t="shared" ref="Q926" si="18307">AVERAGEIF(H923:H926,"&lt;&gt;0")</f>
        <v>230</v>
      </c>
      <c r="R926" s="79" t="e">
        <f t="shared" ref="R926" si="18308">AVERAGEIF(I923:I926,"&lt;&gt;0")</f>
        <v>#REF!</v>
      </c>
      <c r="T926" s="79">
        <f t="shared" ref="T926" si="18309">AVERAGE(K770,K822,K874)</f>
        <v>492.04166666666669</v>
      </c>
      <c r="U926" s="79">
        <f t="shared" ref="U926" si="18310">AVERAGE(L770,L822,L874)</f>
        <v>470.91666666666669</v>
      </c>
      <c r="V926" s="79">
        <f t="shared" ref="V926" si="18311">(M770+M822+M874)/3</f>
        <v>451.02777777777777</v>
      </c>
      <c r="W926" s="79">
        <f t="shared" ref="W926" si="18312">(N770+N822+N874)/3</f>
        <v>334.08333333333331</v>
      </c>
      <c r="X926" s="79">
        <f t="shared" ref="X926" si="18313">AVERAGE(O770,O822,O874)</f>
        <v>333.625</v>
      </c>
      <c r="Y926" s="79">
        <f t="shared" ref="Y926" si="18314">(P770+P822+P874)/3</f>
        <v>333.625</v>
      </c>
      <c r="Z926" s="79">
        <f t="shared" ref="Z926" si="18315">(Q770+Q822+Q874)/3</f>
        <v>303.05555555555554</v>
      </c>
      <c r="AA926" s="79" t="e">
        <f t="shared" ref="AA926" si="18316">(R770+R822+R874)/3</f>
        <v>#REF!</v>
      </c>
      <c r="AC926" s="99" t="e">
        <f>+AF926-'Figure 8_data'!#REF!</f>
        <v>#REF!</v>
      </c>
      <c r="AD926" s="79">
        <f t="shared" ref="AD926" si="18317">(B926/T926-1)*100</f>
        <v>-12.405792192395637</v>
      </c>
      <c r="AE926" s="79">
        <f t="shared" ref="AE926" si="18318">(C926/U926-1)*100</f>
        <v>-21.42983542735799</v>
      </c>
      <c r="AF926" s="79">
        <f t="shared" ref="AF926" si="18319">(D926/V926-1)*100</f>
        <v>-100</v>
      </c>
      <c r="AG926" s="79">
        <f t="shared" ref="AG926" si="18320">(E926/W926-1)*100</f>
        <v>-26.964330256921919</v>
      </c>
      <c r="AH926" s="79">
        <f t="shared" ref="AH926" si="18321">(F926/X926-1)*100</f>
        <v>-7.6807793180966648</v>
      </c>
      <c r="AI926" s="79">
        <f t="shared" ref="AI926" si="18322">(G926/Y926-1)*100</f>
        <v>-7.6807793180966648</v>
      </c>
      <c r="AJ926" s="79">
        <f t="shared" ref="AJ926" si="18323">(H926/Z926-1)*100</f>
        <v>-23.776351970669108</v>
      </c>
      <c r="AK926" s="79" t="e">
        <f t="shared" ref="AK926" si="18324">(I926/AA926-1)*100</f>
        <v>#REF!</v>
      </c>
      <c r="AM926" s="99" t="e">
        <f>AP926-'Figure 8_data'!#REF!</f>
        <v>#REF!</v>
      </c>
      <c r="AN926" s="79">
        <f t="shared" ref="AN926" si="18325">(B926/B874-1)*100</f>
        <v>-11.860940695296529</v>
      </c>
      <c r="AO926" s="79">
        <f t="shared" ref="AO926" si="18326">(C926/C874-1)*100</f>
        <v>-22.916666666666664</v>
      </c>
      <c r="AP926" s="79">
        <f t="shared" ref="AP926" si="18327">(D926/D874-1)*100</f>
        <v>-100</v>
      </c>
      <c r="AQ926" s="79">
        <f t="shared" ref="AQ926" si="18328">(E926/E874-1)*100</f>
        <v>-34.759358288770045</v>
      </c>
      <c r="AR926" s="79">
        <f t="shared" ref="AR926" si="18329">(F926/F874-1)*100</f>
        <v>-13.48314606741573</v>
      </c>
      <c r="AS926" s="79">
        <f t="shared" ref="AS926" si="18330">(G926/G874-1)*100</f>
        <v>-13.48314606741573</v>
      </c>
      <c r="AT926" s="79">
        <f t="shared" ref="AT926" si="18331">(H926/H874-1)*100</f>
        <v>-38.069705093833782</v>
      </c>
      <c r="AU926" s="79" t="e">
        <f t="shared" ref="AU926" si="18332">(I926/I874-1)*100</f>
        <v>#REF!</v>
      </c>
    </row>
    <row r="927" spans="1:47" x14ac:dyDescent="0.2">
      <c r="A927" s="13">
        <f t="shared" si="15327"/>
        <v>44068</v>
      </c>
      <c r="B927" s="79">
        <f>TWK!B870</f>
        <v>454</v>
      </c>
      <c r="C927" s="79">
        <f>TWK!C870</f>
        <v>363</v>
      </c>
      <c r="D927" s="79">
        <f>TWK!D870</f>
        <v>0</v>
      </c>
      <c r="E927" s="79">
        <f>TWK!E870</f>
        <v>262</v>
      </c>
      <c r="F927" s="79">
        <f>TWK!F870</f>
        <v>320</v>
      </c>
      <c r="G927" s="79">
        <f>TWK!G870</f>
        <v>320</v>
      </c>
      <c r="H927" s="79">
        <f>TWK!H870</f>
        <v>239</v>
      </c>
      <c r="I927" s="79" t="e">
        <f>TWK!#REF!</f>
        <v>#REF!</v>
      </c>
      <c r="K927" s="79">
        <f t="shared" ref="K927" si="18333">AVERAGEIF(B924:B927,"&lt;&gt;0")</f>
        <v>440.25</v>
      </c>
      <c r="L927" s="79">
        <f t="shared" ref="L927" si="18334">AVERAGEIF(C924:C927,"&lt;&gt;0")</f>
        <v>360.25</v>
      </c>
      <c r="M927" s="79" t="e">
        <f t="shared" ref="M927" si="18335">AVERAGEIF(D924:D927,"&lt;&gt;0")</f>
        <v>#DIV/0!</v>
      </c>
      <c r="N927" s="79">
        <f t="shared" ref="N927" si="18336">AVERAGEIF(E924:E927,"&lt;&gt;0")</f>
        <v>244.75</v>
      </c>
      <c r="O927" s="79">
        <f t="shared" ref="O927" si="18337">AVERAGEIF(F924:F927,"&lt;&gt;0")</f>
        <v>310.5</v>
      </c>
      <c r="P927" s="79">
        <f t="shared" ref="P927" si="18338">AVERAGEIF(G924:G927,"&lt;&gt;0")</f>
        <v>310.5</v>
      </c>
      <c r="Q927" s="79">
        <f t="shared" ref="Q927" si="18339">AVERAGEIF(H924:H927,"&lt;&gt;0")</f>
        <v>230</v>
      </c>
      <c r="R927" s="79" t="e">
        <f t="shared" ref="R927" si="18340">AVERAGEIF(I924:I927,"&lt;&gt;0")</f>
        <v>#REF!</v>
      </c>
      <c r="T927" s="79">
        <f t="shared" ref="T927" si="18341">AVERAGE(K771,K823,K875)</f>
        <v>490.48611111111109</v>
      </c>
      <c r="U927" s="79">
        <f t="shared" ref="U927" si="18342">AVERAGE(L771,L823,L875)</f>
        <v>467.09722222222223</v>
      </c>
      <c r="V927" s="79">
        <f t="shared" ref="V927" si="18343">(M771+M823+M875)/3</f>
        <v>454.45833333333331</v>
      </c>
      <c r="W927" s="79">
        <f t="shared" ref="W927" si="18344">(N771+N823+N875)/3</f>
        <v>335.3055555555556</v>
      </c>
      <c r="X927" s="79">
        <f t="shared" ref="X927" si="18345">AVERAGE(O771,O823,O875)</f>
        <v>355.375</v>
      </c>
      <c r="Y927" s="79">
        <f t="shared" ref="Y927" si="18346">(P771+P823+P875)/3</f>
        <v>355.375</v>
      </c>
      <c r="Z927" s="79">
        <f t="shared" ref="Z927" si="18347">(Q771+Q823+Q875)/3</f>
        <v>314.02777777777777</v>
      </c>
      <c r="AA927" s="79" t="e">
        <f t="shared" ref="AA927" si="18348">(R771+R823+R875)/3</f>
        <v>#REF!</v>
      </c>
      <c r="AC927" s="99" t="e">
        <f>+AF927-'Figure 8_data'!#REF!</f>
        <v>#REF!</v>
      </c>
      <c r="AD927" s="79">
        <f t="shared" ref="AD927" si="18349">(B927/T927-1)*100</f>
        <v>-7.438765397140024</v>
      </c>
      <c r="AE927" s="79">
        <f t="shared" ref="AE927" si="18350">(C927/U927-1)*100</f>
        <v>-22.285986143736437</v>
      </c>
      <c r="AF927" s="79">
        <f t="shared" ref="AF927" si="18351">(D927/V927-1)*100</f>
        <v>-100</v>
      </c>
      <c r="AG927" s="79">
        <f t="shared" ref="AG927" si="18352">(E927/W927-1)*100</f>
        <v>-21.862314638389535</v>
      </c>
      <c r="AH927" s="79">
        <f t="shared" ref="AH927" si="18353">(F927/X927-1)*100</f>
        <v>-9.9542736545902173</v>
      </c>
      <c r="AI927" s="79">
        <f t="shared" ref="AI927" si="18354">(G927/Y927-1)*100</f>
        <v>-9.9542736545902173</v>
      </c>
      <c r="AJ927" s="79">
        <f t="shared" ref="AJ927" si="18355">(H927/Z927-1)*100</f>
        <v>-23.892083149049093</v>
      </c>
      <c r="AK927" s="79" t="e">
        <f t="shared" ref="AK927" si="18356">(I927/AA927-1)*100</f>
        <v>#REF!</v>
      </c>
      <c r="AM927" s="99" t="e">
        <f>AP927-'Figure 8_data'!#REF!</f>
        <v>#REF!</v>
      </c>
      <c r="AN927" s="79">
        <f t="shared" ref="AN927" si="18357">(B927/B875-1)*100</f>
        <v>2.0224719101123556</v>
      </c>
      <c r="AO927" s="79">
        <f t="shared" ref="AO927" si="18358">(C927/C875-1)*100</f>
        <v>-21.935483870967744</v>
      </c>
      <c r="AP927" s="79">
        <f t="shared" ref="AP927" si="18359">(D927/D875-1)*100</f>
        <v>-100</v>
      </c>
      <c r="AQ927" s="79">
        <f t="shared" ref="AQ927" si="18360">(E927/E875-1)*100</f>
        <v>-32.299741602067179</v>
      </c>
      <c r="AR927" s="79">
        <f t="shared" ref="AR927" si="18361">(F927/F875-1)*100</f>
        <v>-8.5714285714285747</v>
      </c>
      <c r="AS927" s="79">
        <f t="shared" ref="AS927" si="18362">(G927/G875-1)*100</f>
        <v>-8.5714285714285747</v>
      </c>
      <c r="AT927" s="79">
        <f t="shared" ref="AT927" si="18363">(H927/H875-1)*100</f>
        <v>-36.266666666666666</v>
      </c>
      <c r="AU927" s="79" t="e">
        <f t="shared" ref="AU927" si="18364">(I927/I875-1)*100</f>
        <v>#REF!</v>
      </c>
    </row>
    <row r="928" spans="1:47" x14ac:dyDescent="0.2">
      <c r="A928" s="13">
        <f t="shared" si="15327"/>
        <v>44075</v>
      </c>
      <c r="B928" s="79">
        <f>TWK!B871</f>
        <v>435</v>
      </c>
      <c r="C928" s="79">
        <f>TWK!C871</f>
        <v>365</v>
      </c>
      <c r="D928" s="79">
        <f>TWK!D871</f>
        <v>0</v>
      </c>
      <c r="E928" s="79">
        <f>TWK!E871</f>
        <v>256</v>
      </c>
      <c r="F928" s="79">
        <f>TWK!F871</f>
        <v>317</v>
      </c>
      <c r="G928" s="79">
        <f>TWK!G871</f>
        <v>317</v>
      </c>
      <c r="H928" s="79">
        <f>TWK!H871</f>
        <v>246</v>
      </c>
      <c r="I928" s="79" t="e">
        <f>TWK!#REF!</f>
        <v>#REF!</v>
      </c>
      <c r="K928" s="79">
        <f t="shared" ref="K928" si="18365">AVERAGEIF(B925:B928,"&lt;&gt;0")</f>
        <v>435.5</v>
      </c>
      <c r="L928" s="79">
        <f t="shared" ref="L928" si="18366">AVERAGEIF(C925:C928,"&lt;&gt;0")</f>
        <v>360.5</v>
      </c>
      <c r="M928" s="79" t="e">
        <f t="shared" ref="M928" si="18367">AVERAGEIF(D925:D928,"&lt;&gt;0")</f>
        <v>#DIV/0!</v>
      </c>
      <c r="N928" s="79">
        <f t="shared" ref="N928" si="18368">AVERAGEIF(E925:E928,"&lt;&gt;0")</f>
        <v>248.75</v>
      </c>
      <c r="O928" s="79">
        <f t="shared" ref="O928" si="18369">AVERAGEIF(F925:F928,"&lt;&gt;0")</f>
        <v>309.75</v>
      </c>
      <c r="P928" s="79">
        <f t="shared" ref="P928" si="18370">AVERAGEIF(G925:G928,"&lt;&gt;0")</f>
        <v>309.75</v>
      </c>
      <c r="Q928" s="79">
        <f t="shared" ref="Q928" si="18371">AVERAGEIF(H925:H928,"&lt;&gt;0")</f>
        <v>234.25</v>
      </c>
      <c r="R928" s="79" t="e">
        <f t="shared" ref="R928" si="18372">AVERAGEIF(I925:I928,"&lt;&gt;0")</f>
        <v>#REF!</v>
      </c>
      <c r="T928" s="79">
        <f t="shared" ref="T928" si="18373">AVERAGE(K772,K824,K876)</f>
        <v>477.6944444444444</v>
      </c>
      <c r="U928" s="79">
        <f t="shared" ref="U928" si="18374">AVERAGE(L772,L824,L876)</f>
        <v>452.6805555555556</v>
      </c>
      <c r="V928" s="79">
        <f t="shared" ref="V928" si="18375">(M772+M824+M876)/3</f>
        <v>444.95833333333331</v>
      </c>
      <c r="W928" s="79">
        <f t="shared" ref="W928" si="18376">(N772+N824+N876)/3</f>
        <v>328.3055555555556</v>
      </c>
      <c r="X928" s="79">
        <f t="shared" ref="X928" si="18377">AVERAGE(O772,O824,O876)</f>
        <v>370.20833333333331</v>
      </c>
      <c r="Y928" s="79">
        <f t="shared" ref="Y928" si="18378">(P772+P824+P876)/3</f>
        <v>370.20833333333331</v>
      </c>
      <c r="Z928" s="79">
        <f t="shared" ref="Z928" si="18379">(Q772+Q824+Q876)/3</f>
        <v>319.48611111111114</v>
      </c>
      <c r="AA928" s="79" t="e">
        <f t="shared" ref="AA928" si="18380">(R772+R824+R876)/3</f>
        <v>#REF!</v>
      </c>
      <c r="AC928" s="99" t="e">
        <f>+AF928-'Figure 8_data'!#REF!</f>
        <v>#REF!</v>
      </c>
      <c r="AD928" s="79">
        <f t="shared" ref="AD928" si="18381">(B928/T928-1)*100</f>
        <v>-8.9376053962900386</v>
      </c>
      <c r="AE928" s="79">
        <f t="shared" ref="AE928" si="18382">(C928/U928-1)*100</f>
        <v>-19.369189703310528</v>
      </c>
      <c r="AF928" s="79">
        <f t="shared" ref="AF928" si="18383">(D928/V928-1)*100</f>
        <v>-100</v>
      </c>
      <c r="AG928" s="79">
        <f t="shared" ref="AG928" si="18384">(E928/W928-1)*100</f>
        <v>-22.023859886623242</v>
      </c>
      <c r="AH928" s="79">
        <f t="shared" ref="AH928" si="18385">(F928/X928-1)*100</f>
        <v>-14.372537985368595</v>
      </c>
      <c r="AI928" s="79">
        <f t="shared" ref="AI928" si="18386">(G928/Y928-1)*100</f>
        <v>-14.372537985368595</v>
      </c>
      <c r="AJ928" s="79">
        <f t="shared" ref="AJ928" si="18387">(H928/Z928-1)*100</f>
        <v>-23.001347650306492</v>
      </c>
      <c r="AK928" s="79" t="e">
        <f t="shared" ref="AK928" si="18388">(I928/AA928-1)*100</f>
        <v>#REF!</v>
      </c>
      <c r="AM928" s="99" t="e">
        <f>AP928-'Figure 8_data'!#REF!</f>
        <v>#REF!</v>
      </c>
      <c r="AN928" s="79">
        <f t="shared" ref="AN928" si="18389">(B928/B876-1)*100</f>
        <v>4.3165467625899234</v>
      </c>
      <c r="AO928" s="79">
        <f t="shared" ref="AO928" si="18390">(C928/C876-1)*100</f>
        <v>-14.719626168224298</v>
      </c>
      <c r="AP928" s="79">
        <f t="shared" ref="AP928" si="18391">(D928/D876-1)*100</f>
        <v>-100</v>
      </c>
      <c r="AQ928" s="79">
        <f t="shared" ref="AQ928" si="18392">(E928/E876-1)*100</f>
        <v>-26.011560693641623</v>
      </c>
      <c r="AR928" s="79">
        <f t="shared" ref="AR928" si="18393">(F928/F876-1)*100</f>
        <v>-7.0381231671554296</v>
      </c>
      <c r="AS928" s="79">
        <f t="shared" ref="AS928" si="18394">(G928/G876-1)*100</f>
        <v>-7.0381231671554296</v>
      </c>
      <c r="AT928" s="79">
        <f t="shared" ref="AT928" si="18395">(H928/H876-1)*100</f>
        <v>-31.666666666666664</v>
      </c>
      <c r="AU928" s="79" t="e">
        <f t="shared" ref="AU928" si="18396">(I928/I876-1)*100</f>
        <v>#REF!</v>
      </c>
    </row>
    <row r="929" spans="1:47" x14ac:dyDescent="0.2">
      <c r="A929" s="13">
        <f t="shared" si="15327"/>
        <v>44082</v>
      </c>
      <c r="B929" s="79">
        <f>TWK!B872</f>
        <v>418.33333333333331</v>
      </c>
      <c r="C929" s="79">
        <f>TWK!C872</f>
        <v>357.5</v>
      </c>
      <c r="D929" s="79">
        <f>TWK!D872</f>
        <v>0</v>
      </c>
      <c r="E929" s="79">
        <f>TWK!E872</f>
        <v>264.16666666666669</v>
      </c>
      <c r="F929" s="79">
        <f>TWK!F872</f>
        <v>312.5</v>
      </c>
      <c r="G929" s="79">
        <f>TWK!G872</f>
        <v>312.5</v>
      </c>
      <c r="H929" s="79">
        <f>TWK!H872</f>
        <v>255</v>
      </c>
      <c r="I929" s="79" t="e">
        <f>TWK!#REF!</f>
        <v>#REF!</v>
      </c>
      <c r="K929" s="79">
        <f t="shared" ref="K929" si="18397">AVERAGEIF(B926:B929,"&lt;&gt;0")</f>
        <v>434.58333333333331</v>
      </c>
      <c r="L929" s="79">
        <f t="shared" ref="L929" si="18398">AVERAGEIF(C926:C929,"&lt;&gt;0")</f>
        <v>363.875</v>
      </c>
      <c r="M929" s="79" t="e">
        <f t="shared" ref="M929" si="18399">AVERAGEIF(D926:D929,"&lt;&gt;0")</f>
        <v>#DIV/0!</v>
      </c>
      <c r="N929" s="79">
        <f t="shared" ref="N929" si="18400">AVERAGEIF(E926:E929,"&lt;&gt;0")</f>
        <v>256.54166666666669</v>
      </c>
      <c r="O929" s="79">
        <f t="shared" ref="O929" si="18401">AVERAGEIF(F926:F929,"&lt;&gt;0")</f>
        <v>314.375</v>
      </c>
      <c r="P929" s="79">
        <f t="shared" ref="P929" si="18402">AVERAGEIF(G926:G929,"&lt;&gt;0")</f>
        <v>314.375</v>
      </c>
      <c r="Q929" s="79">
        <f t="shared" ref="Q929" si="18403">AVERAGEIF(H926:H929,"&lt;&gt;0")</f>
        <v>242.75</v>
      </c>
      <c r="R929" s="79" t="e">
        <f t="shared" ref="R929" si="18404">AVERAGEIF(I926:I929,"&lt;&gt;0")</f>
        <v>#REF!</v>
      </c>
      <c r="T929" s="79">
        <f t="shared" ref="T929" si="18405">AVERAGE(K773,K825,K877)</f>
        <v>457.9444444444444</v>
      </c>
      <c r="U929" s="79">
        <f t="shared" ref="U929" si="18406">AVERAGE(L773,L825,L877)</f>
        <v>436.51388888888891</v>
      </c>
      <c r="V929" s="79">
        <f t="shared" ref="V929" si="18407">(M773+M825+M877)/3</f>
        <v>434.45833333333331</v>
      </c>
      <c r="W929" s="79">
        <f t="shared" ref="W929" si="18408">(N773+N825+N877)/3</f>
        <v>334.4305555555556</v>
      </c>
      <c r="X929" s="79">
        <f t="shared" ref="X929" si="18409">AVERAGE(O773,O825,O877)</f>
        <v>384.29166666666669</v>
      </c>
      <c r="Y929" s="79">
        <f t="shared" ref="Y929" si="18410">(P773+P825+P877)/3</f>
        <v>384.29166666666669</v>
      </c>
      <c r="Z929" s="79">
        <f t="shared" ref="Z929" si="18411">(Q773+Q825+Q877)/3</f>
        <v>324.94444444444446</v>
      </c>
      <c r="AA929" s="79" t="e">
        <f t="shared" ref="AA929" si="18412">(R773+R825+R877)/3</f>
        <v>#REF!</v>
      </c>
      <c r="AC929" s="99" t="e">
        <f>+AF929-'Figure 8_data'!#REF!</f>
        <v>#REF!</v>
      </c>
      <c r="AD929" s="79">
        <f t="shared" ref="AD929" si="18413">(B929/T929-1)*100</f>
        <v>-8.6497634356423543</v>
      </c>
      <c r="AE929" s="79">
        <f t="shared" ref="AE929" si="18414">(C929/U929-1)*100</f>
        <v>-18.101116802952689</v>
      </c>
      <c r="AF929" s="79">
        <f t="shared" ref="AF929" si="18415">(D929/V929-1)*100</f>
        <v>-100</v>
      </c>
      <c r="AG929" s="79">
        <f t="shared" ref="AG929" si="18416">(E929/W929-1)*100</f>
        <v>-21.010008721292415</v>
      </c>
      <c r="AH929" s="79">
        <f t="shared" ref="AH929" si="18417">(F929/X929-1)*100</f>
        <v>-18.681556977122415</v>
      </c>
      <c r="AI929" s="79">
        <f t="shared" ref="AI929" si="18418">(G929/Y929-1)*100</f>
        <v>-18.681556977122415</v>
      </c>
      <c r="AJ929" s="79">
        <f t="shared" ref="AJ929" si="18419">(H929/Z929-1)*100</f>
        <v>-21.525047016584033</v>
      </c>
      <c r="AK929" s="79" t="e">
        <f t="shared" ref="AK929" si="18420">(I929/AA929-1)*100</f>
        <v>#REF!</v>
      </c>
      <c r="AM929" s="99" t="e">
        <f>AP929-'Figure 8_data'!#REF!</f>
        <v>#REF!</v>
      </c>
      <c r="AN929" s="79">
        <f t="shared" ref="AN929" si="18421">(B929/B877-1)*100</f>
        <v>9.5113438045375087</v>
      </c>
      <c r="AO929" s="79">
        <f t="shared" ref="AO929" si="18422">(C929/C877-1)*100</f>
        <v>-10.624999999999996</v>
      </c>
      <c r="AP929" s="79">
        <f t="shared" ref="AP929" si="18423">(D929/D877-1)*100</f>
        <v>-100</v>
      </c>
      <c r="AQ929" s="79">
        <f t="shared" ref="AQ929" si="18424">(E929/E877-1)*100</f>
        <v>-28.019981834695727</v>
      </c>
      <c r="AR929" s="79">
        <f t="shared" ref="AR929" si="18425">(F929/F877-1)*100</f>
        <v>-5.8734939759036102</v>
      </c>
      <c r="AS929" s="79">
        <f t="shared" ref="AS929" si="18426">(G929/G877-1)*100</f>
        <v>-5.8734939759036102</v>
      </c>
      <c r="AT929" s="79">
        <f t="shared" ref="AT929" si="18427">(H929/H877-1)*100</f>
        <v>-28.770949720670391</v>
      </c>
      <c r="AU929" s="79" t="e">
        <f t="shared" ref="AU929" si="18428">(I929/I877-1)*100</f>
        <v>#REF!</v>
      </c>
    </row>
    <row r="930" spans="1:47" x14ac:dyDescent="0.2">
      <c r="A930" s="13">
        <f t="shared" si="15327"/>
        <v>44089</v>
      </c>
      <c r="B930" s="79">
        <f>TWK!B873</f>
        <v>430.83333333333331</v>
      </c>
      <c r="C930" s="79">
        <f>TWK!C873</f>
        <v>387.5</v>
      </c>
      <c r="D930" s="79">
        <f>TWK!D873</f>
        <v>0</v>
      </c>
      <c r="E930" s="79">
        <f>TWK!E873</f>
        <v>290</v>
      </c>
      <c r="F930" s="79">
        <f>TWK!F873</f>
        <v>385</v>
      </c>
      <c r="G930" s="79">
        <f>TWK!G873</f>
        <v>385</v>
      </c>
      <c r="H930" s="79">
        <f>TWK!H873</f>
        <v>294.16666666666669</v>
      </c>
      <c r="I930" s="79" t="e">
        <f>TWK!#REF!</f>
        <v>#REF!</v>
      </c>
      <c r="K930" s="79">
        <f t="shared" ref="K930" si="18429">AVERAGEIF(B927:B930,"&lt;&gt;0")</f>
        <v>434.54166666666663</v>
      </c>
      <c r="L930" s="79">
        <f t="shared" ref="L930" si="18430">AVERAGEIF(C927:C930,"&lt;&gt;0")</f>
        <v>368.25</v>
      </c>
      <c r="M930" s="79" t="e">
        <f t="shared" ref="M930" si="18431">AVERAGEIF(D927:D930,"&lt;&gt;0")</f>
        <v>#DIV/0!</v>
      </c>
      <c r="N930" s="79">
        <f t="shared" ref="N930" si="18432">AVERAGEIF(E927:E930,"&lt;&gt;0")</f>
        <v>268.04166666666669</v>
      </c>
      <c r="O930" s="79">
        <f t="shared" ref="O930" si="18433">AVERAGEIF(F927:F930,"&lt;&gt;0")</f>
        <v>333.625</v>
      </c>
      <c r="P930" s="79">
        <f t="shared" ref="P930" si="18434">AVERAGEIF(G927:G930,"&lt;&gt;0")</f>
        <v>333.625</v>
      </c>
      <c r="Q930" s="79">
        <f t="shared" ref="Q930" si="18435">AVERAGEIF(H927:H930,"&lt;&gt;0")</f>
        <v>258.54166666666669</v>
      </c>
      <c r="R930" s="79" t="e">
        <f t="shared" ref="R930" si="18436">AVERAGEIF(I927:I930,"&lt;&gt;0")</f>
        <v>#REF!</v>
      </c>
      <c r="T930" s="79">
        <f t="shared" ref="T930" si="18437">AVERAGE(K774,K826,K878)</f>
        <v>455.4444444444444</v>
      </c>
      <c r="U930" s="79">
        <f t="shared" ref="U930" si="18438">AVERAGE(L774,L826,L878)</f>
        <v>442.625</v>
      </c>
      <c r="V930" s="79">
        <f t="shared" ref="V930" si="18439">(M774+M826+M878)/3</f>
        <v>438.94444444444451</v>
      </c>
      <c r="W930" s="79">
        <f t="shared" ref="W930" si="18440">(N774+N826+N878)/3</f>
        <v>355.13888888888891</v>
      </c>
      <c r="X930" s="79">
        <f t="shared" ref="X930" si="18441">AVERAGE(O774,O826,O878)</f>
        <v>405.9305555555556</v>
      </c>
      <c r="Y930" s="79">
        <f t="shared" ref="Y930" si="18442">(P774+P826+P878)/3</f>
        <v>405.9305555555556</v>
      </c>
      <c r="Z930" s="79">
        <f t="shared" ref="Z930" si="18443">(Q774+Q826+Q878)/3</f>
        <v>347.54166666666669</v>
      </c>
      <c r="AA930" s="79" t="e">
        <f t="shared" ref="AA930" si="18444">(R774+R826+R878)/3</f>
        <v>#REF!</v>
      </c>
      <c r="AC930" s="99" t="e">
        <f>+AF930-'Figure 8_data'!#REF!</f>
        <v>#REF!</v>
      </c>
      <c r="AD930" s="79">
        <f t="shared" ref="AD930" si="18445">(B930/T930-1)*100</f>
        <v>-5.40375701390583</v>
      </c>
      <c r="AE930" s="79">
        <f t="shared" ref="AE930" si="18446">(C930/U930-1)*100</f>
        <v>-12.454109008754589</v>
      </c>
      <c r="AF930" s="79">
        <f t="shared" ref="AF930" si="18447">(D930/V930-1)*100</f>
        <v>-100</v>
      </c>
      <c r="AG930" s="79">
        <f t="shared" ref="AG930" si="18448">(E930/W930-1)*100</f>
        <v>-18.341806804849437</v>
      </c>
      <c r="AH930" s="79">
        <f t="shared" ref="AH930" si="18449">(F930/X930-1)*100</f>
        <v>-5.1561911930749105</v>
      </c>
      <c r="AI930" s="79">
        <f t="shared" ref="AI930" si="18450">(G930/Y930-1)*100</f>
        <v>-5.1561911930749105</v>
      </c>
      <c r="AJ930" s="79">
        <f t="shared" ref="AJ930" si="18451">(H930/Z930-1)*100</f>
        <v>-15.357870758901814</v>
      </c>
      <c r="AK930" s="79" t="e">
        <f t="shared" ref="AK930" si="18452">(I930/AA930-1)*100</f>
        <v>#REF!</v>
      </c>
      <c r="AM930" s="99" t="e">
        <f>AP930-'Figure 8_data'!#REF!</f>
        <v>#REF!</v>
      </c>
      <c r="AN930" s="79">
        <f t="shared" ref="AN930" si="18453">(B930/B878-1)*100</f>
        <v>15.504915102770322</v>
      </c>
      <c r="AO930" s="79">
        <f t="shared" ref="AO930" si="18454">(C930/C878-1)*100</f>
        <v>-3.125</v>
      </c>
      <c r="AP930" s="79">
        <f t="shared" ref="AP930" si="18455">(D930/D878-1)*100</f>
        <v>-100</v>
      </c>
      <c r="AQ930" s="79">
        <f t="shared" ref="AQ930" si="18456">(E930/E878-1)*100</f>
        <v>-22.666666666666668</v>
      </c>
      <c r="AR930" s="79">
        <f t="shared" ref="AR930" si="18457">(F930/F878-1)*100</f>
        <v>6.0606060606060552</v>
      </c>
      <c r="AS930" s="79">
        <f t="shared" ref="AS930" si="18458">(G930/G878-1)*100</f>
        <v>6.0606060606060552</v>
      </c>
      <c r="AT930" s="79">
        <f t="shared" ref="AT930" si="18459">(H930/H878-1)*100</f>
        <v>-26.458333333333329</v>
      </c>
      <c r="AU930" s="79" t="e">
        <f t="shared" ref="AU930" si="18460">(I930/I878-1)*100</f>
        <v>#REF!</v>
      </c>
    </row>
    <row r="931" spans="1:47" x14ac:dyDescent="0.2">
      <c r="A931" s="13">
        <f t="shared" si="15327"/>
        <v>44096</v>
      </c>
      <c r="B931" s="79">
        <f>TWK!B874</f>
        <v>500</v>
      </c>
      <c r="C931" s="79">
        <f>TWK!C874</f>
        <v>451.66666666666669</v>
      </c>
      <c r="D931" s="79">
        <f>TWK!D874</f>
        <v>0</v>
      </c>
      <c r="E931" s="79">
        <f>TWK!E874</f>
        <v>353.33333333333331</v>
      </c>
      <c r="F931" s="79">
        <f>TWK!F874</f>
        <v>413.33333333333331</v>
      </c>
      <c r="G931" s="79">
        <f>TWK!G874</f>
        <v>413.33333333333331</v>
      </c>
      <c r="H931" s="79">
        <f>TWK!H874</f>
        <v>344.16666666666669</v>
      </c>
      <c r="I931" s="79" t="e">
        <f>TWK!#REF!</f>
        <v>#REF!</v>
      </c>
      <c r="K931" s="79">
        <f t="shared" ref="K931" si="18461">AVERAGEIF(B928:B931,"&lt;&gt;0")</f>
        <v>446.04166666666663</v>
      </c>
      <c r="L931" s="79">
        <f t="shared" ref="L931" si="18462">AVERAGEIF(C928:C931,"&lt;&gt;0")</f>
        <v>390.41666666666669</v>
      </c>
      <c r="M931" s="79" t="e">
        <f t="shared" ref="M931" si="18463">AVERAGEIF(D928:D931,"&lt;&gt;0")</f>
        <v>#DIV/0!</v>
      </c>
      <c r="N931" s="79">
        <f t="shared" ref="N931" si="18464">AVERAGEIF(E928:E931,"&lt;&gt;0")</f>
        <v>290.875</v>
      </c>
      <c r="O931" s="79">
        <f t="shared" ref="O931" si="18465">AVERAGEIF(F928:F931,"&lt;&gt;0")</f>
        <v>356.95833333333331</v>
      </c>
      <c r="P931" s="79">
        <f t="shared" ref="P931" si="18466">AVERAGEIF(G928:G931,"&lt;&gt;0")</f>
        <v>356.95833333333331</v>
      </c>
      <c r="Q931" s="79">
        <f t="shared" ref="Q931" si="18467">AVERAGEIF(H928:H931,"&lt;&gt;0")</f>
        <v>284.83333333333337</v>
      </c>
      <c r="R931" s="79" t="e">
        <f t="shared" ref="R931" si="18468">AVERAGEIF(I928:I931,"&lt;&gt;0")</f>
        <v>#REF!</v>
      </c>
      <c r="T931" s="79">
        <f t="shared" ref="T931" si="18469">AVERAGE(K775,K827,K879)</f>
        <v>458.36111111111109</v>
      </c>
      <c r="U931" s="79">
        <f t="shared" ref="U931" si="18470">AVERAGE(L775,L827,L879)</f>
        <v>447.1805555555556</v>
      </c>
      <c r="V931" s="79">
        <f t="shared" ref="V931" si="18471">(M775+M827+M879)/3</f>
        <v>444.83333333333331</v>
      </c>
      <c r="W931" s="79">
        <f t="shared" ref="W931" si="18472">(N775+N827+N879)/3</f>
        <v>370.91666666666669</v>
      </c>
      <c r="X931" s="79">
        <f t="shared" ref="X931" si="18473">AVERAGE(O775,O827,O879)</f>
        <v>427.27777777777777</v>
      </c>
      <c r="Y931" s="79">
        <f t="shared" ref="Y931" si="18474">(P775+P827+P879)/3</f>
        <v>427.27777777777777</v>
      </c>
      <c r="Z931" s="79">
        <f t="shared" ref="Z931" si="18475">(Q775+Q827+Q879)/3</f>
        <v>361.08333333333331</v>
      </c>
      <c r="AA931" s="79" t="e">
        <f t="shared" ref="AA931" si="18476">(R775+R827+R879)/3</f>
        <v>#REF!</v>
      </c>
      <c r="AC931" s="99" t="e">
        <f>+AF931-'Figure 8_data'!#REF!</f>
        <v>#REF!</v>
      </c>
      <c r="AD931" s="79">
        <f t="shared" ref="AD931:AD936" si="18477">(B931/T931-1)*100</f>
        <v>9.0842979213381128</v>
      </c>
      <c r="AE931" s="79">
        <f t="shared" ref="AE931" si="18478">(C931/U931-1)*100</f>
        <v>1.0031990558126536</v>
      </c>
      <c r="AF931" s="79">
        <f t="shared" ref="AF931" si="18479">(D931/V931-1)*100</f>
        <v>-100</v>
      </c>
      <c r="AG931" s="79">
        <f t="shared" ref="AG931" si="18480">(E931/W931-1)*100</f>
        <v>-4.7405077510671916</v>
      </c>
      <c r="AH931" s="79">
        <f t="shared" ref="AH931" si="18481">(F931/X931-1)*100</f>
        <v>-3.2635548043167373</v>
      </c>
      <c r="AI931" s="79">
        <f t="shared" ref="AI931" si="18482">(G931/Y931-1)*100</f>
        <v>-3.2635548043167373</v>
      </c>
      <c r="AJ931" s="79">
        <f t="shared" ref="AJ931" si="18483">(H931/Z931-1)*100</f>
        <v>-4.6849757673667058</v>
      </c>
      <c r="AK931" s="79" t="e">
        <f t="shared" ref="AK931" si="18484">(I931/AA931-1)*100</f>
        <v>#REF!</v>
      </c>
      <c r="AM931" s="99" t="e">
        <f>AP931-'Figure 8_data'!#REF!</f>
        <v>#REF!</v>
      </c>
      <c r="AN931" s="79">
        <f t="shared" ref="AN931:AN939" si="18485">(B931/B879-1)*100</f>
        <v>33.333333333333329</v>
      </c>
      <c r="AO931" s="79">
        <f t="shared" ref="AO931" si="18486">(C931/C879-1)*100</f>
        <v>10.702614379084974</v>
      </c>
      <c r="AP931" s="79">
        <f t="shared" ref="AP931" si="18487">(D931/D879-1)*100</f>
        <v>-100</v>
      </c>
      <c r="AQ931" s="79">
        <f t="shared" ref="AQ931" si="18488">(E931/E879-1)*100</f>
        <v>9.442870632672129E-2</v>
      </c>
      <c r="AR931" s="79">
        <f t="shared" ref="AR931" si="18489">(F931/F879-1)*100</f>
        <v>5.4421768707483054</v>
      </c>
      <c r="AS931" s="79">
        <f t="shared" ref="AS931" si="18490">(G931/G879-1)*100</f>
        <v>5.4421768707483054</v>
      </c>
      <c r="AT931" s="79">
        <f t="shared" ref="AT931" si="18491">(H931/H879-1)*100</f>
        <v>-8.2222222222222197</v>
      </c>
      <c r="AU931" s="79" t="e">
        <f t="shared" ref="AU931" si="18492">(I931/I879-1)*100</f>
        <v>#REF!</v>
      </c>
    </row>
    <row r="932" spans="1:47" x14ac:dyDescent="0.2">
      <c r="A932" s="13">
        <f t="shared" si="15327"/>
        <v>44103</v>
      </c>
      <c r="B932" s="79">
        <f>TWK!B875</f>
        <v>510</v>
      </c>
      <c r="C932" s="79">
        <f>TWK!C875</f>
        <v>477.14285714285717</v>
      </c>
      <c r="D932" s="79">
        <f>TWK!D875</f>
        <v>0</v>
      </c>
      <c r="E932" s="79">
        <f>TWK!E875</f>
        <v>360.71428571428572</v>
      </c>
      <c r="F932" s="79">
        <f>TWK!F875</f>
        <v>424.28571428571428</v>
      </c>
      <c r="G932" s="79">
        <f>TWK!G875</f>
        <v>424.28571428571428</v>
      </c>
      <c r="H932" s="79">
        <f>TWK!H875</f>
        <v>332.14285714285717</v>
      </c>
      <c r="I932" s="79" t="e">
        <f>TWK!#REF!</f>
        <v>#REF!</v>
      </c>
      <c r="K932" s="79">
        <f t="shared" ref="K932" si="18493">AVERAGEIF(B929:B932,"&lt;&gt;0")</f>
        <v>464.79166666666663</v>
      </c>
      <c r="L932" s="79">
        <f t="shared" ref="L932" si="18494">AVERAGEIF(C929:C932,"&lt;&gt;0")</f>
        <v>418.45238095238096</v>
      </c>
      <c r="M932" s="79" t="e">
        <f t="shared" ref="M932" si="18495">AVERAGEIF(D929:D932,"&lt;&gt;0")</f>
        <v>#DIV/0!</v>
      </c>
      <c r="N932" s="79">
        <f t="shared" ref="N932" si="18496">AVERAGEIF(E929:E932,"&lt;&gt;0")</f>
        <v>317.05357142857144</v>
      </c>
      <c r="O932" s="79">
        <f t="shared" ref="O932" si="18497">AVERAGEIF(F929:F932,"&lt;&gt;0")</f>
        <v>383.77976190476187</v>
      </c>
      <c r="P932" s="79">
        <f t="shared" ref="P932" si="18498">AVERAGEIF(G929:G932,"&lt;&gt;0")</f>
        <v>383.77976190476187</v>
      </c>
      <c r="Q932" s="79">
        <f t="shared" ref="Q932" si="18499">AVERAGEIF(H929:H932,"&lt;&gt;0")</f>
        <v>306.36904761904765</v>
      </c>
      <c r="R932" s="79" t="e">
        <f t="shared" ref="R932" si="18500">AVERAGEIF(I929:I932,"&lt;&gt;0")</f>
        <v>#REF!</v>
      </c>
      <c r="T932" s="79">
        <f t="shared" ref="T932" si="18501">AVERAGE(K776,K828,K880)</f>
        <v>480.52777777777777</v>
      </c>
      <c r="U932" s="79">
        <f t="shared" ref="U932" si="18502">AVERAGE(L776,L828,L880)</f>
        <v>481.59722222222223</v>
      </c>
      <c r="V932" s="79">
        <f t="shared" ref="V932" si="18503">(M776+M828+M880)/3</f>
        <v>473.45833333333331</v>
      </c>
      <c r="W932" s="79">
        <f t="shared" ref="W932" si="18504">(N776+N828+N880)/3</f>
        <v>421.25</v>
      </c>
      <c r="X932" s="79">
        <f t="shared" ref="X932" si="18505">AVERAGE(O776,O828,O880)</f>
        <v>492.0694444444444</v>
      </c>
      <c r="Y932" s="79">
        <f t="shared" ref="Y932" si="18506">(P776+P828+P880)/3</f>
        <v>492.0694444444444</v>
      </c>
      <c r="Z932" s="79">
        <f t="shared" ref="Z932" si="18507">(Q776+Q828+Q880)/3</f>
        <v>431.41666666666669</v>
      </c>
      <c r="AA932" s="79" t="e">
        <f t="shared" ref="AA932" si="18508">(R776+R828+R880)/3</f>
        <v>#REF!</v>
      </c>
      <c r="AC932" s="99" t="e">
        <f>+AF932-'Figure 8_data'!#REF!</f>
        <v>#REF!</v>
      </c>
      <c r="AD932" s="79">
        <f t="shared" si="18477"/>
        <v>6.1333025030348542</v>
      </c>
      <c r="AE932" s="79">
        <f t="shared" ref="AE932" si="18509">(C932/U932-1)*100</f>
        <v>-0.92491502729425967</v>
      </c>
      <c r="AF932" s="79">
        <f t="shared" ref="AF932" si="18510">(D932/V932-1)*100</f>
        <v>-100</v>
      </c>
      <c r="AG932" s="79">
        <f t="shared" ref="AG932" si="18511">(E932/W932-1)*100</f>
        <v>-14.370495972869858</v>
      </c>
      <c r="AH932" s="79">
        <f t="shared" ref="AH932" si="18512">(F932/X932-1)*100</f>
        <v>-13.775236589879958</v>
      </c>
      <c r="AI932" s="79">
        <f t="shared" ref="AI932" si="18513">(G932/Y932-1)*100</f>
        <v>-13.775236589879958</v>
      </c>
      <c r="AJ932" s="79">
        <f t="shared" ref="AJ932" si="18514">(H932/Z932-1)*100</f>
        <v>-23.011120615911029</v>
      </c>
      <c r="AK932" s="79" t="e">
        <f t="shared" ref="AK932" si="18515">(I932/AA932-1)*100</f>
        <v>#REF!</v>
      </c>
      <c r="AM932" s="99" t="e">
        <f>AP932-'Figure 8_data'!#REF!</f>
        <v>#REF!</v>
      </c>
      <c r="AN932" s="79">
        <f t="shared" si="18485"/>
        <v>42.458100558659218</v>
      </c>
      <c r="AO932" s="79">
        <f t="shared" ref="AO932" si="18516">(C932/C880-1)*100</f>
        <v>17.522871217452508</v>
      </c>
      <c r="AP932" s="79">
        <f t="shared" ref="AP932" si="18517">(D932/D880-1)*100</f>
        <v>-100</v>
      </c>
      <c r="AQ932" s="79">
        <f t="shared" ref="AQ932" si="18518">(E932/E880-1)*100</f>
        <v>6.0924369747899165</v>
      </c>
      <c r="AR932" s="79">
        <f t="shared" ref="AR932" si="18519">(F932/F880-1)*100</f>
        <v>-1.557838912827314</v>
      </c>
      <c r="AS932" s="79">
        <f t="shared" ref="AS932" si="18520">(G932/G880-1)*100</f>
        <v>-1.557838912827314</v>
      </c>
      <c r="AT932" s="79">
        <f t="shared" ref="AT932" si="18521">(H932/H880-1)*100</f>
        <v>-8.7519623233908828</v>
      </c>
      <c r="AU932" s="79" t="e">
        <f t="shared" ref="AU932" si="18522">(I932/I880-1)*100</f>
        <v>#REF!</v>
      </c>
    </row>
    <row r="933" spans="1:47" x14ac:dyDescent="0.2">
      <c r="A933" s="13">
        <f t="shared" si="15327"/>
        <v>44110</v>
      </c>
      <c r="B933" s="79">
        <f>TWK!B876</f>
        <v>520</v>
      </c>
      <c r="C933" s="79">
        <f>TWK!C876</f>
        <v>513</v>
      </c>
      <c r="D933" s="79">
        <f>TWK!D876</f>
        <v>510</v>
      </c>
      <c r="E933" s="79">
        <f>TWK!E876</f>
        <v>430</v>
      </c>
      <c r="F933" s="79">
        <f>TWK!F876</f>
        <v>423</v>
      </c>
      <c r="G933" s="79">
        <f>TWK!G876</f>
        <v>423</v>
      </c>
      <c r="H933" s="79">
        <f>TWK!H876</f>
        <v>402</v>
      </c>
      <c r="I933" s="79" t="e">
        <f>TWK!#REF!</f>
        <v>#REF!</v>
      </c>
      <c r="K933" s="79">
        <f t="shared" ref="K933" si="18523">AVERAGEIF(B930:B933,"&lt;&gt;0")</f>
        <v>490.20833333333331</v>
      </c>
      <c r="L933" s="79">
        <f t="shared" ref="L933" si="18524">AVERAGEIF(C930:C933,"&lt;&gt;0")</f>
        <v>457.32738095238096</v>
      </c>
      <c r="M933" s="79">
        <f t="shared" ref="M933" si="18525">AVERAGEIF(D930:D933,"&lt;&gt;0")</f>
        <v>510</v>
      </c>
      <c r="N933" s="79">
        <f t="shared" ref="N933" si="18526">AVERAGEIF(E930:E933,"&lt;&gt;0")</f>
        <v>358.51190476190476</v>
      </c>
      <c r="O933" s="79">
        <f t="shared" ref="O933" si="18527">AVERAGEIF(F930:F933,"&lt;&gt;0")</f>
        <v>411.40476190476187</v>
      </c>
      <c r="P933" s="79">
        <f t="shared" ref="P933" si="18528">AVERAGEIF(G930:G933,"&lt;&gt;0")</f>
        <v>411.40476190476187</v>
      </c>
      <c r="Q933" s="79">
        <f t="shared" ref="Q933" si="18529">AVERAGEIF(H930:H933,"&lt;&gt;0")</f>
        <v>343.11904761904765</v>
      </c>
      <c r="R933" s="79" t="e">
        <f t="shared" ref="R933" si="18530">AVERAGEIF(I930:I933,"&lt;&gt;0")</f>
        <v>#REF!</v>
      </c>
      <c r="T933" s="79">
        <f t="shared" ref="T933" si="18531">AVERAGE(K777,K829,K881)</f>
        <v>484.27777777777777</v>
      </c>
      <c r="U933" s="79">
        <f t="shared" ref="U933" si="18532">AVERAGE(L777,L829,L881)</f>
        <v>488.98611111111114</v>
      </c>
      <c r="V933" s="79">
        <f t="shared" ref="V933" si="18533">(M777+M829+M881)/3</f>
        <v>479.375</v>
      </c>
      <c r="W933" s="79">
        <f t="shared" ref="W933" si="18534">(N777+N829+N881)/3</f>
        <v>434.27777777777777</v>
      </c>
      <c r="X933" s="79">
        <f t="shared" ref="X933" si="18535">AVERAGE(O777,O829,O881)</f>
        <v>505.27777777777777</v>
      </c>
      <c r="Y933" s="79">
        <f t="shared" ref="Y933" si="18536">(P777+P829+P881)/3</f>
        <v>505.27777777777777</v>
      </c>
      <c r="Z933" s="79">
        <f t="shared" ref="Z933" si="18537">(Q777+Q829+Q881)/3</f>
        <v>450.375</v>
      </c>
      <c r="AA933" s="79" t="e">
        <f t="shared" ref="AA933" si="18538">(R777+R829+R881)/3</f>
        <v>#REF!</v>
      </c>
      <c r="AC933" s="99" t="e">
        <f>+AF933-'Figure 8_data'!#REF!</f>
        <v>#REF!</v>
      </c>
      <c r="AD933" s="79">
        <f t="shared" si="18477"/>
        <v>7.3763909601927358</v>
      </c>
      <c r="AE933" s="79">
        <f t="shared" ref="AE933" si="18539">(C933/U933-1)*100</f>
        <v>4.9109552077711838</v>
      </c>
      <c r="AF933" s="79">
        <f t="shared" ref="AF933" si="18540">(D933/V933-1)*100</f>
        <v>6.3885267275097801</v>
      </c>
      <c r="AG933" s="79">
        <f t="shared" ref="AG933" si="18541">(E933/W933-1)*100</f>
        <v>-0.98503262121018009</v>
      </c>
      <c r="AH933" s="79">
        <f t="shared" ref="AH933" si="18542">(F933/X933-1)*100</f>
        <v>-16.283672347443645</v>
      </c>
      <c r="AI933" s="79">
        <f t="shared" ref="AI933" si="18543">(G933/Y933-1)*100</f>
        <v>-16.283672347443645</v>
      </c>
      <c r="AJ933" s="79">
        <f t="shared" ref="AJ933" si="18544">(H933/Z933-1)*100</f>
        <v>-10.741049125728564</v>
      </c>
      <c r="AK933" s="79" t="e">
        <f t="shared" ref="AK933" si="18545">(I933/AA933-1)*100</f>
        <v>#REF!</v>
      </c>
      <c r="AM933" s="99" t="e">
        <f>AP933-'Figure 8_data'!#REF!</f>
        <v>#REF!</v>
      </c>
      <c r="AN933" s="79">
        <f t="shared" si="18485"/>
        <v>36.125654450261791</v>
      </c>
      <c r="AO933" s="79">
        <f t="shared" ref="AO933" si="18546">(C933/C881-1)*100</f>
        <v>23.021582733812942</v>
      </c>
      <c r="AP933" s="79">
        <f t="shared" ref="AP933" si="18547">(D933/D881-1)*100</f>
        <v>32.8125</v>
      </c>
      <c r="AQ933" s="79">
        <f t="shared" ref="AQ933" si="18548">(E933/E881-1)*100</f>
        <v>21.126760563380277</v>
      </c>
      <c r="AR933" s="79">
        <f t="shared" ref="AR933" si="18549">(F933/F881-1)*100</f>
        <v>-6.6225165562913908</v>
      </c>
      <c r="AS933" s="79">
        <f t="shared" ref="AS933" si="18550">(G933/G881-1)*100</f>
        <v>-6.6225165562913908</v>
      </c>
      <c r="AT933" s="79">
        <f t="shared" ref="AT933" si="18551">(H933/H881-1)*100</f>
        <v>7.7747989276139462</v>
      </c>
      <c r="AU933" s="79" t="e">
        <f t="shared" ref="AU933" si="18552">(I933/I881-1)*100</f>
        <v>#REF!</v>
      </c>
    </row>
    <row r="934" spans="1:47" x14ac:dyDescent="0.2">
      <c r="A934" s="13">
        <f t="shared" si="15327"/>
        <v>44117</v>
      </c>
      <c r="B934" s="79">
        <f>TWK!B877</f>
        <v>660</v>
      </c>
      <c r="C934" s="79">
        <f>TWK!C877</f>
        <v>665</v>
      </c>
      <c r="D934" s="79">
        <f>TWK!D877</f>
        <v>634</v>
      </c>
      <c r="E934" s="79">
        <f>TWK!E877</f>
        <v>537</v>
      </c>
      <c r="F934" s="79">
        <f>TWK!F877</f>
        <v>517</v>
      </c>
      <c r="G934" s="79">
        <f>TWK!G877</f>
        <v>517</v>
      </c>
      <c r="H934" s="79">
        <f>TWK!H877</f>
        <v>494</v>
      </c>
      <c r="I934" s="79" t="e">
        <f>TWK!#REF!</f>
        <v>#REF!</v>
      </c>
      <c r="K934" s="79">
        <f t="shared" ref="K934" si="18553">AVERAGEIF(B931:B934,"&lt;&gt;0")</f>
        <v>547.5</v>
      </c>
      <c r="L934" s="79">
        <f t="shared" ref="L934" si="18554">AVERAGEIF(C931:C934,"&lt;&gt;0")</f>
        <v>526.70238095238096</v>
      </c>
      <c r="M934" s="79">
        <f t="shared" ref="M934" si="18555">AVERAGEIF(D931:D934,"&lt;&gt;0")</f>
        <v>572</v>
      </c>
      <c r="N934" s="79">
        <f t="shared" ref="N934" si="18556">AVERAGEIF(E931:E934,"&lt;&gt;0")</f>
        <v>420.26190476190476</v>
      </c>
      <c r="O934" s="79">
        <f t="shared" ref="O934" si="18557">AVERAGEIF(F931:F934,"&lt;&gt;0")</f>
        <v>444.40476190476193</v>
      </c>
      <c r="P934" s="79">
        <f t="shared" ref="P934" si="18558">AVERAGEIF(G931:G934,"&lt;&gt;0")</f>
        <v>444.40476190476193</v>
      </c>
      <c r="Q934" s="79">
        <f t="shared" ref="Q934" si="18559">AVERAGEIF(H931:H934,"&lt;&gt;0")</f>
        <v>393.07738095238096</v>
      </c>
      <c r="R934" s="79" t="e">
        <f t="shared" ref="R934" si="18560">AVERAGEIF(I931:I934,"&lt;&gt;0")</f>
        <v>#REF!</v>
      </c>
      <c r="T934" s="79">
        <f t="shared" ref="T934" si="18561">AVERAGE(K778,K830,K882)</f>
        <v>479.29166666666669</v>
      </c>
      <c r="U934" s="79">
        <f t="shared" ref="U934" si="18562">AVERAGE(L778,L830,L882)</f>
        <v>482.83796296296299</v>
      </c>
      <c r="V934" s="79">
        <f t="shared" ref="V934" si="18563">(M778+M830+M882)/3</f>
        <v>477.02777777777777</v>
      </c>
      <c r="W934" s="79">
        <f t="shared" ref="W934" si="18564">(N778+N830+N882)/3</f>
        <v>431.15277777777777</v>
      </c>
      <c r="X934" s="79">
        <f t="shared" ref="X934" si="18565">AVERAGE(O778,O830,O882)</f>
        <v>508.25</v>
      </c>
      <c r="Y934" s="79">
        <f t="shared" ref="Y934" si="18566">(P778+P830+P882)/3</f>
        <v>508.25</v>
      </c>
      <c r="Z934" s="79">
        <f t="shared" ref="Z934" si="18567">(Q778+Q830+Q882)/3</f>
        <v>439.875</v>
      </c>
      <c r="AA934" s="79" t="e">
        <f t="shared" ref="AA934" si="18568">(R778+R830+R882)/3</f>
        <v>#REF!</v>
      </c>
      <c r="AC934" s="99" t="e">
        <f>+AF934-'Figure 8_data'!#REF!</f>
        <v>#REF!</v>
      </c>
      <c r="AD934" s="79">
        <f t="shared" si="18477"/>
        <v>37.703207858819439</v>
      </c>
      <c r="AE934" s="79">
        <f t="shared" ref="AE934" si="18569">(C934/U934-1)*100</f>
        <v>37.727364252634388</v>
      </c>
      <c r="AF934" s="79">
        <f t="shared" ref="AF934" si="18570">(D934/V934-1)*100</f>
        <v>32.906306411226936</v>
      </c>
      <c r="AG934" s="79">
        <f t="shared" ref="AG934" si="18571">(E934/W934-1)*100</f>
        <v>24.549817994394864</v>
      </c>
      <c r="AH934" s="79">
        <f t="shared" ref="AH934" si="18572">(F934/X934-1)*100</f>
        <v>1.7215937038858931</v>
      </c>
      <c r="AI934" s="79">
        <f t="shared" ref="AI934" si="18573">(G934/Y934-1)*100</f>
        <v>1.7215937038858931</v>
      </c>
      <c r="AJ934" s="79">
        <f t="shared" ref="AJ934" si="18574">(H934/Z934-1)*100</f>
        <v>12.304631997726624</v>
      </c>
      <c r="AK934" s="79" t="e">
        <f t="shared" ref="AK934" si="18575">(I934/AA934-1)*100</f>
        <v>#REF!</v>
      </c>
      <c r="AM934" s="99" t="e">
        <f>AP934-'Figure 8_data'!#REF!</f>
        <v>#REF!</v>
      </c>
      <c r="AN934" s="79">
        <f t="shared" si="18485"/>
        <v>76.470588235294116</v>
      </c>
      <c r="AO934" s="79">
        <f t="shared" ref="AO934" si="18576">(C934/C882-1)*100</f>
        <v>68.354430379746844</v>
      </c>
      <c r="AP934" s="79">
        <f t="shared" ref="AP934" si="18577">(D934/D882-1)*100</f>
        <v>71.351351351351354</v>
      </c>
      <c r="AQ934" s="79">
        <f t="shared" ref="AQ934" si="18578">(E934/E882-1)*100</f>
        <v>70.476190476190467</v>
      </c>
      <c r="AR934" s="79">
        <f t="shared" ref="AR934" si="18579">(F934/F882-1)*100</f>
        <v>42.424242424242429</v>
      </c>
      <c r="AS934" s="79">
        <f t="shared" ref="AS934" si="18580">(G934/G882-1)*100</f>
        <v>42.424242424242429</v>
      </c>
      <c r="AT934" s="79">
        <f t="shared" ref="AT934" si="18581">(H934/H882-1)*100</f>
        <v>65.217391304347828</v>
      </c>
      <c r="AU934" s="79" t="e">
        <f t="shared" ref="AU934" si="18582">(I934/I882-1)*100</f>
        <v>#REF!</v>
      </c>
    </row>
    <row r="935" spans="1:47" x14ac:dyDescent="0.2">
      <c r="A935" s="13">
        <f t="shared" si="15327"/>
        <v>44124</v>
      </c>
      <c r="B935" s="79">
        <f>TWK!B878</f>
        <v>646.25</v>
      </c>
      <c r="C935" s="79">
        <f>TWK!C878</f>
        <v>637.5</v>
      </c>
      <c r="D935" s="79">
        <f>TWK!D878</f>
        <v>628.75</v>
      </c>
      <c r="E935" s="79">
        <f>TWK!E878</f>
        <v>543.75</v>
      </c>
      <c r="F935" s="79">
        <f>TWK!F878</f>
        <v>528.75</v>
      </c>
      <c r="G935" s="79">
        <f>TWK!G878</f>
        <v>528.75</v>
      </c>
      <c r="H935" s="79">
        <f>TWK!H878</f>
        <v>583.75</v>
      </c>
      <c r="I935" s="79" t="e">
        <f>TWK!#REF!</f>
        <v>#REF!</v>
      </c>
      <c r="K935" s="79">
        <f t="shared" ref="K935" si="18583">AVERAGEIF(B932:B935,"&lt;&gt;0")</f>
        <v>584.0625</v>
      </c>
      <c r="L935" s="79">
        <f t="shared" ref="L935" si="18584">AVERAGEIF(C932:C935,"&lt;&gt;0")</f>
        <v>573.16071428571422</v>
      </c>
      <c r="M935" s="79">
        <f t="shared" ref="M935" si="18585">AVERAGEIF(D932:D935,"&lt;&gt;0")</f>
        <v>590.91666666666663</v>
      </c>
      <c r="N935" s="79">
        <f t="shared" ref="N935" si="18586">AVERAGEIF(E932:E935,"&lt;&gt;0")</f>
        <v>467.86607142857144</v>
      </c>
      <c r="O935" s="79">
        <f t="shared" ref="O935" si="18587">AVERAGEIF(F932:F935,"&lt;&gt;0")</f>
        <v>473.25892857142856</v>
      </c>
      <c r="P935" s="79">
        <f t="shared" ref="P935" si="18588">AVERAGEIF(G932:G935,"&lt;&gt;0")</f>
        <v>473.25892857142856</v>
      </c>
      <c r="Q935" s="79">
        <f t="shared" ref="Q935" si="18589">AVERAGEIF(H932:H935,"&lt;&gt;0")</f>
        <v>452.97321428571428</v>
      </c>
      <c r="R935" s="79" t="e">
        <f t="shared" ref="R935" si="18590">AVERAGEIF(I932:I935,"&lt;&gt;0")</f>
        <v>#REF!</v>
      </c>
      <c r="T935" s="79">
        <f t="shared" ref="T935" si="18591">AVERAGE(K779,K831,K883)</f>
        <v>471.58333333333331</v>
      </c>
      <c r="U935" s="79">
        <f t="shared" ref="U935" si="18592">AVERAGE(L779,L831,L883)</f>
        <v>474.56018518518522</v>
      </c>
      <c r="V935" s="79">
        <f t="shared" ref="V935" si="18593">(M779+M831+M883)/3</f>
        <v>463.23611111111109</v>
      </c>
      <c r="W935" s="79">
        <f t="shared" ref="W935" si="18594">(N779+N831+N883)/3</f>
        <v>413.40277777777777</v>
      </c>
      <c r="X935" s="79">
        <f t="shared" ref="X935" si="18595">AVERAGE(O779,O831,O883)</f>
        <v>496.29166666666669</v>
      </c>
      <c r="Y935" s="79">
        <f t="shared" ref="Y935" si="18596">(P779+P831+P883)/3</f>
        <v>496.29166666666669</v>
      </c>
      <c r="Z935" s="79">
        <f t="shared" ref="Z935" si="18597">(Q779+Q831+Q883)/3</f>
        <v>419.16666666666669</v>
      </c>
      <c r="AA935" s="79" t="e">
        <f t="shared" ref="AA935" si="18598">(R779+R831+R883)/3</f>
        <v>#REF!</v>
      </c>
      <c r="AC935" s="99" t="e">
        <f>+AF935-'Figure 8_data'!#REF!</f>
        <v>#REF!</v>
      </c>
      <c r="AD935" s="79">
        <f t="shared" si="18477"/>
        <v>37.038345997526065</v>
      </c>
      <c r="AE935" s="79">
        <f t="shared" ref="AE935" si="18599">(C935/U935-1)*100</f>
        <v>34.334910492171097</v>
      </c>
      <c r="AF935" s="79">
        <f t="shared" ref="AF935" si="18600">(D935/V935-1)*100</f>
        <v>35.729919347584939</v>
      </c>
      <c r="AG935" s="79">
        <f t="shared" ref="AG935" si="18601">(E935/W935-1)*100</f>
        <v>31.530320846631945</v>
      </c>
      <c r="AH935" s="79">
        <f t="shared" ref="AH935" si="18602">(F935/X935-1)*100</f>
        <v>6.5401729493745231</v>
      </c>
      <c r="AI935" s="79">
        <f t="shared" ref="AI935" si="18603">(G935/Y935-1)*100</f>
        <v>6.5401729493745231</v>
      </c>
      <c r="AJ935" s="79">
        <f t="shared" ref="AJ935" si="18604">(H935/Z935-1)*100</f>
        <v>39.264413518886677</v>
      </c>
      <c r="AK935" s="79" t="e">
        <f t="shared" ref="AK935" si="18605">(I935/AA935-1)*100</f>
        <v>#REF!</v>
      </c>
      <c r="AM935" s="99" t="e">
        <f>AP935-'Figure 8_data'!#REF!</f>
        <v>#REF!</v>
      </c>
      <c r="AN935" s="79">
        <f t="shared" si="18485"/>
        <v>72.333333333333343</v>
      </c>
      <c r="AO935" s="79">
        <f t="shared" ref="AO935" si="18606">(C935/C883-1)*100</f>
        <v>62.627551020408156</v>
      </c>
      <c r="AP935" s="79">
        <f t="shared" ref="AP935" si="18607">(D935/D883-1)*100</f>
        <v>59.58121827411167</v>
      </c>
      <c r="AQ935" s="79">
        <f t="shared" ref="AQ935" si="18608">(E935/E883-1)*100</f>
        <v>94.196428571428584</v>
      </c>
      <c r="AR935" s="79">
        <f t="shared" ref="AR935" si="18609">(F935/F883-1)*100</f>
        <v>62.193251533742334</v>
      </c>
      <c r="AS935" s="79">
        <f t="shared" ref="AS935" si="18610">(G935/G883-1)*100</f>
        <v>62.193251533742334</v>
      </c>
      <c r="AT935" s="79">
        <f t="shared" ref="AT935" si="18611">(H935/H883-1)*100</f>
        <v>144.24686192468621</v>
      </c>
      <c r="AU935" s="79" t="e">
        <f t="shared" ref="AU935" si="18612">(I935/I883-1)*100</f>
        <v>#REF!</v>
      </c>
    </row>
    <row r="936" spans="1:47" x14ac:dyDescent="0.2">
      <c r="A936" s="13">
        <f t="shared" si="15327"/>
        <v>44131</v>
      </c>
      <c r="B936" s="79">
        <f>TWK!B879</f>
        <v>670.71428571428567</v>
      </c>
      <c r="C936" s="79">
        <f>TWK!C879</f>
        <v>566.42857142857144</v>
      </c>
      <c r="D936" s="79">
        <f>TWK!D879</f>
        <v>515.71428571428567</v>
      </c>
      <c r="E936" s="79">
        <f>TWK!E879</f>
        <v>442.85714285714283</v>
      </c>
      <c r="F936" s="79">
        <f>TWK!F879</f>
        <v>443.57142857142856</v>
      </c>
      <c r="G936" s="79">
        <f>TWK!G879</f>
        <v>443.57142857142856</v>
      </c>
      <c r="H936" s="79">
        <f>TWK!H879</f>
        <v>442.85714285714283</v>
      </c>
      <c r="I936" s="79" t="e">
        <f>TWK!#REF!</f>
        <v>#REF!</v>
      </c>
      <c r="K936" s="79">
        <f t="shared" ref="K936" si="18613">AVERAGEIF(B933:B936,"&lt;&gt;0")</f>
        <v>624.24107142857144</v>
      </c>
      <c r="L936" s="79">
        <f t="shared" ref="L936" si="18614">AVERAGEIF(C933:C936,"&lt;&gt;0")</f>
        <v>595.48214285714289</v>
      </c>
      <c r="M936" s="79">
        <f t="shared" ref="M936" si="18615">AVERAGEIF(D933:D936,"&lt;&gt;0")</f>
        <v>572.11607142857144</v>
      </c>
      <c r="N936" s="79">
        <f t="shared" ref="N936" si="18616">AVERAGEIF(E933:E936,"&lt;&gt;0")</f>
        <v>488.40178571428572</v>
      </c>
      <c r="O936" s="79">
        <f t="shared" ref="O936" si="18617">AVERAGEIF(F933:F936,"&lt;&gt;0")</f>
        <v>478.08035714285711</v>
      </c>
      <c r="P936" s="79">
        <f t="shared" ref="P936" si="18618">AVERAGEIF(G933:G936,"&lt;&gt;0")</f>
        <v>478.08035714285711</v>
      </c>
      <c r="Q936" s="79">
        <f t="shared" ref="Q936" si="18619">AVERAGEIF(H933:H936,"&lt;&gt;0")</f>
        <v>480.65178571428572</v>
      </c>
      <c r="R936" s="79" t="e">
        <f t="shared" ref="R936" si="18620">AVERAGEIF(I933:I936,"&lt;&gt;0")</f>
        <v>#REF!</v>
      </c>
      <c r="T936" s="79">
        <f t="shared" ref="T936" si="18621">AVERAGE(K780,K832,K884)</f>
        <v>442.86111111111109</v>
      </c>
      <c r="U936" s="79">
        <f t="shared" ref="U936" si="18622">AVERAGE(L780,L832,L884)</f>
        <v>434.39814814814821</v>
      </c>
      <c r="V936" s="79">
        <f t="shared" ref="V936" si="18623">(M780+M832+M884)/3</f>
        <v>432.15277777777777</v>
      </c>
      <c r="W936" s="79">
        <f t="shared" ref="W936" si="18624">(N780+N832+N884)/3</f>
        <v>361.61111111111109</v>
      </c>
      <c r="X936" s="79">
        <f t="shared" ref="X936" si="18625">AVERAGE(O780,O832,O884)</f>
        <v>420.66666666666669</v>
      </c>
      <c r="Y936" s="79">
        <f t="shared" ref="Y936" si="18626">(P780+P832+P884)/3</f>
        <v>420.66666666666669</v>
      </c>
      <c r="Z936" s="79">
        <f t="shared" ref="Z936" si="18627">(Q780+Q832+Q884)/3</f>
        <v>337.84722222222223</v>
      </c>
      <c r="AA936" s="79" t="e">
        <f t="shared" ref="AA936" si="18628">(R780+R832+R884)/3</f>
        <v>#REF!</v>
      </c>
      <c r="AC936" s="99" t="e">
        <f>+AF936-'Figure 8_data'!#REF!</f>
        <v>#REF!</v>
      </c>
      <c r="AD936" s="79">
        <f t="shared" si="18477"/>
        <v>51.45025582208045</v>
      </c>
      <c r="AE936" s="79">
        <f t="shared" ref="AE936" si="18629">(C936/U936-1)*100</f>
        <v>30.393873418492401</v>
      </c>
      <c r="AF936" s="79">
        <f t="shared" ref="AF936" si="18630">(D936/V936-1)*100</f>
        <v>19.336103395238858</v>
      </c>
      <c r="AG936" s="79">
        <f t="shared" ref="AG936" si="18631">(E936/W936-1)*100</f>
        <v>22.467791848649131</v>
      </c>
      <c r="AH936" s="79">
        <f t="shared" ref="AH936" si="18632">(F936/X936-1)*100</f>
        <v>5.4448720851256516</v>
      </c>
      <c r="AI936" s="79">
        <f t="shared" ref="AI936" si="18633">(G936/Y936-1)*100</f>
        <v>5.4448720851256516</v>
      </c>
      <c r="AJ936" s="79">
        <f t="shared" ref="AJ936" si="18634">(H936/Z936-1)*100</f>
        <v>31.082073117016584</v>
      </c>
      <c r="AK936" s="79" t="e">
        <f t="shared" ref="AK936" si="18635">(I936/AA936-1)*100</f>
        <v>#REF!</v>
      </c>
      <c r="AM936" s="99" t="e">
        <f>AP936-'Figure 8_data'!#REF!</f>
        <v>#REF!</v>
      </c>
      <c r="AN936" s="79">
        <f t="shared" si="18485"/>
        <v>74.211502782931333</v>
      </c>
      <c r="AO936" s="79">
        <f t="shared" ref="AO936" si="18636">(C936/C884-1)*100</f>
        <v>46.743153219837154</v>
      </c>
      <c r="AP936" s="79">
        <f t="shared" ref="AP936" si="18637">(D936/D884-1)*100</f>
        <v>40.521603736862573</v>
      </c>
      <c r="AQ936" s="79">
        <f t="shared" ref="AQ936" si="18638">(E936/E884-1)*100</f>
        <v>69.677066228790352</v>
      </c>
      <c r="AR936" s="79">
        <f t="shared" ref="AR936" si="18639">(F936/F884-1)*100</f>
        <v>57.854600915099127</v>
      </c>
      <c r="AS936" s="79">
        <f t="shared" ref="AS936" si="18640">(G936/G884-1)*100</f>
        <v>57.854600915099127</v>
      </c>
      <c r="AT936" s="79">
        <f t="shared" ref="AT936" si="18641">(H936/H884-1)*100</f>
        <v>89.255189255189251</v>
      </c>
      <c r="AU936" s="79" t="e">
        <f t="shared" ref="AU936" si="18642">(I936/I884-1)*100</f>
        <v>#REF!</v>
      </c>
    </row>
    <row r="937" spans="1:47" x14ac:dyDescent="0.2">
      <c r="A937" s="13">
        <f t="shared" si="15327"/>
        <v>44138</v>
      </c>
      <c r="B937" s="79">
        <f>TWK!B880</f>
        <v>673.33333333333337</v>
      </c>
      <c r="C937" s="79">
        <f>TWK!C880</f>
        <v>616.66666666666663</v>
      </c>
      <c r="D937" s="79">
        <f>TWK!D880</f>
        <v>595.83333333333337</v>
      </c>
      <c r="E937" s="79">
        <f>TWK!E880</f>
        <v>479.16666666666669</v>
      </c>
      <c r="F937" s="79">
        <f>TWK!F880</f>
        <v>575</v>
      </c>
      <c r="G937" s="79">
        <f>TWK!G880</f>
        <v>575</v>
      </c>
      <c r="H937" s="79">
        <f>TWK!H880</f>
        <v>491.66666666666669</v>
      </c>
      <c r="I937" s="79" t="e">
        <f>TWK!#REF!</f>
        <v>#REF!</v>
      </c>
      <c r="K937" s="79">
        <f t="shared" ref="K937" si="18643">AVERAGEIF(B934:B937,"&lt;&gt;0")</f>
        <v>662.57440476190482</v>
      </c>
      <c r="L937" s="79">
        <f t="shared" ref="L937" si="18644">AVERAGEIF(C934:C937,"&lt;&gt;0")</f>
        <v>621.39880952380952</v>
      </c>
      <c r="M937" s="79">
        <f t="shared" ref="M937" si="18645">AVERAGEIF(D934:D937,"&lt;&gt;0")</f>
        <v>593.57440476190482</v>
      </c>
      <c r="N937" s="79">
        <f t="shared" ref="N937" si="18646">AVERAGEIF(E934:E937,"&lt;&gt;0")</f>
        <v>500.69345238095241</v>
      </c>
      <c r="O937" s="79">
        <f t="shared" ref="O937" si="18647">AVERAGEIF(F934:F937,"&lt;&gt;0")</f>
        <v>516.08035714285711</v>
      </c>
      <c r="P937" s="79">
        <f t="shared" ref="P937" si="18648">AVERAGEIF(G934:G937,"&lt;&gt;0")</f>
        <v>516.08035714285711</v>
      </c>
      <c r="Q937" s="79">
        <f t="shared" ref="Q937" si="18649">AVERAGEIF(H934:H937,"&lt;&gt;0")</f>
        <v>503.06845238095241</v>
      </c>
      <c r="R937" s="79" t="e">
        <f t="shared" ref="R937" si="18650">AVERAGEIF(I934:I937,"&lt;&gt;0")</f>
        <v>#REF!</v>
      </c>
      <c r="T937" s="79">
        <f t="shared" ref="T937" si="18651">AVERAGE(K781,K833,K885)</f>
        <v>434.86111111111109</v>
      </c>
      <c r="U937" s="79">
        <f t="shared" ref="U937" si="18652">AVERAGE(L781,L833,L885)</f>
        <v>413.39351851851853</v>
      </c>
      <c r="V937" s="79">
        <f t="shared" ref="V937" si="18653">(M781+M833+M885)/3</f>
        <v>415.90277777777777</v>
      </c>
      <c r="W937" s="79">
        <f t="shared" ref="W937" si="18654">(N781+N833+N885)/3</f>
        <v>329.95833333333331</v>
      </c>
      <c r="X937" s="79">
        <f t="shared" ref="X937" si="18655">AVERAGE(O781,O833,O885)</f>
        <v>390.66666666666669</v>
      </c>
      <c r="Y937" s="79">
        <f t="shared" ref="Y937" si="18656">(P781+P833+P885)/3</f>
        <v>390.66666666666669</v>
      </c>
      <c r="Z937" s="79">
        <f t="shared" ref="Z937" si="18657">(Q781+Q833+Q885)/3</f>
        <v>297.1805555555556</v>
      </c>
      <c r="AA937" s="79" t="e">
        <f t="shared" ref="AA937" si="18658">(R781+R833+R885)/3</f>
        <v>#REF!</v>
      </c>
      <c r="AC937" s="99" t="e">
        <f>+AF937-'Figure 8_data'!#REF!</f>
        <v>#REF!</v>
      </c>
      <c r="AD937" s="79">
        <f t="shared" ref="AD937" si="18659">(B937/T937-1)*100</f>
        <v>54.838709677419374</v>
      </c>
      <c r="AE937" s="79">
        <f t="shared" ref="AE937" si="18660">(C937/U937-1)*100</f>
        <v>49.171827578869554</v>
      </c>
      <c r="AF937" s="79">
        <f t="shared" ref="AF937" si="18661">(D937/V937-1)*100</f>
        <v>43.26264818834531</v>
      </c>
      <c r="AG937" s="79">
        <f t="shared" ref="AG937" si="18662">(E937/W937-1)*100</f>
        <v>45.220356105568897</v>
      </c>
      <c r="AH937" s="79">
        <f t="shared" ref="AH937" si="18663">(F937/X937-1)*100</f>
        <v>47.184300341296925</v>
      </c>
      <c r="AI937" s="79">
        <f t="shared" ref="AI937" si="18664">(G937/Y937-1)*100</f>
        <v>47.184300341296925</v>
      </c>
      <c r="AJ937" s="79">
        <f t="shared" ref="AJ937" si="18665">(H937/Z937-1)*100</f>
        <v>65.44375379726128</v>
      </c>
      <c r="AK937" s="79" t="e">
        <f t="shared" ref="AK937" si="18666">(I937/AA937-1)*100</f>
        <v>#REF!</v>
      </c>
      <c r="AM937" s="99" t="e">
        <f>AP937-'Figure 8_data'!#REF!</f>
        <v>#REF!</v>
      </c>
      <c r="AN937" s="79">
        <f t="shared" si="18485"/>
        <v>61.858974358974365</v>
      </c>
      <c r="AO937" s="79">
        <f t="shared" ref="AO937" si="18667">(C937/C885-1)*100</f>
        <v>77.203065134099603</v>
      </c>
      <c r="AP937" s="79">
        <f t="shared" ref="AP937" si="18668">(D937/D885-1)*100</f>
        <v>73.207364341085281</v>
      </c>
      <c r="AQ937" s="79">
        <f t="shared" ref="AQ937" si="18669">(E937/E885-1)*100</f>
        <v>94.783197831978327</v>
      </c>
      <c r="AR937" s="79">
        <f t="shared" ref="AR937" si="18670">(F937/F885-1)*100</f>
        <v>127.27272727272729</v>
      </c>
      <c r="AS937" s="79">
        <f t="shared" ref="AS937" si="18671">(G937/G885-1)*100</f>
        <v>127.27272727272729</v>
      </c>
      <c r="AT937" s="79">
        <f t="shared" ref="AT937" si="18672">(H937/H885-1)*100</f>
        <v>118.5185185185185</v>
      </c>
      <c r="AU937" s="79" t="e">
        <f t="shared" ref="AU937" si="18673">(I937/I885-1)*100</f>
        <v>#REF!</v>
      </c>
    </row>
    <row r="938" spans="1:47" x14ac:dyDescent="0.2">
      <c r="A938" s="13">
        <f t="shared" si="15327"/>
        <v>44145</v>
      </c>
      <c r="B938" s="79">
        <f>TWK!B881</f>
        <v>665</v>
      </c>
      <c r="C938" s="79">
        <f>TWK!C881</f>
        <v>690</v>
      </c>
      <c r="D938" s="79">
        <f>TWK!D881</f>
        <v>665</v>
      </c>
      <c r="E938" s="79">
        <f>TWK!E881</f>
        <v>672</v>
      </c>
      <c r="F938" s="79">
        <f>TWK!F881</f>
        <v>737</v>
      </c>
      <c r="G938" s="79">
        <f>TWK!G881</f>
        <v>737</v>
      </c>
      <c r="H938" s="79">
        <f>TWK!H881</f>
        <v>680</v>
      </c>
      <c r="I938" s="79" t="e">
        <f>TWK!#REF!</f>
        <v>#REF!</v>
      </c>
      <c r="K938" s="79">
        <f t="shared" ref="K938" si="18674">AVERAGEIF(B935:B938,"&lt;&gt;0")</f>
        <v>663.82440476190482</v>
      </c>
      <c r="L938" s="79">
        <f t="shared" ref="L938" si="18675">AVERAGEIF(C935:C938,"&lt;&gt;0")</f>
        <v>627.64880952380952</v>
      </c>
      <c r="M938" s="79">
        <f t="shared" ref="M938" si="18676">AVERAGEIF(D935:D938,"&lt;&gt;0")</f>
        <v>601.32440476190482</v>
      </c>
      <c r="N938" s="79">
        <f t="shared" ref="N938" si="18677">AVERAGEIF(E935:E938,"&lt;&gt;0")</f>
        <v>534.44345238095241</v>
      </c>
      <c r="O938" s="79">
        <f t="shared" ref="O938" si="18678">AVERAGEIF(F935:F938,"&lt;&gt;0")</f>
        <v>571.08035714285711</v>
      </c>
      <c r="P938" s="79">
        <f t="shared" ref="P938" si="18679">AVERAGEIF(G935:G938,"&lt;&gt;0")</f>
        <v>571.08035714285711</v>
      </c>
      <c r="Q938" s="79">
        <f t="shared" ref="Q938" si="18680">AVERAGEIF(H935:H938,"&lt;&gt;0")</f>
        <v>549.56845238095241</v>
      </c>
      <c r="R938" s="79" t="e">
        <f t="shared" ref="R938" si="18681">AVERAGEIF(I935:I938,"&lt;&gt;0")</f>
        <v>#REF!</v>
      </c>
      <c r="T938" s="79">
        <f t="shared" ref="T938" si="18682">AVERAGE(K782,K834,K886)</f>
        <v>425.98611111111109</v>
      </c>
      <c r="U938" s="79">
        <f t="shared" ref="U938" si="18683">AVERAGE(L782,L834,L886)</f>
        <v>405</v>
      </c>
      <c r="V938" s="79">
        <f t="shared" ref="V938" si="18684">(M782+M834+M886)/3</f>
        <v>400.45833333333331</v>
      </c>
      <c r="W938" s="79">
        <f t="shared" ref="W938" si="18685">(N782+N834+N886)/3</f>
        <v>300.45833333333331</v>
      </c>
      <c r="X938" s="79">
        <f t="shared" ref="X938" si="18686">AVERAGE(O782,O834,O886)</f>
        <v>363.34722222222223</v>
      </c>
      <c r="Y938" s="79">
        <f t="shared" ref="Y938" si="18687">(P782+P834+P886)/3</f>
        <v>363.625</v>
      </c>
      <c r="Z938" s="79">
        <f t="shared" ref="Z938" si="18688">(Q782+Q834+Q886)/3</f>
        <v>269.91666666666669</v>
      </c>
      <c r="AA938" s="79" t="e">
        <f t="shared" ref="AA938" si="18689">(R782+R834+R886)/3</f>
        <v>#REF!</v>
      </c>
      <c r="AC938" s="99" t="e">
        <f>+AF938-'Figure 8_data'!#REF!</f>
        <v>#REF!</v>
      </c>
      <c r="AD938" s="79">
        <f t="shared" ref="AD938" si="18690">(B938/T938-1)*100</f>
        <v>56.108375990349188</v>
      </c>
      <c r="AE938" s="79">
        <f t="shared" ref="AE938" si="18691">(C938/U938-1)*100</f>
        <v>70.370370370370367</v>
      </c>
      <c r="AF938" s="79">
        <f t="shared" ref="AF938" si="18692">(D938/V938-1)*100</f>
        <v>66.059723233794614</v>
      </c>
      <c r="AG938" s="79">
        <f t="shared" ref="AG938" si="18693">(E938/W938-1)*100</f>
        <v>123.6582998197199</v>
      </c>
      <c r="AH938" s="79">
        <f t="shared" ref="AH938" si="18694">(F938/X938-1)*100</f>
        <v>102.83628301670427</v>
      </c>
      <c r="AI938" s="79">
        <f t="shared" ref="AI938" si="18695">(G938/Y938-1)*100</f>
        <v>102.68133379168098</v>
      </c>
      <c r="AJ938" s="79">
        <f t="shared" ref="AJ938" si="18696">(H938/Z938-1)*100</f>
        <v>151.92960790367397</v>
      </c>
      <c r="AK938" s="79" t="e">
        <f t="shared" ref="AK938" si="18697">(I938/AA938-1)*100</f>
        <v>#REF!</v>
      </c>
      <c r="AM938" s="99" t="e">
        <f>AP938-'Figure 8_data'!#REF!</f>
        <v>#REF!</v>
      </c>
      <c r="AN938" s="79">
        <f t="shared" si="18485"/>
        <v>62.195121951219519</v>
      </c>
      <c r="AO938" s="79">
        <f t="shared" ref="AO938" si="18698">(C938/C886-1)*100</f>
        <v>66.666666666666671</v>
      </c>
      <c r="AP938" s="79">
        <f t="shared" ref="AP938" si="18699">(D938/D886-1)*100</f>
        <v>65.01240694789081</v>
      </c>
      <c r="AQ938" s="79">
        <f t="shared" ref="AQ938" si="18700">(E938/E886-1)*100</f>
        <v>147.97047970479707</v>
      </c>
      <c r="AR938" s="79">
        <f t="shared" ref="AR938" si="18701">(F938/F886-1)*100</f>
        <v>177.06766917293234</v>
      </c>
      <c r="AS938" s="79">
        <f t="shared" ref="AS938" si="18702">(G938/G886-1)*100</f>
        <v>177.06766917293234</v>
      </c>
      <c r="AT938" s="79">
        <f t="shared" ref="AT938" si="18703">(H938/H886-1)*100</f>
        <v>182.15767634854774</v>
      </c>
      <c r="AU938" s="79" t="e">
        <f t="shared" ref="AU938" si="18704">(I938/I886-1)*100</f>
        <v>#REF!</v>
      </c>
    </row>
    <row r="939" spans="1:47" x14ac:dyDescent="0.2">
      <c r="A939" s="13">
        <f t="shared" si="15327"/>
        <v>44152</v>
      </c>
      <c r="B939" s="79">
        <f>TWK!B882</f>
        <v>548</v>
      </c>
      <c r="C939" s="79">
        <f>TWK!C882</f>
        <v>518</v>
      </c>
      <c r="D939" s="79">
        <f>TWK!D882</f>
        <v>515</v>
      </c>
      <c r="E939" s="79">
        <f>TWK!E882</f>
        <v>415</v>
      </c>
      <c r="F939" s="79">
        <f>TWK!F882</f>
        <v>535</v>
      </c>
      <c r="G939" s="79">
        <f>TWK!G882</f>
        <v>535</v>
      </c>
      <c r="H939" s="79">
        <f>TWK!H882</f>
        <v>379</v>
      </c>
      <c r="I939" s="79" t="e">
        <f>TWK!#REF!</f>
        <v>#REF!</v>
      </c>
      <c r="K939" s="79">
        <f t="shared" ref="K939" si="18705">AVERAGEIF(B936:B939,"&lt;&gt;0")</f>
        <v>639.26190476190482</v>
      </c>
      <c r="L939" s="79">
        <f t="shared" ref="L939" si="18706">AVERAGEIF(C936:C939,"&lt;&gt;0")</f>
        <v>597.77380952380952</v>
      </c>
      <c r="M939" s="79">
        <f t="shared" ref="M939" si="18707">AVERAGEIF(D936:D939,"&lt;&gt;0")</f>
        <v>572.88690476190482</v>
      </c>
      <c r="N939" s="79">
        <f t="shared" ref="N939" si="18708">AVERAGEIF(E936:E939,"&lt;&gt;0")</f>
        <v>502.25595238095241</v>
      </c>
      <c r="O939" s="79">
        <f t="shared" ref="O939" si="18709">AVERAGEIF(F936:F939,"&lt;&gt;0")</f>
        <v>572.64285714285711</v>
      </c>
      <c r="P939" s="79">
        <f t="shared" ref="P939" si="18710">AVERAGEIF(G936:G939,"&lt;&gt;0")</f>
        <v>572.64285714285711</v>
      </c>
      <c r="Q939" s="79">
        <f t="shared" ref="Q939" si="18711">AVERAGEIF(H936:H939,"&lt;&gt;0")</f>
        <v>498.38095238095241</v>
      </c>
      <c r="R939" s="79" t="e">
        <f t="shared" ref="R939" si="18712">AVERAGEIF(I936:I939,"&lt;&gt;0")</f>
        <v>#REF!</v>
      </c>
      <c r="T939" s="79">
        <f t="shared" ref="T939" si="18713">AVERAGE(K783,K835,K887)</f>
        <v>409.27777777777777</v>
      </c>
      <c r="U939" s="79">
        <f t="shared" ref="U939" si="18714">AVERAGE(L783,L835,L887)</f>
        <v>381.25</v>
      </c>
      <c r="V939" s="79">
        <f t="shared" ref="V939" si="18715">(M783+M835+M887)/3</f>
        <v>377.70833333333331</v>
      </c>
      <c r="W939" s="79">
        <f t="shared" ref="W939" si="18716">(N783+N835+N887)/3</f>
        <v>278.41666666666669</v>
      </c>
      <c r="X939" s="79">
        <f t="shared" ref="X939" si="18717">AVERAGE(O783,O835,O887)</f>
        <v>326.1805555555556</v>
      </c>
      <c r="Y939" s="79">
        <f t="shared" ref="Y939" si="18718">(P783+P835+P887)/3</f>
        <v>326.45833333333331</v>
      </c>
      <c r="Z939" s="79">
        <f t="shared" ref="Z939" si="18719">(Q783+Q835+Q887)/3</f>
        <v>252.33333333333334</v>
      </c>
      <c r="AA939" s="79" t="e">
        <f t="shared" ref="AA939" si="18720">(R783+R835+R887)/3</f>
        <v>#REF!</v>
      </c>
      <c r="AC939" s="99" t="e">
        <f>+AF939-'Figure 8_data'!#REF!</f>
        <v>#REF!</v>
      </c>
      <c r="AD939" s="79">
        <f t="shared" ref="AD939" si="18721">(B939/T939-1)*100</f>
        <v>33.894393918827205</v>
      </c>
      <c r="AE939" s="79">
        <f t="shared" ref="AE939" si="18722">(C939/U939-1)*100</f>
        <v>35.868852459016388</v>
      </c>
      <c r="AF939" s="79">
        <f t="shared" ref="AF939" si="18723">(D939/V939-1)*100</f>
        <v>36.348593491450629</v>
      </c>
      <c r="AG939" s="79">
        <f t="shared" ref="AG939" si="18724">(E939/W939-1)*100</f>
        <v>49.057168512421413</v>
      </c>
      <c r="AH939" s="79">
        <f t="shared" ref="AH939" si="18725">(F939/X939-1)*100</f>
        <v>64.019586970406621</v>
      </c>
      <c r="AI939" s="79">
        <f t="shared" ref="AI939" si="18726">(G939/Y939-1)*100</f>
        <v>63.880025526483728</v>
      </c>
      <c r="AJ939" s="79">
        <f t="shared" ref="AJ939" si="18727">(H939/Z939-1)*100</f>
        <v>50.198150594451782</v>
      </c>
      <c r="AK939" s="79" t="e">
        <f t="shared" ref="AK939" si="18728">(I939/AA939-1)*100</f>
        <v>#REF!</v>
      </c>
      <c r="AM939" s="99" t="e">
        <f>AP939-'Figure 8_data'!#REF!</f>
        <v>#REF!</v>
      </c>
      <c r="AN939" s="79">
        <f t="shared" si="18485"/>
        <v>33.009708737864088</v>
      </c>
      <c r="AO939" s="79">
        <f t="shared" ref="AO939" si="18729">(C939/C887-1)*100</f>
        <v>24.220623501199047</v>
      </c>
      <c r="AP939" s="79">
        <f t="shared" ref="AP939" si="18730">(D939/D887-1)*100</f>
        <v>30.050505050505059</v>
      </c>
      <c r="AQ939" s="79">
        <f t="shared" ref="AQ939" si="18731">(E939/E887-1)*100</f>
        <v>46.64310954063604</v>
      </c>
      <c r="AR939" s="79">
        <f t="shared" ref="AR939" si="18732">(F939/F887-1)*100</f>
        <v>91.071428571428584</v>
      </c>
      <c r="AS939" s="79">
        <f t="shared" ref="AS939" si="18733">(G939/G887-1)*100</f>
        <v>91.071428571428584</v>
      </c>
      <c r="AT939" s="79">
        <f t="shared" ref="AT939" si="18734">(H939/H887-1)*100</f>
        <v>29.351535836177469</v>
      </c>
      <c r="AU939" s="79" t="e">
        <f t="shared" ref="AU939" si="18735">(I939/I887-1)*100</f>
        <v>#REF!</v>
      </c>
    </row>
    <row r="940" spans="1:47" x14ac:dyDescent="0.2">
      <c r="A940" s="13">
        <f t="shared" si="15327"/>
        <v>44159</v>
      </c>
      <c r="B940" s="79">
        <f>IF(TWK!B883, TWK!B883, "-")</f>
        <v>467</v>
      </c>
      <c r="C940" s="79">
        <f>TWK!C883</f>
        <v>446.66666666666669</v>
      </c>
      <c r="D940" s="79">
        <f>TWK!D883</f>
        <v>463.33333333333331</v>
      </c>
      <c r="E940" s="79">
        <f>TWK!E883</f>
        <v>350</v>
      </c>
      <c r="F940" s="79">
        <f>TWK!F883</f>
        <v>456.66666666666669</v>
      </c>
      <c r="G940" s="79">
        <f>TWK!G883</f>
        <v>456.66666666666669</v>
      </c>
      <c r="H940" s="79">
        <f>TWK!H883</f>
        <v>320.83333333333331</v>
      </c>
      <c r="I940" s="79" t="e">
        <f>TWK!#REF!</f>
        <v>#REF!</v>
      </c>
      <c r="K940" s="79">
        <f t="shared" ref="K940" si="18736">AVERAGEIF(B937:B940,"&lt;&gt;0")</f>
        <v>588.33333333333337</v>
      </c>
      <c r="L940" s="79">
        <f t="shared" ref="L940" si="18737">AVERAGEIF(C937:C940,"&lt;&gt;0")</f>
        <v>567.83333333333326</v>
      </c>
      <c r="M940" s="79">
        <f t="shared" ref="M940" si="18738">AVERAGEIF(D937:D940,"&lt;&gt;0")</f>
        <v>559.79166666666674</v>
      </c>
      <c r="N940" s="79">
        <f t="shared" ref="N940" si="18739">AVERAGEIF(E937:E940,"&lt;&gt;0")</f>
        <v>479.04166666666669</v>
      </c>
      <c r="O940" s="79">
        <f t="shared" ref="O940" si="18740">AVERAGEIF(F937:F940,"&lt;&gt;0")</f>
        <v>575.91666666666663</v>
      </c>
      <c r="P940" s="79">
        <f t="shared" ref="P940" si="18741">AVERAGEIF(G937:G940,"&lt;&gt;0")</f>
        <v>575.91666666666663</v>
      </c>
      <c r="Q940" s="79">
        <f t="shared" ref="Q940" si="18742">AVERAGEIF(H937:H940,"&lt;&gt;0")</f>
        <v>467.875</v>
      </c>
      <c r="R940" s="79" t="e">
        <f t="shared" ref="R940" si="18743">AVERAGEIF(I937:I940,"&lt;&gt;0")</f>
        <v>#REF!</v>
      </c>
      <c r="T940" s="79">
        <f t="shared" ref="T940" si="18744">AVERAGE(K784,K836,K888)</f>
        <v>402.5555555555556</v>
      </c>
      <c r="U940" s="79">
        <f t="shared" ref="U940" si="18745">AVERAGE(L784,L836,L888)</f>
        <v>359.34722222222217</v>
      </c>
      <c r="V940" s="79">
        <f t="shared" ref="V940" si="18746">(M784+M836+M888)/3</f>
        <v>353.45833333333331</v>
      </c>
      <c r="W940" s="79">
        <f t="shared" ref="W940" si="18747">(N784+N836+N888)/3</f>
        <v>255.48611111111111</v>
      </c>
      <c r="X940" s="79">
        <f t="shared" ref="X940" si="18748">AVERAGE(O784,O836,O888)</f>
        <v>321.875</v>
      </c>
      <c r="Y940" s="79">
        <f t="shared" ref="Y940" si="18749">(P784+P836+P888)/3</f>
        <v>317.98611111111109</v>
      </c>
      <c r="Z940" s="79">
        <f t="shared" ref="Z940" si="18750">(Q784+Q836+Q888)/3</f>
        <v>235.33333333333334</v>
      </c>
      <c r="AA940" s="79" t="e">
        <f t="shared" ref="AA940" si="18751">(R784+R836+R888)/3</f>
        <v>#REF!</v>
      </c>
      <c r="AC940" s="99" t="e">
        <f>+AF940-'Figure 8_data'!#REF!</f>
        <v>#REF!</v>
      </c>
      <c r="AD940" s="79">
        <f t="shared" ref="AD940:AD945" si="18752">IFERROR((B940/T940-1)*100, "-")</f>
        <v>16.008832459287881</v>
      </c>
      <c r="AE940" s="79">
        <f t="shared" ref="AE940" si="18753">(C940/U940-1)*100</f>
        <v>24.29946276040662</v>
      </c>
      <c r="AF940" s="79">
        <f t="shared" ref="AF940" si="18754">(D940/V940-1)*100</f>
        <v>31.085700813391483</v>
      </c>
      <c r="AG940" s="79">
        <f t="shared" ref="AG940" si="18755">(E940/W940-1)*100</f>
        <v>36.993748301168793</v>
      </c>
      <c r="AH940" s="79">
        <f t="shared" ref="AH940" si="18756">(F940/X940-1)*100</f>
        <v>41.877022653721681</v>
      </c>
      <c r="AI940" s="79">
        <f t="shared" ref="AI940" si="18757">(G940/Y940-1)*100</f>
        <v>43.61214238916795</v>
      </c>
      <c r="AJ940" s="79">
        <f t="shared" ref="AJ940" si="18758">(H940/Z940-1)*100</f>
        <v>36.331444759206775</v>
      </c>
      <c r="AK940" s="79" t="e">
        <f t="shared" ref="AK940" si="18759">(I940/AA940-1)*100</f>
        <v>#REF!</v>
      </c>
      <c r="AM940" s="99" t="e">
        <f>AP940-'Figure 8_data'!#REF!</f>
        <v>#REF!</v>
      </c>
      <c r="AN940" s="79">
        <f>IF(B888, ((B940/B888-1)*100),0)</f>
        <v>0</v>
      </c>
      <c r="AO940" s="79">
        <f t="shared" ref="AO940" si="18760">(C940/C888-1)*100</f>
        <v>19.429590017825316</v>
      </c>
      <c r="AP940" s="79">
        <f t="shared" ref="AP940" si="18761">(D940/D888-1)*100</f>
        <v>24.887690925426774</v>
      </c>
      <c r="AQ940" s="79">
        <f t="shared" ref="AQ940" si="18762">(E940/E888-1)*100</f>
        <v>37.254901960784316</v>
      </c>
      <c r="AR940" s="79">
        <f t="shared" ref="AR940" si="18763">(F940/F888-1)*100</f>
        <v>71.679197994987476</v>
      </c>
      <c r="AS940" s="79">
        <f t="shared" ref="AS940" si="18764">(G940/G888-1)*100</f>
        <v>71.679197994987476</v>
      </c>
      <c r="AT940" s="79">
        <f t="shared" ref="AT940" si="18765">(H940/H888-1)*100</f>
        <v>33.680555555555557</v>
      </c>
      <c r="AU940" s="79" t="e">
        <f t="shared" ref="AU940" si="18766">(I940/I888-1)*100</f>
        <v>#REF!</v>
      </c>
    </row>
    <row r="941" spans="1:47" x14ac:dyDescent="0.2">
      <c r="A941" s="13">
        <f t="shared" si="15327"/>
        <v>44166</v>
      </c>
      <c r="B941" s="79">
        <v>0</v>
      </c>
      <c r="C941" s="79">
        <f>TWK!C884</f>
        <v>431</v>
      </c>
      <c r="D941" s="79">
        <f>TWK!D884</f>
        <v>465</v>
      </c>
      <c r="E941" s="79">
        <f>TWK!E884</f>
        <v>373</v>
      </c>
      <c r="F941" s="79">
        <f>TWK!F884</f>
        <v>473</v>
      </c>
      <c r="G941" s="79">
        <f>TWK!G884</f>
        <v>473</v>
      </c>
      <c r="H941" s="79">
        <f>TWK!H884</f>
        <v>325</v>
      </c>
      <c r="I941" s="79" t="e">
        <f>TWK!#REF!</f>
        <v>#REF!</v>
      </c>
      <c r="K941" s="79">
        <f t="shared" ref="K941" si="18767">AVERAGEIF(B938:B941,"&lt;&gt;0")</f>
        <v>560</v>
      </c>
      <c r="L941" s="79">
        <f t="shared" ref="L941" si="18768">AVERAGEIF(C938:C941,"&lt;&gt;0")</f>
        <v>521.41666666666674</v>
      </c>
      <c r="M941" s="79">
        <f t="shared" ref="M941" si="18769">AVERAGEIF(D938:D941,"&lt;&gt;0")</f>
        <v>527.08333333333326</v>
      </c>
      <c r="N941" s="79">
        <f t="shared" ref="N941" si="18770">AVERAGEIF(E938:E941,"&lt;&gt;0")</f>
        <v>452.5</v>
      </c>
      <c r="O941" s="79">
        <f t="shared" ref="O941" si="18771">AVERAGEIF(F938:F941,"&lt;&gt;0")</f>
        <v>550.41666666666674</v>
      </c>
      <c r="P941" s="79">
        <f t="shared" ref="P941" si="18772">AVERAGEIF(G938:G941,"&lt;&gt;0")</f>
        <v>550.41666666666674</v>
      </c>
      <c r="Q941" s="79">
        <f t="shared" ref="Q941" si="18773">AVERAGEIF(H938:H941,"&lt;&gt;0")</f>
        <v>426.20833333333331</v>
      </c>
      <c r="R941" s="79" t="e">
        <f t="shared" ref="R941" si="18774">AVERAGEIF(I938:I941,"&lt;&gt;0")</f>
        <v>#REF!</v>
      </c>
      <c r="T941" s="79">
        <f t="shared" ref="T941" si="18775">AVERAGE(K785,K837,K889)</f>
        <v>397.83333333333331</v>
      </c>
      <c r="U941" s="79">
        <f t="shared" ref="U941" si="18776">AVERAGE(L785,L837,L889)</f>
        <v>352.18981481481478</v>
      </c>
      <c r="V941" s="79">
        <f t="shared" ref="V941" si="18777">(M785+M837+M889)/3</f>
        <v>343</v>
      </c>
      <c r="W941" s="79">
        <f t="shared" ref="W941" si="18778">(N785+N837+N889)/3</f>
        <v>246.6527777777778</v>
      </c>
      <c r="X941" s="79">
        <f t="shared" ref="X941" si="18779">AVERAGE(O785,O837,O889)</f>
        <v>307.75</v>
      </c>
      <c r="Y941" s="79">
        <f t="shared" ref="Y941" si="18780">(P785+P837+P889)/3</f>
        <v>303.86111111111109</v>
      </c>
      <c r="Z941" s="79">
        <f t="shared" ref="Z941" si="18781">(Q785+Q837+Q889)/3</f>
        <v>225.75</v>
      </c>
      <c r="AA941" s="79" t="e">
        <f t="shared" ref="AA941" si="18782">(R785+R837+R889)/3</f>
        <v>#REF!</v>
      </c>
      <c r="AC941" s="99" t="e">
        <f>+AF941-'Figure 8_data'!#REF!</f>
        <v>#REF!</v>
      </c>
      <c r="AD941" s="79">
        <f t="shared" si="18752"/>
        <v>-100</v>
      </c>
      <c r="AE941" s="79">
        <f t="shared" ref="AE941" si="18783">(C941/U941-1)*100</f>
        <v>22.377190330340603</v>
      </c>
      <c r="AF941" s="79">
        <f t="shared" ref="AF941" si="18784">(D941/V941-1)*100</f>
        <v>35.568513119533527</v>
      </c>
      <c r="AG941" s="79">
        <f t="shared" ref="AG941" si="18785">(E941/W941-1)*100</f>
        <v>51.22473112224786</v>
      </c>
      <c r="AH941" s="79">
        <f t="shared" ref="AH941" si="18786">(F941/X941-1)*100</f>
        <v>53.696181965881394</v>
      </c>
      <c r="AI941" s="79">
        <f t="shared" ref="AI941" si="18787">(G941/Y941-1)*100</f>
        <v>55.663223329371988</v>
      </c>
      <c r="AJ941" s="79">
        <f t="shared" ref="AJ941" si="18788">(H941/Z941-1)*100</f>
        <v>43.964562569213726</v>
      </c>
      <c r="AK941" s="79" t="e">
        <f t="shared" ref="AK941" si="18789">(I941/AA941-1)*100</f>
        <v>#REF!</v>
      </c>
      <c r="AM941" s="99" t="e">
        <f>AP941-'Figure 8_data'!#REF!</f>
        <v>#REF!</v>
      </c>
      <c r="AN941" s="79">
        <f>IF(B889, ((B941/B889-1)*100),0)</f>
        <v>0</v>
      </c>
      <c r="AO941" s="79">
        <f t="shared" ref="AO941" si="18790">(C941/C889-1)*100</f>
        <v>21.067415730337082</v>
      </c>
      <c r="AP941" s="79">
        <f t="shared" ref="AP941" si="18791">(D941/D889-1)*100</f>
        <v>32.478632478632477</v>
      </c>
      <c r="AQ941" s="79">
        <f t="shared" ref="AQ941" si="18792">(E941/E889-1)*100</f>
        <v>49.2</v>
      </c>
      <c r="AR941" s="79">
        <f t="shared" ref="AR941" si="18793">(F941/F889-1)*100</f>
        <v>84.765625</v>
      </c>
      <c r="AS941" s="79">
        <f t="shared" ref="AS941" si="18794">(G941/G889-1)*100</f>
        <v>84.765625</v>
      </c>
      <c r="AT941" s="79">
        <f t="shared" ref="AT941" si="18795">(H941/H889-1)*100</f>
        <v>41.304347826086961</v>
      </c>
      <c r="AU941" s="79" t="e">
        <f t="shared" ref="AU941" si="18796">(I941/I889-1)*100</f>
        <v>#REF!</v>
      </c>
    </row>
    <row r="942" spans="1:47" x14ac:dyDescent="0.2">
      <c r="A942" s="13">
        <f t="shared" si="15327"/>
        <v>44173</v>
      </c>
      <c r="B942" s="79">
        <v>0</v>
      </c>
      <c r="C942" s="79">
        <f>TWK!C885</f>
        <v>425</v>
      </c>
      <c r="D942" s="79">
        <f>TWK!D885</f>
        <v>417</v>
      </c>
      <c r="E942" s="79">
        <f>TWK!E885</f>
        <v>314</v>
      </c>
      <c r="F942" s="79">
        <f>TWK!F885</f>
        <v>415</v>
      </c>
      <c r="G942" s="79">
        <f>TWK!G885</f>
        <v>415</v>
      </c>
      <c r="H942" s="79">
        <f>TWK!H885</f>
        <v>289</v>
      </c>
      <c r="I942" s="79" t="e">
        <f>TWK!#REF!</f>
        <v>#REF!</v>
      </c>
      <c r="K942" s="79">
        <f t="shared" ref="K942" si="18797">AVERAGEIF(B939:B942,"&lt;&gt;0")</f>
        <v>507.5</v>
      </c>
      <c r="L942" s="79">
        <f t="shared" ref="L942" si="18798">AVERAGEIF(C939:C942,"&lt;&gt;0")</f>
        <v>455.16666666666669</v>
      </c>
      <c r="M942" s="79">
        <f t="shared" ref="M942" si="18799">AVERAGEIF(D939:D942,"&lt;&gt;0")</f>
        <v>465.08333333333331</v>
      </c>
      <c r="N942" s="79">
        <f t="shared" ref="N942" si="18800">AVERAGEIF(E939:E942,"&lt;&gt;0")</f>
        <v>363</v>
      </c>
      <c r="O942" s="79">
        <f t="shared" ref="O942" si="18801">AVERAGEIF(F939:F942,"&lt;&gt;0")</f>
        <v>469.91666666666669</v>
      </c>
      <c r="P942" s="79">
        <f t="shared" ref="P942" si="18802">AVERAGEIF(G939:G942,"&lt;&gt;0")</f>
        <v>469.91666666666669</v>
      </c>
      <c r="Q942" s="79">
        <f t="shared" ref="Q942" si="18803">AVERAGEIF(H939:H942,"&lt;&gt;0")</f>
        <v>328.45833333333331</v>
      </c>
      <c r="R942" s="79" t="e">
        <f t="shared" ref="R942" si="18804">AVERAGEIF(I939:I942,"&lt;&gt;0")</f>
        <v>#REF!</v>
      </c>
      <c r="T942" s="79">
        <f t="shared" ref="T942" si="18805">AVERAGE(K786,K838,K890)</f>
        <v>389.83333333333331</v>
      </c>
      <c r="U942" s="79">
        <f t="shared" ref="U942" si="18806">AVERAGE(L786,L838,L890)</f>
        <v>341.47222222222217</v>
      </c>
      <c r="V942" s="79">
        <f t="shared" ref="V942" si="18807">(M786+M838+M890)/3</f>
        <v>335.91666666666669</v>
      </c>
      <c r="W942" s="79">
        <f t="shared" ref="W942" si="18808">(N786+N838+N890)/3</f>
        <v>246.69444444444446</v>
      </c>
      <c r="X942" s="79">
        <f t="shared" ref="X942" si="18809">AVERAGE(O786,O838,O890)</f>
        <v>293.4444444444444</v>
      </c>
      <c r="Y942" s="79">
        <f t="shared" ref="Y942" si="18810">(P786+P838+P890)/3</f>
        <v>289.27777777777777</v>
      </c>
      <c r="Z942" s="79">
        <f t="shared" ref="Z942" si="18811">(Q786+Q838+Q890)/3</f>
        <v>222.80555555555554</v>
      </c>
      <c r="AA942" s="79" t="e">
        <f t="shared" ref="AA942" si="18812">(R786+R838+R890)/3</f>
        <v>#REF!</v>
      </c>
      <c r="AC942" s="99" t="e">
        <f>+AF942-'Figure 8_data'!#REF!</f>
        <v>#REF!</v>
      </c>
      <c r="AD942" s="79">
        <f t="shared" si="18752"/>
        <v>-100</v>
      </c>
      <c r="AE942" s="79">
        <f t="shared" ref="AE942" si="18813">(C942/U942-1)*100</f>
        <v>24.461075408769229</v>
      </c>
      <c r="AF942" s="79">
        <f t="shared" ref="AF942" si="18814">(D942/V942-1)*100</f>
        <v>24.137931034482762</v>
      </c>
      <c r="AG942" s="79">
        <f t="shared" ref="AG942" si="18815">(E942/W942-1)*100</f>
        <v>27.282963630221822</v>
      </c>
      <c r="AH942" s="79">
        <f t="shared" ref="AH942" si="18816">(F942/X942-1)*100</f>
        <v>41.423703142748991</v>
      </c>
      <c r="AI942" s="79">
        <f t="shared" ref="AI942" si="18817">(G942/Y942-1)*100</f>
        <v>43.460725945842135</v>
      </c>
      <c r="AJ942" s="79">
        <f t="shared" ref="AJ942" si="18818">(H942/Z942-1)*100</f>
        <v>29.709512529609782</v>
      </c>
      <c r="AK942" s="79" t="e">
        <f t="shared" ref="AK942" si="18819">(I942/AA942-1)*100</f>
        <v>#REF!</v>
      </c>
      <c r="AM942" s="99" t="e">
        <f>AP942-'Figure 8_data'!#REF!</f>
        <v>#REF!</v>
      </c>
      <c r="AN942" s="79" t="str">
        <f t="shared" ref="AN942:AN947" si="18820">IF(B890, ((B942/B890-1)*100),"-")</f>
        <v>-</v>
      </c>
      <c r="AO942" s="79" t="str">
        <f t="shared" ref="AO942:AO947" si="18821">IF(C890,((C942/C890-1)*100), "-")</f>
        <v>-</v>
      </c>
      <c r="AP942" s="79">
        <f t="shared" ref="AP942" si="18822">(D942/D890-1)*100</f>
        <v>21.574344023323611</v>
      </c>
      <c r="AQ942" s="79">
        <f t="shared" ref="AQ942" si="18823">(E942/E890-1)*100</f>
        <v>28.688524590163933</v>
      </c>
      <c r="AR942" s="79">
        <f t="shared" ref="AR942" si="18824">(F942/F890-1)*100</f>
        <v>65.338645418326706</v>
      </c>
      <c r="AS942" s="79">
        <f t="shared" ref="AS942" si="18825">(G942/G890-1)*100</f>
        <v>65.338645418326706</v>
      </c>
      <c r="AT942" s="79">
        <f t="shared" ref="AT942" si="18826">(H942/H890-1)*100</f>
        <v>29.017857142857139</v>
      </c>
      <c r="AU942" s="79" t="e">
        <f t="shared" ref="AU942" si="18827">(I942/I890-1)*100</f>
        <v>#REF!</v>
      </c>
    </row>
    <row r="943" spans="1:47" x14ac:dyDescent="0.2">
      <c r="A943" s="13">
        <f t="shared" si="15327"/>
        <v>44180</v>
      </c>
      <c r="B943" s="79">
        <v>0</v>
      </c>
      <c r="C943" s="79">
        <v>0</v>
      </c>
      <c r="D943" s="79">
        <f>TWK!D886</f>
        <v>431</v>
      </c>
      <c r="E943" s="79">
        <f>TWK!E886</f>
        <v>301</v>
      </c>
      <c r="F943" s="79">
        <f>TWK!F886</f>
        <v>405</v>
      </c>
      <c r="G943" s="79">
        <f>TWK!G886</f>
        <v>405</v>
      </c>
      <c r="H943" s="79">
        <f>TWK!H886</f>
        <v>299</v>
      </c>
      <c r="I943" s="79" t="e">
        <f>TWK!#REF!</f>
        <v>#REF!</v>
      </c>
      <c r="K943" s="79">
        <f t="shared" ref="K943" si="18828">AVERAGEIF(B940:B943,"&lt;&gt;0")</f>
        <v>467</v>
      </c>
      <c r="L943" s="79">
        <f t="shared" ref="L943" si="18829">AVERAGEIF(C940:C943,"&lt;&gt;0")</f>
        <v>434.22222222222223</v>
      </c>
      <c r="M943" s="79">
        <f t="shared" ref="M943" si="18830">AVERAGEIF(D940:D943,"&lt;&gt;0")</f>
        <v>444.08333333333331</v>
      </c>
      <c r="N943" s="79">
        <f t="shared" ref="N943" si="18831">AVERAGEIF(E940:E943,"&lt;&gt;0")</f>
        <v>334.5</v>
      </c>
      <c r="O943" s="79">
        <f t="shared" ref="O943" si="18832">AVERAGEIF(F940:F943,"&lt;&gt;0")</f>
        <v>437.41666666666669</v>
      </c>
      <c r="P943" s="79">
        <f t="shared" ref="P943" si="18833">AVERAGEIF(G940:G943,"&lt;&gt;0")</f>
        <v>437.41666666666669</v>
      </c>
      <c r="Q943" s="79">
        <f t="shared" ref="Q943" si="18834">AVERAGEIF(H940:H943,"&lt;&gt;0")</f>
        <v>308.45833333333331</v>
      </c>
      <c r="R943" s="79" t="e">
        <f t="shared" ref="R943" si="18835">AVERAGEIF(I940:I943,"&lt;&gt;0")</f>
        <v>#REF!</v>
      </c>
      <c r="T943" s="79" t="e">
        <f t="shared" ref="T943" si="18836">AVERAGE(K787,K839,K891)</f>
        <v>#DIV/0!</v>
      </c>
      <c r="U943" s="79">
        <f t="shared" ref="U943" si="18837">AVERAGE(L787,L839,L891)</f>
        <v>334.4444444444444</v>
      </c>
      <c r="V943" s="79">
        <f t="shared" ref="V943" si="18838">(M787+M839+M891)/3</f>
        <v>339.0694444444444</v>
      </c>
      <c r="W943" s="79">
        <f t="shared" ref="W943" si="18839">(N787+N839+N891)/3</f>
        <v>244.70833333333334</v>
      </c>
      <c r="X943" s="79">
        <f t="shared" ref="X943" si="18840">AVERAGE(O787,O839,O891)</f>
        <v>295.0694444444444</v>
      </c>
      <c r="Y943" s="79">
        <f t="shared" ref="Y943" si="18841">(P787+P839+P891)/3</f>
        <v>290.90277777777777</v>
      </c>
      <c r="Z943" s="79">
        <f t="shared" ref="Z943" si="18842">(Q787+Q839+Q891)/3</f>
        <v>218.08333333333334</v>
      </c>
      <c r="AA943" s="79" t="e">
        <f t="shared" ref="AA943" si="18843">(R787+R839+R891)/3</f>
        <v>#REF!</v>
      </c>
      <c r="AC943" s="99" t="e">
        <f>+AF943-'Figure 8_data'!#REF!</f>
        <v>#REF!</v>
      </c>
      <c r="AD943" s="79" t="str">
        <f t="shared" si="18752"/>
        <v>-</v>
      </c>
      <c r="AE943" s="79">
        <f t="shared" ref="AE943:AE948" si="18844">IFERROR((C943/U943-1)*100,"-")</f>
        <v>-100</v>
      </c>
      <c r="AF943" s="79">
        <f t="shared" ref="AF943" si="18845">(D943/V943-1)*100</f>
        <v>27.112603940523506</v>
      </c>
      <c r="AG943" s="79">
        <f t="shared" ref="AG943" si="18846">(E943/W943-1)*100</f>
        <v>23.003575685339683</v>
      </c>
      <c r="AH943" s="79">
        <f t="shared" ref="AH943" si="18847">(F943/X943-1)*100</f>
        <v>37.255824899976474</v>
      </c>
      <c r="AI943" s="79">
        <f t="shared" ref="AI943" si="18848">(G943/Y943-1)*100</f>
        <v>39.221771305800914</v>
      </c>
      <c r="AJ943" s="79">
        <f t="shared" ref="AJ943" si="18849">(H943/Z943-1)*100</f>
        <v>37.103553687428345</v>
      </c>
      <c r="AK943" s="79" t="e">
        <f t="shared" ref="AK943" si="18850">(I943/AA943-1)*100</f>
        <v>#REF!</v>
      </c>
      <c r="AM943" s="99" t="e">
        <f>AP943-'Figure 8_data'!#REF!</f>
        <v>#REF!</v>
      </c>
      <c r="AN943" s="79" t="str">
        <f t="shared" si="18820"/>
        <v>-</v>
      </c>
      <c r="AO943" s="79" t="str">
        <f t="shared" si="18821"/>
        <v>-</v>
      </c>
      <c r="AP943" s="79">
        <f t="shared" ref="AP943" si="18851">(D943/D891-1)*100</f>
        <v>27.514792899408281</v>
      </c>
      <c r="AQ943" s="79">
        <f t="shared" ref="AQ943" si="18852">(E943/E891-1)*100</f>
        <v>28.085106382978719</v>
      </c>
      <c r="AR943" s="79">
        <f t="shared" ref="AR943" si="18853">(F943/F891-1)*100</f>
        <v>66.666666666666671</v>
      </c>
      <c r="AS943" s="79">
        <f t="shared" ref="AS943" si="18854">(G943/G891-1)*100</f>
        <v>66.666666666666671</v>
      </c>
      <c r="AT943" s="79">
        <f t="shared" ref="AT943" si="18855">(H943/H891-1)*100</f>
        <v>37.155963302752305</v>
      </c>
      <c r="AU943" s="79" t="e">
        <f t="shared" ref="AU943" si="18856">(I943/I891-1)*100</f>
        <v>#REF!</v>
      </c>
    </row>
    <row r="944" spans="1:47" x14ac:dyDescent="0.2">
      <c r="A944" s="13">
        <f t="shared" si="15327"/>
        <v>44187</v>
      </c>
      <c r="B944" s="79">
        <v>0</v>
      </c>
      <c r="C944" s="79">
        <v>0</v>
      </c>
      <c r="D944" s="79">
        <f>TWK!D887</f>
        <v>412.5</v>
      </c>
      <c r="E944" s="79">
        <f>TWK!E887</f>
        <v>307.5</v>
      </c>
      <c r="F944" s="79">
        <f>TWK!F887</f>
        <v>352.5</v>
      </c>
      <c r="G944" s="79">
        <f>TWK!G887</f>
        <v>352.5</v>
      </c>
      <c r="H944" s="79">
        <f>TWK!H887</f>
        <v>273.75</v>
      </c>
      <c r="I944" s="79" t="e">
        <f>TWK!#REF!</f>
        <v>#REF!</v>
      </c>
      <c r="K944" s="79" t="e">
        <f t="shared" ref="K944" si="18857">AVERAGEIF(B941:B944,"&lt;&gt;0")</f>
        <v>#DIV/0!</v>
      </c>
      <c r="L944" s="79">
        <f t="shared" ref="L944" si="18858">AVERAGEIF(C941:C944,"&lt;&gt;0")</f>
        <v>428</v>
      </c>
      <c r="M944" s="79">
        <f t="shared" ref="M944" si="18859">AVERAGEIF(D941:D944,"&lt;&gt;0")</f>
        <v>431.375</v>
      </c>
      <c r="N944" s="79">
        <f t="shared" ref="N944" si="18860">AVERAGEIF(E941:E944,"&lt;&gt;0")</f>
        <v>323.875</v>
      </c>
      <c r="O944" s="79">
        <f t="shared" ref="O944" si="18861">AVERAGEIF(F941:F944,"&lt;&gt;0")</f>
        <v>411.375</v>
      </c>
      <c r="P944" s="79">
        <f t="shared" ref="P944" si="18862">AVERAGEIF(G941:G944,"&lt;&gt;0")</f>
        <v>411.375</v>
      </c>
      <c r="Q944" s="79">
        <f t="shared" ref="Q944" si="18863">AVERAGEIF(H941:H944,"&lt;&gt;0")</f>
        <v>296.6875</v>
      </c>
      <c r="R944" s="79" t="e">
        <f t="shared" ref="R944" si="18864">AVERAGEIF(I941:I944,"&lt;&gt;0")</f>
        <v>#REF!</v>
      </c>
      <c r="T944" s="79" t="e">
        <f t="shared" ref="T944" si="18865">AVERAGE(K788,K840,K892)</f>
        <v>#DIV/0!</v>
      </c>
      <c r="U944" s="79">
        <f t="shared" ref="U944" si="18866">AVERAGE(L788,L840,L892)</f>
        <v>346.75</v>
      </c>
      <c r="V944" s="79">
        <f t="shared" ref="V944" si="18867">(M788+M840+M892)/3</f>
        <v>339.02777777777777</v>
      </c>
      <c r="W944" s="79">
        <f t="shared" ref="W944" si="18868">(N788+N840+N892)/3</f>
        <v>247.9722222222222</v>
      </c>
      <c r="X944" s="79">
        <f t="shared" ref="X944" si="18869">AVERAGE(O788,O840,O892)</f>
        <v>285.54166666666669</v>
      </c>
      <c r="Y944" s="79">
        <f t="shared" ref="Y944" si="18870">(P788+P840+P892)/3</f>
        <v>285.54166666666669</v>
      </c>
      <c r="Z944" s="79">
        <f t="shared" ref="Z944" si="18871">(Q788+Q840+Q892)/3</f>
        <v>220.6527777777778</v>
      </c>
      <c r="AA944" s="79" t="e">
        <f t="shared" ref="AA944" si="18872">(R788+R840+R892)/3</f>
        <v>#REF!</v>
      </c>
      <c r="AC944" s="99" t="e">
        <f>+AF944-'Figure 8_data'!#REF!</f>
        <v>#REF!</v>
      </c>
      <c r="AD944" s="79" t="str">
        <f t="shared" si="18752"/>
        <v>-</v>
      </c>
      <c r="AE944" s="79">
        <f t="shared" si="18844"/>
        <v>-100</v>
      </c>
      <c r="AF944" s="79">
        <f t="shared" ref="AF944" si="18873">(D944/V944-1)*100</f>
        <v>21.671446128635807</v>
      </c>
      <c r="AG944" s="79">
        <f t="shared" ref="AG944" si="18874">(E944/W944-1)*100</f>
        <v>24.005825025204452</v>
      </c>
      <c r="AH944" s="79">
        <f t="shared" ref="AH944" si="18875">(F944/X944-1)*100</f>
        <v>23.449584123741431</v>
      </c>
      <c r="AI944" s="79">
        <f t="shared" ref="AI944" si="18876">(G944/Y944-1)*100</f>
        <v>23.449584123741431</v>
      </c>
      <c r="AJ944" s="79">
        <f t="shared" ref="AJ944" si="18877">(H944/Z944-1)*100</f>
        <v>24.063699880405352</v>
      </c>
      <c r="AK944" s="79" t="e">
        <f t="shared" ref="AK944" si="18878">(I944/AA944-1)*100</f>
        <v>#REF!</v>
      </c>
      <c r="AM944" s="99" t="e">
        <f>AP944-'Figure 8_data'!#REF!</f>
        <v>#REF!</v>
      </c>
      <c r="AN944" s="79" t="str">
        <f t="shared" si="18820"/>
        <v>-</v>
      </c>
      <c r="AO944" s="79" t="str">
        <f t="shared" si="18821"/>
        <v>-</v>
      </c>
      <c r="AP944" s="79">
        <f t="shared" ref="AP944" si="18879">(D944/D892-1)*100</f>
        <v>29.716981132075482</v>
      </c>
      <c r="AQ944" s="79">
        <f t="shared" ref="AQ944" si="18880">(E944/E892-1)*100</f>
        <v>36.666666666666671</v>
      </c>
      <c r="AR944" s="79">
        <f t="shared" ref="AR944" si="18881">(F944/F892-1)*100</f>
        <v>48.734177215189867</v>
      </c>
      <c r="AS944" s="79">
        <f t="shared" ref="AS944" si="18882">(G944/G892-1)*100</f>
        <v>48.734177215189867</v>
      </c>
      <c r="AT944" s="79">
        <f t="shared" ref="AT944" si="18883">(H944/H892-1)*100</f>
        <v>30.357142857142861</v>
      </c>
      <c r="AU944" s="79" t="e">
        <f t="shared" ref="AU944" si="18884">(I944/I892-1)*100</f>
        <v>#REF!</v>
      </c>
    </row>
    <row r="945" spans="1:47" x14ac:dyDescent="0.2">
      <c r="A945" s="13">
        <f t="shared" si="15327"/>
        <v>44194</v>
      </c>
      <c r="B945" s="79">
        <v>0</v>
      </c>
      <c r="C945" s="79">
        <v>0</v>
      </c>
      <c r="D945" s="79">
        <f>TWK!D888</f>
        <v>417.5</v>
      </c>
      <c r="E945" s="79">
        <f>TWK!E888</f>
        <v>322.5</v>
      </c>
      <c r="F945" s="79">
        <f>TWK!F888</f>
        <v>347.5</v>
      </c>
      <c r="G945" s="79">
        <f>TWK!G888</f>
        <v>347.5</v>
      </c>
      <c r="H945" s="79">
        <f>TWK!H888</f>
        <v>277.5</v>
      </c>
      <c r="I945" s="79" t="e">
        <f>TWK!#REF!</f>
        <v>#REF!</v>
      </c>
      <c r="K945" s="79" t="e">
        <f t="shared" ref="K945" si="18885">AVERAGEIF(B942:B945,"&lt;&gt;0")</f>
        <v>#DIV/0!</v>
      </c>
      <c r="L945" s="79">
        <f t="shared" ref="L945" si="18886">AVERAGEIF(C942:C945,"&lt;&gt;0")</f>
        <v>425</v>
      </c>
      <c r="M945" s="79">
        <f t="shared" ref="M945" si="18887">AVERAGEIF(D942:D945,"&lt;&gt;0")</f>
        <v>419.5</v>
      </c>
      <c r="N945" s="79">
        <f t="shared" ref="N945" si="18888">AVERAGEIF(E942:E945,"&lt;&gt;0")</f>
        <v>311.25</v>
      </c>
      <c r="O945" s="79">
        <f t="shared" ref="O945" si="18889">AVERAGEIF(F942:F945,"&lt;&gt;0")</f>
        <v>380</v>
      </c>
      <c r="P945" s="79">
        <f t="shared" ref="P945" si="18890">AVERAGEIF(G942:G945,"&lt;&gt;0")</f>
        <v>380</v>
      </c>
      <c r="Q945" s="79">
        <f t="shared" ref="Q945" si="18891">AVERAGEIF(H942:H945,"&lt;&gt;0")</f>
        <v>284.8125</v>
      </c>
      <c r="R945" s="79" t="e">
        <f t="shared" ref="R945" si="18892">AVERAGEIF(I942:I945,"&lt;&gt;0")</f>
        <v>#REF!</v>
      </c>
      <c r="T945" s="79" t="e">
        <f t="shared" ref="T945" si="18893">AVERAGE(K789,K841,K893)</f>
        <v>#DIV/0!</v>
      </c>
      <c r="U945" s="79" t="e">
        <f t="shared" ref="U945" si="18894">AVERAGE(L789,L841,L893)</f>
        <v>#DIV/0!</v>
      </c>
      <c r="V945" s="79">
        <f t="shared" ref="V945" si="18895">(M789+M841+M893)/3</f>
        <v>344.36111111111109</v>
      </c>
      <c r="W945" s="79">
        <f t="shared" ref="W945" si="18896">(N789+N841+N893)/3</f>
        <v>254.51388888888889</v>
      </c>
      <c r="X945" s="79">
        <f t="shared" ref="X945" si="18897">AVERAGE(O789,O841,O893)</f>
        <v>291.33333333333331</v>
      </c>
      <c r="Y945" s="79">
        <f t="shared" ref="Y945" si="18898">(P789+P841+P893)/3</f>
        <v>291.33333333333331</v>
      </c>
      <c r="Z945" s="79">
        <f t="shared" ref="Z945" si="18899">(Q789+Q841+Q893)/3</f>
        <v>223.1527777777778</v>
      </c>
      <c r="AA945" s="79" t="e">
        <f t="shared" ref="AA945" si="18900">(R789+R841+R893)/3</f>
        <v>#REF!</v>
      </c>
      <c r="AC945" s="99" t="e">
        <f>+AF945-'Figure 8_data'!#REF!</f>
        <v>#REF!</v>
      </c>
      <c r="AD945" s="79" t="str">
        <f t="shared" si="18752"/>
        <v>-</v>
      </c>
      <c r="AE945" s="79" t="str">
        <f t="shared" si="18844"/>
        <v>-</v>
      </c>
      <c r="AF945" s="79">
        <f t="shared" ref="AF945" si="18901">(D945/V945-1)*100</f>
        <v>21.239009437767219</v>
      </c>
      <c r="AG945" s="79">
        <f t="shared" ref="AG945" si="18902">(E945/W945-1)*100</f>
        <v>26.712141882673947</v>
      </c>
      <c r="AH945" s="79">
        <f t="shared" ref="AH945" si="18903">(F945/X945-1)*100</f>
        <v>19.279176201373005</v>
      </c>
      <c r="AI945" s="79">
        <f t="shared" ref="AI945" si="18904">(G945/Y945-1)*100</f>
        <v>19.279176201373005</v>
      </c>
      <c r="AJ945" s="79">
        <f t="shared" ref="AJ945" si="18905">(H945/Z945-1)*100</f>
        <v>24.354266508993572</v>
      </c>
      <c r="AK945" s="79" t="e">
        <f t="shared" ref="AK945" si="18906">(I945/AA945-1)*100</f>
        <v>#REF!</v>
      </c>
      <c r="AM945" s="99" t="e">
        <f>AP945-'Figure 8_data'!#REF!</f>
        <v>#REF!</v>
      </c>
      <c r="AN945" s="79" t="str">
        <f t="shared" si="18820"/>
        <v>-</v>
      </c>
      <c r="AO945" s="79" t="str">
        <f t="shared" si="18821"/>
        <v>-</v>
      </c>
      <c r="AP945" s="79">
        <f t="shared" ref="AP945" si="18907">(D945/D893-1)*100</f>
        <v>32.539682539682538</v>
      </c>
      <c r="AQ945" s="79">
        <f t="shared" ref="AQ945" si="18908">(E945/E893-1)*100</f>
        <v>45.927601809954744</v>
      </c>
      <c r="AR945" s="79">
        <f t="shared" ref="AR945" si="18909">(F945/F893-1)*100</f>
        <v>43.004115226337447</v>
      </c>
      <c r="AS945" s="79">
        <f t="shared" ref="AS945" si="18910">(G945/G893-1)*100</f>
        <v>43.004115226337447</v>
      </c>
      <c r="AT945" s="79">
        <f t="shared" ref="AT945" si="18911">(H945/H893-1)*100</f>
        <v>32.142857142857139</v>
      </c>
      <c r="AU945" s="79" t="e">
        <f t="shared" ref="AU945" si="18912">(I945/I893-1)*100</f>
        <v>#REF!</v>
      </c>
    </row>
    <row r="946" spans="1:47" x14ac:dyDescent="0.2">
      <c r="A946" s="13">
        <f t="shared" si="15327"/>
        <v>44201</v>
      </c>
      <c r="B946" s="79">
        <v>0</v>
      </c>
      <c r="C946" s="79">
        <v>0</v>
      </c>
      <c r="D946" s="79">
        <v>417.5</v>
      </c>
      <c r="E946" s="79">
        <v>303.75</v>
      </c>
      <c r="F946" s="79">
        <v>345</v>
      </c>
      <c r="G946" s="79">
        <v>345</v>
      </c>
      <c r="H946" s="79">
        <v>268.75</v>
      </c>
      <c r="I946" s="79" t="e">
        <f>TWK!#REF!</f>
        <v>#REF!</v>
      </c>
      <c r="K946" s="79" t="e">
        <f t="shared" ref="K946" si="18913">AVERAGEIF(B943:B946,"&lt;&gt;0")</f>
        <v>#DIV/0!</v>
      </c>
      <c r="L946" s="79" t="e">
        <f t="shared" ref="L946" si="18914">AVERAGEIF(C943:C946,"&lt;&gt;0")</f>
        <v>#DIV/0!</v>
      </c>
      <c r="M946" s="79">
        <f t="shared" ref="M946" si="18915">AVERAGEIF(D943:D946,"&lt;&gt;0")</f>
        <v>419.625</v>
      </c>
      <c r="N946" s="79">
        <f t="shared" ref="N946" si="18916">AVERAGEIF(E943:E946,"&lt;&gt;0")</f>
        <v>308.6875</v>
      </c>
      <c r="O946" s="79">
        <f t="shared" ref="O946" si="18917">AVERAGEIF(F943:F946,"&lt;&gt;0")</f>
        <v>362.5</v>
      </c>
      <c r="P946" s="79">
        <f t="shared" ref="P946" si="18918">AVERAGEIF(G943:G946,"&lt;&gt;0")</f>
        <v>362.5</v>
      </c>
      <c r="Q946" s="79">
        <f t="shared" ref="Q946" si="18919">AVERAGEIF(H943:H946,"&lt;&gt;0")</f>
        <v>279.75</v>
      </c>
      <c r="R946" s="79" t="e">
        <f t="shared" ref="R946" si="18920">AVERAGEIF(I943:I946,"&lt;&gt;0")</f>
        <v>#REF!</v>
      </c>
      <c r="T946" s="79" t="e">
        <f t="shared" ref="T946" si="18921">AVERAGE(K790,K842,K894)</f>
        <v>#DIV/0!</v>
      </c>
      <c r="U946" s="79" t="e">
        <f t="shared" ref="U946" si="18922">AVERAGE(L790,L842,L894)</f>
        <v>#DIV/0!</v>
      </c>
      <c r="V946" s="79">
        <f t="shared" ref="V946" si="18923">(M790+M842+M894)/3</f>
        <v>350.08333333333331</v>
      </c>
      <c r="W946" s="79">
        <f t="shared" ref="W946" si="18924">(N790+N842+N894)/3</f>
        <v>257.84722222222223</v>
      </c>
      <c r="X946" s="79">
        <f t="shared" ref="X946" si="18925">AVERAGE(O790,O842,O894)</f>
        <v>296.34722222222223</v>
      </c>
      <c r="Y946" s="79">
        <f t="shared" ref="Y946" si="18926">(P790+P842+P894)/3</f>
        <v>296.34722222222223</v>
      </c>
      <c r="Z946" s="79">
        <f t="shared" ref="Z946" si="18927">(Q790+Q842+Q894)/3</f>
        <v>225.55555555555557</v>
      </c>
      <c r="AA946" s="79" t="e">
        <f t="shared" ref="AA946" si="18928">(R790+R842+R894)/3</f>
        <v>#REF!</v>
      </c>
      <c r="AC946" s="99" t="e">
        <f>+AF946-'Figure 8_data'!#REF!</f>
        <v>#REF!</v>
      </c>
      <c r="AD946" s="79" t="str">
        <f t="shared" ref="AD946" si="18929">IFERROR((B946/T946-1)*100, "-")</f>
        <v>-</v>
      </c>
      <c r="AE946" s="79" t="str">
        <f t="shared" si="18844"/>
        <v>-</v>
      </c>
      <c r="AF946" s="79">
        <f t="shared" ref="AF946" si="18930">(D946/V946-1)*100</f>
        <v>19.257319685789099</v>
      </c>
      <c r="AG946" s="79">
        <f t="shared" ref="AG946" si="18931">(E946/W946-1)*100</f>
        <v>17.802316186372202</v>
      </c>
      <c r="AH946" s="79">
        <f t="shared" ref="AH946" si="18932">(F946/X946-1)*100</f>
        <v>16.417490743778409</v>
      </c>
      <c r="AI946" s="79">
        <f t="shared" ref="AI946" si="18933">(G946/Y946-1)*100</f>
        <v>16.417490743778409</v>
      </c>
      <c r="AJ946" s="79">
        <f t="shared" ref="AJ946" si="18934">(H946/Z946-1)*100</f>
        <v>19.150246305418705</v>
      </c>
      <c r="AK946" s="79" t="e">
        <f t="shared" ref="AK946" si="18935">(I946/AA946-1)*100</f>
        <v>#REF!</v>
      </c>
      <c r="AM946" s="99" t="e">
        <f>AP946-'Figure 8_data'!#REF!</f>
        <v>#REF!</v>
      </c>
      <c r="AN946" s="79" t="str">
        <f t="shared" si="18820"/>
        <v>-</v>
      </c>
      <c r="AO946" s="79" t="str">
        <f t="shared" si="18821"/>
        <v>-</v>
      </c>
      <c r="AP946" s="79">
        <f t="shared" ref="AP946" si="18936">(D946/D894-1)*100</f>
        <v>34.677419354838705</v>
      </c>
      <c r="AQ946" s="79">
        <f t="shared" ref="AQ946" si="18937">(E946/E894-1)*100</f>
        <v>38.69863013698631</v>
      </c>
      <c r="AR946" s="79">
        <f t="shared" ref="AR946" si="18938">(F946/F894-1)*100</f>
        <v>45.569620253164558</v>
      </c>
      <c r="AS946" s="79">
        <f t="shared" ref="AS946" si="18939">(G946/G894-1)*100</f>
        <v>45.569620253164558</v>
      </c>
      <c r="AT946" s="79">
        <f t="shared" ref="AT946" si="18940">(H946/H894-1)*100</f>
        <v>26.768867924528305</v>
      </c>
      <c r="AU946" s="79" t="e">
        <f t="shared" ref="AU946" si="18941">(I946/I894-1)*100</f>
        <v>#REF!</v>
      </c>
    </row>
    <row r="947" spans="1:47" x14ac:dyDescent="0.2">
      <c r="A947" s="13">
        <f t="shared" si="15327"/>
        <v>44208</v>
      </c>
      <c r="B947" s="79">
        <v>0</v>
      </c>
      <c r="C947" s="79">
        <v>0</v>
      </c>
      <c r="D947" s="79">
        <v>445</v>
      </c>
      <c r="E947" s="79">
        <v>302.5</v>
      </c>
      <c r="F947" s="79">
        <v>336.25</v>
      </c>
      <c r="G947" s="79">
        <v>336.25</v>
      </c>
      <c r="H947" s="79">
        <v>256.25</v>
      </c>
      <c r="I947" s="79" t="e">
        <f>TWK!#REF!</f>
        <v>#REF!</v>
      </c>
      <c r="K947" s="79" t="e">
        <f t="shared" ref="K947" si="18942">AVERAGEIF(B944:B947,"&lt;&gt;0")</f>
        <v>#DIV/0!</v>
      </c>
      <c r="L947" s="79" t="e">
        <f t="shared" ref="L947" si="18943">AVERAGEIF(C944:C947,"&lt;&gt;0")</f>
        <v>#DIV/0!</v>
      </c>
      <c r="M947" s="79">
        <f t="shared" ref="M947" si="18944">AVERAGEIF(D944:D947,"&lt;&gt;0")</f>
        <v>423.125</v>
      </c>
      <c r="N947" s="79">
        <f t="shared" ref="N947" si="18945">AVERAGEIF(E944:E947,"&lt;&gt;0")</f>
        <v>309.0625</v>
      </c>
      <c r="O947" s="79">
        <f t="shared" ref="O947" si="18946">AVERAGEIF(F944:F947,"&lt;&gt;0")</f>
        <v>345.3125</v>
      </c>
      <c r="P947" s="79">
        <f t="shared" ref="P947" si="18947">AVERAGEIF(G944:G947,"&lt;&gt;0")</f>
        <v>345.3125</v>
      </c>
      <c r="Q947" s="79">
        <f t="shared" ref="Q947" si="18948">AVERAGEIF(H944:H947,"&lt;&gt;0")</f>
        <v>269.0625</v>
      </c>
      <c r="R947" s="79" t="e">
        <f t="shared" ref="R947" si="18949">AVERAGEIF(I944:I947,"&lt;&gt;0")</f>
        <v>#REF!</v>
      </c>
      <c r="T947" s="79" t="e">
        <f t="shared" ref="T947" si="18950">AVERAGE(K791,K843,K895)</f>
        <v>#DIV/0!</v>
      </c>
      <c r="U947" s="79" t="e">
        <f t="shared" ref="U947" si="18951">AVERAGE(L791,L843,L895)</f>
        <v>#DIV/0!</v>
      </c>
      <c r="V947" s="79">
        <f t="shared" ref="V947" si="18952">(M791+M843+M895)/3</f>
        <v>358.84722222222223</v>
      </c>
      <c r="W947" s="79">
        <f t="shared" ref="W947" si="18953">(N791+N843+N895)/3</f>
        <v>267.75</v>
      </c>
      <c r="X947" s="79">
        <f t="shared" ref="X947" si="18954">AVERAGE(O791,O843,O895)</f>
        <v>302.97222222222223</v>
      </c>
      <c r="Y947" s="79">
        <f t="shared" ref="Y947" si="18955">(P791+P843+P895)/3</f>
        <v>302.97222222222223</v>
      </c>
      <c r="Z947" s="79">
        <f t="shared" ref="Z947" si="18956">(Q791+Q843+Q895)/3</f>
        <v>233.48611111111111</v>
      </c>
      <c r="AA947" s="79" t="e">
        <f t="shared" ref="AA947" si="18957">(R791+R843+R895)/3</f>
        <v>#REF!</v>
      </c>
      <c r="AC947" s="99" t="e">
        <f>+AF947-'Figure 8_data'!#REF!</f>
        <v>#REF!</v>
      </c>
      <c r="AD947" s="79" t="str">
        <f t="shared" ref="AD947" si="18958">IFERROR((B947/T947-1)*100, "-")</f>
        <v>-</v>
      </c>
      <c r="AE947" s="79" t="str">
        <f t="shared" si="18844"/>
        <v>-</v>
      </c>
      <c r="AF947" s="79">
        <f t="shared" ref="AF947" si="18959">(D947/V947-1)*100</f>
        <v>24.008205286991526</v>
      </c>
      <c r="AG947" s="79">
        <f t="shared" ref="AG947" si="18960">(E947/W947-1)*100</f>
        <v>12.978524743230624</v>
      </c>
      <c r="AH947" s="79">
        <f t="shared" ref="AH947" si="18961">(F947/X947-1)*100</f>
        <v>10.983771889612171</v>
      </c>
      <c r="AI947" s="79">
        <f t="shared" ref="AI947" si="18962">(G947/Y947-1)*100</f>
        <v>10.983771889612171</v>
      </c>
      <c r="AJ947" s="79">
        <f t="shared" ref="AJ947" si="18963">(H947/Z947-1)*100</f>
        <v>9.749568734757009</v>
      </c>
      <c r="AK947" s="79" t="e">
        <f t="shared" ref="AK947" si="18964">(I947/AA947-1)*100</f>
        <v>#REF!</v>
      </c>
      <c r="AM947" s="99" t="e">
        <f>AP947-'Figure 8_data'!#REF!</f>
        <v>#REF!</v>
      </c>
      <c r="AN947" s="79" t="str">
        <f t="shared" si="18820"/>
        <v>-</v>
      </c>
      <c r="AO947" s="79" t="str">
        <f t="shared" si="18821"/>
        <v>-</v>
      </c>
      <c r="AP947" s="79">
        <f t="shared" ref="AP947:AP952" si="18965">(D947/D895-1)*100</f>
        <v>33.233532934131738</v>
      </c>
      <c r="AQ947" s="79">
        <f t="shared" ref="AQ947" si="18966">(E947/E895-1)*100</f>
        <v>32.675438596491226</v>
      </c>
      <c r="AR947" s="79">
        <f t="shared" ref="AR947" si="18967">(F947/F895-1)*100</f>
        <v>29.826254826254829</v>
      </c>
      <c r="AS947" s="79">
        <f t="shared" ref="AS947" si="18968">(G947/G895-1)*100</f>
        <v>29.826254826254829</v>
      </c>
      <c r="AT947" s="79">
        <f t="shared" ref="AT947" si="18969">(H947/H895-1)*100</f>
        <v>19.742990654205617</v>
      </c>
      <c r="AU947" s="79" t="e">
        <f t="shared" ref="AU947" si="18970">(I947/I895-1)*100</f>
        <v>#REF!</v>
      </c>
    </row>
    <row r="948" spans="1:47" x14ac:dyDescent="0.2">
      <c r="A948" s="13">
        <f t="shared" si="15327"/>
        <v>44215</v>
      </c>
      <c r="B948" s="79">
        <v>0</v>
      </c>
      <c r="C948" s="79">
        <v>0</v>
      </c>
      <c r="D948" s="79">
        <v>460</v>
      </c>
      <c r="E948" s="79">
        <v>336.25</v>
      </c>
      <c r="F948" s="79">
        <v>362.5</v>
      </c>
      <c r="G948" s="79">
        <v>362.5</v>
      </c>
      <c r="H948" s="79">
        <v>283.75</v>
      </c>
      <c r="I948" s="79" t="e">
        <f>TWK!#REF!</f>
        <v>#REF!</v>
      </c>
      <c r="K948" s="79" t="e">
        <f t="shared" ref="K948" si="18971">AVERAGEIF(B945:B948,"&lt;&gt;0")</f>
        <v>#DIV/0!</v>
      </c>
      <c r="L948" s="79" t="e">
        <f t="shared" ref="L948" si="18972">AVERAGEIF(C945:C948,"&lt;&gt;0")</f>
        <v>#DIV/0!</v>
      </c>
      <c r="M948" s="79">
        <f t="shared" ref="M948" si="18973">AVERAGEIF(D945:D948,"&lt;&gt;0")</f>
        <v>435</v>
      </c>
      <c r="N948" s="79">
        <f t="shared" ref="N948" si="18974">AVERAGEIF(E945:E948,"&lt;&gt;0")</f>
        <v>316.25</v>
      </c>
      <c r="O948" s="79">
        <f t="shared" ref="O948" si="18975">AVERAGEIF(F945:F948,"&lt;&gt;0")</f>
        <v>347.8125</v>
      </c>
      <c r="P948" s="79">
        <f t="shared" ref="P948" si="18976">AVERAGEIF(G945:G948,"&lt;&gt;0")</f>
        <v>347.8125</v>
      </c>
      <c r="Q948" s="79">
        <f t="shared" ref="Q948" si="18977">AVERAGEIF(H945:H948,"&lt;&gt;0")</f>
        <v>271.5625</v>
      </c>
      <c r="R948" s="79" t="e">
        <f t="shared" ref="R948" si="18978">AVERAGEIF(I945:I948,"&lt;&gt;0")</f>
        <v>#REF!</v>
      </c>
      <c r="T948" s="79" t="e">
        <f t="shared" ref="T948" si="18979">AVERAGE(K792,K844,K896)</f>
        <v>#DIV/0!</v>
      </c>
      <c r="U948" s="79" t="e">
        <f t="shared" ref="U948" si="18980">AVERAGE(L792,L844,L896)</f>
        <v>#DIV/0!</v>
      </c>
      <c r="V948" s="79">
        <f t="shared" ref="V948" si="18981">(M792+M844+M896)/3</f>
        <v>368.70138888888891</v>
      </c>
      <c r="W948" s="79">
        <f t="shared" ref="W948" si="18982">(N792+N844+N896)/3</f>
        <v>278.27083333333331</v>
      </c>
      <c r="X948" s="79">
        <f t="shared" ref="X948" si="18983">AVERAGE(O792,O844,O896)</f>
        <v>307.65972222222223</v>
      </c>
      <c r="Y948" s="79">
        <f t="shared" ref="Y948" si="18984">(P792+P844+P896)/3</f>
        <v>308.28472222222223</v>
      </c>
      <c r="Z948" s="79">
        <f t="shared" ref="Z948" si="18985">(Q792+Q844+Q896)/3</f>
        <v>240.1527777777778</v>
      </c>
      <c r="AA948" s="79" t="e">
        <f t="shared" ref="AA948" si="18986">(R792+R844+R896)/3</f>
        <v>#REF!</v>
      </c>
      <c r="AC948" s="99" t="e">
        <f>+AF948-'Figure 8_data'!#REF!</f>
        <v>#REF!</v>
      </c>
      <c r="AD948" s="79" t="str">
        <f t="shared" ref="AD948" si="18987">IFERROR((B948/T948-1)*100, "-")</f>
        <v>-</v>
      </c>
      <c r="AE948" s="79" t="str">
        <f t="shared" si="18844"/>
        <v>-</v>
      </c>
      <c r="AF948" s="79">
        <f t="shared" ref="AF948" si="18988">(D948/V948-1)*100</f>
        <v>24.762209707494385</v>
      </c>
      <c r="AG948" s="79">
        <f t="shared" ref="AG948" si="18989">(E948/W948-1)*100</f>
        <v>20.835516957400625</v>
      </c>
      <c r="AH948" s="79">
        <f t="shared" ref="AH948" si="18990">(F948/X948-1)*100</f>
        <v>17.824977992461012</v>
      </c>
      <c r="AI948" s="79">
        <f t="shared" ref="AI948" si="18991">(G948/Y948-1)*100</f>
        <v>17.586105917599614</v>
      </c>
      <c r="AJ948" s="79">
        <f t="shared" ref="AJ948" si="18992">(H948/Z948-1)*100</f>
        <v>18.153952923486205</v>
      </c>
      <c r="AK948" s="79" t="e">
        <f t="shared" ref="AK948" si="18993">(I948/AA948-1)*100</f>
        <v>#REF!</v>
      </c>
      <c r="AM948" s="99" t="e">
        <f>AP948-'Figure 8_data'!#REF!</f>
        <v>#REF!</v>
      </c>
      <c r="AN948" s="79" t="str">
        <f t="shared" ref="AN948" si="18994">IF(B896, ((B948/B896-1)*100),"-")</f>
        <v>-</v>
      </c>
      <c r="AO948" s="79" t="str">
        <f t="shared" ref="AO948" si="18995">IF(C896,((C948/C896-1)*100), "-")</f>
        <v>-</v>
      </c>
      <c r="AP948" s="79">
        <f t="shared" si="18965"/>
        <v>38.345864661654126</v>
      </c>
      <c r="AQ948" s="79">
        <f t="shared" ref="AQ948" si="18996">(E948/E896-1)*100</f>
        <v>41.578947368421048</v>
      </c>
      <c r="AR948" s="79">
        <f t="shared" ref="AR948" si="18997">(F948/F896-1)*100</f>
        <v>41.463414634146332</v>
      </c>
      <c r="AS948" s="79">
        <f t="shared" ref="AS948" si="18998">(G948/G896-1)*100</f>
        <v>41.463414634146332</v>
      </c>
      <c r="AT948" s="79">
        <f t="shared" ref="AT948" si="18999">(H948/H896-1)*100</f>
        <v>27.528089887640441</v>
      </c>
      <c r="AU948" s="79" t="e">
        <f t="shared" ref="AU948" si="19000">(I948/I896-1)*100</f>
        <v>#REF!</v>
      </c>
    </row>
    <row r="949" spans="1:47" x14ac:dyDescent="0.2">
      <c r="A949" s="13">
        <f t="shared" si="15327"/>
        <v>44222</v>
      </c>
      <c r="B949" s="79">
        <v>0</v>
      </c>
      <c r="C949" s="79">
        <v>0</v>
      </c>
      <c r="D949" s="79">
        <v>395</v>
      </c>
      <c r="E949" s="79">
        <v>282.5</v>
      </c>
      <c r="F949" s="79">
        <v>328.75</v>
      </c>
      <c r="G949" s="79">
        <v>328.75</v>
      </c>
      <c r="H949" s="79">
        <v>255</v>
      </c>
      <c r="I949" s="79" t="e">
        <f>TWK!#REF!</f>
        <v>#REF!</v>
      </c>
      <c r="K949" s="79" t="e">
        <f t="shared" ref="K949" si="19001">AVERAGEIF(B946:B949,"&lt;&gt;0")</f>
        <v>#DIV/0!</v>
      </c>
      <c r="L949" s="79" t="e">
        <f t="shared" ref="L949" si="19002">AVERAGEIF(C946:C949,"&lt;&gt;0")</f>
        <v>#DIV/0!</v>
      </c>
      <c r="M949" s="79">
        <f t="shared" ref="M949" si="19003">AVERAGEIF(D946:D949,"&lt;&gt;0")</f>
        <v>429.375</v>
      </c>
      <c r="N949" s="79">
        <f t="shared" ref="N949" si="19004">AVERAGEIF(E946:E949,"&lt;&gt;0")</f>
        <v>306.25</v>
      </c>
      <c r="O949" s="79">
        <f t="shared" ref="O949" si="19005">AVERAGEIF(F946:F949,"&lt;&gt;0")</f>
        <v>343.125</v>
      </c>
      <c r="P949" s="79">
        <f t="shared" ref="P949" si="19006">AVERAGEIF(G946:G949,"&lt;&gt;0")</f>
        <v>343.125</v>
      </c>
      <c r="Q949" s="79">
        <f t="shared" ref="Q949" si="19007">AVERAGEIF(H946:H949,"&lt;&gt;0")</f>
        <v>265.9375</v>
      </c>
      <c r="R949" s="79" t="e">
        <f t="shared" ref="R949" si="19008">AVERAGEIF(I946:I949,"&lt;&gt;0")</f>
        <v>#REF!</v>
      </c>
      <c r="T949" s="79" t="e">
        <f t="shared" ref="T949" si="19009">AVERAGE(K793,K845,K897)</f>
        <v>#DIV/0!</v>
      </c>
      <c r="U949" s="79" t="e">
        <f t="shared" ref="U949" si="19010">AVERAGE(L793,L845,L897)</f>
        <v>#DIV/0!</v>
      </c>
      <c r="V949" s="79">
        <f t="shared" ref="V949" si="19011">(M793+M845+M897)/3</f>
        <v>374.40972222222223</v>
      </c>
      <c r="W949" s="79">
        <f t="shared" ref="W949" si="19012">(N793+N845+N897)/3</f>
        <v>284.6875</v>
      </c>
      <c r="X949" s="79">
        <f t="shared" ref="X949" si="19013">AVERAGE(O793,O845,O897)</f>
        <v>311.57638888888891</v>
      </c>
      <c r="Y949" s="79">
        <f t="shared" ref="Y949" si="19014">(P793+P845+P897)/3</f>
        <v>312.20138888888891</v>
      </c>
      <c r="Z949" s="79">
        <f t="shared" ref="Z949" si="19015">(Q793+Q845+Q897)/3</f>
        <v>248.61111111111111</v>
      </c>
      <c r="AA949" s="79" t="e">
        <f t="shared" ref="AA949" si="19016">(R793+R845+R897)/3</f>
        <v>#REF!</v>
      </c>
      <c r="AC949" s="99" t="e">
        <f>+AF949-'Figure 8_data'!#REF!</f>
        <v>#REF!</v>
      </c>
      <c r="AD949" s="79" t="str">
        <f t="shared" ref="AD949" si="19017">IFERROR((B949/T949-1)*100, "-")</f>
        <v>-</v>
      </c>
      <c r="AE949" s="79" t="str">
        <f t="shared" ref="AE949" si="19018">IFERROR((C949/U949-1)*100,"-")</f>
        <v>-</v>
      </c>
      <c r="AF949" s="79">
        <f t="shared" ref="AF949" si="19019">(D949/V949-1)*100</f>
        <v>5.4993971992951751</v>
      </c>
      <c r="AG949" s="79">
        <f t="shared" ref="AG949" si="19020">(E949/W949-1)*100</f>
        <v>-0.76838638858397479</v>
      </c>
      <c r="AH949" s="79">
        <f t="shared" ref="AH949" si="19021">(F949/X949-1)*100</f>
        <v>5.5118461229856974</v>
      </c>
      <c r="AI949" s="79">
        <f t="shared" ref="AI949" si="19022">(G949/Y949-1)*100</f>
        <v>5.300620593011085</v>
      </c>
      <c r="AJ949" s="79">
        <f t="shared" ref="AJ949" si="19023">(H949/Z949-1)*100</f>
        <v>2.5698324022346286</v>
      </c>
      <c r="AK949" s="79" t="e">
        <f t="shared" ref="AK949" si="19024">(I949/AA949-1)*100</f>
        <v>#REF!</v>
      </c>
      <c r="AM949" s="99" t="e">
        <f>AP949-'Figure 8_data'!#REF!</f>
        <v>#REF!</v>
      </c>
      <c r="AN949" s="79" t="str">
        <f t="shared" ref="AN949" si="19025">IF(B897, ((B949/B897-1)*100),"-")</f>
        <v>-</v>
      </c>
      <c r="AO949" s="79" t="str">
        <f t="shared" ref="AO949" si="19026">IF(C897,((C949/C897-1)*100), "-")</f>
        <v>-</v>
      </c>
      <c r="AP949" s="79">
        <f t="shared" si="18965"/>
        <v>21.165644171779153</v>
      </c>
      <c r="AQ949" s="79">
        <f t="shared" ref="AQ949" si="19027">(E949/E897-1)*100</f>
        <v>29.587155963302749</v>
      </c>
      <c r="AR949" s="79">
        <f t="shared" ref="AR949" si="19028">(F949/F897-1)*100</f>
        <v>34.183673469387756</v>
      </c>
      <c r="AS949" s="79">
        <f t="shared" ref="AS949" si="19029">(G949/G897-1)*100</f>
        <v>34.183673469387756</v>
      </c>
      <c r="AT949" s="79">
        <f t="shared" ref="AT949" si="19030">(H949/H897-1)*100</f>
        <v>22.009569377990434</v>
      </c>
      <c r="AU949" s="79" t="e">
        <f t="shared" ref="AU949" si="19031">(I949/I897-1)*100</f>
        <v>#REF!</v>
      </c>
    </row>
    <row r="950" spans="1:47" x14ac:dyDescent="0.2">
      <c r="A950" s="13">
        <f t="shared" si="15327"/>
        <v>44229</v>
      </c>
      <c r="B950" s="79">
        <v>0</v>
      </c>
      <c r="C950" s="79">
        <v>0</v>
      </c>
      <c r="D950" s="79">
        <v>420</v>
      </c>
      <c r="E950" s="79">
        <v>295</v>
      </c>
      <c r="F950" s="79">
        <v>323</v>
      </c>
      <c r="G950" s="79">
        <v>323</v>
      </c>
      <c r="H950" s="79">
        <v>260</v>
      </c>
      <c r="I950" s="79" t="e">
        <f>TWK!#REF!</f>
        <v>#REF!</v>
      </c>
      <c r="K950" s="79" t="e">
        <f t="shared" ref="K950" si="19032">AVERAGEIF(B947:B950,"&lt;&gt;0")</f>
        <v>#DIV/0!</v>
      </c>
      <c r="L950" s="79" t="e">
        <f t="shared" ref="L950" si="19033">AVERAGEIF(C947:C950,"&lt;&gt;0")</f>
        <v>#DIV/0!</v>
      </c>
      <c r="M950" s="79">
        <f t="shared" ref="M950" si="19034">AVERAGEIF(D947:D950,"&lt;&gt;0")</f>
        <v>430</v>
      </c>
      <c r="N950" s="79">
        <f t="shared" ref="N950" si="19035">AVERAGEIF(E947:E950,"&lt;&gt;0")</f>
        <v>304.0625</v>
      </c>
      <c r="O950" s="79">
        <f t="shared" ref="O950" si="19036">AVERAGEIF(F947:F950,"&lt;&gt;0")</f>
        <v>337.625</v>
      </c>
      <c r="P950" s="79">
        <f t="shared" ref="P950" si="19037">AVERAGEIF(G947:G950,"&lt;&gt;0")</f>
        <v>337.625</v>
      </c>
      <c r="Q950" s="79">
        <f t="shared" ref="Q950" si="19038">AVERAGEIF(H947:H950,"&lt;&gt;0")</f>
        <v>263.75</v>
      </c>
      <c r="R950" s="79" t="e">
        <f t="shared" ref="R950" si="19039">AVERAGEIF(I947:I950,"&lt;&gt;0")</f>
        <v>#REF!</v>
      </c>
      <c r="T950" s="79" t="e">
        <f t="shared" ref="T950" si="19040">AVERAGE(K794,K846,K898)</f>
        <v>#DIV/0!</v>
      </c>
      <c r="U950" s="79" t="e">
        <f t="shared" ref="U950" si="19041">AVERAGE(L794,L846,L898)</f>
        <v>#DIV/0!</v>
      </c>
      <c r="V950" s="79">
        <f t="shared" ref="V950" si="19042">(M794+M846+M898)/3</f>
        <v>375.89583333333331</v>
      </c>
      <c r="W950" s="79">
        <f t="shared" ref="W950" si="19043">(N794+N846+N898)/3</f>
        <v>284.0625</v>
      </c>
      <c r="X950" s="79">
        <f t="shared" ref="X950" si="19044">AVERAGE(O794,O846,O898)</f>
        <v>314.8125</v>
      </c>
      <c r="Y950" s="79">
        <f t="shared" ref="Y950" si="19045">(P794+P846+P898)/3</f>
        <v>315.4375</v>
      </c>
      <c r="Z950" s="79">
        <f t="shared" ref="Z950" si="19046">(Q794+Q846+Q898)/3</f>
        <v>253.29166666666666</v>
      </c>
      <c r="AA950" s="79" t="e">
        <f t="shared" ref="AA950" si="19047">(R794+R846+R898)/3</f>
        <v>#REF!</v>
      </c>
      <c r="AC950" s="99" t="e">
        <f>+AF950-'Figure 8_data'!#REF!</f>
        <v>#REF!</v>
      </c>
      <c r="AD950" s="79" t="str">
        <f t="shared" ref="AD950" si="19048">IFERROR((B950/T950-1)*100, "-")</f>
        <v>-</v>
      </c>
      <c r="AE950" s="79" t="str">
        <f t="shared" ref="AE950" si="19049">IFERROR((C950/U950-1)*100,"-")</f>
        <v>-</v>
      </c>
      <c r="AF950" s="79">
        <f t="shared" ref="AF950" si="19050">(D950/V950-1)*100</f>
        <v>11.733082081693746</v>
      </c>
      <c r="AG950" s="79">
        <f t="shared" ref="AG950" si="19051">(E950/W950-1)*100</f>
        <v>3.8503850385038563</v>
      </c>
      <c r="AH950" s="79">
        <f t="shared" ref="AH950" si="19052">(F950/X950-1)*100</f>
        <v>2.6007544173118902</v>
      </c>
      <c r="AI950" s="79">
        <f t="shared" ref="AI950" si="19053">(G950/Y950-1)*100</f>
        <v>2.3974638399048898</v>
      </c>
      <c r="AJ950" s="79">
        <f t="shared" ref="AJ950" si="19054">(H950/Z950-1)*100</f>
        <v>2.6484619180786373</v>
      </c>
      <c r="AK950" s="79" t="e">
        <f t="shared" ref="AK950" si="19055">(I950/AA950-1)*100</f>
        <v>#REF!</v>
      </c>
      <c r="AM950" s="99" t="e">
        <f>AP950-'Figure 8_data'!#REF!</f>
        <v>#REF!</v>
      </c>
      <c r="AN950" s="79" t="str">
        <f t="shared" ref="AN950" si="19056">IF(B898, ((B950/B898-1)*100),"-")</f>
        <v>-</v>
      </c>
      <c r="AO950" s="79" t="str">
        <f t="shared" ref="AO950" si="19057">IF(C898,((C950/C898-1)*100), "-")</f>
        <v>-</v>
      </c>
      <c r="AP950" s="79">
        <f t="shared" si="18965"/>
        <v>36.807817589576544</v>
      </c>
      <c r="AQ950" s="79">
        <f t="shared" ref="AQ950" si="19058">(E950/E898-1)*100</f>
        <v>44.607843137254896</v>
      </c>
      <c r="AR950" s="79">
        <f t="shared" ref="AR950" si="19059">(F950/F898-1)*100</f>
        <v>40.434782608695663</v>
      </c>
      <c r="AS950" s="79">
        <f t="shared" ref="AS950" si="19060">(G950/G898-1)*100</f>
        <v>40.434782608695663</v>
      </c>
      <c r="AT950" s="79">
        <f t="shared" ref="AT950" si="19061">(H950/H898-1)*100</f>
        <v>30.653266331658301</v>
      </c>
      <c r="AU950" s="79" t="e">
        <f t="shared" ref="AU950" si="19062">(I950/I898-1)*100</f>
        <v>#REF!</v>
      </c>
    </row>
    <row r="951" spans="1:47" x14ac:dyDescent="0.2">
      <c r="A951" s="13">
        <f t="shared" si="15327"/>
        <v>44236</v>
      </c>
      <c r="B951" s="79">
        <v>0</v>
      </c>
      <c r="C951" s="79">
        <v>0</v>
      </c>
      <c r="D951" s="79">
        <v>416</v>
      </c>
      <c r="E951" s="79">
        <v>279</v>
      </c>
      <c r="F951" s="79">
        <v>321</v>
      </c>
      <c r="G951" s="79">
        <v>321</v>
      </c>
      <c r="H951" s="79">
        <v>248</v>
      </c>
      <c r="I951" s="79" t="e">
        <f>TWK!#REF!</f>
        <v>#REF!</v>
      </c>
      <c r="K951" s="79" t="e">
        <f t="shared" ref="K951" si="19063">AVERAGEIF(B948:B951,"&lt;&gt;0")</f>
        <v>#DIV/0!</v>
      </c>
      <c r="L951" s="79" t="e">
        <f t="shared" ref="L951" si="19064">AVERAGEIF(C948:C951,"&lt;&gt;0")</f>
        <v>#DIV/0!</v>
      </c>
      <c r="M951" s="79">
        <f t="shared" ref="M951" si="19065">AVERAGEIF(D948:D951,"&lt;&gt;0")</f>
        <v>422.75</v>
      </c>
      <c r="N951" s="79">
        <f t="shared" ref="N951" si="19066">AVERAGEIF(E948:E951,"&lt;&gt;0")</f>
        <v>298.1875</v>
      </c>
      <c r="O951" s="79">
        <f t="shared" ref="O951" si="19067">AVERAGEIF(F948:F951,"&lt;&gt;0")</f>
        <v>333.8125</v>
      </c>
      <c r="P951" s="79">
        <f t="shared" ref="P951" si="19068">AVERAGEIF(G948:G951,"&lt;&gt;0")</f>
        <v>333.8125</v>
      </c>
      <c r="Q951" s="79">
        <f t="shared" ref="Q951" si="19069">AVERAGEIF(H948:H951,"&lt;&gt;0")</f>
        <v>261.6875</v>
      </c>
      <c r="R951" s="79" t="e">
        <f t="shared" ref="R951" si="19070">AVERAGEIF(I948:I951,"&lt;&gt;0")</f>
        <v>#REF!</v>
      </c>
      <c r="T951" s="79" t="e">
        <f t="shared" ref="T951" si="19071">AVERAGE(K795,K847,K899)</f>
        <v>#DIV/0!</v>
      </c>
      <c r="U951" s="79" t="e">
        <f t="shared" ref="U951" si="19072">AVERAGE(L795,L847,L899)</f>
        <v>#DIV/0!</v>
      </c>
      <c r="V951" s="79">
        <f t="shared" ref="V951" si="19073">(M795+M847+M899)/3</f>
        <v>378.84027777777777</v>
      </c>
      <c r="W951" s="79">
        <f t="shared" ref="W951" si="19074">(N795+N847+N899)/3</f>
        <v>286.27083333333331</v>
      </c>
      <c r="X951" s="79">
        <f t="shared" ref="X951" si="19075">AVERAGE(O795,O847,O899)</f>
        <v>319.6875</v>
      </c>
      <c r="Y951" s="79">
        <f t="shared" ref="Y951" si="19076">(P795+P847+P899)/3</f>
        <v>320.3125</v>
      </c>
      <c r="Z951" s="79">
        <f t="shared" ref="Z951" si="19077">(Q795+Q847+Q899)/3</f>
        <v>256.3125</v>
      </c>
      <c r="AA951" s="79" t="e">
        <f t="shared" ref="AA951" si="19078">(R795+R847+R899)/3</f>
        <v>#REF!</v>
      </c>
      <c r="AC951" s="99" t="e">
        <f>+AF951-'Figure 8_data'!#REF!</f>
        <v>#REF!</v>
      </c>
      <c r="AD951" s="79" t="str">
        <f t="shared" ref="AD951" si="19079">IFERROR((B951/T951-1)*100, "-")</f>
        <v>-</v>
      </c>
      <c r="AE951" s="79" t="str">
        <f t="shared" ref="AE951" si="19080">IFERROR((C951/U951-1)*100,"-")</f>
        <v>-</v>
      </c>
      <c r="AF951" s="79">
        <f t="shared" ref="AF951" si="19081">(D951/V951-1)*100</f>
        <v>9.8088097813135775</v>
      </c>
      <c r="AG951" s="79">
        <f t="shared" ref="AG951" si="19082">(E951/W951-1)*100</f>
        <v>-2.539844261698565</v>
      </c>
      <c r="AH951" s="79">
        <f t="shared" ref="AH951" si="19083">(F951/X951-1)*100</f>
        <v>0.41055718475073721</v>
      </c>
      <c r="AI951" s="79">
        <f t="shared" ref="AI951" si="19084">(G951/Y951-1)*100</f>
        <v>0.21463414634146361</v>
      </c>
      <c r="AJ951" s="79">
        <f t="shared" ref="AJ951" si="19085">(H951/Z951-1)*100</f>
        <v>-3.2431114362350688</v>
      </c>
      <c r="AK951" s="79" t="e">
        <f t="shared" ref="AK951" si="19086">(I951/AA951-1)*100</f>
        <v>#REF!</v>
      </c>
      <c r="AM951" s="99" t="e">
        <f>AP951-'Figure 8_data'!#REF!</f>
        <v>#REF!</v>
      </c>
      <c r="AN951" s="79" t="str">
        <f t="shared" ref="AN951" si="19087">IF(B899, ((B951/B899-1)*100),"-")</f>
        <v>-</v>
      </c>
      <c r="AO951" s="79" t="str">
        <f t="shared" ref="AO951" si="19088">IF(C899,((C951/C899-1)*100), "-")</f>
        <v>-</v>
      </c>
      <c r="AP951" s="79">
        <f t="shared" si="18965"/>
        <v>40.540540540540547</v>
      </c>
      <c r="AQ951" s="79">
        <f t="shared" ref="AQ951" si="19089">(E951/E899-1)*100</f>
        <v>45.3125</v>
      </c>
      <c r="AR951" s="79">
        <f t="shared" ref="AR951" si="19090">(F951/F899-1)*100</f>
        <v>52.857142857142847</v>
      </c>
      <c r="AS951" s="79">
        <f t="shared" ref="AS951" si="19091">(G951/G899-1)*100</f>
        <v>52.857142857142847</v>
      </c>
      <c r="AT951" s="79">
        <f t="shared" ref="AT951" si="19092">(H951/H899-1)*100</f>
        <v>34.782608695652172</v>
      </c>
      <c r="AU951" s="79" t="e">
        <f t="shared" ref="AU951" si="19093">(I951/I899-1)*100</f>
        <v>#REF!</v>
      </c>
    </row>
    <row r="952" spans="1:47" x14ac:dyDescent="0.2">
      <c r="A952" s="13">
        <f t="shared" si="15327"/>
        <v>44243</v>
      </c>
      <c r="B952" s="79">
        <v>0</v>
      </c>
      <c r="C952" s="79">
        <v>0</v>
      </c>
      <c r="D952" s="79">
        <v>433.75</v>
      </c>
      <c r="E952" s="79">
        <v>273.75</v>
      </c>
      <c r="F952" s="79">
        <v>323.75</v>
      </c>
      <c r="G952" s="79">
        <v>323.75</v>
      </c>
      <c r="H952" s="79">
        <v>250</v>
      </c>
      <c r="I952" s="79" t="e">
        <f>TWK!#REF!</f>
        <v>#REF!</v>
      </c>
      <c r="K952" s="79" t="e">
        <f t="shared" ref="K952" si="19094">AVERAGEIF(B949:B952,"&lt;&gt;0")</f>
        <v>#DIV/0!</v>
      </c>
      <c r="L952" s="79" t="e">
        <f t="shared" ref="L952" si="19095">AVERAGEIF(C949:C952,"&lt;&gt;0")</f>
        <v>#DIV/0!</v>
      </c>
      <c r="M952" s="79">
        <f t="shared" ref="M952:M957" si="19096">AVERAGEIF(D949:D952,"&lt;&gt;0")</f>
        <v>416.1875</v>
      </c>
      <c r="N952" s="79">
        <f t="shared" ref="N952" si="19097">AVERAGEIF(E949:E952,"&lt;&gt;0")</f>
        <v>282.5625</v>
      </c>
      <c r="O952" s="79">
        <f t="shared" ref="O952" si="19098">AVERAGEIF(F949:F952,"&lt;&gt;0")</f>
        <v>324.125</v>
      </c>
      <c r="P952" s="79">
        <f t="shared" ref="P952" si="19099">AVERAGEIF(G949:G952,"&lt;&gt;0")</f>
        <v>324.125</v>
      </c>
      <c r="Q952" s="79">
        <f t="shared" ref="Q952" si="19100">AVERAGEIF(H949:H952,"&lt;&gt;0")</f>
        <v>253.25</v>
      </c>
      <c r="R952" s="79" t="e">
        <f t="shared" ref="R952" si="19101">AVERAGEIF(I949:I952,"&lt;&gt;0")</f>
        <v>#REF!</v>
      </c>
      <c r="T952" s="79" t="e">
        <f t="shared" ref="T952" si="19102">AVERAGE(K796,K848,K900)</f>
        <v>#DIV/0!</v>
      </c>
      <c r="U952" s="79" t="e">
        <f t="shared" ref="U952" si="19103">AVERAGE(L796,L848,L900)</f>
        <v>#DIV/0!</v>
      </c>
      <c r="V952" s="79">
        <f t="shared" ref="V952" si="19104">(M796+M848+M900)/3</f>
        <v>385.98611111111109</v>
      </c>
      <c r="W952" s="79">
        <f t="shared" ref="W952" si="19105">(N796+N848+N900)/3</f>
        <v>291.72222222222223</v>
      </c>
      <c r="X952" s="79">
        <f t="shared" ref="X952:X957" si="19106">AVERAGE(O796,O848,O900)</f>
        <v>327.33333333333331</v>
      </c>
      <c r="Y952" s="79">
        <f t="shared" ref="Y952" si="19107">(P796+P848+P900)/3</f>
        <v>328.3055555555556</v>
      </c>
      <c r="Z952" s="79">
        <f t="shared" ref="Z952" si="19108">(Q796+Q848+Q900)/3</f>
        <v>260.54861111111109</v>
      </c>
      <c r="AA952" s="79" t="e">
        <f t="shared" ref="AA952" si="19109">(R796+R848+R900)/3</f>
        <v>#REF!</v>
      </c>
      <c r="AC952" s="99" t="e">
        <f>+AF952-'Figure 8_data'!#REF!</f>
        <v>#REF!</v>
      </c>
      <c r="AD952" s="79" t="str">
        <f t="shared" ref="AD952" si="19110">IFERROR((B952/T952-1)*100, "-")</f>
        <v>-</v>
      </c>
      <c r="AE952" s="79" t="str">
        <f t="shared" ref="AE952" si="19111">IFERROR((C952/U952-1)*100,"-")</f>
        <v>-</v>
      </c>
      <c r="AF952" s="79">
        <f t="shared" ref="AF952" si="19112">(D952/V952-1)*100</f>
        <v>12.374509733366935</v>
      </c>
      <c r="AG952" s="79">
        <f t="shared" ref="AG952" si="19113">(E952/W952-1)*100</f>
        <v>-6.1607312892782318</v>
      </c>
      <c r="AH952" s="79">
        <f t="shared" ref="AH952" si="19114">(F952/X952-1)*100</f>
        <v>-1.0947046843177155</v>
      </c>
      <c r="AI952" s="79">
        <f t="shared" ref="AI952" si="19115">(G952/Y952-1)*100</f>
        <v>-1.3875962433370082</v>
      </c>
      <c r="AJ952" s="79">
        <f t="shared" ref="AJ952" si="19116">(H952/Z952-1)*100</f>
        <v>-4.0486153682134258</v>
      </c>
      <c r="AK952" s="79" t="e">
        <f t="shared" ref="AK952" si="19117">(I952/AA952-1)*100</f>
        <v>#REF!</v>
      </c>
      <c r="AM952" s="99" t="e">
        <f>AP952-'Figure 8_data'!#REF!</f>
        <v>#REF!</v>
      </c>
      <c r="AN952" s="79" t="str">
        <f t="shared" ref="AN952" si="19118">IF(B900, ((B952/B900-1)*100),"-")</f>
        <v>-</v>
      </c>
      <c r="AO952" s="79" t="str">
        <f t="shared" ref="AO952" si="19119">IF(C900,((C952/C900-1)*100), "-")</f>
        <v>-</v>
      </c>
      <c r="AP952" s="79">
        <f t="shared" si="18965"/>
        <v>48.544520547945204</v>
      </c>
      <c r="AQ952" s="79">
        <f t="shared" ref="AQ952" si="19120">(E952/E900-1)*100</f>
        <v>44.078947368421062</v>
      </c>
      <c r="AR952" s="79">
        <f t="shared" ref="AR952" si="19121">(F952/F900-1)*100</f>
        <v>55.64903846153846</v>
      </c>
      <c r="AS952" s="79">
        <f t="shared" ref="AS952" si="19122">(G952/G900-1)*100</f>
        <v>55.64903846153846</v>
      </c>
      <c r="AT952" s="79">
        <f t="shared" ref="AT952" si="19123">(H952/H900-1)*100</f>
        <v>38.888888888888886</v>
      </c>
      <c r="AU952" s="79" t="e">
        <f t="shared" ref="AU952" si="19124">(I952/I900-1)*100</f>
        <v>#REF!</v>
      </c>
    </row>
    <row r="953" spans="1:47" x14ac:dyDescent="0.2">
      <c r="A953" s="13">
        <f t="shared" si="15327"/>
        <v>44250</v>
      </c>
      <c r="B953" s="79">
        <v>0</v>
      </c>
      <c r="C953" s="79">
        <v>0</v>
      </c>
      <c r="D953" s="79">
        <v>433.75</v>
      </c>
      <c r="E953" s="79">
        <v>271.25</v>
      </c>
      <c r="F953" s="79">
        <v>311.25</v>
      </c>
      <c r="G953" s="79">
        <v>311.25</v>
      </c>
      <c r="H953" s="79">
        <v>247.5</v>
      </c>
      <c r="I953" s="79" t="e">
        <f>TWK!#REF!</f>
        <v>#REF!</v>
      </c>
      <c r="K953" s="79" t="e">
        <f t="shared" ref="K953" si="19125">AVERAGEIF(B950:B953,"&lt;&gt;0")</f>
        <v>#DIV/0!</v>
      </c>
      <c r="L953" s="79" t="e">
        <f t="shared" ref="L953" si="19126">AVERAGEIF(C950:C953,"&lt;&gt;0")</f>
        <v>#DIV/0!</v>
      </c>
      <c r="M953" s="79">
        <f t="shared" si="19096"/>
        <v>425.875</v>
      </c>
      <c r="N953" s="79">
        <f t="shared" ref="N953" si="19127">AVERAGEIF(E950:E953,"&lt;&gt;0")</f>
        <v>279.75</v>
      </c>
      <c r="O953" s="79">
        <f t="shared" ref="O953" si="19128">AVERAGEIF(F950:F953,"&lt;&gt;0")</f>
        <v>319.75</v>
      </c>
      <c r="P953" s="79">
        <f t="shared" ref="P953" si="19129">AVERAGEIF(G950:G953,"&lt;&gt;0")</f>
        <v>319.75</v>
      </c>
      <c r="Q953" s="79">
        <f t="shared" ref="Q953" si="19130">AVERAGEIF(H950:H953,"&lt;&gt;0")</f>
        <v>251.375</v>
      </c>
      <c r="R953" s="79" t="e">
        <f t="shared" ref="R953" si="19131">AVERAGEIF(I950:I953,"&lt;&gt;0")</f>
        <v>#REF!</v>
      </c>
      <c r="T953" s="79" t="e">
        <f t="shared" ref="T953" si="19132">AVERAGE(K797,K849,K901)</f>
        <v>#DIV/0!</v>
      </c>
      <c r="U953" s="79" t="e">
        <f t="shared" ref="U953" si="19133">AVERAGE(L797,L849,L901)</f>
        <v>#DIV/0!</v>
      </c>
      <c r="V953" s="79">
        <f t="shared" ref="V953" si="19134">(M797+M849+M901)/3</f>
        <v>399.77777777777777</v>
      </c>
      <c r="W953" s="79">
        <f t="shared" ref="W953" si="19135">(N797+N849+N901)/3</f>
        <v>299.25</v>
      </c>
      <c r="X953" s="79">
        <f t="shared" si="19106"/>
        <v>333.44444444444446</v>
      </c>
      <c r="Y953" s="79">
        <f t="shared" ref="Y953" si="19136">(P797+P849+P901)/3</f>
        <v>334.74074074074076</v>
      </c>
      <c r="Z953" s="79">
        <f t="shared" ref="Z953" si="19137">(Q797+Q849+Q901)/3</f>
        <v>268.0069444444444</v>
      </c>
      <c r="AA953" s="79" t="e">
        <f t="shared" ref="AA953" si="19138">(R797+R849+R901)/3</f>
        <v>#REF!</v>
      </c>
      <c r="AC953" s="99" t="e">
        <f>+AF953-'Figure 8_data'!#REF!</f>
        <v>#REF!</v>
      </c>
      <c r="AD953" s="79" t="str">
        <f t="shared" ref="AD953" si="19139">IFERROR((B953/T953-1)*100, "-")</f>
        <v>-</v>
      </c>
      <c r="AE953" s="79" t="str">
        <f t="shared" ref="AE953" si="19140">IFERROR((C953/U953-1)*100,"-")</f>
        <v>-</v>
      </c>
      <c r="AF953" s="79">
        <f t="shared" ref="AF953" si="19141">(D953/V953-1)*100</f>
        <v>8.4977765425236171</v>
      </c>
      <c r="AG953" s="79">
        <f t="shared" ref="AG953:AG958" si="19142">(E953/W953-1)*100</f>
        <v>-9.3567251461988299</v>
      </c>
      <c r="AH953" s="79">
        <f t="shared" ref="AH953" si="19143">(F953/X953-1)*100</f>
        <v>-6.6561146284571882</v>
      </c>
      <c r="AI953" s="79">
        <f t="shared" ref="AI953" si="19144">(G953/Y953-1)*100</f>
        <v>-7.0175923876964035</v>
      </c>
      <c r="AJ953" s="79">
        <f t="shared" ref="AJ953" si="19145">(H953/Z953-1)*100</f>
        <v>-7.6516466716761933</v>
      </c>
      <c r="AK953" s="79" t="e">
        <f t="shared" ref="AK953" si="19146">(I953/AA953-1)*100</f>
        <v>#REF!</v>
      </c>
      <c r="AM953" s="99" t="e">
        <f>AP953-'Figure 8_data'!#REF!</f>
        <v>#REF!</v>
      </c>
      <c r="AN953" s="79" t="str">
        <f t="shared" ref="AN953" si="19147">IF(B901, ((B953/B901-1)*100),"-")</f>
        <v>-</v>
      </c>
      <c r="AO953" s="79" t="str">
        <f t="shared" ref="AO953" si="19148">IF(C901,((C953/C901-1)*100), "-")</f>
        <v>-</v>
      </c>
      <c r="AP953" s="79">
        <f t="shared" ref="AP953" si="19149">(D953/D901-1)*100</f>
        <v>52.728873239436624</v>
      </c>
      <c r="AQ953" s="79">
        <f t="shared" ref="AQ953" si="19150">(E953/E901-1)*100</f>
        <v>45.833333333333329</v>
      </c>
      <c r="AR953" s="79">
        <f t="shared" ref="AR953" si="19151">(F953/F901-1)*100</f>
        <v>55.624999999999993</v>
      </c>
      <c r="AS953" s="79">
        <f t="shared" ref="AS953" si="19152">(G953/G901-1)*100</f>
        <v>55.624999999999993</v>
      </c>
      <c r="AT953" s="79">
        <f t="shared" ref="AT953" si="19153">(H953/H901-1)*100</f>
        <v>37.5</v>
      </c>
      <c r="AU953" s="79" t="e">
        <f t="shared" ref="AU953" si="19154">(I953/I901-1)*100</f>
        <v>#REF!</v>
      </c>
    </row>
    <row r="954" spans="1:47" x14ac:dyDescent="0.2">
      <c r="A954" s="13">
        <f t="shared" si="15327"/>
        <v>44257</v>
      </c>
      <c r="B954" s="79">
        <v>0</v>
      </c>
      <c r="C954" s="79">
        <v>0</v>
      </c>
      <c r="D954" s="79">
        <v>381.25</v>
      </c>
      <c r="E954" s="79">
        <v>265</v>
      </c>
      <c r="F954" s="79">
        <v>297.5</v>
      </c>
      <c r="G954" s="79">
        <v>297.5</v>
      </c>
      <c r="H954" s="79">
        <v>240</v>
      </c>
      <c r="I954" s="79" t="e">
        <f>TWK!#REF!</f>
        <v>#REF!</v>
      </c>
      <c r="K954" s="79" t="e">
        <f t="shared" ref="K954" si="19155">AVERAGEIF(B951:B954,"&lt;&gt;0")</f>
        <v>#DIV/0!</v>
      </c>
      <c r="L954" s="79" t="e">
        <f t="shared" ref="L954" si="19156">AVERAGEIF(C951:C954,"&lt;&gt;0")</f>
        <v>#DIV/0!</v>
      </c>
      <c r="M954" s="79">
        <f t="shared" si="19096"/>
        <v>416.1875</v>
      </c>
      <c r="N954" s="79">
        <f t="shared" ref="N954" si="19157">AVERAGEIF(E951:E954,"&lt;&gt;0")</f>
        <v>272.25</v>
      </c>
      <c r="O954" s="79">
        <f t="shared" ref="O954" si="19158">AVERAGEIF(F951:F954,"&lt;&gt;0")</f>
        <v>313.375</v>
      </c>
      <c r="P954" s="79">
        <f t="shared" ref="P954" si="19159">AVERAGEIF(G951:G954,"&lt;&gt;0")</f>
        <v>313.375</v>
      </c>
      <c r="Q954" s="79">
        <f t="shared" ref="Q954" si="19160">AVERAGEIF(H951:H954,"&lt;&gt;0")</f>
        <v>246.375</v>
      </c>
      <c r="R954" s="79" t="e">
        <f t="shared" ref="R954" si="19161">AVERAGEIF(I951:I954,"&lt;&gt;0")</f>
        <v>#REF!</v>
      </c>
      <c r="T954" s="79" t="e">
        <f t="shared" ref="T954" si="19162">AVERAGE(K798,K850,K902)</f>
        <v>#DIV/0!</v>
      </c>
      <c r="U954" s="79" t="e">
        <f t="shared" ref="U954" si="19163">AVERAGE(L798,L850,L902)</f>
        <v>#DIV/0!</v>
      </c>
      <c r="V954" s="79">
        <f t="shared" ref="V954" si="19164">(M798+M850+M902)/3</f>
        <v>413.76388888888886</v>
      </c>
      <c r="W954" s="79">
        <f t="shared" ref="W954" si="19165">(N798+N850+N902)/3</f>
        <v>311.75</v>
      </c>
      <c r="X954" s="79">
        <f t="shared" si="19106"/>
        <v>342.16666666666669</v>
      </c>
      <c r="Y954" s="79">
        <f t="shared" ref="Y954" si="19166">(P798+P850+P902)/3</f>
        <v>344.11111111111114</v>
      </c>
      <c r="Z954" s="79">
        <f t="shared" ref="Z954" si="19167">(Q798+Q850+Q902)/3</f>
        <v>277.78472222222223</v>
      </c>
      <c r="AA954" s="79" t="e">
        <f t="shared" ref="AA954" si="19168">(R798+R850+R902)/3</f>
        <v>#REF!</v>
      </c>
      <c r="AC954" s="99" t="e">
        <f>+AF954-'Figure 8_data'!#REF!</f>
        <v>#REF!</v>
      </c>
      <c r="AD954" s="79" t="str">
        <f t="shared" ref="AD954" si="19169">IFERROR((B954/T954-1)*100, "-")</f>
        <v>-</v>
      </c>
      <c r="AE954" s="79" t="str">
        <f t="shared" ref="AE954" si="19170">IFERROR((C954/U954-1)*100,"-")</f>
        <v>-</v>
      </c>
      <c r="AF954" s="79">
        <f t="shared" ref="AF954" si="19171">(D954/V954-1)*100</f>
        <v>-7.8580779430029164</v>
      </c>
      <c r="AG954" s="79">
        <f t="shared" si="19142"/>
        <v>-14.995990376904567</v>
      </c>
      <c r="AH954" s="79">
        <f t="shared" ref="AH954" si="19172">(F954/X954-1)*100</f>
        <v>-13.054067218704335</v>
      </c>
      <c r="AI954" s="79">
        <f t="shared" ref="AI954" si="19173">(G954/Y954-1)*100</f>
        <v>-13.545366483693911</v>
      </c>
      <c r="AJ954" s="79">
        <f t="shared" ref="AJ954" si="19174">(H954/Z954-1)*100</f>
        <v>-13.602159946001347</v>
      </c>
      <c r="AK954" s="79" t="e">
        <f t="shared" ref="AK954" si="19175">(I954/AA954-1)*100</f>
        <v>#REF!</v>
      </c>
      <c r="AM954" s="99" t="e">
        <f>AP954-'Figure 8_data'!#REF!</f>
        <v>#REF!</v>
      </c>
      <c r="AN954" s="79" t="str">
        <f t="shared" ref="AN954" si="19176">IF(B902, ((B954/B902-1)*100),"-")</f>
        <v>-</v>
      </c>
      <c r="AO954" s="79" t="str">
        <f t="shared" ref="AO954" si="19177">IF(C902,((C954/C902-1)*100), "-")</f>
        <v>-</v>
      </c>
      <c r="AP954" s="79">
        <f t="shared" ref="AP954" si="19178">(D954/D902-1)*100</f>
        <v>32.378472222222229</v>
      </c>
      <c r="AQ954" s="79">
        <f t="shared" ref="AQ954" si="19179">(E954/E902-1)*100</f>
        <v>43.243243243243242</v>
      </c>
      <c r="AR954" s="79">
        <f t="shared" ref="AR954" si="19180">(F954/F902-1)*100</f>
        <v>50.25252525252526</v>
      </c>
      <c r="AS954" s="79">
        <f t="shared" ref="AS954" si="19181">(G954/G902-1)*100</f>
        <v>50.25252525252526</v>
      </c>
      <c r="AT954" s="79">
        <f t="shared" ref="AT954" si="19182">(H954/H902-1)*100</f>
        <v>34.078212290502783</v>
      </c>
      <c r="AU954" s="79" t="e">
        <f t="shared" ref="AU954" si="19183">(I954/I902-1)*100</f>
        <v>#REF!</v>
      </c>
    </row>
    <row r="955" spans="1:47" x14ac:dyDescent="0.2">
      <c r="A955" s="13">
        <f t="shared" si="15327"/>
        <v>44264</v>
      </c>
      <c r="B955" s="79">
        <v>0</v>
      </c>
      <c r="C955" s="79">
        <v>0</v>
      </c>
      <c r="D955" s="79">
        <v>372</v>
      </c>
      <c r="E955" s="79">
        <v>264</v>
      </c>
      <c r="F955" s="79">
        <v>294</v>
      </c>
      <c r="G955" s="79">
        <v>294</v>
      </c>
      <c r="H955" s="79">
        <v>246</v>
      </c>
      <c r="I955" s="79" t="e">
        <f>TWK!#REF!</f>
        <v>#REF!</v>
      </c>
      <c r="K955" s="79" t="e">
        <f t="shared" ref="K955" si="19184">AVERAGEIF(B952:B955,"&lt;&gt;0")</f>
        <v>#DIV/0!</v>
      </c>
      <c r="L955" s="79" t="e">
        <f t="shared" ref="L955" si="19185">AVERAGEIF(C952:C955,"&lt;&gt;0")</f>
        <v>#DIV/0!</v>
      </c>
      <c r="M955" s="79">
        <f t="shared" si="19096"/>
        <v>405.1875</v>
      </c>
      <c r="N955" s="79">
        <f t="shared" ref="N955" si="19186">AVERAGEIF(E952:E955,"&lt;&gt;0")</f>
        <v>268.5</v>
      </c>
      <c r="O955" s="79">
        <f t="shared" ref="O955" si="19187">AVERAGEIF(F952:F955,"&lt;&gt;0")</f>
        <v>306.625</v>
      </c>
      <c r="P955" s="79">
        <f t="shared" ref="P955" si="19188">AVERAGEIF(G952:G955,"&lt;&gt;0")</f>
        <v>306.625</v>
      </c>
      <c r="Q955" s="79">
        <f t="shared" ref="Q955" si="19189">AVERAGEIF(H952:H955,"&lt;&gt;0")</f>
        <v>245.875</v>
      </c>
      <c r="R955" s="79" t="e">
        <f t="shared" ref="R955" si="19190">AVERAGEIF(I952:I955,"&lt;&gt;0")</f>
        <v>#REF!</v>
      </c>
      <c r="T955" s="79" t="e">
        <f t="shared" ref="T955" si="19191">AVERAGE(K799,K851,K903)</f>
        <v>#DIV/0!</v>
      </c>
      <c r="U955" s="79" t="e">
        <f t="shared" ref="U955" si="19192">AVERAGE(L799,L851,L903)</f>
        <v>#DIV/0!</v>
      </c>
      <c r="V955" s="79">
        <f t="shared" ref="V955" si="19193">(M799+M851+M903)/3</f>
        <v>424.86111111111109</v>
      </c>
      <c r="W955" s="79">
        <f t="shared" ref="W955" si="19194">(N799+N851+N903)/3</f>
        <v>323.4444444444444</v>
      </c>
      <c r="X955" s="79">
        <f t="shared" si="19106"/>
        <v>367.91666666666669</v>
      </c>
      <c r="Y955" s="79">
        <f t="shared" ref="Y955" si="19195">(P799+P851+P903)/3</f>
        <v>369.86111111111114</v>
      </c>
      <c r="Z955" s="79">
        <f t="shared" ref="Z955" si="19196">(Q799+Q851+Q903)/3</f>
        <v>288.63888888888886</v>
      </c>
      <c r="AA955" s="79" t="e">
        <f t="shared" ref="AA955" si="19197">(R799+R851+R903)/3</f>
        <v>#REF!</v>
      </c>
      <c r="AC955" s="99" t="e">
        <f>+AF955-'Figure 8_data'!#REF!</f>
        <v>#REF!</v>
      </c>
      <c r="AD955" s="79" t="str">
        <f t="shared" ref="AD955" si="19198">IFERROR((B955/T955-1)*100, "-")</f>
        <v>-</v>
      </c>
      <c r="AE955" s="79" t="str">
        <f t="shared" ref="AE955" si="19199">IFERROR((C955/U955-1)*100,"-")</f>
        <v>-</v>
      </c>
      <c r="AF955" s="79">
        <f t="shared" ref="AF955" si="19200">(D955/V955-1)*100</f>
        <v>-12.441974501471066</v>
      </c>
      <c r="AG955" s="79">
        <f t="shared" si="19142"/>
        <v>-18.378564067330807</v>
      </c>
      <c r="AH955" s="79">
        <f t="shared" ref="AH955" si="19201">(F955/X955-1)*100</f>
        <v>-20.090600226500566</v>
      </c>
      <c r="AI955" s="79">
        <f t="shared" ref="AI955" si="19202">(G955/Y955-1)*100</f>
        <v>-20.510702215546385</v>
      </c>
      <c r="AJ955" s="79">
        <f t="shared" ref="AJ955" si="19203">(H955/Z955-1)*100</f>
        <v>-14.772399191608109</v>
      </c>
      <c r="AK955" s="79" t="e">
        <f t="shared" ref="AK955" si="19204">(I955/AA955-1)*100</f>
        <v>#REF!</v>
      </c>
      <c r="AM955" s="99" t="e">
        <f>AP955-'Figure 8_data'!#REF!</f>
        <v>#REF!</v>
      </c>
      <c r="AN955" s="79" t="str">
        <f t="shared" ref="AN955" si="19205">IF(B903, ((B955/B903-1)*100),"-")</f>
        <v>-</v>
      </c>
      <c r="AO955" s="79" t="str">
        <f t="shared" ref="AO955" si="19206">IF(C903,((C955/C903-1)*100), "-")</f>
        <v>-</v>
      </c>
      <c r="AP955" s="79">
        <f t="shared" ref="AP955" si="19207">(D955/D903-1)*100</f>
        <v>35.27272727272728</v>
      </c>
      <c r="AQ955" s="79">
        <f t="shared" ref="AQ955:AQ960" si="19208">(E955/E903-1)*100</f>
        <v>43.478260869565212</v>
      </c>
      <c r="AR955" s="79">
        <f t="shared" ref="AR955" si="19209">(F955/F903-1)*100</f>
        <v>47.738693467336681</v>
      </c>
      <c r="AS955" s="79">
        <f t="shared" ref="AS955" si="19210">(G955/G903-1)*100</f>
        <v>47.738693467336681</v>
      </c>
      <c r="AT955" s="79">
        <f t="shared" ref="AT955" si="19211">(H955/H903-1)*100</f>
        <v>38.202247191011239</v>
      </c>
      <c r="AU955" s="79" t="e">
        <f t="shared" ref="AU955" si="19212">(I955/I903-1)*100</f>
        <v>#REF!</v>
      </c>
    </row>
    <row r="956" spans="1:47" x14ac:dyDescent="0.2">
      <c r="A956" s="13">
        <f t="shared" si="15327"/>
        <v>44271</v>
      </c>
      <c r="B956" s="79">
        <v>0</v>
      </c>
      <c r="C956" s="79">
        <v>0</v>
      </c>
      <c r="D956" s="79">
        <v>381.25</v>
      </c>
      <c r="E956" s="79">
        <v>272.5</v>
      </c>
      <c r="F956" s="79">
        <v>292.5</v>
      </c>
      <c r="G956" s="79">
        <v>292.5</v>
      </c>
      <c r="H956" s="79">
        <v>240</v>
      </c>
      <c r="I956" s="79" t="e">
        <f>TWK!#REF!</f>
        <v>#REF!</v>
      </c>
      <c r="K956" s="79" t="e">
        <f t="shared" ref="K956" si="19213">AVERAGEIF(B953:B956,"&lt;&gt;0")</f>
        <v>#DIV/0!</v>
      </c>
      <c r="L956" s="79" t="e">
        <f t="shared" ref="L956" si="19214">AVERAGEIF(C953:C956,"&lt;&gt;0")</f>
        <v>#DIV/0!</v>
      </c>
      <c r="M956" s="79">
        <f t="shared" si="19096"/>
        <v>392.0625</v>
      </c>
      <c r="N956" s="79">
        <f t="shared" ref="N956" si="19215">AVERAGEIF(E953:E956,"&lt;&gt;0")</f>
        <v>268.1875</v>
      </c>
      <c r="O956" s="79">
        <f t="shared" ref="O956" si="19216">AVERAGEIF(F953:F956,"&lt;&gt;0")</f>
        <v>298.8125</v>
      </c>
      <c r="P956" s="79">
        <f t="shared" ref="P956" si="19217">AVERAGEIF(G953:G956,"&lt;&gt;0")</f>
        <v>298.8125</v>
      </c>
      <c r="Q956" s="79">
        <f t="shared" ref="Q956" si="19218">AVERAGEIF(H953:H956,"&lt;&gt;0")</f>
        <v>243.375</v>
      </c>
      <c r="R956" s="79" t="e">
        <f t="shared" ref="R956" si="19219">AVERAGEIF(I953:I956,"&lt;&gt;0")</f>
        <v>#REF!</v>
      </c>
      <c r="T956" s="79" t="e">
        <f t="shared" ref="T956" si="19220">AVERAGE(K800,K852,K904)</f>
        <v>#DIV/0!</v>
      </c>
      <c r="U956" s="79" t="e">
        <f t="shared" ref="U956" si="19221">AVERAGE(L800,L852,L904)</f>
        <v>#DIV/0!</v>
      </c>
      <c r="V956" s="79">
        <f t="shared" ref="V956" si="19222">(M800+M852+M904)/3</f>
        <v>427.02777777777777</v>
      </c>
      <c r="W956" s="79">
        <f t="shared" ref="W956" si="19223">(N800+N852+N904)/3</f>
        <v>321.68055555555554</v>
      </c>
      <c r="X956" s="79">
        <f t="shared" si="19106"/>
        <v>380.33333333333331</v>
      </c>
      <c r="Y956" s="79">
        <f t="shared" ref="Y956" si="19224">(P800+P852+P904)/3</f>
        <v>380.33333333333331</v>
      </c>
      <c r="Z956" s="79">
        <f t="shared" ref="Z956" si="19225">(Q800+Q852+Q904)/3</f>
        <v>293.9444444444444</v>
      </c>
      <c r="AA956" s="79" t="e">
        <f t="shared" ref="AA956" si="19226">(R800+R852+R904)/3</f>
        <v>#REF!</v>
      </c>
      <c r="AC956" s="99" t="e">
        <f>+AF956-'Figure 8_data'!#REF!</f>
        <v>#REF!</v>
      </c>
      <c r="AD956" s="79" t="str">
        <f t="shared" ref="AD956" si="19227">IFERROR((B956/T956-1)*100, "-")</f>
        <v>-</v>
      </c>
      <c r="AE956" s="79" t="str">
        <f t="shared" ref="AE956" si="19228">IFERROR((C956/U956-1)*100,"-")</f>
        <v>-</v>
      </c>
      <c r="AF956" s="79">
        <f t="shared" ref="AF956" si="19229">(D956/V956-1)*100</f>
        <v>-10.720093670721397</v>
      </c>
      <c r="AG956" s="79">
        <f t="shared" si="19142"/>
        <v>-15.288631751651483</v>
      </c>
      <c r="AH956" s="79">
        <f t="shared" ref="AH956" si="19230">(F956/X956-1)*100</f>
        <v>-23.093777388255909</v>
      </c>
      <c r="AI956" s="79">
        <f t="shared" ref="AI956" si="19231">(G956/Y956-1)*100</f>
        <v>-23.093777388255909</v>
      </c>
      <c r="AJ956" s="79">
        <f t="shared" ref="AJ956" si="19232">(H956/Z956-1)*100</f>
        <v>-18.351918351918339</v>
      </c>
      <c r="AK956" s="79" t="e">
        <f t="shared" ref="AK956" si="19233">(I956/AA956-1)*100</f>
        <v>#REF!</v>
      </c>
      <c r="AM956" s="99" t="e">
        <f>AP956-'Figure 8_data'!#REF!</f>
        <v>#REF!</v>
      </c>
      <c r="AN956" s="79" t="str">
        <f t="shared" ref="AN956" si="19234">IF(B904, ((B956/B904-1)*100),"-")</f>
        <v>-</v>
      </c>
      <c r="AO956" s="79" t="str">
        <f t="shared" ref="AO956" si="19235">IF(C904,((C956/C904-1)*100), "-")</f>
        <v>-</v>
      </c>
      <c r="AP956" s="79">
        <f t="shared" ref="AP956" si="19236">(D956/D904-1)*100</f>
        <v>37.140287769784173</v>
      </c>
      <c r="AQ956" s="79">
        <f t="shared" si="19208"/>
        <v>48.907103825136609</v>
      </c>
      <c r="AR956" s="79">
        <f t="shared" ref="AR956" si="19237">(F956/F904-1)*100</f>
        <v>52.34375</v>
      </c>
      <c r="AS956" s="79">
        <f t="shared" ref="AS956" si="19238">(G956/G904-1)*100</f>
        <v>52.34375</v>
      </c>
      <c r="AT956" s="79">
        <f t="shared" ref="AT956" si="19239">(H956/H904-1)*100</f>
        <v>35.593220338983045</v>
      </c>
      <c r="AU956" s="79" t="e">
        <f t="shared" ref="AU956" si="19240">(I956/I904-1)*100</f>
        <v>#REF!</v>
      </c>
    </row>
    <row r="957" spans="1:47" x14ac:dyDescent="0.2">
      <c r="A957" s="13">
        <f t="shared" si="15327"/>
        <v>44278</v>
      </c>
      <c r="B957" s="79">
        <v>0</v>
      </c>
      <c r="C957" s="79">
        <v>0</v>
      </c>
      <c r="D957" s="79">
        <v>377.5</v>
      </c>
      <c r="E957" s="79">
        <v>278.75</v>
      </c>
      <c r="F957" s="79">
        <v>311.25</v>
      </c>
      <c r="G957" s="79">
        <v>311.25</v>
      </c>
      <c r="H957" s="79">
        <v>241.25</v>
      </c>
      <c r="I957" s="79" t="e">
        <f>TWK!#REF!</f>
        <v>#REF!</v>
      </c>
      <c r="K957" s="79" t="e">
        <f t="shared" ref="K957" si="19241">AVERAGEIF(B954:B957,"&lt;&gt;0")</f>
        <v>#DIV/0!</v>
      </c>
      <c r="L957" s="79" t="e">
        <f t="shared" ref="L957" si="19242">AVERAGEIF(C954:C957,"&lt;&gt;0")</f>
        <v>#DIV/0!</v>
      </c>
      <c r="M957" s="79">
        <f t="shared" si="19096"/>
        <v>378</v>
      </c>
      <c r="N957" s="79">
        <f t="shared" ref="N957" si="19243">AVERAGEIF(E954:E957,"&lt;&gt;0")</f>
        <v>270.0625</v>
      </c>
      <c r="O957" s="79">
        <f t="shared" ref="O957" si="19244">AVERAGEIF(F954:F957,"&lt;&gt;0")</f>
        <v>298.8125</v>
      </c>
      <c r="P957" s="79">
        <f t="shared" ref="P957" si="19245">AVERAGEIF(G954:G957,"&lt;&gt;0")</f>
        <v>298.8125</v>
      </c>
      <c r="Q957" s="79">
        <f t="shared" ref="Q957" si="19246">AVERAGEIF(H954:H957,"&lt;&gt;0")</f>
        <v>241.8125</v>
      </c>
      <c r="R957" s="79" t="e">
        <f t="shared" ref="R957" si="19247">AVERAGEIF(I954:I957,"&lt;&gt;0")</f>
        <v>#REF!</v>
      </c>
      <c r="T957" s="79" t="e">
        <f t="shared" ref="T957" si="19248">AVERAGE(K801,K853,K905)</f>
        <v>#DIV/0!</v>
      </c>
      <c r="U957" s="79" t="e">
        <f t="shared" ref="U957" si="19249">AVERAGE(L801,L853,L905)</f>
        <v>#DIV/0!</v>
      </c>
      <c r="V957" s="79">
        <f t="shared" ref="V957" si="19250">(M801+M853+M905)/3</f>
        <v>430.5694444444444</v>
      </c>
      <c r="W957" s="79">
        <f t="shared" ref="W957" si="19251">(N801+N853+N905)/3</f>
        <v>330.66666666666669</v>
      </c>
      <c r="X957" s="79">
        <f t="shared" si="19106"/>
        <v>387.0462962962963</v>
      </c>
      <c r="Y957" s="79">
        <f t="shared" ref="Y957" si="19252">(P801+P853+P905)/3</f>
        <v>387.0462962962963</v>
      </c>
      <c r="Z957" s="79">
        <f t="shared" ref="Z957" si="19253">(Q801+Q853+Q905)/3</f>
        <v>307.84722222222223</v>
      </c>
      <c r="AA957" s="79" t="e">
        <f t="shared" ref="AA957" si="19254">(R801+R853+R905)/3</f>
        <v>#REF!</v>
      </c>
      <c r="AC957" s="99" t="e">
        <f>+AF957-'Figure 8_data'!#REF!</f>
        <v>#REF!</v>
      </c>
      <c r="AD957" s="79" t="str">
        <f t="shared" ref="AD957" si="19255">IFERROR((B957/T957-1)*100, "-")</f>
        <v>-</v>
      </c>
      <c r="AE957" s="79" t="str">
        <f t="shared" ref="AE957" si="19256">IFERROR((C957/U957-1)*100,"-")</f>
        <v>-</v>
      </c>
      <c r="AF957" s="79">
        <f t="shared" ref="AF957" si="19257">(D957/V957-1)*100</f>
        <v>-12.325408857778775</v>
      </c>
      <c r="AG957" s="79">
        <f t="shared" si="19142"/>
        <v>-15.700604838709687</v>
      </c>
      <c r="AH957" s="79">
        <f t="shared" ref="AH957" si="19258">(F957/X957-1)*100</f>
        <v>-19.583263558288078</v>
      </c>
      <c r="AI957" s="79">
        <f t="shared" ref="AI957" si="19259">(G957/Y957-1)*100</f>
        <v>-19.583263558288078</v>
      </c>
      <c r="AJ957" s="79">
        <f t="shared" ref="AJ957" si="19260">(H957/Z957-1)*100</f>
        <v>-21.633205504173247</v>
      </c>
      <c r="AK957" s="79" t="e">
        <f t="shared" ref="AK957" si="19261">(I957/AA957-1)*100</f>
        <v>#REF!</v>
      </c>
      <c r="AM957" s="99" t="e">
        <f>AP957-'Figure 8_data'!#REF!</f>
        <v>#REF!</v>
      </c>
      <c r="AN957" s="79" t="str">
        <f t="shared" ref="AN957" si="19262">IF(B905, ((B957/B905-1)*100),"-")</f>
        <v>-</v>
      </c>
      <c r="AO957" s="79" t="str">
        <f t="shared" ref="AO957" si="19263">IF(C905,((C957/C905-1)*100), "-")</f>
        <v>-</v>
      </c>
      <c r="AP957" s="79">
        <f t="shared" ref="AP957" si="19264">(D957/D905-1)*100</f>
        <v>24.177631578947366</v>
      </c>
      <c r="AQ957" s="79">
        <f t="shared" si="19208"/>
        <v>34.661835748792271</v>
      </c>
      <c r="AR957" s="79">
        <f t="shared" ref="AR957" si="19265">(F957/F905-1)*100</f>
        <v>55.624999999999993</v>
      </c>
      <c r="AS957" s="79">
        <f t="shared" ref="AS957" si="19266">(G957/G905-1)*100</f>
        <v>55.624999999999993</v>
      </c>
      <c r="AT957" s="79">
        <f t="shared" ref="AT957" si="19267">(H957/H905-1)*100</f>
        <v>29.010695187165769</v>
      </c>
      <c r="AU957" s="79" t="e">
        <f t="shared" ref="AU957" si="19268">(I957/I905-1)*100</f>
        <v>#REF!</v>
      </c>
    </row>
    <row r="958" spans="1:47" x14ac:dyDescent="0.2">
      <c r="A958" s="13">
        <f t="shared" si="15327"/>
        <v>44285</v>
      </c>
      <c r="B958" s="79">
        <v>490</v>
      </c>
      <c r="C958" s="79">
        <v>385</v>
      </c>
      <c r="D958" s="79">
        <v>371.66666666666669</v>
      </c>
      <c r="E958" s="79">
        <v>261.66666666666669</v>
      </c>
      <c r="F958" s="79">
        <v>316.66666666666669</v>
      </c>
      <c r="G958" s="79">
        <v>316.66666666666669</v>
      </c>
      <c r="H958" s="79">
        <v>238.33333333333334</v>
      </c>
      <c r="I958" s="79" t="e">
        <f>TWK!#REF!</f>
        <v>#REF!</v>
      </c>
      <c r="K958" s="79">
        <f t="shared" ref="K958" si="19269">AVERAGEIF(B955:B958,"&lt;&gt;0")</f>
        <v>490</v>
      </c>
      <c r="L958" s="79">
        <f t="shared" ref="L958" si="19270">AVERAGEIF(C955:C958,"&lt;&gt;0")</f>
        <v>385</v>
      </c>
      <c r="M958" s="79">
        <f t="shared" ref="M958" si="19271">AVERAGEIF(D955:D958,"&lt;&gt;0")</f>
        <v>375.60416666666669</v>
      </c>
      <c r="N958" s="79">
        <f t="shared" ref="N958" si="19272">AVERAGEIF(E955:E958,"&lt;&gt;0")</f>
        <v>269.22916666666669</v>
      </c>
      <c r="O958" s="79">
        <f t="shared" ref="O958" si="19273">AVERAGEIF(F955:F958,"&lt;&gt;0")</f>
        <v>303.60416666666669</v>
      </c>
      <c r="P958" s="79">
        <f t="shared" ref="P958" si="19274">AVERAGEIF(G955:G958,"&lt;&gt;0")</f>
        <v>303.60416666666669</v>
      </c>
      <c r="Q958" s="79">
        <f t="shared" ref="Q958" si="19275">AVERAGEIF(H955:H958,"&lt;&gt;0")</f>
        <v>241.39583333333334</v>
      </c>
      <c r="R958" s="79" t="e">
        <f t="shared" ref="R958" si="19276">AVERAGEIF(I955:I958,"&lt;&gt;0")</f>
        <v>#REF!</v>
      </c>
      <c r="T958" s="79">
        <f t="shared" ref="T958" si="19277">AVERAGE(K802,K854,K906)</f>
        <v>388</v>
      </c>
      <c r="U958" s="79">
        <f t="shared" ref="U958" si="19278">AVERAGE(L802,L854,L906)</f>
        <v>433.22916666666669</v>
      </c>
      <c r="V958" s="79">
        <f t="shared" ref="V958" si="19279">(M802+M854+M906)/3</f>
        <v>434.81944444444451</v>
      </c>
      <c r="W958" s="79">
        <f t="shared" ref="W958" si="19280">(N802+N854+N906)/3</f>
        <v>338.75</v>
      </c>
      <c r="X958" s="79">
        <f t="shared" ref="X958" si="19281">AVERAGE(O802,O854,O906)</f>
        <v>387.08333333333331</v>
      </c>
      <c r="Y958" s="79">
        <f t="shared" ref="Y958" si="19282">(P802+P854+P906)/3</f>
        <v>387.77777777777783</v>
      </c>
      <c r="Z958" s="79">
        <f t="shared" ref="Z958" si="19283">(Q802+Q854+Q906)/3</f>
        <v>314.29166666666669</v>
      </c>
      <c r="AA958" s="79" t="e">
        <f t="shared" ref="AA958" si="19284">(R802+R854+R906)/3</f>
        <v>#REF!</v>
      </c>
      <c r="AC958" s="99" t="e">
        <f>+AF958-'Figure 8_data'!#REF!</f>
        <v>#REF!</v>
      </c>
      <c r="AD958" s="79">
        <f t="shared" ref="AD958" si="19285">IFERROR((B958/T958-1)*100, "-")</f>
        <v>26.288659793814428</v>
      </c>
      <c r="AE958" s="79">
        <f t="shared" ref="AE958" si="19286">IFERROR((C958/U958-1)*100,"-")</f>
        <v>-11.132483770137059</v>
      </c>
      <c r="AF958" s="79">
        <f t="shared" ref="AF958" si="19287">(D958/V958-1)*100</f>
        <v>-14.523908391094654</v>
      </c>
      <c r="AG958" s="79">
        <f t="shared" si="19142"/>
        <v>-22.755227552275514</v>
      </c>
      <c r="AH958" s="79">
        <f t="shared" ref="AH958" si="19288">(F958/X958-1)*100</f>
        <v>-18.191603875134543</v>
      </c>
      <c r="AI958" s="79">
        <f t="shared" ref="AI958" si="19289">(G958/Y958-1)*100</f>
        <v>-18.338108882521496</v>
      </c>
      <c r="AJ958" s="79">
        <f t="shared" ref="AJ958" si="19290">(H958/Z958-1)*100</f>
        <v>-24.168102876839459</v>
      </c>
      <c r="AK958" s="79" t="e">
        <f t="shared" ref="AK958" si="19291">(I958/AA958-1)*100</f>
        <v>#REF!</v>
      </c>
      <c r="AM958" s="99" t="e">
        <f>AP958-'Figure 8_data'!#REF!</f>
        <v>#REF!</v>
      </c>
      <c r="AN958" s="79">
        <f t="shared" ref="AN958" si="19292">IF(B906, ((B958/B906-1)*100),"-")</f>
        <v>26.288659793814428</v>
      </c>
      <c r="AO958" s="79">
        <f t="shared" ref="AO958" si="19293">IF(C906,((C958/C906-1)*100), "-")</f>
        <v>13.235294117647056</v>
      </c>
      <c r="AP958" s="79">
        <f t="shared" ref="AP958" si="19294">(D958/D906-1)*100</f>
        <v>12.62626262626263</v>
      </c>
      <c r="AQ958" s="79">
        <f t="shared" si="19208"/>
        <v>15.781710914454283</v>
      </c>
      <c r="AR958" s="79">
        <f t="shared" ref="AR958" si="19295">(F958/F906-1)*100</f>
        <v>41.369047619047628</v>
      </c>
      <c r="AS958" s="79">
        <f t="shared" ref="AS958" si="19296">(G958/G906-1)*100</f>
        <v>41.369047619047628</v>
      </c>
      <c r="AT958" s="79">
        <f t="shared" ref="AT958" si="19297">(H958/H906-1)*100</f>
        <v>15.136876006441224</v>
      </c>
      <c r="AU958" s="79" t="e">
        <f t="shared" ref="AU958" si="19298">(I958/I906-1)*100</f>
        <v>#REF!</v>
      </c>
    </row>
    <row r="959" spans="1:47" x14ac:dyDescent="0.2">
      <c r="A959" s="13">
        <f t="shared" si="15327"/>
        <v>44292</v>
      </c>
      <c r="B959" s="79">
        <v>460</v>
      </c>
      <c r="C959" s="79">
        <v>372</v>
      </c>
      <c r="D959" s="79">
        <v>359</v>
      </c>
      <c r="E959" s="79">
        <v>250</v>
      </c>
      <c r="F959" s="79">
        <v>308</v>
      </c>
      <c r="G959" s="79">
        <v>308</v>
      </c>
      <c r="H959" s="79">
        <v>226</v>
      </c>
      <c r="I959" s="79" t="e">
        <f>TWK!#REF!</f>
        <v>#REF!</v>
      </c>
      <c r="K959" s="79">
        <f t="shared" ref="K959" si="19299">AVERAGEIF(B956:B959,"&lt;&gt;0")</f>
        <v>475</v>
      </c>
      <c r="L959" s="79">
        <f t="shared" ref="L959" si="19300">AVERAGEIF(C956:C959,"&lt;&gt;0")</f>
        <v>378.5</v>
      </c>
      <c r="M959" s="79">
        <f t="shared" ref="M959" si="19301">AVERAGEIF(D956:D959,"&lt;&gt;0")</f>
        <v>372.35416666666669</v>
      </c>
      <c r="N959" s="79">
        <f t="shared" ref="N959" si="19302">AVERAGEIF(E956:E959,"&lt;&gt;0")</f>
        <v>265.72916666666669</v>
      </c>
      <c r="O959" s="79">
        <f t="shared" ref="O959" si="19303">AVERAGEIF(F956:F959,"&lt;&gt;0")</f>
        <v>307.10416666666669</v>
      </c>
      <c r="P959" s="79">
        <f t="shared" ref="P959" si="19304">AVERAGEIF(G956:G959,"&lt;&gt;0")</f>
        <v>307.10416666666669</v>
      </c>
      <c r="Q959" s="79">
        <f t="shared" ref="Q959" si="19305">AVERAGEIF(H956:H959,"&lt;&gt;0")</f>
        <v>236.39583333333334</v>
      </c>
      <c r="R959" s="79" t="e">
        <f t="shared" ref="R959" si="19306">AVERAGEIF(I956:I959,"&lt;&gt;0")</f>
        <v>#REF!</v>
      </c>
      <c r="T959" s="79">
        <f t="shared" ref="T959" si="19307">AVERAGE(K803,K855,K907)</f>
        <v>484.41666666666669</v>
      </c>
      <c r="U959" s="79">
        <f t="shared" ref="U959" si="19308">AVERAGE(L803,L855,L907)</f>
        <v>433.97916666666669</v>
      </c>
      <c r="V959" s="79">
        <f t="shared" ref="V959" si="19309">(M803+M855+M907)/3</f>
        <v>433.5694444444444</v>
      </c>
      <c r="W959" s="79">
        <f t="shared" ref="W959" si="19310">(N803+N855+N907)/3</f>
        <v>336.19444444444446</v>
      </c>
      <c r="X959" s="79">
        <f t="shared" ref="X959" si="19311">AVERAGE(O803,O855,O907)</f>
        <v>381.44444444444451</v>
      </c>
      <c r="Y959" s="79">
        <f t="shared" ref="Y959" si="19312">(P803+P855+P907)/3</f>
        <v>384.91666666666669</v>
      </c>
      <c r="Z959" s="79">
        <f t="shared" ref="Z959" si="19313">(Q803+Q855+Q907)/3</f>
        <v>316.04166666666669</v>
      </c>
      <c r="AA959" s="79" t="e">
        <f t="shared" ref="AA959" si="19314">(R803+R855+R907)/3</f>
        <v>#REF!</v>
      </c>
      <c r="AC959" s="99" t="e">
        <f>+AF959-'Figure 8_data'!#REF!</f>
        <v>#REF!</v>
      </c>
      <c r="AD959" s="79">
        <f t="shared" ref="AD959" si="19315">IFERROR((B959/T959-1)*100, "-")</f>
        <v>-5.040426629967321</v>
      </c>
      <c r="AE959" s="79">
        <f t="shared" ref="AE959" si="19316">IFERROR((C959/U959-1)*100,"-")</f>
        <v>-14.281599539148393</v>
      </c>
      <c r="AF959" s="79">
        <f t="shared" ref="AF959" si="19317">(D959/V959-1)*100</f>
        <v>-17.198962103981795</v>
      </c>
      <c r="AG959" s="79">
        <f t="shared" ref="AG959" si="19318">(E959/W959-1)*100</f>
        <v>-25.638271502933165</v>
      </c>
      <c r="AH959" s="79">
        <f t="shared" ref="AH959" si="19319">(F959/X959-1)*100</f>
        <v>-19.254296533644055</v>
      </c>
      <c r="AI959" s="79">
        <f t="shared" ref="AI959" si="19320">(G959/Y959-1)*100</f>
        <v>-19.982680233816851</v>
      </c>
      <c r="AJ959" s="79">
        <f t="shared" ref="AJ959" si="19321">(H959/Z959-1)*100</f>
        <v>-28.490441661173371</v>
      </c>
      <c r="AK959" s="79" t="e">
        <f t="shared" ref="AK959" si="19322">(I959/AA959-1)*100</f>
        <v>#REF!</v>
      </c>
      <c r="AM959" s="99" t="e">
        <f>AP959-'Figure 8_data'!#REF!</f>
        <v>#REF!</v>
      </c>
      <c r="AN959" s="79">
        <f t="shared" ref="AN959" si="19323">IF(B907, ((B959/B907-1)*100),"-")</f>
        <v>20.104438642297652</v>
      </c>
      <c r="AO959" s="79">
        <f t="shared" ref="AO959" si="19324">IF(C907,((C959/C907-1)*100), "-")</f>
        <v>8.4548104956268197</v>
      </c>
      <c r="AP959" s="79">
        <f t="shared" ref="AP959" si="19325">(D959/D907-1)*100</f>
        <v>8.787878787878789</v>
      </c>
      <c r="AQ959" s="79">
        <f t="shared" si="19208"/>
        <v>16.279069767441868</v>
      </c>
      <c r="AR959" s="79">
        <f t="shared" ref="AR959" si="19326">(F959/F907-1)*100</f>
        <v>38.116591928251118</v>
      </c>
      <c r="AS959" s="79">
        <f t="shared" ref="AS959" si="19327">(G959/G907-1)*100</f>
        <v>38.116591928251118</v>
      </c>
      <c r="AT959" s="79">
        <f t="shared" ref="AT959" si="19328">(H959/H907-1)*100</f>
        <v>10.784313725490202</v>
      </c>
      <c r="AU959" s="79" t="e">
        <f t="shared" ref="AU959" si="19329">(I959/I907-1)*100</f>
        <v>#REF!</v>
      </c>
    </row>
    <row r="960" spans="1:47" x14ac:dyDescent="0.2">
      <c r="A960" s="13">
        <f t="shared" si="15327"/>
        <v>44299</v>
      </c>
      <c r="B960" s="79">
        <v>425</v>
      </c>
      <c r="C960" s="79">
        <v>342.5</v>
      </c>
      <c r="D960" s="79">
        <v>337.5</v>
      </c>
      <c r="E960" s="79">
        <v>230</v>
      </c>
      <c r="F960" s="79">
        <v>280.07575757575762</v>
      </c>
      <c r="G960" s="79">
        <v>280.07575757575762</v>
      </c>
      <c r="H960" s="79">
        <v>221.25</v>
      </c>
      <c r="I960" s="79" t="e">
        <f>TWK!#REF!</f>
        <v>#REF!</v>
      </c>
      <c r="K960" s="79">
        <f t="shared" ref="K960" si="19330">AVERAGEIF(B957:B960,"&lt;&gt;0")</f>
        <v>458.33333333333331</v>
      </c>
      <c r="L960" s="79">
        <f t="shared" ref="L960" si="19331">AVERAGEIF(C957:C960,"&lt;&gt;0")</f>
        <v>366.5</v>
      </c>
      <c r="M960" s="79">
        <f t="shared" ref="M960" si="19332">AVERAGEIF(D957:D960,"&lt;&gt;0")</f>
        <v>361.41666666666669</v>
      </c>
      <c r="N960" s="79">
        <f t="shared" ref="N960" si="19333">AVERAGEIF(E957:E960,"&lt;&gt;0")</f>
        <v>255.10416666666669</v>
      </c>
      <c r="O960" s="79">
        <f t="shared" ref="O960" si="19334">AVERAGEIF(F957:F960,"&lt;&gt;0")</f>
        <v>303.99810606060612</v>
      </c>
      <c r="P960" s="79">
        <f t="shared" ref="P960" si="19335">AVERAGEIF(G957:G960,"&lt;&gt;0")</f>
        <v>303.99810606060612</v>
      </c>
      <c r="Q960" s="79">
        <f t="shared" ref="Q960" si="19336">AVERAGEIF(H957:H960,"&lt;&gt;0")</f>
        <v>231.70833333333334</v>
      </c>
      <c r="R960" s="79" t="e">
        <f t="shared" ref="R960" si="19337">AVERAGEIF(I957:I960,"&lt;&gt;0")</f>
        <v>#REF!</v>
      </c>
      <c r="T960" s="79">
        <f t="shared" ref="T960" si="19338">AVERAGE(K804,K856,K908)</f>
        <v>506.08333333333337</v>
      </c>
      <c r="U960" s="79">
        <f t="shared" ref="U960" si="19339">AVERAGE(L804,L856,L908)</f>
        <v>455.375</v>
      </c>
      <c r="V960" s="79">
        <f t="shared" ref="V960" si="19340">(M804+M856+M908)/3</f>
        <v>442.73611111111109</v>
      </c>
      <c r="W960" s="79">
        <f t="shared" ref="W960" si="19341">(N804+N856+N908)/3</f>
        <v>346.01388888888891</v>
      </c>
      <c r="X960" s="79">
        <f t="shared" ref="X960" si="19342">AVERAGE(O804,O856,O908)</f>
        <v>383.88888888888891</v>
      </c>
      <c r="Y960" s="79">
        <f t="shared" ref="Y960" si="19343">(P804+P856+P908)/3</f>
        <v>387.56944444444451</v>
      </c>
      <c r="Z960" s="79">
        <f t="shared" ref="Z960" si="19344">(Q804+Q856+Q908)/3</f>
        <v>321.8194444444444</v>
      </c>
      <c r="AA960" s="79" t="e">
        <f t="shared" ref="AA960" si="19345">(R804+R856+R908)/3</f>
        <v>#REF!</v>
      </c>
      <c r="AC960" s="99" t="e">
        <f>+AF960-'Figure 8_data'!#REF!</f>
        <v>#REF!</v>
      </c>
      <c r="AD960" s="79">
        <f t="shared" ref="AD960" si="19346">IFERROR((B960/T960-1)*100, "-")</f>
        <v>-16.021735550798621</v>
      </c>
      <c r="AE960" s="79">
        <f t="shared" ref="AE960" si="19347">IFERROR((C960/U960-1)*100,"-")</f>
        <v>-24.787263244578639</v>
      </c>
      <c r="AF960" s="79">
        <f t="shared" ref="AF960" si="19348">(D960/V960-1)*100</f>
        <v>-23.769488973240893</v>
      </c>
      <c r="AG960" s="79">
        <f t="shared" ref="AG960" si="19349">(E960/W960-1)*100</f>
        <v>-33.528679805723925</v>
      </c>
      <c r="AH960" s="79">
        <f t="shared" ref="AH960" si="19350">(F960/X960-1)*100</f>
        <v>-27.042494408630436</v>
      </c>
      <c r="AI960" s="79">
        <f t="shared" ref="AI960" si="19351">(G960/Y960-1)*100</f>
        <v>-27.735335798406936</v>
      </c>
      <c r="AJ960" s="79">
        <f t="shared" ref="AJ960" si="19352">(H960/Z960-1)*100</f>
        <v>-31.250269733718859</v>
      </c>
      <c r="AK960" s="79" t="e">
        <f t="shared" ref="AK960" si="19353">(I960/AA960-1)*100</f>
        <v>#REF!</v>
      </c>
      <c r="AM960" s="99" t="e">
        <f>AP960-'Figure 8_data'!#REF!</f>
        <v>#REF!</v>
      </c>
      <c r="AN960" s="79">
        <f t="shared" ref="AN960" si="19354">IF(B908, ((B960/B908-1)*100),"-")</f>
        <v>12.433862433862441</v>
      </c>
      <c r="AO960" s="79">
        <f t="shared" ref="AO960" si="19355">IF(C908,((C960/C908-1)*100), "-")</f>
        <v>6.0371517027863808</v>
      </c>
      <c r="AP960" s="79">
        <f t="shared" ref="AP960" si="19356">(D960/D908-1)*100</f>
        <v>9.5779220779220751</v>
      </c>
      <c r="AQ960" s="79">
        <f t="shared" si="19208"/>
        <v>12.195121951219523</v>
      </c>
      <c r="AR960" s="79">
        <f t="shared" ref="AR960" si="19357">(F960/F908-1)*100</f>
        <v>34.651806526806553</v>
      </c>
      <c r="AS960" s="79">
        <f t="shared" ref="AS960" si="19358">(G960/G908-1)*100</f>
        <v>34.651806526806553</v>
      </c>
      <c r="AT960" s="79">
        <f t="shared" ref="AT960" si="19359">(H960/H908-1)*100</f>
        <v>14.637305699481873</v>
      </c>
      <c r="AU960" s="79" t="e">
        <f t="shared" ref="AU960" si="19360">(I960/I908-1)*100</f>
        <v>#REF!</v>
      </c>
    </row>
    <row r="961" spans="1:47" x14ac:dyDescent="0.2">
      <c r="A961" s="13">
        <f t="shared" si="15327"/>
        <v>44306</v>
      </c>
      <c r="B961" s="79">
        <v>432.5</v>
      </c>
      <c r="C961" s="79">
        <v>350</v>
      </c>
      <c r="D961" s="79">
        <v>345</v>
      </c>
      <c r="E961" s="79">
        <v>237.5</v>
      </c>
      <c r="F961" s="79">
        <v>275</v>
      </c>
      <c r="G961" s="79">
        <v>275</v>
      </c>
      <c r="H961" s="79">
        <v>220</v>
      </c>
      <c r="I961" s="79" t="e">
        <f>TWK!#REF!</f>
        <v>#REF!</v>
      </c>
      <c r="K961" s="79">
        <f t="shared" ref="K961" si="19361">AVERAGEIF(B958:B961,"&lt;&gt;0")</f>
        <v>451.875</v>
      </c>
      <c r="L961" s="79">
        <f t="shared" ref="L961" si="19362">AVERAGEIF(C958:C961,"&lt;&gt;0")</f>
        <v>362.375</v>
      </c>
      <c r="M961" s="79">
        <f t="shared" ref="M961" si="19363">AVERAGEIF(D958:D961,"&lt;&gt;0")</f>
        <v>353.29166666666669</v>
      </c>
      <c r="N961" s="79">
        <f t="shared" ref="N961" si="19364">AVERAGEIF(E958:E961,"&lt;&gt;0")</f>
        <v>244.79166666666669</v>
      </c>
      <c r="O961" s="79">
        <f t="shared" ref="O961" si="19365">AVERAGEIF(F958:F961,"&lt;&gt;0")</f>
        <v>294.93560606060612</v>
      </c>
      <c r="P961" s="79">
        <f t="shared" ref="P961" si="19366">AVERAGEIF(G958:G961,"&lt;&gt;0")</f>
        <v>294.93560606060612</v>
      </c>
      <c r="Q961" s="79">
        <f t="shared" ref="Q961" si="19367">AVERAGEIF(H958:H961,"&lt;&gt;0")</f>
        <v>226.39583333333334</v>
      </c>
      <c r="R961" s="79" t="e">
        <f t="shared" ref="R961" si="19368">AVERAGEIF(I958:I961,"&lt;&gt;0")</f>
        <v>#REF!</v>
      </c>
      <c r="T961" s="79">
        <f t="shared" ref="T961" si="19369">AVERAGE(K805,K857,K909)</f>
        <v>496.59722222222223</v>
      </c>
      <c r="U961" s="79">
        <f t="shared" ref="U961" si="19370">AVERAGE(L805,L857,L909)</f>
        <v>456.08333333333337</v>
      </c>
      <c r="V961" s="79">
        <f t="shared" ref="V961" si="19371">(M805+M857+M909)/3</f>
        <v>432.30555555555549</v>
      </c>
      <c r="W961" s="79">
        <f t="shared" ref="W961" si="19372">(N805+N857+N909)/3</f>
        <v>331.90277777777777</v>
      </c>
      <c r="X961" s="79">
        <f t="shared" ref="X961" si="19373">AVERAGE(O805,O857,O909)</f>
        <v>363.81944444444451</v>
      </c>
      <c r="Y961" s="79">
        <f t="shared" ref="Y961" si="19374">(P805+P857+P909)/3</f>
        <v>367.5</v>
      </c>
      <c r="Z961" s="79">
        <f t="shared" ref="Z961" si="19375">(Q805+Q857+Q909)/3</f>
        <v>306.58333333333331</v>
      </c>
      <c r="AA961" s="79" t="e">
        <f t="shared" ref="AA961" si="19376">(R805+R857+R909)/3</f>
        <v>#REF!</v>
      </c>
      <c r="AC961" s="99" t="e">
        <f>+AF961-'Figure 8_data'!#REF!</f>
        <v>#REF!</v>
      </c>
      <c r="AD961" s="79">
        <f t="shared" ref="AD961" si="19377">IFERROR((B961/T961-1)*100, "-")</f>
        <v>-12.90728569430849</v>
      </c>
      <c r="AE961" s="79">
        <f t="shared" ref="AE961" si="19378">IFERROR((C961/U961-1)*100,"-")</f>
        <v>-23.259638224008771</v>
      </c>
      <c r="AF961" s="79">
        <f t="shared" ref="AF961" si="19379">(D961/V961-1)*100</f>
        <v>-20.195335089635659</v>
      </c>
      <c r="AG961" s="79">
        <f t="shared" ref="AG961" si="19380">(E961/W961-1)*100</f>
        <v>-28.442900782525005</v>
      </c>
      <c r="AH961" s="79">
        <f t="shared" ref="AH961" si="19381">(F961/X961-1)*100</f>
        <v>-24.413055926703585</v>
      </c>
      <c r="AI961" s="79">
        <f t="shared" ref="AI961" si="19382">(G961/Y961-1)*100</f>
        <v>-25.170068027210878</v>
      </c>
      <c r="AJ961" s="79">
        <f t="shared" ref="AJ961" si="19383">(H961/Z961-1)*100</f>
        <v>-28.241369937483007</v>
      </c>
      <c r="AK961" s="79" t="e">
        <f t="shared" ref="AK961" si="19384">(I961/AA961-1)*100</f>
        <v>#REF!</v>
      </c>
      <c r="AM961" s="99" t="e">
        <f>AP961-'Figure 8_data'!#REF!</f>
        <v>#REF!</v>
      </c>
      <c r="AN961" s="79">
        <f t="shared" ref="AN961" si="19385">IF(B909, ((B961/B909-1)*100),"-")</f>
        <v>25</v>
      </c>
      <c r="AO961" s="79">
        <f t="shared" ref="AO961" si="19386">IF(C909,((C961/C909-1)*100), "-")</f>
        <v>18.243243243243246</v>
      </c>
      <c r="AP961" s="79">
        <f t="shared" ref="AP961" si="19387">(D961/D909-1)*100</f>
        <v>21.908127208480565</v>
      </c>
      <c r="AQ961" s="79">
        <f t="shared" ref="AQ961" si="19388">(E961/E909-1)*100</f>
        <v>31.215469613259671</v>
      </c>
      <c r="AR961" s="79">
        <f t="shared" ref="AR961" si="19389">(F961/F909-1)*100</f>
        <v>41.025641025641036</v>
      </c>
      <c r="AS961" s="79">
        <f t="shared" ref="AS961" si="19390">(G961/G909-1)*100</f>
        <v>41.025641025641036</v>
      </c>
      <c r="AT961" s="79">
        <f t="shared" ref="AT961" si="19391">(H961/H909-1)*100</f>
        <v>25.714285714285712</v>
      </c>
      <c r="AU961" s="79" t="e">
        <f t="shared" ref="AU961" si="19392">(I961/I909-1)*100</f>
        <v>#REF!</v>
      </c>
    </row>
    <row r="962" spans="1:47" x14ac:dyDescent="0.2">
      <c r="A962" s="13">
        <f t="shared" si="15327"/>
        <v>44313</v>
      </c>
      <c r="B962" s="79">
        <v>432.5</v>
      </c>
      <c r="C962" s="79">
        <v>350</v>
      </c>
      <c r="D962" s="79">
        <v>345.83333333333331</v>
      </c>
      <c r="E962" s="79">
        <v>237.5</v>
      </c>
      <c r="F962" s="79">
        <v>270.83333333333331</v>
      </c>
      <c r="G962" s="79">
        <v>270.83333333333331</v>
      </c>
      <c r="H962" s="79">
        <v>221.66666666666666</v>
      </c>
      <c r="I962" s="79" t="e">
        <f>TWK!#REF!</f>
        <v>#REF!</v>
      </c>
      <c r="K962" s="79">
        <f t="shared" ref="K962" si="19393">AVERAGEIF(B959:B962,"&lt;&gt;0")</f>
        <v>437.5</v>
      </c>
      <c r="L962" s="79">
        <f t="shared" ref="L962" si="19394">AVERAGEIF(C959:C962,"&lt;&gt;0")</f>
        <v>353.625</v>
      </c>
      <c r="M962" s="79">
        <f t="shared" ref="M962" si="19395">AVERAGEIF(D959:D962,"&lt;&gt;0")</f>
        <v>346.83333333333331</v>
      </c>
      <c r="N962" s="79">
        <f t="shared" ref="N962" si="19396">AVERAGEIF(E959:E962,"&lt;&gt;0")</f>
        <v>238.75</v>
      </c>
      <c r="O962" s="79">
        <f t="shared" ref="O962" si="19397">AVERAGEIF(F959:F962,"&lt;&gt;0")</f>
        <v>283.47727272727275</v>
      </c>
      <c r="P962" s="79">
        <f t="shared" ref="P962" si="19398">AVERAGEIF(G959:G962,"&lt;&gt;0")</f>
        <v>283.47727272727275</v>
      </c>
      <c r="Q962" s="79">
        <f t="shared" ref="Q962" si="19399">AVERAGEIF(H959:H962,"&lt;&gt;0")</f>
        <v>222.22916666666666</v>
      </c>
      <c r="R962" s="79" t="e">
        <f t="shared" ref="R962" si="19400">AVERAGEIF(I959:I962,"&lt;&gt;0")</f>
        <v>#REF!</v>
      </c>
      <c r="T962" s="79">
        <f t="shared" ref="T962" si="19401">AVERAGE(K806,K858,K910)</f>
        <v>489.97222222222223</v>
      </c>
      <c r="U962" s="79">
        <f t="shared" ref="U962" si="19402">AVERAGE(L806,L858,L910)</f>
        <v>431.14583333333337</v>
      </c>
      <c r="V962" s="79">
        <f t="shared" ref="V962" si="19403">(M806+M858+M910)/3</f>
        <v>411.90277777777777</v>
      </c>
      <c r="W962" s="79">
        <f t="shared" ref="W962" si="19404">(N806+N858+N910)/3</f>
        <v>309.04166666666669</v>
      </c>
      <c r="X962" s="79">
        <f t="shared" ref="X962" si="19405">AVERAGE(O806,O858,O910)</f>
        <v>338.45833333333331</v>
      </c>
      <c r="Y962" s="79">
        <f t="shared" ref="Y962" si="19406">(P806+P858+P910)/3</f>
        <v>341.4444444444444</v>
      </c>
      <c r="Z962" s="79">
        <f t="shared" ref="Z962" si="19407">(Q806+Q858+Q910)/3</f>
        <v>291.04166666666669</v>
      </c>
      <c r="AA962" s="79" t="e">
        <f t="shared" ref="AA962" si="19408">(R806+R858+R910)/3</f>
        <v>#REF!</v>
      </c>
      <c r="AC962" s="99" t="e">
        <f>+AF962-'Figure 8_data'!#REF!</f>
        <v>#REF!</v>
      </c>
      <c r="AD962" s="79">
        <f t="shared" ref="AD962" si="19409">IFERROR((B962/T962-1)*100, "-")</f>
        <v>-11.729689891717221</v>
      </c>
      <c r="AE962" s="79">
        <f t="shared" ref="AE962" si="19410">IFERROR((C962/U962-1)*100,"-")</f>
        <v>-18.820971249093986</v>
      </c>
      <c r="AF962" s="79">
        <f t="shared" ref="AF962" si="19411">(D962/V962-1)*100</f>
        <v>-16.040057996425805</v>
      </c>
      <c r="AG962" s="79">
        <f t="shared" ref="AG962" si="19412">(E962/W962-1)*100</f>
        <v>-23.149521369826076</v>
      </c>
      <c r="AH962" s="79">
        <f t="shared" ref="AH962" si="19413">(F962/X962-1)*100</f>
        <v>-19.980302843776933</v>
      </c>
      <c r="AI962" s="79">
        <f t="shared" ref="AI962" si="19414">(G962/Y962-1)*100</f>
        <v>-20.68011714936544</v>
      </c>
      <c r="AJ962" s="79">
        <f t="shared" ref="AJ962" si="19415">(H962/Z962-1)*100</f>
        <v>-23.836793128131717</v>
      </c>
      <c r="AK962" s="79" t="e">
        <f t="shared" ref="AK962" si="19416">(I962/AA962-1)*100</f>
        <v>#REF!</v>
      </c>
      <c r="AM962" s="99" t="e">
        <f>AP962-'Figure 8_data'!#REF!</f>
        <v>#REF!</v>
      </c>
      <c r="AN962" s="79">
        <f t="shared" ref="AN962" si="19417">IF(B910, ((B962/B910-1)*100),"-")</f>
        <v>29.104477611940304</v>
      </c>
      <c r="AO962" s="79">
        <f t="shared" ref="AO962" si="19418">IF(C910,((C962/C910-1)*100), "-")</f>
        <v>25.899280575539564</v>
      </c>
      <c r="AP962" s="79">
        <f t="shared" ref="AP962" si="19419">(D962/D910-1)*100</f>
        <v>27.61377613776137</v>
      </c>
      <c r="AQ962" s="79">
        <f t="shared" ref="AQ962" si="19420">(E962/E910-1)*100</f>
        <v>35.714285714285722</v>
      </c>
      <c r="AR962" s="79">
        <f t="shared" ref="AR962" si="19421">(F962/F910-1)*100</f>
        <v>44.060283687943254</v>
      </c>
      <c r="AS962" s="79">
        <f t="shared" ref="AS962" si="19422">(G962/G910-1)*100</f>
        <v>44.060283687943254</v>
      </c>
      <c r="AT962" s="79">
        <f t="shared" ref="AT962" si="19423">(H962/H910-1)*100</f>
        <v>28.131021194604998</v>
      </c>
      <c r="AU962" s="79" t="e">
        <f t="shared" ref="AU962" si="19424">(I962/I910-1)*100</f>
        <v>#REF!</v>
      </c>
    </row>
    <row r="963" spans="1:47" x14ac:dyDescent="0.2">
      <c r="A963" s="13">
        <f t="shared" si="15327"/>
        <v>44320</v>
      </c>
      <c r="B963" s="79">
        <v>431</v>
      </c>
      <c r="C963" s="79">
        <v>357</v>
      </c>
      <c r="D963" s="79">
        <v>340</v>
      </c>
      <c r="E963" s="79">
        <v>243</v>
      </c>
      <c r="F963" s="79">
        <v>263</v>
      </c>
      <c r="G963" s="79">
        <v>263</v>
      </c>
      <c r="H963" s="79">
        <v>220</v>
      </c>
      <c r="I963" s="79" t="e">
        <f>TWK!#REF!</f>
        <v>#REF!</v>
      </c>
      <c r="K963" s="79">
        <f t="shared" ref="K963" si="19425">AVERAGEIF(B960:B963,"&lt;&gt;0")</f>
        <v>430.25</v>
      </c>
      <c r="L963" s="79">
        <f t="shared" ref="L963" si="19426">AVERAGEIF(C960:C963,"&lt;&gt;0")</f>
        <v>349.875</v>
      </c>
      <c r="M963" s="79">
        <f t="shared" ref="M963" si="19427">AVERAGEIF(D960:D963,"&lt;&gt;0")</f>
        <v>342.08333333333331</v>
      </c>
      <c r="N963" s="79">
        <f t="shared" ref="N963" si="19428">AVERAGEIF(E960:E963,"&lt;&gt;0")</f>
        <v>237</v>
      </c>
      <c r="O963" s="79">
        <f t="shared" ref="O963" si="19429">AVERAGEIF(F960:F963,"&lt;&gt;0")</f>
        <v>272.22727272727275</v>
      </c>
      <c r="P963" s="79">
        <f t="shared" ref="P963" si="19430">AVERAGEIF(G960:G963,"&lt;&gt;0")</f>
        <v>272.22727272727275</v>
      </c>
      <c r="Q963" s="79">
        <f t="shared" ref="Q963" si="19431">AVERAGEIF(H960:H963,"&lt;&gt;0")</f>
        <v>220.72916666666666</v>
      </c>
      <c r="R963" s="79" t="e">
        <f t="shared" ref="R963" si="19432">AVERAGEIF(I960:I963,"&lt;&gt;0")</f>
        <v>#REF!</v>
      </c>
      <c r="T963" s="79">
        <f t="shared" ref="T963" si="19433">AVERAGE(K807,K859,K911)</f>
        <v>491.25</v>
      </c>
      <c r="U963" s="79">
        <f t="shared" ref="U963" si="19434">AVERAGE(L807,L859,L911)</f>
        <v>416.34722222222223</v>
      </c>
      <c r="V963" s="79">
        <f t="shared" ref="V963" si="19435">(M807+M859+M911)/3</f>
        <v>393.2037037037037</v>
      </c>
      <c r="W963" s="79">
        <f t="shared" ref="W963" si="19436">(N807+N859+N911)/3</f>
        <v>291.69444444444446</v>
      </c>
      <c r="X963" s="79">
        <f t="shared" ref="X963" si="19437">AVERAGE(O807,O859,O911)</f>
        <v>318.1805555555556</v>
      </c>
      <c r="Y963" s="79">
        <f t="shared" ref="Y963" si="19438">(P807+P859+P911)/3</f>
        <v>318.38888888888891</v>
      </c>
      <c r="Z963" s="79">
        <f t="shared" ref="Z963" si="19439">(Q807+Q859+Q911)/3</f>
        <v>273.79166666666669</v>
      </c>
      <c r="AA963" s="79" t="e">
        <f t="shared" ref="AA963" si="19440">(R807+R859+R911)/3</f>
        <v>#REF!</v>
      </c>
      <c r="AC963" s="99" t="e">
        <f>+AF963-'Figure 8_data'!#REF!</f>
        <v>#REF!</v>
      </c>
      <c r="AD963" s="79">
        <f t="shared" ref="AD963" si="19441">IFERROR((B963/T963-1)*100, "-")</f>
        <v>-12.264631043257001</v>
      </c>
      <c r="AE963" s="79">
        <f t="shared" ref="AE963" si="19442">IFERROR((C963/U963-1)*100,"-")</f>
        <v>-14.254261600560437</v>
      </c>
      <c r="AF963" s="79">
        <f t="shared" ref="AF963" si="19443">(D963/V963-1)*100</f>
        <v>-13.530824659727781</v>
      </c>
      <c r="AG963" s="79">
        <f t="shared" ref="AG963" si="19444">(E963/W963-1)*100</f>
        <v>-16.693648223978673</v>
      </c>
      <c r="AH963" s="79">
        <f t="shared" ref="AH963" si="19445">(F963/X963-1)*100</f>
        <v>-17.342529137020403</v>
      </c>
      <c r="AI963" s="79">
        <f t="shared" ref="AI963" si="19446">(G963/Y963-1)*100</f>
        <v>-17.396614901413376</v>
      </c>
      <c r="AJ963" s="79">
        <f t="shared" ref="AJ963" si="19447">(H963/Z963-1)*100</f>
        <v>-19.646933495662765</v>
      </c>
      <c r="AK963" s="79" t="e">
        <f t="shared" ref="AK963" si="19448">(I963/AA963-1)*100</f>
        <v>#REF!</v>
      </c>
      <c r="AM963" s="99" t="e">
        <f>AP963-'Figure 8_data'!#REF!</f>
        <v>#REF!</v>
      </c>
      <c r="AN963" s="79">
        <f t="shared" ref="AN963" si="19449">IF(B911, ((B963/B911-1)*100),"-")</f>
        <v>34.267912772585674</v>
      </c>
      <c r="AO963" s="79">
        <f t="shared" ref="AO963" si="19450">IF(C911,((C963/C911-1)*100), "-")</f>
        <v>34.210526315789465</v>
      </c>
      <c r="AP963" s="79">
        <f t="shared" ref="AP963" si="19451">(D963/D911-1)*100</f>
        <v>32.295719844357976</v>
      </c>
      <c r="AQ963" s="79">
        <f t="shared" ref="AQ963" si="19452">(E963/E911-1)*100</f>
        <v>38.068181818181813</v>
      </c>
      <c r="AR963" s="79">
        <f t="shared" ref="AR963" si="19453">(F963/F911-1)*100</f>
        <v>43.715846994535525</v>
      </c>
      <c r="AS963" s="79">
        <f t="shared" ref="AS963" si="19454">(G963/G911-1)*100</f>
        <v>43.715846994535525</v>
      </c>
      <c r="AT963" s="79">
        <f t="shared" ref="AT963" si="19455">(H963/H911-1)*100</f>
        <v>31.73652694610778</v>
      </c>
      <c r="AU963" s="79" t="e">
        <f t="shared" ref="AU963" si="19456">(I963/I911-1)*100</f>
        <v>#REF!</v>
      </c>
    </row>
    <row r="964" spans="1:47" x14ac:dyDescent="0.2">
      <c r="A964" s="13">
        <f t="shared" si="15327"/>
        <v>44327</v>
      </c>
      <c r="B964" s="79">
        <v>457</v>
      </c>
      <c r="C964" s="79">
        <v>394</v>
      </c>
      <c r="D964" s="79">
        <v>388</v>
      </c>
      <c r="E964" s="79">
        <v>267</v>
      </c>
      <c r="F964" s="79">
        <v>261</v>
      </c>
      <c r="G964" s="79">
        <v>261</v>
      </c>
      <c r="H964" s="79">
        <v>234</v>
      </c>
      <c r="I964" s="79" t="e">
        <f>TWK!#REF!</f>
        <v>#REF!</v>
      </c>
      <c r="K964" s="79">
        <f t="shared" ref="K964" si="19457">AVERAGEIF(B961:B964,"&lt;&gt;0")</f>
        <v>438.25</v>
      </c>
      <c r="L964" s="79">
        <f t="shared" ref="L964" si="19458">AVERAGEIF(C961:C964,"&lt;&gt;0")</f>
        <v>362.75</v>
      </c>
      <c r="M964" s="79">
        <f t="shared" ref="M964" si="19459">AVERAGEIF(D961:D964,"&lt;&gt;0")</f>
        <v>354.70833333333331</v>
      </c>
      <c r="N964" s="79">
        <f t="shared" ref="N964" si="19460">AVERAGEIF(E961:E964,"&lt;&gt;0")</f>
        <v>246.25</v>
      </c>
      <c r="O964" s="79">
        <f t="shared" ref="O964" si="19461">AVERAGEIF(F961:F964,"&lt;&gt;0")</f>
        <v>267.45833333333331</v>
      </c>
      <c r="P964" s="79">
        <f t="shared" ref="P964" si="19462">AVERAGEIF(G961:G964,"&lt;&gt;0")</f>
        <v>267.45833333333331</v>
      </c>
      <c r="Q964" s="79">
        <f t="shared" ref="Q964" si="19463">AVERAGEIF(H961:H964,"&lt;&gt;0")</f>
        <v>223.91666666666666</v>
      </c>
      <c r="R964" s="79" t="e">
        <f t="shared" ref="R964" si="19464">AVERAGEIF(I961:I964,"&lt;&gt;0")</f>
        <v>#REF!</v>
      </c>
      <c r="T964" s="79">
        <f t="shared" ref="T964" si="19465">AVERAGE(K808,K860,K912)</f>
        <v>443.125</v>
      </c>
      <c r="U964" s="79">
        <f t="shared" ref="U964" si="19466">AVERAGE(L808,L860,L912)</f>
        <v>378.29166666666663</v>
      </c>
      <c r="V964" s="79">
        <f t="shared" ref="V964" si="19467">(M808+M860+M912)/3</f>
        <v>375.13888888888886</v>
      </c>
      <c r="W964" s="79">
        <f t="shared" ref="W964" si="19468">(N808+N860+N912)/3</f>
        <v>272.29166666666669</v>
      </c>
      <c r="X964" s="79">
        <f t="shared" ref="X964" si="19469">AVERAGE(O808,O860,O912)</f>
        <v>297.73611111111109</v>
      </c>
      <c r="Y964" s="79">
        <f t="shared" ref="Y964" si="19470">(P808+P860+P912)/3</f>
        <v>297.73611111111109</v>
      </c>
      <c r="Z964" s="79">
        <f t="shared" ref="Z964" si="19471">(Q808+Q860+Q912)/3</f>
        <v>256.0555555555556</v>
      </c>
      <c r="AA964" s="79" t="e">
        <f t="shared" ref="AA964" si="19472">(R808+R860+R912)/3</f>
        <v>#REF!</v>
      </c>
      <c r="AC964" s="99" t="e">
        <f>+AF964-'Figure 8_data'!#REF!</f>
        <v>#REF!</v>
      </c>
      <c r="AD964" s="79">
        <f t="shared" ref="AD964" si="19473">IFERROR((B964/T964-1)*100, "-")</f>
        <v>3.1311706629054914</v>
      </c>
      <c r="AE964" s="79">
        <f t="shared" ref="AE964" si="19474">IFERROR((C964/U964-1)*100,"-")</f>
        <v>4.152439696001764</v>
      </c>
      <c r="AF964" s="79">
        <f t="shared" ref="AF964" si="19475">(D964/V964-1)*100</f>
        <v>3.4283598667160353</v>
      </c>
      <c r="AG964" s="79">
        <f t="shared" ref="AG964" si="19476">(E964/W964-1)*100</f>
        <v>-1.9433817903596107</v>
      </c>
      <c r="AH964" s="79">
        <f t="shared" ref="AH964" si="19477">(F964/X964-1)*100</f>
        <v>-12.33848019778886</v>
      </c>
      <c r="AI964" s="79">
        <f t="shared" ref="AI964" si="19478">(G964/Y964-1)*100</f>
        <v>-12.33848019778886</v>
      </c>
      <c r="AJ964" s="79">
        <f t="shared" ref="AJ964" si="19479">(H964/Z964-1)*100</f>
        <v>-8.6135821219353588</v>
      </c>
      <c r="AK964" s="79" t="e">
        <f t="shared" ref="AK964" si="19480">(I964/AA964-1)*100</f>
        <v>#REF!</v>
      </c>
      <c r="AM964" s="99" t="e">
        <f>AP964-'Figure 8_data'!#REF!</f>
        <v>#REF!</v>
      </c>
      <c r="AN964" s="79">
        <f t="shared" ref="AN964" si="19481">IF(B912, ((B964/B912-1)*100),"-")</f>
        <v>43.710691823899374</v>
      </c>
      <c r="AO964" s="79">
        <f t="shared" ref="AO964" si="19482">IF(C912,((C964/C912-1)*100), "-")</f>
        <v>49.809885931558931</v>
      </c>
      <c r="AP964" s="79">
        <f t="shared" ref="AP964" si="19483">(D964/D912-1)*100</f>
        <v>49.806949806949795</v>
      </c>
      <c r="AQ964" s="79">
        <f t="shared" ref="AQ964" si="19484">(E964/E912-1)*100</f>
        <v>50</v>
      </c>
      <c r="AR964" s="79">
        <f t="shared" ref="AR964" si="19485">(F964/F912-1)*100</f>
        <v>48.29545454545454</v>
      </c>
      <c r="AS964" s="79">
        <f t="shared" ref="AS964" si="19486">(G964/G912-1)*100</f>
        <v>48.29545454545454</v>
      </c>
      <c r="AT964" s="79">
        <f t="shared" ref="AT964" si="19487">(H964/H912-1)*100</f>
        <v>40.963855421686745</v>
      </c>
      <c r="AU964" s="79" t="e">
        <f t="shared" ref="AU964" si="19488">(I964/I912-1)*100</f>
        <v>#REF!</v>
      </c>
    </row>
    <row r="965" spans="1:47" x14ac:dyDescent="0.2">
      <c r="A965" s="13">
        <f t="shared" si="15327"/>
        <v>44334</v>
      </c>
      <c r="B965" s="79">
        <v>450</v>
      </c>
      <c r="C965" s="79">
        <v>382.5</v>
      </c>
      <c r="D965" s="79">
        <v>373.75</v>
      </c>
      <c r="E965" s="79">
        <v>278.75</v>
      </c>
      <c r="F965" s="79">
        <v>271.25</v>
      </c>
      <c r="G965" s="79">
        <v>271.25</v>
      </c>
      <c r="H965" s="79">
        <v>248.75</v>
      </c>
      <c r="I965" s="79" t="e">
        <f>TWK!#REF!</f>
        <v>#REF!</v>
      </c>
      <c r="K965" s="79">
        <f t="shared" ref="K965" si="19489">AVERAGEIF(B962:B965,"&lt;&gt;0")</f>
        <v>442.625</v>
      </c>
      <c r="L965" s="79">
        <f t="shared" ref="L965" si="19490">AVERAGEIF(C962:C965,"&lt;&gt;0")</f>
        <v>370.875</v>
      </c>
      <c r="M965" s="79">
        <f t="shared" ref="M965" si="19491">AVERAGEIF(D962:D965,"&lt;&gt;0")</f>
        <v>361.89583333333331</v>
      </c>
      <c r="N965" s="79">
        <f t="shared" ref="N965" si="19492">AVERAGEIF(E962:E965,"&lt;&gt;0")</f>
        <v>256.5625</v>
      </c>
      <c r="O965" s="79">
        <f t="shared" ref="O965" si="19493">AVERAGEIF(F962:F965,"&lt;&gt;0")</f>
        <v>266.52083333333331</v>
      </c>
      <c r="P965" s="79">
        <f t="shared" ref="P965" si="19494">AVERAGEIF(G962:G965,"&lt;&gt;0")</f>
        <v>266.52083333333331</v>
      </c>
      <c r="Q965" s="79">
        <f t="shared" ref="Q965" si="19495">AVERAGEIF(H962:H965,"&lt;&gt;0")</f>
        <v>231.10416666666666</v>
      </c>
      <c r="R965" s="79" t="e">
        <f t="shared" ref="R965" si="19496">AVERAGEIF(I962:I965,"&lt;&gt;0")</f>
        <v>#REF!</v>
      </c>
      <c r="T965" s="79">
        <f t="shared" ref="T965" si="19497">AVERAGE(K809,K861,K913)</f>
        <v>418.95833333333331</v>
      </c>
      <c r="U965" s="79">
        <f t="shared" ref="U965" si="19498">AVERAGE(L809,L861,L913)</f>
        <v>369.70833333333337</v>
      </c>
      <c r="V965" s="79">
        <f t="shared" ref="V965" si="19499">(M809+M861+M913)/3</f>
        <v>376.58333333333331</v>
      </c>
      <c r="W965" s="79">
        <f t="shared" ref="W965" si="19500">(N809+N861+N913)/3</f>
        <v>267.23611111111114</v>
      </c>
      <c r="X965" s="79">
        <f t="shared" ref="X965" si="19501">AVERAGE(O809,O861,O913)</f>
        <v>286.375</v>
      </c>
      <c r="Y965" s="79">
        <f t="shared" ref="Y965" si="19502">(P809+P861+P913)/3</f>
        <v>286.79166666666669</v>
      </c>
      <c r="Z965" s="79">
        <f t="shared" ref="Z965" si="19503">(Q809+Q861+Q913)/3</f>
        <v>250.30555555555557</v>
      </c>
      <c r="AA965" s="79" t="e">
        <f t="shared" ref="AA965" si="19504">(R809+R861+R913)/3</f>
        <v>#REF!</v>
      </c>
      <c r="AC965" s="99" t="e">
        <f>+AF965-'Figure 8_data'!#REF!</f>
        <v>#REF!</v>
      </c>
      <c r="AD965" s="79">
        <f t="shared" ref="AD965" si="19505">IFERROR((B965/T965-1)*100, "-")</f>
        <v>7.4092491297861773</v>
      </c>
      <c r="AE965" s="79">
        <f t="shared" ref="AE965" si="19506">IFERROR((C965/U965-1)*100,"-")</f>
        <v>3.4599346331567471</v>
      </c>
      <c r="AF965" s="79">
        <f t="shared" ref="AF965" si="19507">(D965/V965-1)*100</f>
        <v>-0.75237884487717732</v>
      </c>
      <c r="AG965" s="79">
        <f t="shared" ref="AG965" si="19508">(E965/W965-1)*100</f>
        <v>4.3085078738111182</v>
      </c>
      <c r="AH965" s="79">
        <f t="shared" ref="AH965" si="19509">(F965/X965-1)*100</f>
        <v>-5.2815364469663955</v>
      </c>
      <c r="AI965" s="79">
        <f t="shared" ref="AI965" si="19510">(G965/Y965-1)*100</f>
        <v>-5.4191486270521612</v>
      </c>
      <c r="AJ965" s="79">
        <f t="shared" ref="AJ965" si="19511">(H965/Z965-1)*100</f>
        <v>-0.62146265675286916</v>
      </c>
      <c r="AK965" s="79" t="e">
        <f t="shared" ref="AK965" si="19512">(I965/AA965-1)*100</f>
        <v>#REF!</v>
      </c>
      <c r="AM965" s="99" t="e">
        <f>AP965-'Figure 8_data'!#REF!</f>
        <v>#REF!</v>
      </c>
      <c r="AN965" s="79">
        <f t="shared" ref="AN965" si="19513">IF(B913, ((B965/B913-1)*100),"-")</f>
        <v>29.31034482758621</v>
      </c>
      <c r="AO965" s="79">
        <f t="shared" ref="AO965" si="19514">IF(C913,((C965/C913-1)*100), "-")</f>
        <v>33.741258741258747</v>
      </c>
      <c r="AP965" s="79">
        <f t="shared" ref="AP965" si="19515">(D965/D913-1)*100</f>
        <v>33.960573476702514</v>
      </c>
      <c r="AQ965" s="79">
        <f t="shared" ref="AQ965" si="19516">(E965/E913-1)*100</f>
        <v>40.075376884422113</v>
      </c>
      <c r="AR965" s="79">
        <f t="shared" ref="AR965" si="19517">(F965/F913-1)*100</f>
        <v>49.861878453038663</v>
      </c>
      <c r="AS965" s="79">
        <f t="shared" ref="AS965" si="19518">(G965/G913-1)*100</f>
        <v>49.861878453038663</v>
      </c>
      <c r="AT965" s="79">
        <f t="shared" ref="AT965" si="19519">(H965/H913-1)*100</f>
        <v>37.430939226519342</v>
      </c>
      <c r="AU965" s="79" t="e">
        <f t="shared" ref="AU965" si="19520">(I965/I913-1)*100</f>
        <v>#REF!</v>
      </c>
    </row>
    <row r="966" spans="1:47" x14ac:dyDescent="0.2">
      <c r="A966" s="13">
        <f t="shared" si="15327"/>
        <v>44341</v>
      </c>
      <c r="B966" s="79">
        <v>462</v>
      </c>
      <c r="C966" s="79">
        <v>380</v>
      </c>
      <c r="D966" s="79">
        <v>378</v>
      </c>
      <c r="E966" s="79">
        <v>267</v>
      </c>
      <c r="F966" s="79">
        <v>271</v>
      </c>
      <c r="G966" s="79">
        <v>271</v>
      </c>
      <c r="H966" s="79">
        <v>237</v>
      </c>
      <c r="I966" s="79" t="e">
        <f>TWK!#REF!</f>
        <v>#REF!</v>
      </c>
      <c r="K966" s="79">
        <f t="shared" ref="K966" si="19521">AVERAGEIF(B963:B966,"&lt;&gt;0")</f>
        <v>450</v>
      </c>
      <c r="L966" s="79">
        <f t="shared" ref="L966" si="19522">AVERAGEIF(C963:C966,"&lt;&gt;0")</f>
        <v>378.375</v>
      </c>
      <c r="M966" s="79">
        <f t="shared" ref="M966" si="19523">AVERAGEIF(D963:D966,"&lt;&gt;0")</f>
        <v>369.9375</v>
      </c>
      <c r="N966" s="79">
        <f t="shared" ref="N966" si="19524">AVERAGEIF(E963:E966,"&lt;&gt;0")</f>
        <v>263.9375</v>
      </c>
      <c r="O966" s="79">
        <f t="shared" ref="O966" si="19525">AVERAGEIF(F963:F966,"&lt;&gt;0")</f>
        <v>266.5625</v>
      </c>
      <c r="P966" s="79">
        <f t="shared" ref="P966" si="19526">AVERAGEIF(G963:G966,"&lt;&gt;0")</f>
        <v>266.5625</v>
      </c>
      <c r="Q966" s="79">
        <f t="shared" ref="Q966" si="19527">AVERAGEIF(H963:H966,"&lt;&gt;0")</f>
        <v>234.9375</v>
      </c>
      <c r="R966" s="79" t="e">
        <f t="shared" ref="R966" si="19528">AVERAGEIF(I963:I966,"&lt;&gt;0")</f>
        <v>#REF!</v>
      </c>
      <c r="T966" s="79">
        <f t="shared" ref="T966" si="19529">AVERAGE(K810,K862,K914)</f>
        <v>428.52777777777777</v>
      </c>
      <c r="U966" s="79">
        <f t="shared" ref="U966" si="19530">AVERAGE(L810,L862,L914)</f>
        <v>382.69444444444446</v>
      </c>
      <c r="V966" s="79">
        <f t="shared" ref="V966" si="19531">(M810+M862+M914)/3</f>
        <v>387.04166666666669</v>
      </c>
      <c r="W966" s="79">
        <f t="shared" ref="W966" si="19532">(N810+N862+N914)/3</f>
        <v>270.65277777777777</v>
      </c>
      <c r="X966" s="79">
        <f t="shared" ref="X966" si="19533">AVERAGE(O810,O862,O914)</f>
        <v>286.125</v>
      </c>
      <c r="Y966" s="79">
        <f t="shared" ref="Y966" si="19534">(P810+P862+P914)/3</f>
        <v>286.54166666666669</v>
      </c>
      <c r="Z966" s="79">
        <f t="shared" ref="Z966" si="19535">(Q810+Q862+Q914)/3</f>
        <v>248.55555555555557</v>
      </c>
      <c r="AA966" s="79" t="e">
        <f t="shared" ref="AA966" si="19536">(R810+R862+R914)/3</f>
        <v>#REF!</v>
      </c>
      <c r="AC966" s="99" t="e">
        <f>+AF966-'Figure 8_data'!#REF!</f>
        <v>#REF!</v>
      </c>
      <c r="AD966" s="79">
        <f t="shared" ref="AD966" si="19537">IFERROR((B966/T966-1)*100, "-")</f>
        <v>7.8109807480391646</v>
      </c>
      <c r="AE966" s="79">
        <f t="shared" ref="AE966" si="19538">IFERROR((C966/U966-1)*100,"-")</f>
        <v>-0.70407200406474857</v>
      </c>
      <c r="AF966" s="79">
        <f t="shared" ref="AF966" si="19539">(D966/V966-1)*100</f>
        <v>-2.3360964581763399</v>
      </c>
      <c r="AG966" s="79">
        <f t="shared" ref="AG966" si="19540">(E966/W966-1)*100</f>
        <v>-1.3496176938471827</v>
      </c>
      <c r="AH966" s="79">
        <f t="shared" ref="AH966" si="19541">(F966/X966-1)*100</f>
        <v>-5.286151157710794</v>
      </c>
      <c r="AI966" s="79">
        <f t="shared" ref="AI966" si="19542">(G966/Y966-1)*100</f>
        <v>-5.4238766904173392</v>
      </c>
      <c r="AJ966" s="79">
        <f t="shared" ref="AJ966" si="19543">(H966/Z966-1)*100</f>
        <v>-4.6490835940992454</v>
      </c>
      <c r="AK966" s="79" t="e">
        <f t="shared" ref="AK966" si="19544">(I966/AA966-1)*100</f>
        <v>#REF!</v>
      </c>
      <c r="AM966" s="99" t="e">
        <f>AP966-'Figure 8_data'!#REF!</f>
        <v>#REF!</v>
      </c>
      <c r="AN966" s="79">
        <f t="shared" ref="AN966" si="19545">IF(B914, ((B966/B914-1)*100),"-")</f>
        <v>22.546419098143232</v>
      </c>
      <c r="AO966" s="79">
        <f t="shared" ref="AO966" si="19546">IF(C914,((C966/C914-1)*100), "-")</f>
        <v>25.412541254125422</v>
      </c>
      <c r="AP966" s="79">
        <f t="shared" ref="AP966" si="19547">(D966/D914-1)*100</f>
        <v>31.25</v>
      </c>
      <c r="AQ966" s="79">
        <f t="shared" ref="AQ966" si="19548">(E966/E914-1)*100</f>
        <v>33.5</v>
      </c>
      <c r="AR966" s="79">
        <f t="shared" ref="AR966" si="19549">(F966/F914-1)*100</f>
        <v>50.555555555555557</v>
      </c>
      <c r="AS966" s="79">
        <f t="shared" ref="AS966" si="19550">(G966/G914-1)*100</f>
        <v>50.555555555555557</v>
      </c>
      <c r="AT966" s="79">
        <f t="shared" ref="AT966" si="19551">(H966/H914-1)*100</f>
        <v>26.737967914438499</v>
      </c>
      <c r="AU966" s="79" t="e">
        <f t="shared" ref="AU966" si="19552">(I966/I914-1)*100</f>
        <v>#REF!</v>
      </c>
    </row>
    <row r="967" spans="1:47" x14ac:dyDescent="0.2">
      <c r="A967" s="13">
        <f t="shared" si="15327"/>
        <v>44348</v>
      </c>
      <c r="B967" s="79">
        <v>430</v>
      </c>
      <c r="C967" s="79">
        <v>335</v>
      </c>
      <c r="D967" s="79">
        <v>332.5</v>
      </c>
      <c r="E967" s="79">
        <v>236.25</v>
      </c>
      <c r="F967" s="79">
        <v>251.25</v>
      </c>
      <c r="G967" s="79">
        <v>251.25</v>
      </c>
      <c r="H967" s="79">
        <v>221.25</v>
      </c>
      <c r="I967" s="79" t="e">
        <f>TWK!#REF!</f>
        <v>#REF!</v>
      </c>
      <c r="K967" s="79">
        <f t="shared" ref="K967" si="19553">AVERAGEIF(B964:B967,"&lt;&gt;0")</f>
        <v>449.75</v>
      </c>
      <c r="L967" s="79">
        <f t="shared" ref="L967" si="19554">AVERAGEIF(C964:C967,"&lt;&gt;0")</f>
        <v>372.875</v>
      </c>
      <c r="M967" s="79">
        <f t="shared" ref="M967" si="19555">AVERAGEIF(D964:D967,"&lt;&gt;0")</f>
        <v>368.0625</v>
      </c>
      <c r="N967" s="79">
        <f t="shared" ref="N967" si="19556">AVERAGEIF(E964:E967,"&lt;&gt;0")</f>
        <v>262.25</v>
      </c>
      <c r="O967" s="79">
        <f t="shared" ref="O967" si="19557">AVERAGEIF(F964:F967,"&lt;&gt;0")</f>
        <v>263.625</v>
      </c>
      <c r="P967" s="79">
        <f t="shared" ref="P967" si="19558">AVERAGEIF(G964:G967,"&lt;&gt;0")</f>
        <v>263.625</v>
      </c>
      <c r="Q967" s="79">
        <f t="shared" ref="Q967" si="19559">AVERAGEIF(H964:H967,"&lt;&gt;0")</f>
        <v>235.25</v>
      </c>
      <c r="R967" s="79" t="e">
        <f t="shared" ref="R967" si="19560">AVERAGEIF(I964:I967,"&lt;&gt;0")</f>
        <v>#REF!</v>
      </c>
      <c r="T967" s="79">
        <f t="shared" ref="T967" si="19561">AVERAGE(K811,K863,K915)</f>
        <v>440.14583333333331</v>
      </c>
      <c r="U967" s="79">
        <f t="shared" ref="U967" si="19562">AVERAGE(L811,L863,L915)</f>
        <v>395.125</v>
      </c>
      <c r="V967" s="79">
        <f t="shared" ref="V967" si="19563">(M811+M863+M915)/3</f>
        <v>395.25</v>
      </c>
      <c r="W967" s="79">
        <f t="shared" ref="W967" si="19564">(N811+N863+N915)/3</f>
        <v>279.11111111111109</v>
      </c>
      <c r="X967" s="79">
        <f t="shared" ref="X967" si="19565">AVERAGE(O811,O863,O915)</f>
        <v>286.5</v>
      </c>
      <c r="Y967" s="79">
        <f t="shared" ref="Y967" si="19566">(P811+P863+P915)/3</f>
        <v>286.91666666666669</v>
      </c>
      <c r="Z967" s="79">
        <f t="shared" ref="Z967" si="19567">(Q811+Q863+Q915)/3</f>
        <v>254.55555555555557</v>
      </c>
      <c r="AA967" s="79" t="e">
        <f t="shared" ref="AA967" si="19568">(R811+R863+R915)/3</f>
        <v>#REF!</v>
      </c>
      <c r="AC967" s="99" t="e">
        <f>+AF967-'Figure 8_data'!#REF!</f>
        <v>#REF!</v>
      </c>
      <c r="AD967" s="79">
        <f t="shared" ref="AD967" si="19569">IFERROR((B967/T967-1)*100, "-")</f>
        <v>-2.3051072087849622</v>
      </c>
      <c r="AE967" s="79">
        <f t="shared" ref="AE967" si="19570">IFERROR((C967/U967-1)*100,"-")</f>
        <v>-15.216703574818091</v>
      </c>
      <c r="AF967" s="79">
        <f t="shared" ref="AF967" si="19571">(D967/V967-1)*100</f>
        <v>-15.876027830487038</v>
      </c>
      <c r="AG967" s="79">
        <f t="shared" ref="AG967" si="19572">(E967/W967-1)*100</f>
        <v>-15.35628980891719</v>
      </c>
      <c r="AH967" s="79">
        <f t="shared" ref="AH967" si="19573">(F967/X967-1)*100</f>
        <v>-12.303664921465973</v>
      </c>
      <c r="AI967" s="79">
        <f t="shared" ref="AI967" si="19574">(G967/Y967-1)*100</f>
        <v>-12.431019459773463</v>
      </c>
      <c r="AJ967" s="79">
        <f t="shared" ref="AJ967" si="19575">(H967/Z967-1)*100</f>
        <v>-13.083806198166748</v>
      </c>
      <c r="AK967" s="79" t="e">
        <f t="shared" ref="AK967" si="19576">(I967/AA967-1)*100</f>
        <v>#REF!</v>
      </c>
      <c r="AM967" s="99" t="e">
        <f>AP967-'Figure 8_data'!#REF!</f>
        <v>#REF!</v>
      </c>
      <c r="AN967" s="79">
        <f t="shared" ref="AN967" si="19577">IF(B915, ((B967/B915-1)*100),"-")</f>
        <v>21.126760563380277</v>
      </c>
      <c r="AO967" s="79">
        <f t="shared" ref="AO967" si="19578">IF(C915,((C967/C915-1)*100), "-")</f>
        <v>14.334470989761083</v>
      </c>
      <c r="AP967" s="79">
        <f t="shared" ref="AP967" si="19579">(D967/D915-1)*100</f>
        <v>17.491166077738505</v>
      </c>
      <c r="AQ967" s="79">
        <f t="shared" ref="AQ967" si="19580">(E967/E915-1)*100</f>
        <v>24.342105263157897</v>
      </c>
      <c r="AR967" s="79">
        <f t="shared" ref="AR967" si="19581">(F967/F915-1)*100</f>
        <v>39.583333333333329</v>
      </c>
      <c r="AS967" s="79">
        <f t="shared" ref="AS967" si="19582">(G967/G915-1)*100</f>
        <v>39.583333333333329</v>
      </c>
      <c r="AT967" s="79">
        <f t="shared" ref="AT967" si="19583">(H967/H915-1)*100</f>
        <v>23.603351955307271</v>
      </c>
      <c r="AU967" s="79" t="e">
        <f t="shared" ref="AU967" si="19584">(I967/I915-1)*100</f>
        <v>#REF!</v>
      </c>
    </row>
    <row r="968" spans="1:47" x14ac:dyDescent="0.2">
      <c r="A968" s="13">
        <f t="shared" si="15327"/>
        <v>44355</v>
      </c>
      <c r="B968" s="79">
        <v>415</v>
      </c>
      <c r="C968" s="79">
        <v>311</v>
      </c>
      <c r="D968" s="79">
        <v>308</v>
      </c>
      <c r="E968" s="79">
        <v>213</v>
      </c>
      <c r="F968" s="79">
        <v>243</v>
      </c>
      <c r="G968" s="79">
        <v>243</v>
      </c>
      <c r="H968" s="79">
        <v>206</v>
      </c>
      <c r="I968" s="79" t="e">
        <f>TWK!#REF!</f>
        <v>#REF!</v>
      </c>
      <c r="K968" s="79">
        <f t="shared" ref="K968" si="19585">AVERAGEIF(B965:B968,"&lt;&gt;0")</f>
        <v>439.25</v>
      </c>
      <c r="L968" s="79">
        <f t="shared" ref="L968" si="19586">AVERAGEIF(C965:C968,"&lt;&gt;0")</f>
        <v>352.125</v>
      </c>
      <c r="M968" s="79">
        <f t="shared" ref="M968" si="19587">AVERAGEIF(D965:D968,"&lt;&gt;0")</f>
        <v>348.0625</v>
      </c>
      <c r="N968" s="79">
        <f t="shared" ref="N968" si="19588">AVERAGEIF(E965:E968,"&lt;&gt;0")</f>
        <v>248.75</v>
      </c>
      <c r="O968" s="79">
        <f t="shared" ref="O968" si="19589">AVERAGEIF(F965:F968,"&lt;&gt;0")</f>
        <v>259.125</v>
      </c>
      <c r="P968" s="79">
        <f t="shared" ref="P968" si="19590">AVERAGEIF(G965:G968,"&lt;&gt;0")</f>
        <v>259.125</v>
      </c>
      <c r="Q968" s="79">
        <f t="shared" ref="Q968" si="19591">AVERAGEIF(H965:H968,"&lt;&gt;0")</f>
        <v>228.25</v>
      </c>
      <c r="R968" s="79" t="e">
        <f t="shared" ref="R968" si="19592">AVERAGEIF(I965:I968,"&lt;&gt;0")</f>
        <v>#REF!</v>
      </c>
      <c r="T968" s="79">
        <f t="shared" ref="T968" si="19593">AVERAGE(K812,K864,K916)</f>
        <v>454.52083333333337</v>
      </c>
      <c r="U968" s="79">
        <f t="shared" ref="U968" si="19594">AVERAGE(L812,L864,L916)</f>
        <v>411.9375</v>
      </c>
      <c r="V968" s="79">
        <f t="shared" ref="V968" si="19595">(M812+M864+M916)/3</f>
        <v>405.875</v>
      </c>
      <c r="W968" s="79">
        <f t="shared" ref="W968" si="19596">(N812+N864+N916)/3</f>
        <v>287.40277777777777</v>
      </c>
      <c r="X968" s="79">
        <f t="shared" ref="X968" si="19597">AVERAGE(O812,O864,O916)</f>
        <v>287.75</v>
      </c>
      <c r="Y968" s="79">
        <f t="shared" ref="Y968" si="19598">(P812+P864+P916)/3</f>
        <v>288.16666666666669</v>
      </c>
      <c r="Z968" s="79">
        <f t="shared" ref="Z968" si="19599">(Q812+Q864+Q916)/3</f>
        <v>260.9305555555556</v>
      </c>
      <c r="AA968" s="79" t="e">
        <f t="shared" ref="AA968" si="19600">(R812+R864+R916)/3</f>
        <v>#REF!</v>
      </c>
      <c r="AC968" s="99" t="e">
        <f>+AF968-'Figure 8_data'!#REF!</f>
        <v>#REF!</v>
      </c>
      <c r="AD968" s="79">
        <f t="shared" ref="AD968" si="19601">IFERROR((B968/T968-1)*100, "-")</f>
        <v>-8.6950543154420963</v>
      </c>
      <c r="AE968" s="79">
        <f t="shared" ref="AE968" si="19602">IFERROR((C968/U968-1)*100,"-")</f>
        <v>-24.503110301926867</v>
      </c>
      <c r="AF968" s="79">
        <f t="shared" ref="AF968" si="19603">(D968/V968-1)*100</f>
        <v>-24.114567292885734</v>
      </c>
      <c r="AG968" s="79">
        <f t="shared" ref="AG968" si="19604">(E968/W968-1)*100</f>
        <v>-25.887981443000051</v>
      </c>
      <c r="AH968" s="79">
        <f t="shared" ref="AH968" si="19605">(F968/X968-1)*100</f>
        <v>-15.551694178974806</v>
      </c>
      <c r="AI968" s="79">
        <f t="shared" ref="AI968" si="19606">(G968/Y968-1)*100</f>
        <v>-15.673799884326201</v>
      </c>
      <c r="AJ968" s="79">
        <f t="shared" ref="AJ968" si="19607">(H968/Z968-1)*100</f>
        <v>-21.051791132165874</v>
      </c>
      <c r="AK968" s="79" t="e">
        <f t="shared" ref="AK968" si="19608">(I968/AA968-1)*100</f>
        <v>#REF!</v>
      </c>
      <c r="AM968" s="99" t="e">
        <f>AP968-'Figure 8_data'!#REF!</f>
        <v>#REF!</v>
      </c>
      <c r="AN968" s="79">
        <f t="shared" ref="AN968" si="19609">IF(B916, ((B968/B916-1)*100),"-")</f>
        <v>17.563739376770538</v>
      </c>
      <c r="AO968" s="79">
        <f t="shared" ref="AO968" si="19610">IF(C916,((C968/C916-1)*100), "-")</f>
        <v>3.6666666666666625</v>
      </c>
      <c r="AP968" s="79">
        <f t="shared" ref="AP968" si="19611">(D968/D916-1)*100</f>
        <v>4.7619047619047672</v>
      </c>
      <c r="AQ968" s="79">
        <f t="shared" ref="AQ968" si="19612">(E968/E916-1)*100</f>
        <v>11.518324607329845</v>
      </c>
      <c r="AR968" s="79">
        <f t="shared" ref="AR968" si="19613">(F968/F916-1)*100</f>
        <v>34.254143646408842</v>
      </c>
      <c r="AS968" s="79">
        <f t="shared" ref="AS968" si="19614">(G968/G916-1)*100</f>
        <v>34.254143646408842</v>
      </c>
      <c r="AT968" s="79">
        <f t="shared" ref="AT968" si="19615">(H968/H916-1)*100</f>
        <v>14.444444444444438</v>
      </c>
      <c r="AU968" s="79" t="e">
        <f t="shared" ref="AU968" si="19616">(I968/I916-1)*100</f>
        <v>#REF!</v>
      </c>
    </row>
    <row r="969" spans="1:47" x14ac:dyDescent="0.2">
      <c r="A969" s="13">
        <f t="shared" si="15327"/>
        <v>44362</v>
      </c>
      <c r="B969" s="79">
        <v>438.5</v>
      </c>
      <c r="C969" s="79">
        <v>311.25</v>
      </c>
      <c r="D969" s="79">
        <v>303.75</v>
      </c>
      <c r="E969" s="79">
        <v>208.75</v>
      </c>
      <c r="F969" s="79">
        <v>241.25</v>
      </c>
      <c r="G969" s="79">
        <v>241.25</v>
      </c>
      <c r="H969" s="79">
        <v>200</v>
      </c>
      <c r="I969" s="79" t="e">
        <f>TWK!#REF!</f>
        <v>#REF!</v>
      </c>
      <c r="K969" s="79">
        <f t="shared" ref="K969" si="19617">AVERAGEIF(B966:B969,"&lt;&gt;0")</f>
        <v>436.375</v>
      </c>
      <c r="L969" s="79">
        <f t="shared" ref="L969" si="19618">AVERAGEIF(C966:C969,"&lt;&gt;0")</f>
        <v>334.3125</v>
      </c>
      <c r="M969" s="79">
        <f t="shared" ref="M969" si="19619">AVERAGEIF(D966:D969,"&lt;&gt;0")</f>
        <v>330.5625</v>
      </c>
      <c r="N969" s="79">
        <f t="shared" ref="N969" si="19620">AVERAGEIF(E966:E969,"&lt;&gt;0")</f>
        <v>231.25</v>
      </c>
      <c r="O969" s="79">
        <f t="shared" ref="O969" si="19621">AVERAGEIF(F966:F969,"&lt;&gt;0")</f>
        <v>251.625</v>
      </c>
      <c r="P969" s="79">
        <f t="shared" ref="P969" si="19622">AVERAGEIF(G966:G969,"&lt;&gt;0")</f>
        <v>251.625</v>
      </c>
      <c r="Q969" s="79">
        <f t="shared" ref="Q969" si="19623">AVERAGEIF(H966:H969,"&lt;&gt;0")</f>
        <v>216.0625</v>
      </c>
      <c r="R969" s="79" t="e">
        <f t="shared" ref="R969" si="19624">AVERAGEIF(I966:I969,"&lt;&gt;0")</f>
        <v>#REF!</v>
      </c>
      <c r="T969" s="79">
        <f t="shared" ref="T969" si="19625">AVERAGE(K813,K865,K917)</f>
        <v>460.13541666666669</v>
      </c>
      <c r="U969" s="79">
        <f t="shared" ref="U969" si="19626">AVERAGE(L813,L865,L917)</f>
        <v>413.15625</v>
      </c>
      <c r="V969" s="79">
        <f t="shared" ref="V969" si="19627">(M813+M865+M917)/3</f>
        <v>440.97916666666669</v>
      </c>
      <c r="W969" s="79">
        <f t="shared" ref="W969" si="19628">(N813+N865+N917)/3</f>
        <v>297.23611111111109</v>
      </c>
      <c r="X969" s="79">
        <f t="shared" ref="X969" si="19629">AVERAGE(O813,O865,O917)</f>
        <v>287.5</v>
      </c>
      <c r="Y969" s="79">
        <f t="shared" ref="Y969" si="19630">(P813+P865+P917)/3</f>
        <v>289.58333333333331</v>
      </c>
      <c r="Z969" s="79">
        <f t="shared" ref="Z969" si="19631">(Q813+Q865+Q917)/3</f>
        <v>260.0625</v>
      </c>
      <c r="AA969" s="79" t="e">
        <f t="shared" ref="AA969" si="19632">(R813+R865+R917)/3</f>
        <v>#REF!</v>
      </c>
      <c r="AC969" s="99" t="e">
        <f>+AF969-'Figure 8_data'!#REF!</f>
        <v>#REF!</v>
      </c>
      <c r="AD969" s="79">
        <f t="shared" ref="AD969" si="19633">IFERROR((B969/T969-1)*100, "-")</f>
        <v>-4.7019672650714277</v>
      </c>
      <c r="AE969" s="79">
        <f t="shared" ref="AE969" si="19634">IFERROR((C969/U969-1)*100,"-")</f>
        <v>-24.665305196278652</v>
      </c>
      <c r="AF969" s="79">
        <f t="shared" ref="AF969" si="19635">(D969/V969-1)*100</f>
        <v>-31.119194973307508</v>
      </c>
      <c r="AG969" s="79">
        <f t="shared" ref="AG969" si="19636">(E969/W969-1)*100</f>
        <v>-29.769636932853594</v>
      </c>
      <c r="AH969" s="79">
        <f t="shared" ref="AH969" si="19637">(F969/X969-1)*100</f>
        <v>-16.086956521739125</v>
      </c>
      <c r="AI969" s="79">
        <f t="shared" ref="AI969" si="19638">(G969/Y969-1)*100</f>
        <v>-16.690647482014388</v>
      </c>
      <c r="AJ969" s="79">
        <f t="shared" ref="AJ969" si="19639">(H969/Z969-1)*100</f>
        <v>-23.095409757269891</v>
      </c>
      <c r="AK969" s="79" t="e">
        <f t="shared" ref="AK969" si="19640">(I969/AA969-1)*100</f>
        <v>#REF!</v>
      </c>
      <c r="AM969" s="99" t="e">
        <f>AP969-'Figure 8_data'!#REF!</f>
        <v>#REF!</v>
      </c>
      <c r="AN969" s="79">
        <f t="shared" ref="AN969" si="19641">IF(B917, ((B969/B917-1)*100),"-")</f>
        <v>18.834688346883468</v>
      </c>
      <c r="AO969" s="79">
        <f t="shared" ref="AO969" si="19642">IF(C917,((C969/C917-1)*100), "-")</f>
        <v>1.0551948051948035</v>
      </c>
      <c r="AP969" s="79">
        <f t="shared" ref="AP969" si="19643">(D969/D917-1)*100</f>
        <v>13.339552238805963</v>
      </c>
      <c r="AQ969" s="79">
        <f t="shared" ref="AQ969" si="19644">(E969/E917-1)*100</f>
        <v>9.2931937172774823</v>
      </c>
      <c r="AR969" s="79">
        <f t="shared" ref="AR969" si="19645">(F969/F917-1)*100</f>
        <v>31.114130434782616</v>
      </c>
      <c r="AS969" s="79">
        <f t="shared" ref="AS969" si="19646">(G969/G917-1)*100</f>
        <v>31.114130434782616</v>
      </c>
      <c r="AT969" s="79">
        <f t="shared" ref="AT969" si="19647">(H969/H917-1)*100</f>
        <v>10.497237569060779</v>
      </c>
      <c r="AU969" s="79" t="e">
        <f t="shared" ref="AU969" si="19648">(I969/I917-1)*100</f>
        <v>#REF!</v>
      </c>
    </row>
    <row r="970" spans="1:47" x14ac:dyDescent="0.2">
      <c r="A970" s="13">
        <f t="shared" si="15327"/>
        <v>44369</v>
      </c>
      <c r="B970" s="79">
        <v>413</v>
      </c>
      <c r="C970" s="79">
        <v>303</v>
      </c>
      <c r="D970" s="79">
        <v>295</v>
      </c>
      <c r="E970" s="79">
        <v>203</v>
      </c>
      <c r="F970" s="79">
        <v>226</v>
      </c>
      <c r="G970" s="79">
        <v>226</v>
      </c>
      <c r="H970" s="79">
        <v>200</v>
      </c>
      <c r="I970" s="79" t="e">
        <f>TWK!#REF!</f>
        <v>#REF!</v>
      </c>
      <c r="K970" s="79">
        <f t="shared" ref="K970" si="19649">AVERAGEIF(B967:B970,"&lt;&gt;0")</f>
        <v>424.125</v>
      </c>
      <c r="L970" s="79">
        <f t="shared" ref="L970" si="19650">AVERAGEIF(C967:C970,"&lt;&gt;0")</f>
        <v>315.0625</v>
      </c>
      <c r="M970" s="79">
        <f t="shared" ref="M970" si="19651">AVERAGEIF(D967:D970,"&lt;&gt;0")</f>
        <v>309.8125</v>
      </c>
      <c r="N970" s="79">
        <f t="shared" ref="N970" si="19652">AVERAGEIF(E967:E970,"&lt;&gt;0")</f>
        <v>215.25</v>
      </c>
      <c r="O970" s="79">
        <f t="shared" ref="O970" si="19653">AVERAGEIF(F967:F970,"&lt;&gt;0")</f>
        <v>240.375</v>
      </c>
      <c r="P970" s="79">
        <f t="shared" ref="P970" si="19654">AVERAGEIF(G967:G970,"&lt;&gt;0")</f>
        <v>240.375</v>
      </c>
      <c r="Q970" s="79">
        <f t="shared" ref="Q970" si="19655">AVERAGEIF(H967:H970,"&lt;&gt;0")</f>
        <v>206.8125</v>
      </c>
      <c r="R970" s="79" t="e">
        <f t="shared" ref="R970" si="19656">AVERAGEIF(I967:I970,"&lt;&gt;0")</f>
        <v>#REF!</v>
      </c>
      <c r="T970" s="79">
        <f t="shared" ref="T970" si="19657">AVERAGE(K814,K866,K918)</f>
        <v>460.78472222222217</v>
      </c>
      <c r="U970" s="79">
        <f t="shared" ref="U970" si="19658">AVERAGE(L814,L866,L918)</f>
        <v>424.46527777777783</v>
      </c>
      <c r="V970" s="79">
        <f t="shared" ref="V970" si="19659">(M814+M866+M918)/3</f>
        <v>426.00694444444451</v>
      </c>
      <c r="W970" s="79">
        <f t="shared" ref="W970" si="19660">(N814+N866+N918)/3</f>
        <v>296.85416666666669</v>
      </c>
      <c r="X970" s="79">
        <f t="shared" ref="X970" si="19661">AVERAGE(O814,O866,O918)</f>
        <v>284.97222222222223</v>
      </c>
      <c r="Y970" s="79">
        <f t="shared" ref="Y970" si="19662">(P814+P866+P918)/3</f>
        <v>287.0555555555556</v>
      </c>
      <c r="Z970" s="79">
        <f t="shared" ref="Z970" si="19663">(Q814+Q866+Q918)/3</f>
        <v>260.1319444444444</v>
      </c>
      <c r="AA970" s="79" t="e">
        <f t="shared" ref="AA970" si="19664">(R814+R866+R918)/3</f>
        <v>#REF!</v>
      </c>
      <c r="AC970" s="99" t="e">
        <f>+AF970-'Figure 8_data'!#REF!</f>
        <v>#REF!</v>
      </c>
      <c r="AD970" s="79">
        <f t="shared" ref="AD970" si="19665">IFERROR((B970/T970-1)*100, "-")</f>
        <v>-10.370292224918231</v>
      </c>
      <c r="AE970" s="79">
        <f t="shared" ref="AE970" si="19666">IFERROR((C970/U970-1)*100,"-")</f>
        <v>-28.61606923743927</v>
      </c>
      <c r="AF970" s="79">
        <f t="shared" ref="AF970" si="19667">(D970/V970-1)*100</f>
        <v>-30.752302551145171</v>
      </c>
      <c r="AG970" s="79">
        <f t="shared" ref="AG970" si="19668">(E970/W970-1)*100</f>
        <v>-31.616253772194547</v>
      </c>
      <c r="AH970" s="79">
        <f t="shared" ref="AH970" si="19669">(F970/X970-1)*100</f>
        <v>-20.694024758748419</v>
      </c>
      <c r="AI970" s="79">
        <f t="shared" ref="AI970" si="19670">(G970/Y970-1)*100</f>
        <v>-21.269595509967111</v>
      </c>
      <c r="AJ970" s="79">
        <f t="shared" ref="AJ970" si="19671">(H970/Z970-1)*100</f>
        <v>-23.115940094503308</v>
      </c>
      <c r="AK970" s="79" t="e">
        <f t="shared" ref="AK970" si="19672">(I970/AA970-1)*100</f>
        <v>#REF!</v>
      </c>
      <c r="AM970" s="99" t="e">
        <f>AP970-'Figure 8_data'!#REF!</f>
        <v>#VALUE!</v>
      </c>
      <c r="AN970" s="79">
        <f t="shared" ref="AN970" si="19673">IF(B918, ((B970/B918-1)*100),"-")</f>
        <v>12.534059945504094</v>
      </c>
      <c r="AO970" s="79">
        <f t="shared" ref="AO970" si="19674">IF(C918,((C970/C918-1)*100), "-")</f>
        <v>7.067137809187285</v>
      </c>
      <c r="AP970" s="79" t="str">
        <f>IFERROR((D970/D918-1)*100, "-")</f>
        <v>-</v>
      </c>
      <c r="AQ970" s="79">
        <f t="shared" ref="AQ970" si="19675">(E970/E918-1)*100</f>
        <v>1.4999999999999902</v>
      </c>
      <c r="AR970" s="79">
        <f t="shared" ref="AR970" si="19676">(F970/F918-1)*100</f>
        <v>23.497267759562845</v>
      </c>
      <c r="AS970" s="79">
        <f t="shared" ref="AS970" si="19677">(G970/G918-1)*100</f>
        <v>23.497267759562845</v>
      </c>
      <c r="AT970" s="79">
        <f t="shared" ref="AT970" si="19678">(H970/H918-1)*100</f>
        <v>9.8901098901098994</v>
      </c>
      <c r="AU970" s="79" t="e">
        <f t="shared" ref="AU970" si="19679">(I970/I918-1)*100</f>
        <v>#REF!</v>
      </c>
    </row>
    <row r="971" spans="1:47" x14ac:dyDescent="0.2">
      <c r="A971" s="13">
        <f t="shared" si="15327"/>
        <v>44376</v>
      </c>
      <c r="B971" s="79">
        <v>392.5</v>
      </c>
      <c r="C971" s="79">
        <v>283.75</v>
      </c>
      <c r="D971" s="79">
        <v>281.25</v>
      </c>
      <c r="E971" s="79">
        <v>200</v>
      </c>
      <c r="F971" s="79">
        <v>213.75</v>
      </c>
      <c r="G971" s="79">
        <v>213.75</v>
      </c>
      <c r="H971" s="79">
        <v>196.25</v>
      </c>
      <c r="I971" s="79" t="e">
        <f>TWK!#REF!</f>
        <v>#REF!</v>
      </c>
      <c r="K971" s="79">
        <f t="shared" ref="K971" si="19680">AVERAGEIF(B968:B971,"&lt;&gt;0")</f>
        <v>414.75</v>
      </c>
      <c r="L971" s="79">
        <f t="shared" ref="L971" si="19681">AVERAGEIF(C968:C971,"&lt;&gt;0")</f>
        <v>302.25</v>
      </c>
      <c r="M971" s="79">
        <f t="shared" ref="M971" si="19682">AVERAGEIF(D968:D971,"&lt;&gt;0")</f>
        <v>297</v>
      </c>
      <c r="N971" s="79">
        <f t="shared" ref="N971" si="19683">AVERAGEIF(E968:E971,"&lt;&gt;0")</f>
        <v>206.1875</v>
      </c>
      <c r="O971" s="79">
        <f t="shared" ref="O971" si="19684">AVERAGEIF(F968:F971,"&lt;&gt;0")</f>
        <v>231</v>
      </c>
      <c r="P971" s="79">
        <f t="shared" ref="P971" si="19685">AVERAGEIF(G968:G971,"&lt;&gt;0")</f>
        <v>231</v>
      </c>
      <c r="Q971" s="79">
        <f t="shared" ref="Q971" si="19686">AVERAGEIF(H968:H971,"&lt;&gt;0")</f>
        <v>200.5625</v>
      </c>
      <c r="R971" s="79" t="e">
        <f t="shared" ref="R971" si="19687">AVERAGEIF(I968:I971,"&lt;&gt;0")</f>
        <v>#REF!</v>
      </c>
      <c r="T971" s="79">
        <f>AVERAGE(K815,K867,K919)</f>
        <v>451.03472222222223</v>
      </c>
      <c r="U971" s="79">
        <f t="shared" ref="U971" si="19688">AVERAGE(L815,L867,L919)</f>
        <v>416.60416666666669</v>
      </c>
      <c r="V971" s="79">
        <f t="shared" ref="V971" si="19689">(M815+M867+M919)/3</f>
        <v>415.28472222222223</v>
      </c>
      <c r="W971" s="79">
        <f t="shared" ref="W971" si="19690">(N815+N867+N919)/3</f>
        <v>284.6875</v>
      </c>
      <c r="X971" s="79">
        <f t="shared" ref="X971" si="19691">AVERAGE(O815,O867,O919)</f>
        <v>277.47222222222223</v>
      </c>
      <c r="Y971" s="79">
        <f t="shared" ref="Y971" si="19692">(P815+P867+P919)/3</f>
        <v>279.5555555555556</v>
      </c>
      <c r="Z971" s="79">
        <f t="shared" ref="Z971" si="19693">(Q815+Q867+Q919)/3</f>
        <v>252.59027777777774</v>
      </c>
      <c r="AA971" s="79" t="e">
        <f t="shared" ref="AA971" si="19694">(R815+R867+R919)/3</f>
        <v>#REF!</v>
      </c>
      <c r="AC971" s="99" t="e">
        <f>+AF971-'Figure 8_data'!#REF!</f>
        <v>#REF!</v>
      </c>
      <c r="AD971" s="79">
        <f t="shared" ref="AD971" si="19695">IFERROR((B971/T971-1)*100, "-")</f>
        <v>-12.977874948036149</v>
      </c>
      <c r="AE971" s="79">
        <f t="shared" ref="AE971" si="19696">IFERROR((C971/U971-1)*100,"-")</f>
        <v>-31.889783467520129</v>
      </c>
      <c r="AF971" s="79">
        <f t="shared" ref="AF971" si="19697">(D971/V971-1)*100</f>
        <v>-32.275380010367712</v>
      </c>
      <c r="AG971" s="79">
        <f t="shared" ref="AG971" si="19698">(E971/W971-1)*100</f>
        <v>-29.747530186608117</v>
      </c>
      <c r="AH971" s="79">
        <f t="shared" ref="AH971" si="19699">(F971/X971-1)*100</f>
        <v>-22.96526178796676</v>
      </c>
      <c r="AI971" s="79">
        <f t="shared" ref="AI971" si="19700">(G971/Y971-1)*100</f>
        <v>-23.539348171701125</v>
      </c>
      <c r="AJ971" s="79">
        <f t="shared" ref="AJ971" si="19701">(H971/Z971-1)*100</f>
        <v>-22.305006460836317</v>
      </c>
      <c r="AK971" s="79" t="e">
        <f t="shared" ref="AK971" si="19702">(I971/AA971-1)*100</f>
        <v>#REF!</v>
      </c>
      <c r="AM971" s="99" t="e">
        <f>AP971-'Figure 8_data'!#REF!</f>
        <v>#VALUE!</v>
      </c>
      <c r="AN971" s="79">
        <f t="shared" ref="AN971" si="19703">IF(B919, ((B971/B919-1)*100),"-")</f>
        <v>5.2278820375335044</v>
      </c>
      <c r="AO971" s="79">
        <f t="shared" ref="AO971" si="19704">IF(C919,((C971/C919-1)*100), "-")</f>
        <v>-1.475694444444442</v>
      </c>
      <c r="AP971" s="79" t="str">
        <f>IFERROR((D971/D919-1)*100, "-")</f>
        <v>-</v>
      </c>
      <c r="AQ971" s="79">
        <f t="shared" ref="AQ971" si="19705">(E971/E919-1)*100</f>
        <v>9.289617486338809</v>
      </c>
      <c r="AR971" s="79">
        <f t="shared" ref="AR971" si="19706">(F971/F919-1)*100</f>
        <v>14.919354838709676</v>
      </c>
      <c r="AS971" s="79">
        <f t="shared" ref="AS971" si="19707">(G971/G919-1)*100</f>
        <v>14.919354838709676</v>
      </c>
      <c r="AT971" s="79">
        <f t="shared" ref="AT971" si="19708">(H971/H919-1)*100</f>
        <v>9.0277777777777679</v>
      </c>
      <c r="AU971" s="79" t="e">
        <f t="shared" ref="AU971" si="19709">(I971/I919-1)*100</f>
        <v>#REF!</v>
      </c>
    </row>
  </sheetData>
  <mergeCells count="3">
    <mergeCell ref="AC1:AC3"/>
    <mergeCell ref="AM1:AM3"/>
    <mergeCell ref="T6:AU6"/>
  </mergeCells>
  <phoneticPr fontId="6" type="noConversion"/>
  <pageMargins left="0.75" right="0.75" top="1" bottom="1" header="0.5" footer="0.5"/>
  <pageSetup orientation="portrait" r:id="rId1"/>
  <headerFooter alignWithMargins="0"/>
  <ignoredErrors>
    <ignoredError sqref="X710:X711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AC784"/>
  <sheetViews>
    <sheetView topLeftCell="A11" zoomScaleNormal="100" workbookViewId="0">
      <selection activeCell="N9" sqref="N9"/>
    </sheetView>
  </sheetViews>
  <sheetFormatPr defaultColWidth="8.85546875" defaultRowHeight="12.75" x14ac:dyDescent="0.2"/>
  <cols>
    <col min="1" max="1" width="7.85546875" customWidth="1"/>
    <col min="2" max="2" width="11.140625" customWidth="1"/>
    <col min="3" max="3" width="9.28515625" customWidth="1"/>
    <col min="4" max="4" width="10.85546875" customWidth="1"/>
    <col min="5" max="7" width="10.42578125" customWidth="1"/>
    <col min="8" max="8" width="9.7109375" customWidth="1"/>
    <col min="9" max="9" width="11" customWidth="1"/>
    <col min="10" max="10" width="2.28515625" customWidth="1"/>
  </cols>
  <sheetData>
    <row r="1" spans="1:12" s="52" customFormat="1" x14ac:dyDescent="0.2">
      <c r="A1" s="130" t="s">
        <v>44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ht="19.350000000000001" customHeight="1" x14ac:dyDescent="0.2">
      <c r="A2" s="2" t="s">
        <v>28</v>
      </c>
      <c r="B2" s="1"/>
      <c r="C2" s="2"/>
      <c r="D2" s="2"/>
      <c r="E2" s="2"/>
      <c r="F2" s="2"/>
      <c r="G2" s="2"/>
      <c r="H2" s="21"/>
      <c r="I2" s="6"/>
      <c r="J2" s="15"/>
    </row>
    <row r="3" spans="1:12" s="3" customFormat="1" ht="13.5" customHeight="1" x14ac:dyDescent="0.2">
      <c r="A3" s="22" t="s">
        <v>62</v>
      </c>
      <c r="B3" s="23"/>
      <c r="C3" s="23"/>
      <c r="D3" s="23"/>
      <c r="E3" s="23"/>
      <c r="F3" s="23"/>
      <c r="G3" s="23"/>
      <c r="H3" s="23"/>
      <c r="I3" s="5"/>
      <c r="J3" s="24"/>
    </row>
    <row r="4" spans="1:12" s="3" customFormat="1" ht="39.6" customHeight="1" x14ac:dyDescent="0.2">
      <c r="A4" s="25"/>
      <c r="B4" s="127"/>
      <c r="C4" s="136" t="s">
        <v>29</v>
      </c>
      <c r="D4" s="26" t="s">
        <v>58</v>
      </c>
      <c r="E4" s="26" t="s">
        <v>59</v>
      </c>
      <c r="F4" s="26" t="s">
        <v>11</v>
      </c>
      <c r="G4" s="26" t="s">
        <v>30</v>
      </c>
      <c r="H4" s="26" t="s">
        <v>31</v>
      </c>
      <c r="I4" s="26" t="s">
        <v>12</v>
      </c>
      <c r="J4" s="27"/>
    </row>
    <row r="5" spans="1:12" s="3" customFormat="1" ht="6" customHeight="1" x14ac:dyDescent="0.2">
      <c r="A5" s="23"/>
      <c r="B5" s="23"/>
      <c r="C5" s="28"/>
      <c r="D5" s="28"/>
      <c r="E5" s="28"/>
      <c r="F5" s="28"/>
      <c r="G5" s="28"/>
      <c r="H5" s="28"/>
      <c r="I5" s="29"/>
      <c r="J5" s="30"/>
    </row>
    <row r="6" spans="1:12" s="3" customFormat="1" ht="15.75" x14ac:dyDescent="0.2">
      <c r="A6" s="31" t="s">
        <v>41</v>
      </c>
      <c r="B6" s="32">
        <f>MAX('Table 9_data'!A:A)</f>
        <v>44376</v>
      </c>
      <c r="C6" s="114">
        <f>INDEX('Table 9_data'!B:B,MATCH($B$6,'Table 9_data'!$A:$A,0))</f>
        <v>392.5</v>
      </c>
      <c r="D6" s="114">
        <f>INDEX('Table 9_data'!C:C,MATCH($B$6,'Table 9_data'!$A:$A,0))</f>
        <v>283.75</v>
      </c>
      <c r="E6" s="114">
        <f>INDEX('Table 9_data'!D:D,MATCH($B$6,'Table 9_data'!$A:$A,0))</f>
        <v>281.25</v>
      </c>
      <c r="F6" s="114">
        <f>INDEX('Table 9_data'!E:E,MATCH($B$6,'Table 9_data'!$A:$A,0))</f>
        <v>200</v>
      </c>
      <c r="G6" s="114">
        <f>INDEX('Table 9_data'!F:F,MATCH($B$6,'Table 9_data'!$A:$A,0))</f>
        <v>213.75</v>
      </c>
      <c r="H6" s="114">
        <f>INDEX('Table 9_data'!G:G,MATCH($B$6,'Table 9_data'!$A:$A,0))</f>
        <v>213.75</v>
      </c>
      <c r="I6" s="114">
        <f>INDEX('Table 9_data'!H:H,MATCH($B$6,'Table 9_data'!$A:$A,0))</f>
        <v>196.25</v>
      </c>
      <c r="J6" s="15"/>
      <c r="L6" s="114"/>
    </row>
    <row r="7" spans="1:12" s="3" customFormat="1" ht="13.5" customHeight="1" x14ac:dyDescent="0.2">
      <c r="A7" s="31"/>
      <c r="B7" s="32">
        <f>+B6-7</f>
        <v>44369</v>
      </c>
      <c r="C7" s="114">
        <f>INDEX('Table 9_data'!B:B,MATCH($B$7,'Table 9_data'!$A:$A,0))</f>
        <v>413</v>
      </c>
      <c r="D7" s="114">
        <f>INDEX('Table 9_data'!C:C,MATCH($B$7,'Table 9_data'!$A:$A,0))</f>
        <v>303</v>
      </c>
      <c r="E7" s="114">
        <f>INDEX('Table 9_data'!D:D,MATCH($B$7,'Table 9_data'!$A:$A,0))</f>
        <v>295</v>
      </c>
      <c r="F7" s="114">
        <f>INDEX('Table 9_data'!E:E,MATCH($B$7,'Table 9_data'!$A:$A,0))</f>
        <v>203</v>
      </c>
      <c r="G7" s="114">
        <f>INDEX('Table 9_data'!F:F,MATCH($B$7,'Table 9_data'!$A:$A,0))</f>
        <v>226</v>
      </c>
      <c r="H7" s="114">
        <f>INDEX('Table 9_data'!G:G,MATCH($B$7,'Table 9_data'!$A:$A,0))</f>
        <v>226</v>
      </c>
      <c r="I7" s="114">
        <f>INDEX('Table 9_data'!H:H,MATCH($B$7,'Table 9_data'!$A:$A,0))</f>
        <v>200</v>
      </c>
      <c r="J7" s="126"/>
    </row>
    <row r="8" spans="1:12" s="3" customFormat="1" ht="6.6" customHeight="1" x14ac:dyDescent="0.2">
      <c r="A8" s="31"/>
      <c r="B8" s="32"/>
      <c r="C8" s="33"/>
      <c r="D8" s="33"/>
      <c r="E8" s="33"/>
      <c r="F8" s="33"/>
      <c r="G8" s="33"/>
      <c r="H8" s="33"/>
      <c r="I8" s="33"/>
      <c r="J8" s="15"/>
    </row>
    <row r="9" spans="1:12" s="3" customFormat="1" ht="13.5" customHeight="1" x14ac:dyDescent="0.2">
      <c r="A9" s="31" t="s">
        <v>20</v>
      </c>
      <c r="B9" s="131">
        <f>B6</f>
        <v>44376</v>
      </c>
      <c r="C9" s="34">
        <f>IFERROR((ROUND(C6,0))*C$24/100, "-")</f>
        <v>24.326700000000002</v>
      </c>
      <c r="D9" s="34">
        <f>IFERROR((ROUND(D6,0))*D$24/100,"-")</f>
        <v>15.1088</v>
      </c>
      <c r="E9" s="34">
        <f t="shared" ref="E9:I10" si="0">(ROUND(E6,0))*E$24/100</f>
        <v>13.038399999999999</v>
      </c>
      <c r="F9" s="34">
        <f t="shared" si="0"/>
        <v>7.98</v>
      </c>
      <c r="G9" s="34">
        <f t="shared" si="0"/>
        <v>10.0366</v>
      </c>
      <c r="H9" s="34">
        <f t="shared" si="0"/>
        <v>8.6456</v>
      </c>
      <c r="I9" s="34">
        <f t="shared" si="0"/>
        <v>6.1544000000000008</v>
      </c>
      <c r="J9" s="15"/>
    </row>
    <row r="10" spans="1:12" s="3" customFormat="1" ht="13.5" customHeight="1" x14ac:dyDescent="0.2">
      <c r="A10" s="31"/>
      <c r="B10" s="32">
        <f>B7</f>
        <v>44369</v>
      </c>
      <c r="C10" s="34">
        <f>IFERROR((ROUND(C7,0))*C$24/100,"-")</f>
        <v>25.564700000000002</v>
      </c>
      <c r="D10" s="34">
        <f>IFERROR((ROUND(D7,0))*D$24/100, "-")</f>
        <v>16.119600000000002</v>
      </c>
      <c r="E10" s="34">
        <f t="shared" si="0"/>
        <v>13.687999999999999</v>
      </c>
      <c r="F10" s="34">
        <f t="shared" si="0"/>
        <v>8.0997000000000003</v>
      </c>
      <c r="G10" s="34">
        <f t="shared" si="0"/>
        <v>10.599400000000001</v>
      </c>
      <c r="H10" s="34">
        <f t="shared" si="0"/>
        <v>9.1303999999999998</v>
      </c>
      <c r="I10" s="34">
        <f t="shared" si="0"/>
        <v>6.28</v>
      </c>
      <c r="J10" s="15"/>
    </row>
    <row r="11" spans="1:12" s="3" customFormat="1" ht="4.3499999999999996" customHeight="1" x14ac:dyDescent="0.2">
      <c r="A11" s="31"/>
      <c r="B11" s="35"/>
      <c r="C11" s="36"/>
      <c r="D11" s="36"/>
      <c r="E11" s="36"/>
      <c r="F11" s="36"/>
      <c r="G11" s="114" t="s">
        <v>56</v>
      </c>
      <c r="H11" s="114" t="s">
        <v>56</v>
      </c>
      <c r="I11" s="36"/>
      <c r="J11" s="15"/>
    </row>
    <row r="12" spans="1:12" s="3" customFormat="1" ht="13.5" customHeight="1" x14ac:dyDescent="0.2">
      <c r="A12" s="37" t="s">
        <v>32</v>
      </c>
      <c r="B12" s="37"/>
      <c r="C12" s="37"/>
      <c r="D12" s="37"/>
      <c r="E12" s="37"/>
      <c r="F12" s="36"/>
      <c r="G12" s="36"/>
      <c r="H12" s="36"/>
      <c r="I12" s="36"/>
      <c r="J12" s="15"/>
    </row>
    <row r="13" spans="1:12" s="3" customFormat="1" ht="4.3499999999999996" customHeight="1" x14ac:dyDescent="0.2">
      <c r="A13" s="31"/>
      <c r="B13" s="1"/>
      <c r="C13" s="114" t="s">
        <v>56</v>
      </c>
      <c r="D13" s="114" t="s">
        <v>56</v>
      </c>
      <c r="E13" s="114" t="s">
        <v>56</v>
      </c>
      <c r="F13" s="50"/>
      <c r="G13" s="50"/>
      <c r="H13" s="50"/>
      <c r="I13" s="50"/>
      <c r="J13" s="15"/>
    </row>
    <row r="14" spans="1:12" ht="13.35" customHeight="1" x14ac:dyDescent="0.2">
      <c r="A14" s="31"/>
      <c r="B14" s="39" t="s">
        <v>33</v>
      </c>
      <c r="C14" s="114">
        <f>INDEX('Table 9_data'!AN:AN,MATCH($B$6,'Table 9_data'!$A:$A,0))</f>
        <v>5.2278820375335044</v>
      </c>
      <c r="D14" s="114">
        <f>INDEX('Table 9_data'!AO:AO,MATCH($B$6,'Table 9_data'!$A:$A,0))</f>
        <v>-1.475694444444442</v>
      </c>
      <c r="E14" s="114" t="str">
        <f>INDEX('Table 9_data'!AP:AP,MATCH($B$6,'Table 9_data'!$A:$A,0))</f>
        <v>-</v>
      </c>
      <c r="F14" s="114">
        <f>INDEX('Table 9_data'!AQ:AQ,MATCH($B$6,'Table 9_data'!$A:$A,0))</f>
        <v>9.289617486338809</v>
      </c>
      <c r="G14" s="114">
        <f>INDEX('Table 9_data'!AR:AR,MATCH($B$6,'Table 9_data'!$A:$A,0))</f>
        <v>14.919354838709676</v>
      </c>
      <c r="H14" s="114">
        <f>INDEX('Table 9_data'!AS:AS,MATCH($B$6,'Table 9_data'!$A:$A,0))</f>
        <v>14.919354838709676</v>
      </c>
      <c r="I14" s="114">
        <f>INDEX('Table 9_data'!AT:AT,MATCH($B$6,'Table 9_data'!$A:$A,0))</f>
        <v>9.0277777777777679</v>
      </c>
      <c r="J14" s="114" t="s">
        <v>10</v>
      </c>
    </row>
    <row r="15" spans="1:12" ht="13.35" customHeight="1" x14ac:dyDescent="0.2">
      <c r="A15" s="31"/>
      <c r="B15" s="39" t="s">
        <v>34</v>
      </c>
      <c r="C15" s="114">
        <f>INDEX('Table 9_data'!AD:AD,MATCH($B$6,'Table 9_data'!$A:$A,0))</f>
        <v>-12.977874948036149</v>
      </c>
      <c r="D15" s="114">
        <f>INDEX('Table 9_data'!AE:AE,MATCH($B$6,'Table 9_data'!$A:$A,0))</f>
        <v>-31.889783467520129</v>
      </c>
      <c r="E15" s="114">
        <f>INDEX('Table 9_data'!AF:AF,MATCH($B$6,'Table 9_data'!$A:$A,0))</f>
        <v>-32.275380010367712</v>
      </c>
      <c r="F15" s="114">
        <f>INDEX('Table 9_data'!AG:AG,MATCH($B$6,'Table 9_data'!$A:$A,0))</f>
        <v>-29.747530186608117</v>
      </c>
      <c r="G15" s="114">
        <f>INDEX('Table 9_data'!AH:AH,MATCH($B$6,'Table 9_data'!$A:$A,0))</f>
        <v>-22.96526178796676</v>
      </c>
      <c r="H15" s="114">
        <f>INDEX('Table 9_data'!AI:AI,MATCH($B$6,'Table 9_data'!$A:$A,0))</f>
        <v>-23.539348171701125</v>
      </c>
      <c r="I15" s="114">
        <f>INDEX('Table 9_data'!AJ:AJ,MATCH($B$6,'Table 9_data'!$A:$A,0))</f>
        <v>-22.305006460836317</v>
      </c>
      <c r="J15" s="40"/>
    </row>
    <row r="16" spans="1:12" ht="2.25" customHeight="1" x14ac:dyDescent="0.2">
      <c r="A16" s="31"/>
      <c r="B16" s="38"/>
      <c r="C16" s="28"/>
      <c r="D16" s="28"/>
      <c r="E16" s="29"/>
      <c r="F16" s="40">
        <f>+'Table 9_data'!AG495</f>
        <v>-2.1818873461402544</v>
      </c>
      <c r="G16" s="40">
        <f>+'Table 9_data'!AH495</f>
        <v>6.4785118665811492</v>
      </c>
      <c r="H16" s="40">
        <f>+'Table 9_data'!AI495</f>
        <v>6.3080371437720162</v>
      </c>
      <c r="I16" s="29"/>
      <c r="J16" s="15"/>
    </row>
    <row r="17" spans="1:15" ht="15.75" x14ac:dyDescent="0.2">
      <c r="A17" s="31" t="s">
        <v>41</v>
      </c>
      <c r="B17" s="38" t="str">
        <f>TEXT(N17*29, "MMMMMMM")</f>
        <v>July</v>
      </c>
      <c r="C17" s="114">
        <f>INDEX(NXTMONTH!C:C,MATCH($B$6,NXTMONTH!$A:$A,0))</f>
        <v>392.5</v>
      </c>
      <c r="D17" s="114">
        <f>INDEX(NXTMONTH!D:D,MATCH($B$6,NXTMONTH!$A:$A,0))</f>
        <v>283.75</v>
      </c>
      <c r="E17" s="114">
        <f>INDEX(NXTMONTH!E:E,MATCH($B$6,NXTMONTH!$A:$A,0))</f>
        <v>281.25</v>
      </c>
      <c r="F17" s="114">
        <f>INDEX(NXTMONTH!F:F,MATCH($B$6,NXTMONTH!$A:$A,0))</f>
        <v>200</v>
      </c>
      <c r="G17" s="114">
        <f>INDEX(NXTMONTH!G:G,MATCH($B$6,NXTMONTH!$A:$A,0))</f>
        <v>210</v>
      </c>
      <c r="H17" s="114">
        <f>INDEX(NXTMONTH!H:H,MATCH($B$6,NXTMONTH!$A:$A,0))</f>
        <v>210</v>
      </c>
      <c r="I17" s="114">
        <f>INDEX(NXTMONTH!I:I,MATCH($B$6,NXTMONTH!$A:$A,0))</f>
        <v>196.25</v>
      </c>
      <c r="J17" s="40"/>
      <c r="L17" s="53"/>
      <c r="N17" s="154">
        <f>INDEX(NXTMONTH!B:B,MATCH($B$6,NXTMONTH!$A:$A,0))</f>
        <v>7</v>
      </c>
      <c r="O17" t="s">
        <v>10</v>
      </c>
    </row>
    <row r="18" spans="1:15" x14ac:dyDescent="0.2">
      <c r="A18" s="41"/>
      <c r="B18" s="38" t="str">
        <f>TEXT(N18*29, "MMMMMMM")</f>
        <v>September</v>
      </c>
      <c r="C18" s="114">
        <f>INDEX(THREEMONTH!C:C,MATCH($B$6,THREEMONTH!$A:$A,0))</f>
        <v>518.75</v>
      </c>
      <c r="D18" s="114">
        <f>INDEX(THREEMONTH!D:D,MATCH($B$6,THREEMONTH!$A:$A,0))</f>
        <v>470</v>
      </c>
      <c r="E18" s="114">
        <f>INDEX(THREEMONTH!E:E,MATCH($B$6,THREEMONTH!$A:$A,0))</f>
        <v>467.5</v>
      </c>
      <c r="F18" s="114">
        <f>INDEX(THREEMONTH!F:F,MATCH($B$6,THREEMONTH!$A:$A,0))</f>
        <v>418.75</v>
      </c>
      <c r="G18" s="114">
        <f>INDEX(THREEMONTH!G:G,MATCH($B$6,THREEMONTH!$A:$A,0))</f>
        <v>457.5</v>
      </c>
      <c r="H18" s="114">
        <f>INDEX(THREEMONTH!H:H,MATCH($B$6,THREEMONTH!$A:$A,0))</f>
        <v>457.5</v>
      </c>
      <c r="I18" s="114">
        <f>INDEX(THREEMONTH!I:I,MATCH($B$6,THREEMONTH!$A:$A,0))</f>
        <v>400</v>
      </c>
      <c r="J18" s="51"/>
      <c r="L18" s="53"/>
      <c r="N18" s="155">
        <f>INDEX(THREEMONTH!B:B,MATCH($B$6,THREEMONTH!$A:$A,0))</f>
        <v>9</v>
      </c>
      <c r="O18" s="52" t="s">
        <v>10</v>
      </c>
    </row>
    <row r="19" spans="1:15" ht="13.35" customHeight="1" x14ac:dyDescent="0.2">
      <c r="A19" s="162" t="s">
        <v>82</v>
      </c>
      <c r="B19" s="162"/>
      <c r="C19" s="162"/>
      <c r="D19" s="162"/>
      <c r="E19" s="162"/>
      <c r="F19" s="162"/>
      <c r="G19" s="162"/>
      <c r="H19" s="162"/>
      <c r="I19" s="162"/>
      <c r="J19" s="162"/>
    </row>
    <row r="20" spans="1:15" s="52" customFormat="1" ht="13.35" customHeight="1" x14ac:dyDescent="0.2">
      <c r="A20" s="163"/>
      <c r="B20" s="163"/>
      <c r="C20" s="163"/>
      <c r="D20" s="163"/>
      <c r="E20" s="163"/>
      <c r="F20" s="163"/>
      <c r="G20" s="163"/>
      <c r="H20" s="163"/>
      <c r="I20" s="163"/>
      <c r="J20" s="163"/>
    </row>
    <row r="21" spans="1:15" ht="12.6" customHeight="1" x14ac:dyDescent="0.2">
      <c r="A21" s="4" t="s">
        <v>81</v>
      </c>
      <c r="B21" s="6"/>
      <c r="C21" s="6"/>
      <c r="D21" s="5"/>
      <c r="E21" s="6"/>
      <c r="F21" s="6"/>
      <c r="G21" s="107"/>
      <c r="H21" s="107"/>
      <c r="I21" s="5"/>
      <c r="J21" s="15"/>
    </row>
    <row r="22" spans="1:15" x14ac:dyDescent="0.2">
      <c r="A22" s="4"/>
      <c r="B22" s="40"/>
      <c r="C22" s="6"/>
      <c r="D22" s="5"/>
      <c r="E22" s="6"/>
      <c r="F22" s="6"/>
      <c r="G22" s="6"/>
      <c r="H22" s="6"/>
      <c r="I22" s="5"/>
      <c r="J22" s="15"/>
    </row>
    <row r="23" spans="1:15" x14ac:dyDescent="0.2">
      <c r="A23" s="4"/>
      <c r="B23" s="6"/>
      <c r="C23" s="43" t="s">
        <v>8</v>
      </c>
      <c r="D23" s="43" t="s">
        <v>5</v>
      </c>
      <c r="E23" s="43" t="s">
        <v>3</v>
      </c>
      <c r="F23" s="43" t="s">
        <v>7</v>
      </c>
      <c r="G23" s="132" t="str">
        <f>+TWK!F1</f>
        <v>CINC</v>
      </c>
      <c r="H23" s="43" t="s">
        <v>4</v>
      </c>
      <c r="I23" s="43" t="s">
        <v>0</v>
      </c>
      <c r="J23" s="44"/>
    </row>
    <row r="24" spans="1:15" x14ac:dyDescent="0.2">
      <c r="A24" s="45" t="s">
        <v>21</v>
      </c>
      <c r="B24" s="46"/>
      <c r="C24" s="46">
        <v>6.19</v>
      </c>
      <c r="D24" s="46">
        <v>5.32</v>
      </c>
      <c r="E24" s="46">
        <v>4.6399999999999997</v>
      </c>
      <c r="F24" s="46">
        <v>3.99</v>
      </c>
      <c r="G24" s="46">
        <v>4.6900000000000004</v>
      </c>
      <c r="H24" s="46">
        <v>4.04</v>
      </c>
      <c r="I24" s="46">
        <v>3.14</v>
      </c>
      <c r="J24" s="15"/>
    </row>
    <row r="25" spans="1:15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5" x14ac:dyDescent="0.2">
      <c r="A26" s="133"/>
      <c r="B26" s="15"/>
      <c r="C26" s="15"/>
      <c r="D26" s="15"/>
      <c r="E26" s="15"/>
      <c r="F26" s="15"/>
      <c r="G26" s="15"/>
      <c r="H26" s="15"/>
      <c r="I26" s="15"/>
      <c r="J26" s="15"/>
    </row>
    <row r="27" spans="1:15" x14ac:dyDescent="0.2">
      <c r="A27" s="15"/>
      <c r="B27" s="133"/>
      <c r="C27" s="133"/>
      <c r="D27" s="133"/>
      <c r="E27" s="133"/>
      <c r="F27" s="133"/>
      <c r="G27" s="133"/>
      <c r="H27" s="133"/>
      <c r="I27" s="133"/>
      <c r="J27" s="15"/>
    </row>
    <row r="28" spans="1:15" ht="15" x14ac:dyDescent="0.25">
      <c r="A28" s="134"/>
      <c r="B28" s="134"/>
      <c r="C28" s="134"/>
      <c r="D28" s="134"/>
      <c r="E28" s="134"/>
      <c r="F28" s="134"/>
      <c r="G28" s="134"/>
      <c r="H28" s="134"/>
      <c r="I28" s="134"/>
      <c r="J28" s="15"/>
    </row>
    <row r="29" spans="1:15" ht="15" x14ac:dyDescent="0.25">
      <c r="A29" s="134"/>
      <c r="B29" s="135"/>
      <c r="C29" s="135"/>
      <c r="D29" s="135"/>
      <c r="E29" s="135"/>
      <c r="F29" s="135"/>
      <c r="G29" s="135"/>
      <c r="H29" s="135"/>
      <c r="I29" s="135"/>
      <c r="J29" s="15"/>
    </row>
    <row r="30" spans="1:15" ht="15" x14ac:dyDescent="0.25">
      <c r="A30" s="54"/>
      <c r="B30" s="59"/>
      <c r="C30" s="59"/>
      <c r="D30" s="59"/>
      <c r="E30" s="59"/>
      <c r="F30" s="59"/>
      <c r="G30" s="59"/>
      <c r="H30" s="59"/>
      <c r="I30" s="59"/>
    </row>
    <row r="31" spans="1:15" ht="15" x14ac:dyDescent="0.25">
      <c r="A31" s="54"/>
      <c r="B31" s="59"/>
      <c r="C31" s="59"/>
      <c r="D31" s="59"/>
      <c r="E31" s="59"/>
      <c r="F31" s="59"/>
      <c r="G31" s="59"/>
      <c r="H31" s="59"/>
      <c r="I31" s="59"/>
    </row>
    <row r="32" spans="1:15" x14ac:dyDescent="0.2">
      <c r="B32" s="20"/>
      <c r="C32" s="20"/>
      <c r="D32" s="20"/>
      <c r="E32" s="20"/>
      <c r="F32" s="20"/>
      <c r="G32" s="20"/>
      <c r="H32" s="20"/>
      <c r="I32" s="20"/>
    </row>
    <row r="33" spans="2:9" x14ac:dyDescent="0.2">
      <c r="B33" s="20"/>
      <c r="C33" s="20"/>
      <c r="D33" s="20"/>
      <c r="E33" s="20"/>
      <c r="F33" s="128"/>
      <c r="G33" s="20"/>
      <c r="H33" s="20"/>
      <c r="I33" s="20"/>
    </row>
    <row r="695" spans="29:29" x14ac:dyDescent="0.2">
      <c r="AC695" t="e">
        <f>'New Table 9'!C13+'New Table 9'!D15=(C695/S695-1)*100</f>
        <v>#VALUE!</v>
      </c>
    </row>
    <row r="784" spans="20:20" x14ac:dyDescent="0.2">
      <c r="T784" t="e">
        <f>'New Table 9'!D13+'New Table 9'!C13=AVERAGE(K628,K680,K732)</f>
        <v>#VALUE!</v>
      </c>
    </row>
  </sheetData>
  <mergeCells count="1">
    <mergeCell ref="A19:J20"/>
  </mergeCells>
  <phoneticPr fontId="6" type="noConversion"/>
  <pageMargins left="0.75" right="0.48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TWK</vt:lpstr>
      <vt:lpstr>NXTMONTH</vt:lpstr>
      <vt:lpstr>THREEMONTH</vt:lpstr>
      <vt:lpstr>New Figure 8</vt:lpstr>
      <vt:lpstr>Figure 8_data</vt:lpstr>
      <vt:lpstr>figure text</vt:lpstr>
      <vt:lpstr>Table 9_data</vt:lpstr>
      <vt:lpstr>New Table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Barge Rates</dc:title>
  <dc:creator>Sparger, Adam (AMS)</dc:creator>
  <cp:lastModifiedBy>z x</cp:lastModifiedBy>
  <cp:lastPrinted>2019-06-26T13:14:16Z</cp:lastPrinted>
  <dcterms:created xsi:type="dcterms:W3CDTF">2001-05-02T19:10:15Z</dcterms:created>
  <dcterms:modified xsi:type="dcterms:W3CDTF">2021-07-20T03:34:28Z</dcterms:modified>
</cp:coreProperties>
</file>