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11475" windowHeight="3930"/>
  </bookViews>
  <sheets>
    <sheet name="Etapas Projeto" sheetId="5" r:id="rId1"/>
    <sheet name="Login" sheetId="4" r:id="rId2"/>
    <sheet name="Cadastrar Exames" sheetId="1" r:id="rId3"/>
    <sheet name="Listar exames" sheetId="7" r:id="rId4"/>
    <sheet name="Editar exames" sheetId="8" r:id="rId5"/>
    <sheet name="Lançamentos" sheetId="9" r:id="rId6"/>
    <sheet name="Exibir lançamentos" sheetId="11" r:id="rId7"/>
  </sheets>
  <calcPr calcId="144525"/>
</workbook>
</file>

<file path=xl/calcChain.xml><?xml version="1.0" encoding="utf-8"?>
<calcChain xmlns="http://schemas.openxmlformats.org/spreadsheetml/2006/main">
  <c r="F29" i="5" l="1"/>
  <c r="F30" i="5"/>
  <c r="F40" i="5" l="1"/>
  <c r="F9" i="5" l="1"/>
  <c r="F10" i="5"/>
  <c r="F11" i="5"/>
  <c r="F12" i="5"/>
  <c r="F13" i="5"/>
  <c r="F4" i="5" l="1"/>
  <c r="F5" i="5"/>
  <c r="F6" i="5"/>
  <c r="F7" i="5"/>
  <c r="F8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31" i="5"/>
  <c r="F32" i="5"/>
  <c r="F33" i="5"/>
  <c r="F34" i="5"/>
  <c r="F35" i="5"/>
  <c r="F36" i="5"/>
  <c r="F37" i="5"/>
  <c r="F38" i="5"/>
  <c r="F39" i="5"/>
  <c r="F41" i="5"/>
  <c r="F42" i="5"/>
  <c r="F3" i="5"/>
  <c r="K2" i="5" l="1"/>
  <c r="K3" i="5" l="1"/>
  <c r="K5" i="5" s="1"/>
  <c r="K6" i="5" s="1"/>
  <c r="M2" i="5"/>
  <c r="M3" i="5" s="1"/>
  <c r="M5" i="5" s="1"/>
  <c r="M6" i="5" s="1"/>
  <c r="M7" i="5" l="1"/>
</calcChain>
</file>

<file path=xl/sharedStrings.xml><?xml version="1.0" encoding="utf-8"?>
<sst xmlns="http://schemas.openxmlformats.org/spreadsheetml/2006/main" count="193" uniqueCount="129">
  <si>
    <t>Cadastrar Exames</t>
  </si>
  <si>
    <t>Ordenação:</t>
  </si>
  <si>
    <t>Nome:</t>
  </si>
  <si>
    <t>Funcionalidade</t>
  </si>
  <si>
    <t>Adaptar função</t>
  </si>
  <si>
    <t>Criar função valida login</t>
  </si>
  <si>
    <t>Criar papel</t>
  </si>
  <si>
    <t>Criar owner trasnplante de fígado</t>
  </si>
  <si>
    <t>Adaptar sessões</t>
  </si>
  <si>
    <t>Tempo Minutos</t>
  </si>
  <si>
    <t>Organizar projeto github</t>
  </si>
  <si>
    <t>Salvar</t>
  </si>
  <si>
    <t>Layout tela login</t>
  </si>
  <si>
    <t>Criar trigger log tabela de exames</t>
  </si>
  <si>
    <t>Tempo total</t>
  </si>
  <si>
    <t>Horas úteis</t>
  </si>
  <si>
    <t>Horas / dia</t>
  </si>
  <si>
    <t>Dias úteis</t>
  </si>
  <si>
    <t>Criar tabela log exames</t>
  </si>
  <si>
    <t>Criar tabela exames</t>
  </si>
  <si>
    <t>Pesquisar</t>
  </si>
  <si>
    <t>Pesquisar por nome:</t>
  </si>
  <si>
    <t>Criar tela cadastrar exames</t>
  </si>
  <si>
    <t>Criar insert cadastrar exames</t>
  </si>
  <si>
    <t>Funcionalidade exibir exames</t>
  </si>
  <si>
    <t>Ordem</t>
  </si>
  <si>
    <t>Nome</t>
  </si>
  <si>
    <t>Inativar</t>
  </si>
  <si>
    <t>Detalhes</t>
  </si>
  <si>
    <t>Nome 1</t>
  </si>
  <si>
    <t>Nome 2</t>
  </si>
  <si>
    <t>Nome 3</t>
  </si>
  <si>
    <t>Nome 4</t>
  </si>
  <si>
    <t>o</t>
  </si>
  <si>
    <t>Funcionalidade excluir exames
(inteligencia para não excluir se já tiver lancamento)</t>
  </si>
  <si>
    <t>x</t>
  </si>
  <si>
    <t>ID Exame</t>
  </si>
  <si>
    <t>Nome Exame</t>
  </si>
  <si>
    <t>Select exames</t>
  </si>
  <si>
    <t>Editar</t>
  </si>
  <si>
    <t>Criar layout listar exames</t>
  </si>
  <si>
    <t>Criar layout editar exames</t>
  </si>
  <si>
    <t>Funcionalidade editar exame</t>
  </si>
  <si>
    <t>Funcionalidade buscar exame</t>
  </si>
  <si>
    <t>Configurar mensagens de erro e sucesso</t>
  </si>
  <si>
    <t>Buscar</t>
  </si>
  <si>
    <t>Paciente</t>
  </si>
  <si>
    <t>Selecione exame</t>
  </si>
  <si>
    <t>Resultado:</t>
  </si>
  <si>
    <t>Enviar</t>
  </si>
  <si>
    <t>Data Exam.</t>
  </si>
  <si>
    <t>Ação</t>
  </si>
  <si>
    <t>Incluir</t>
  </si>
  <si>
    <t>Atualizar</t>
  </si>
  <si>
    <t>Criar Layout Lançamentos</t>
  </si>
  <si>
    <t>Funcionalidade Excluir</t>
  </si>
  <si>
    <t>Criar lista de lançamentos</t>
  </si>
  <si>
    <t>Lista Lançamentos</t>
  </si>
  <si>
    <t xml:space="preserve">Data </t>
  </si>
  <si>
    <t>Nome do Exame</t>
  </si>
  <si>
    <t>Valor</t>
  </si>
  <si>
    <t>Excluir?</t>
  </si>
  <si>
    <t>a</t>
  </si>
  <si>
    <t>b</t>
  </si>
  <si>
    <t>c</t>
  </si>
  <si>
    <t>d</t>
  </si>
  <si>
    <t>Resultados</t>
  </si>
  <si>
    <t>exame 1</t>
  </si>
  <si>
    <t>exame 2</t>
  </si>
  <si>
    <t>exame 3</t>
  </si>
  <si>
    <t>exame 4</t>
  </si>
  <si>
    <t>exame 5</t>
  </si>
  <si>
    <t>exame 6</t>
  </si>
  <si>
    <t>exame 7</t>
  </si>
  <si>
    <t>exame 8</t>
  </si>
  <si>
    <t>exame 9</t>
  </si>
  <si>
    <t>exame 10</t>
  </si>
  <si>
    <t>exame 11</t>
  </si>
  <si>
    <t>exame 12</t>
  </si>
  <si>
    <t>exame 13</t>
  </si>
  <si>
    <t>exame 14</t>
  </si>
  <si>
    <t>exame 15</t>
  </si>
  <si>
    <t>exame 16</t>
  </si>
  <si>
    <t>exame 17</t>
  </si>
  <si>
    <t>exame 18</t>
  </si>
  <si>
    <t>Data 01</t>
  </si>
  <si>
    <t>Data 02</t>
  </si>
  <si>
    <t>Data 03</t>
  </si>
  <si>
    <t>Data 04</t>
  </si>
  <si>
    <t>Data 05</t>
  </si>
  <si>
    <t>Data 06</t>
  </si>
  <si>
    <t>Data 07</t>
  </si>
  <si>
    <t>Data 08</t>
  </si>
  <si>
    <t>Data 09</t>
  </si>
  <si>
    <t>Data 10</t>
  </si>
  <si>
    <t>Data 11</t>
  </si>
  <si>
    <t>(-)</t>
  </si>
  <si>
    <t>Grafico</t>
  </si>
  <si>
    <t>Criar layout resultado</t>
  </si>
  <si>
    <t>Criar view resultados</t>
  </si>
  <si>
    <t>Criar exibição de resultados</t>
  </si>
  <si>
    <t>Semanas</t>
  </si>
  <si>
    <t>Criar gráfico dinamico</t>
  </si>
  <si>
    <t>Excluir</t>
  </si>
  <si>
    <t>Criar tabelas lançamentos</t>
  </si>
  <si>
    <t>Testes</t>
  </si>
  <si>
    <t>Ajustes finais</t>
  </si>
  <si>
    <t>Etapa</t>
  </si>
  <si>
    <t>Login</t>
  </si>
  <si>
    <t>Cadastrar
Exames</t>
  </si>
  <si>
    <t>Listar
Exames</t>
  </si>
  <si>
    <t>Editar
Exames</t>
  </si>
  <si>
    <t>Lançamentos</t>
  </si>
  <si>
    <t>Exibir 
Lançamentos</t>
  </si>
  <si>
    <t>Validação</t>
  </si>
  <si>
    <t>Realizado</t>
  </si>
  <si>
    <t>OK</t>
  </si>
  <si>
    <t>Horas Concluídas</t>
  </si>
  <si>
    <t>Tempo Restamte</t>
  </si>
  <si>
    <t>OBS</t>
  </si>
  <si>
    <t>PAPEL 339</t>
  </si>
  <si>
    <t>% Concluído</t>
  </si>
  <si>
    <t>Criar tela Home</t>
  </si>
  <si>
    <t>Outros</t>
  </si>
  <si>
    <t>Ajustar Menu</t>
  </si>
  <si>
    <t>Filtro Paciente</t>
  </si>
  <si>
    <t>Funcionalidade botão editar exames</t>
  </si>
  <si>
    <t>Auto complete Exame</t>
  </si>
  <si>
    <t>Funcionalidade Inserir (C/ Validação Autocomplete)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</si>
</sst>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164" fontId="1" fillId="11" borderId="0" xfId="0" applyNumberFormat="1" applyFont="1" applyFill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7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10" xfId="0" applyFill="1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174229</xdr:rowOff>
    </xdr:from>
    <xdr:to>
      <xdr:col>5</xdr:col>
      <xdr:colOff>311156</xdr:colOff>
      <xdr:row>14</xdr:row>
      <xdr:rowOff>1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74229"/>
          <a:ext cx="5854706" cy="249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17</xdr:row>
      <xdr:rowOff>114300</xdr:rowOff>
    </xdr:from>
    <xdr:to>
      <xdr:col>4</xdr:col>
      <xdr:colOff>190500</xdr:colOff>
      <xdr:row>18</xdr:row>
      <xdr:rowOff>114300</xdr:rowOff>
    </xdr:to>
    <xdr:cxnSp macro="">
      <xdr:nvCxnSpPr>
        <xdr:cNvPr id="3" name="Conector reto 2"/>
        <xdr:cNvCxnSpPr/>
      </xdr:nvCxnSpPr>
      <xdr:spPr>
        <a:xfrm flipV="1">
          <a:off x="1485900" y="3371850"/>
          <a:ext cx="1800225" cy="190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171450</xdr:colOff>
      <xdr:row>17</xdr:row>
      <xdr:rowOff>123825</xdr:rowOff>
    </xdr:from>
    <xdr:to>
      <xdr:col>7</xdr:col>
      <xdr:colOff>190500</xdr:colOff>
      <xdr:row>18</xdr:row>
      <xdr:rowOff>85725</xdr:rowOff>
    </xdr:to>
    <xdr:cxnSp macro="">
      <xdr:nvCxnSpPr>
        <xdr:cNvPr id="5" name="Conector reto 4"/>
        <xdr:cNvCxnSpPr/>
      </xdr:nvCxnSpPr>
      <xdr:spPr>
        <a:xfrm>
          <a:off x="3267075" y="3381375"/>
          <a:ext cx="1847850" cy="152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161925</xdr:colOff>
      <xdr:row>18</xdr:row>
      <xdr:rowOff>85725</xdr:rowOff>
    </xdr:from>
    <xdr:to>
      <xdr:col>10</xdr:col>
      <xdr:colOff>257175</xdr:colOff>
      <xdr:row>18</xdr:row>
      <xdr:rowOff>85725</xdr:rowOff>
    </xdr:to>
    <xdr:cxnSp macro="">
      <xdr:nvCxnSpPr>
        <xdr:cNvPr id="7" name="Conector reto 6"/>
        <xdr:cNvCxnSpPr/>
      </xdr:nvCxnSpPr>
      <xdr:spPr>
        <a:xfrm>
          <a:off x="5086350" y="3533775"/>
          <a:ext cx="20383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18</xdr:row>
      <xdr:rowOff>95250</xdr:rowOff>
    </xdr:from>
    <xdr:to>
      <xdr:col>12</xdr:col>
      <xdr:colOff>552450</xdr:colOff>
      <xdr:row>18</xdr:row>
      <xdr:rowOff>171450</xdr:rowOff>
    </xdr:to>
    <xdr:cxnSp macro="">
      <xdr:nvCxnSpPr>
        <xdr:cNvPr id="9" name="Conector reto 8"/>
        <xdr:cNvCxnSpPr/>
      </xdr:nvCxnSpPr>
      <xdr:spPr>
        <a:xfrm flipH="1" flipV="1">
          <a:off x="7134225" y="3543300"/>
          <a:ext cx="1504950" cy="76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2"/>
  <sheetViews>
    <sheetView tabSelected="1" workbookViewId="0"/>
  </sheetViews>
  <sheetFormatPr defaultRowHeight="15" x14ac:dyDescent="0.25"/>
  <cols>
    <col min="1" max="1" width="2.85546875" customWidth="1"/>
    <col min="2" max="2" width="12.5703125" bestFit="1" customWidth="1"/>
    <col min="3" max="3" width="48.42578125" style="12" bestFit="1" customWidth="1"/>
    <col min="4" max="4" width="15" style="12" bestFit="1" customWidth="1"/>
    <col min="5" max="5" width="9.5703125" style="12" bestFit="1" customWidth="1"/>
    <col min="6" max="6" width="16.140625" style="12" bestFit="1" customWidth="1"/>
    <col min="7" max="7" width="9.85546875" style="12" bestFit="1" customWidth="1"/>
    <col min="8" max="8" width="11.7109375" style="12" bestFit="1" customWidth="1"/>
    <col min="9" max="9" width="7.28515625" style="12" customWidth="1"/>
    <col min="10" max="10" width="16.140625" style="12" bestFit="1" customWidth="1"/>
    <col min="11" max="11" width="9.140625" style="12"/>
    <col min="12" max="12" width="16.140625" style="12" bestFit="1" customWidth="1"/>
    <col min="13" max="13" width="6.140625" style="12" customWidth="1"/>
    <col min="14" max="15" width="9.140625" style="12"/>
  </cols>
  <sheetData>
    <row r="2" spans="1:15" x14ac:dyDescent="0.25">
      <c r="B2" s="11" t="s">
        <v>107</v>
      </c>
      <c r="C2" s="11" t="s">
        <v>3</v>
      </c>
      <c r="D2" s="11" t="s">
        <v>9</v>
      </c>
      <c r="E2" s="29" t="s">
        <v>115</v>
      </c>
      <c r="F2" s="29" t="s">
        <v>117</v>
      </c>
      <c r="G2" s="29" t="s">
        <v>119</v>
      </c>
      <c r="J2" s="11" t="s">
        <v>14</v>
      </c>
      <c r="K2" s="11">
        <f>SUM(D3:D498)</f>
        <v>8120</v>
      </c>
      <c r="L2" s="25" t="s">
        <v>118</v>
      </c>
      <c r="M2" s="25">
        <f>K2-SUM(F3:F498)</f>
        <v>1480</v>
      </c>
    </row>
    <row r="3" spans="1:15" x14ac:dyDescent="0.25">
      <c r="B3" s="47" t="s">
        <v>108</v>
      </c>
      <c r="C3" s="17" t="s">
        <v>10</v>
      </c>
      <c r="D3" s="28">
        <v>60</v>
      </c>
      <c r="E3" s="13" t="s">
        <v>116</v>
      </c>
      <c r="F3" s="13">
        <f>IF(E3="OK",D3,0)</f>
        <v>60</v>
      </c>
      <c r="G3" s="13"/>
      <c r="J3" s="13" t="s">
        <v>15</v>
      </c>
      <c r="K3" s="13">
        <f>ROUND(K2/60,0)</f>
        <v>135</v>
      </c>
      <c r="L3" s="13" t="s">
        <v>15</v>
      </c>
      <c r="M3" s="13">
        <f>ROUND(M2/60,0)</f>
        <v>25</v>
      </c>
    </row>
    <row r="4" spans="1:15" x14ac:dyDescent="0.25">
      <c r="A4" s="2"/>
      <c r="B4" s="48"/>
      <c r="C4" s="17" t="s">
        <v>7</v>
      </c>
      <c r="D4" s="28">
        <v>60</v>
      </c>
      <c r="E4" s="13" t="s">
        <v>116</v>
      </c>
      <c r="F4" s="13">
        <f t="shared" ref="F4:F42" si="0">IF(E4="OK",D4,0)</f>
        <v>60</v>
      </c>
      <c r="G4" s="13"/>
      <c r="J4" s="13" t="s">
        <v>16</v>
      </c>
      <c r="K4" s="13">
        <v>6</v>
      </c>
      <c r="L4" s="13" t="s">
        <v>16</v>
      </c>
      <c r="M4" s="13">
        <v>6</v>
      </c>
    </row>
    <row r="5" spans="1:15" x14ac:dyDescent="0.25">
      <c r="B5" s="48"/>
      <c r="C5" s="17" t="s">
        <v>6</v>
      </c>
      <c r="D5" s="28">
        <v>20</v>
      </c>
      <c r="E5" s="13" t="s">
        <v>116</v>
      </c>
      <c r="F5" s="13">
        <f t="shared" si="0"/>
        <v>20</v>
      </c>
      <c r="G5" s="13" t="s">
        <v>120</v>
      </c>
      <c r="J5" s="13" t="s">
        <v>17</v>
      </c>
      <c r="K5" s="13">
        <f>ROUND(K3/K4,0)</f>
        <v>23</v>
      </c>
      <c r="L5" s="13" t="s">
        <v>17</v>
      </c>
      <c r="M5" s="13">
        <f>ROUND(M3/M4,0)</f>
        <v>4</v>
      </c>
    </row>
    <row r="6" spans="1:15" x14ac:dyDescent="0.25">
      <c r="B6" s="48"/>
      <c r="C6" s="17" t="s">
        <v>12</v>
      </c>
      <c r="D6" s="28">
        <v>20</v>
      </c>
      <c r="E6" s="13" t="s">
        <v>116</v>
      </c>
      <c r="F6" s="13">
        <f t="shared" si="0"/>
        <v>20</v>
      </c>
      <c r="G6" s="13"/>
      <c r="J6" s="13" t="s">
        <v>101</v>
      </c>
      <c r="K6" s="13">
        <f>ROUND(K5/5,0)</f>
        <v>5</v>
      </c>
      <c r="L6" s="13" t="s">
        <v>101</v>
      </c>
      <c r="M6" s="13">
        <f>ROUND(M5/5,0)</f>
        <v>1</v>
      </c>
    </row>
    <row r="7" spans="1:15" x14ac:dyDescent="0.25">
      <c r="B7" s="48"/>
      <c r="C7" s="17" t="s">
        <v>5</v>
      </c>
      <c r="D7" s="28">
        <v>40</v>
      </c>
      <c r="E7" s="13" t="s">
        <v>116</v>
      </c>
      <c r="F7" s="13">
        <f t="shared" si="0"/>
        <v>40</v>
      </c>
      <c r="G7" s="13"/>
      <c r="L7" s="26" t="s">
        <v>121</v>
      </c>
      <c r="M7" s="27" t="str">
        <f>ROUND(100 - ( (M2/K2)* 100),1) &amp; "%"</f>
        <v>81,8%</v>
      </c>
    </row>
    <row r="8" spans="1:15" x14ac:dyDescent="0.25">
      <c r="B8" s="48"/>
      <c r="C8" s="17" t="s">
        <v>4</v>
      </c>
      <c r="D8" s="28">
        <v>40</v>
      </c>
      <c r="E8" s="13" t="s">
        <v>116</v>
      </c>
      <c r="F8" s="13">
        <f t="shared" si="0"/>
        <v>40</v>
      </c>
      <c r="G8" s="13"/>
    </row>
    <row r="9" spans="1:15" x14ac:dyDescent="0.25">
      <c r="B9" s="48"/>
      <c r="C9" s="17" t="s">
        <v>122</v>
      </c>
      <c r="D9" s="28">
        <v>40</v>
      </c>
      <c r="E9" s="13" t="s">
        <v>116</v>
      </c>
      <c r="F9" s="13">
        <f t="shared" si="0"/>
        <v>40</v>
      </c>
      <c r="G9" s="13"/>
      <c r="H9" s="36"/>
      <c r="I9" s="36"/>
      <c r="J9" s="36"/>
      <c r="K9" s="36"/>
      <c r="L9" s="36"/>
      <c r="M9" s="36"/>
      <c r="N9" s="36"/>
      <c r="O9" s="36"/>
    </row>
    <row r="10" spans="1:15" x14ac:dyDescent="0.25">
      <c r="B10" s="49"/>
      <c r="C10" s="17" t="s">
        <v>8</v>
      </c>
      <c r="D10" s="28">
        <v>40</v>
      </c>
      <c r="E10" s="13" t="s">
        <v>116</v>
      </c>
      <c r="F10" s="13">
        <f t="shared" si="0"/>
        <v>40</v>
      </c>
      <c r="G10" s="13"/>
    </row>
    <row r="11" spans="1:15" ht="30" customHeight="1" x14ac:dyDescent="0.25">
      <c r="B11" s="50" t="s">
        <v>109</v>
      </c>
      <c r="C11" s="15" t="s">
        <v>19</v>
      </c>
      <c r="D11" s="30">
        <v>60</v>
      </c>
      <c r="E11" s="13" t="s">
        <v>116</v>
      </c>
      <c r="F11" s="13">
        <f t="shared" si="0"/>
        <v>60</v>
      </c>
      <c r="G11" s="13"/>
    </row>
    <row r="12" spans="1:15" x14ac:dyDescent="0.25">
      <c r="B12" s="51"/>
      <c r="C12" s="15" t="s">
        <v>18</v>
      </c>
      <c r="D12" s="30">
        <v>20</v>
      </c>
      <c r="E12" s="13" t="s">
        <v>116</v>
      </c>
      <c r="F12" s="13">
        <f t="shared" si="0"/>
        <v>20</v>
      </c>
      <c r="G12" s="13"/>
    </row>
    <row r="13" spans="1:15" x14ac:dyDescent="0.25">
      <c r="B13" s="51"/>
      <c r="C13" s="15" t="s">
        <v>13</v>
      </c>
      <c r="D13" s="30">
        <v>240</v>
      </c>
      <c r="E13" s="13" t="s">
        <v>116</v>
      </c>
      <c r="F13" s="13">
        <f t="shared" si="0"/>
        <v>240</v>
      </c>
      <c r="G13" s="13"/>
    </row>
    <row r="14" spans="1:15" x14ac:dyDescent="0.25">
      <c r="B14" s="51"/>
      <c r="C14" s="15" t="s">
        <v>22</v>
      </c>
      <c r="D14" s="30">
        <v>40</v>
      </c>
      <c r="E14" s="13" t="s">
        <v>116</v>
      </c>
      <c r="F14" s="13">
        <f t="shared" si="0"/>
        <v>40</v>
      </c>
      <c r="G14" s="13"/>
      <c r="J14" s="24"/>
      <c r="K14" s="24"/>
    </row>
    <row r="15" spans="1:15" x14ac:dyDescent="0.25">
      <c r="B15" s="51"/>
      <c r="C15" s="15" t="s">
        <v>23</v>
      </c>
      <c r="D15" s="30">
        <v>180</v>
      </c>
      <c r="E15" s="13" t="s">
        <v>116</v>
      </c>
      <c r="F15" s="13">
        <f t="shared" si="0"/>
        <v>180</v>
      </c>
      <c r="G15" s="13"/>
    </row>
    <row r="16" spans="1:15" x14ac:dyDescent="0.25">
      <c r="B16" s="52"/>
      <c r="C16" s="15" t="s">
        <v>44</v>
      </c>
      <c r="D16" s="30">
        <v>120</v>
      </c>
      <c r="E16" s="13" t="s">
        <v>116</v>
      </c>
      <c r="F16" s="13">
        <f t="shared" si="0"/>
        <v>120</v>
      </c>
      <c r="G16" s="13"/>
    </row>
    <row r="17" spans="2:15" ht="30" customHeight="1" x14ac:dyDescent="0.25">
      <c r="B17" s="59" t="s">
        <v>110</v>
      </c>
      <c r="C17" s="16" t="s">
        <v>40</v>
      </c>
      <c r="D17" s="31">
        <v>180</v>
      </c>
      <c r="E17" s="13" t="s">
        <v>116</v>
      </c>
      <c r="F17" s="13">
        <f t="shared" si="0"/>
        <v>180</v>
      </c>
      <c r="G17" s="13"/>
    </row>
    <row r="18" spans="2:15" x14ac:dyDescent="0.25">
      <c r="B18" s="60"/>
      <c r="C18" s="16" t="s">
        <v>38</v>
      </c>
      <c r="D18" s="31">
        <v>60</v>
      </c>
      <c r="E18" s="13" t="s">
        <v>116</v>
      </c>
      <c r="F18" s="13">
        <f t="shared" si="0"/>
        <v>60</v>
      </c>
      <c r="G18" s="13"/>
    </row>
    <row r="19" spans="2:15" x14ac:dyDescent="0.25">
      <c r="B19" s="60"/>
      <c r="C19" s="16" t="s">
        <v>24</v>
      </c>
      <c r="D19" s="31">
        <v>120</v>
      </c>
      <c r="E19" s="13" t="s">
        <v>116</v>
      </c>
      <c r="F19" s="13">
        <f t="shared" si="0"/>
        <v>120</v>
      </c>
      <c r="G19" s="13"/>
    </row>
    <row r="20" spans="2:15" ht="30" x14ac:dyDescent="0.25">
      <c r="B20" s="60"/>
      <c r="C20" s="18" t="s">
        <v>34</v>
      </c>
      <c r="D20" s="31">
        <v>240</v>
      </c>
      <c r="E20" s="13" t="s">
        <v>116</v>
      </c>
      <c r="F20" s="13">
        <f t="shared" si="0"/>
        <v>240</v>
      </c>
      <c r="G20" s="13"/>
    </row>
    <row r="21" spans="2:15" x14ac:dyDescent="0.25">
      <c r="B21" s="60"/>
      <c r="C21" s="16" t="s">
        <v>126</v>
      </c>
      <c r="D21" s="31">
        <v>120</v>
      </c>
      <c r="E21" s="13" t="s">
        <v>116</v>
      </c>
      <c r="F21" s="13">
        <f t="shared" si="0"/>
        <v>120</v>
      </c>
      <c r="G21" s="13"/>
    </row>
    <row r="22" spans="2:15" x14ac:dyDescent="0.25">
      <c r="B22" s="61"/>
      <c r="C22" s="16" t="s">
        <v>44</v>
      </c>
      <c r="D22" s="31">
        <v>120</v>
      </c>
      <c r="E22" s="13" t="s">
        <v>116</v>
      </c>
      <c r="F22" s="13">
        <f t="shared" si="0"/>
        <v>120</v>
      </c>
      <c r="G22" s="13"/>
    </row>
    <row r="23" spans="2:15" ht="30" customHeight="1" x14ac:dyDescent="0.25">
      <c r="B23" s="53" t="s">
        <v>111</v>
      </c>
      <c r="C23" s="19" t="s">
        <v>41</v>
      </c>
      <c r="D23" s="32">
        <v>60</v>
      </c>
      <c r="E23" s="13" t="s">
        <v>116</v>
      </c>
      <c r="F23" s="13">
        <f t="shared" si="0"/>
        <v>60</v>
      </c>
      <c r="G23" s="13"/>
    </row>
    <row r="24" spans="2:15" x14ac:dyDescent="0.25">
      <c r="B24" s="54"/>
      <c r="C24" s="19" t="s">
        <v>43</v>
      </c>
      <c r="D24" s="32">
        <v>60</v>
      </c>
      <c r="E24" s="13" t="s">
        <v>116</v>
      </c>
      <c r="F24" s="13">
        <f t="shared" si="0"/>
        <v>60</v>
      </c>
      <c r="G24" s="13"/>
    </row>
    <row r="25" spans="2:15" x14ac:dyDescent="0.25">
      <c r="B25" s="54"/>
      <c r="C25" s="19" t="s">
        <v>42</v>
      </c>
      <c r="D25" s="32">
        <v>120</v>
      </c>
      <c r="E25" s="13" t="s">
        <v>116</v>
      </c>
      <c r="F25" s="13">
        <f t="shared" si="0"/>
        <v>120</v>
      </c>
      <c r="G25" s="13"/>
    </row>
    <row r="26" spans="2:15" x14ac:dyDescent="0.25">
      <c r="B26" s="55"/>
      <c r="C26" s="19" t="s">
        <v>44</v>
      </c>
      <c r="D26" s="32">
        <v>120</v>
      </c>
      <c r="E26" s="13" t="s">
        <v>116</v>
      </c>
      <c r="F26" s="13">
        <f t="shared" si="0"/>
        <v>120</v>
      </c>
      <c r="G26" s="13"/>
    </row>
    <row r="27" spans="2:15" x14ac:dyDescent="0.25">
      <c r="B27" s="56" t="s">
        <v>112</v>
      </c>
      <c r="C27" s="20" t="s">
        <v>104</v>
      </c>
      <c r="D27" s="33">
        <v>320</v>
      </c>
      <c r="E27" s="13" t="s">
        <v>116</v>
      </c>
      <c r="F27" s="13">
        <f t="shared" si="0"/>
        <v>320</v>
      </c>
      <c r="G27" s="13"/>
    </row>
    <row r="28" spans="2:15" x14ac:dyDescent="0.25">
      <c r="B28" s="57"/>
      <c r="C28" s="20" t="s">
        <v>54</v>
      </c>
      <c r="D28" s="33">
        <v>240</v>
      </c>
      <c r="E28" s="13" t="s">
        <v>116</v>
      </c>
      <c r="F28" s="13">
        <f t="shared" si="0"/>
        <v>240</v>
      </c>
      <c r="G28" s="13"/>
    </row>
    <row r="29" spans="2:15" x14ac:dyDescent="0.25">
      <c r="B29" s="57"/>
      <c r="C29" s="20" t="s">
        <v>125</v>
      </c>
      <c r="D29" s="33">
        <v>320</v>
      </c>
      <c r="E29" s="13" t="s">
        <v>116</v>
      </c>
      <c r="F29" s="13">
        <f t="shared" si="0"/>
        <v>320</v>
      </c>
      <c r="G29" s="13"/>
      <c r="H29" s="41"/>
      <c r="I29" s="41"/>
      <c r="J29" s="41"/>
      <c r="K29" s="41"/>
      <c r="L29" s="41"/>
      <c r="M29" s="41"/>
      <c r="N29" s="41"/>
      <c r="O29" s="41"/>
    </row>
    <row r="30" spans="2:15" x14ac:dyDescent="0.25">
      <c r="B30" s="57"/>
      <c r="C30" s="20" t="s">
        <v>127</v>
      </c>
      <c r="D30" s="33">
        <v>180</v>
      </c>
      <c r="E30" s="13" t="s">
        <v>116</v>
      </c>
      <c r="F30" s="13">
        <f t="shared" si="0"/>
        <v>180</v>
      </c>
      <c r="G30" s="13"/>
      <c r="H30" s="41"/>
      <c r="I30" s="41"/>
      <c r="J30" s="41"/>
      <c r="K30" s="41"/>
      <c r="L30" s="41"/>
      <c r="M30" s="41"/>
      <c r="N30" s="41"/>
      <c r="O30" s="41"/>
    </row>
    <row r="31" spans="2:15" x14ac:dyDescent="0.25">
      <c r="B31" s="57"/>
      <c r="C31" s="20" t="s">
        <v>128</v>
      </c>
      <c r="D31" s="33">
        <v>320</v>
      </c>
      <c r="E31" s="13" t="s">
        <v>116</v>
      </c>
      <c r="F31" s="13">
        <f t="shared" si="0"/>
        <v>320</v>
      </c>
      <c r="G31" s="13"/>
    </row>
    <row r="32" spans="2:15" x14ac:dyDescent="0.25">
      <c r="B32" s="57"/>
      <c r="C32" s="20" t="s">
        <v>56</v>
      </c>
      <c r="D32" s="33">
        <v>240</v>
      </c>
      <c r="E32" s="13" t="s">
        <v>116</v>
      </c>
      <c r="F32" s="13">
        <f>IF(E32="OK",D33,0)</f>
        <v>120</v>
      </c>
      <c r="G32" s="13"/>
    </row>
    <row r="33" spans="2:15" x14ac:dyDescent="0.25">
      <c r="B33" s="57"/>
      <c r="C33" s="20" t="s">
        <v>55</v>
      </c>
      <c r="D33" s="33">
        <v>120</v>
      </c>
      <c r="E33" s="13" t="s">
        <v>116</v>
      </c>
      <c r="F33" s="13">
        <f>IF(E33="OK",D32,0)</f>
        <v>240</v>
      </c>
      <c r="G33" s="13"/>
    </row>
    <row r="34" spans="2:15" x14ac:dyDescent="0.25">
      <c r="B34" s="58"/>
      <c r="C34" s="20" t="s">
        <v>44</v>
      </c>
      <c r="D34" s="33">
        <v>120</v>
      </c>
      <c r="E34" s="13" t="s">
        <v>116</v>
      </c>
      <c r="F34" s="13">
        <f t="shared" si="0"/>
        <v>120</v>
      </c>
      <c r="G34" s="13"/>
    </row>
    <row r="35" spans="2:15" ht="30" customHeight="1" x14ac:dyDescent="0.25">
      <c r="B35" s="42" t="s">
        <v>113</v>
      </c>
      <c r="C35" s="21" t="s">
        <v>98</v>
      </c>
      <c r="D35" s="34">
        <v>320</v>
      </c>
      <c r="E35" s="13" t="s">
        <v>116</v>
      </c>
      <c r="F35" s="13">
        <f t="shared" si="0"/>
        <v>320</v>
      </c>
      <c r="G35" s="13"/>
    </row>
    <row r="36" spans="2:15" x14ac:dyDescent="0.25">
      <c r="B36" s="43"/>
      <c r="C36" s="21" t="s">
        <v>99</v>
      </c>
      <c r="D36" s="34">
        <v>720</v>
      </c>
      <c r="E36" s="13" t="s">
        <v>116</v>
      </c>
      <c r="F36" s="13">
        <f t="shared" si="0"/>
        <v>720</v>
      </c>
      <c r="G36" s="13"/>
    </row>
    <row r="37" spans="2:15" x14ac:dyDescent="0.25">
      <c r="B37" s="43"/>
      <c r="C37" s="21" t="s">
        <v>100</v>
      </c>
      <c r="D37" s="34">
        <v>720</v>
      </c>
      <c r="E37" s="13" t="s">
        <v>116</v>
      </c>
      <c r="F37" s="13">
        <f t="shared" si="0"/>
        <v>720</v>
      </c>
      <c r="G37" s="13"/>
    </row>
    <row r="38" spans="2:15" x14ac:dyDescent="0.25">
      <c r="B38" s="43"/>
      <c r="C38" s="21" t="s">
        <v>102</v>
      </c>
      <c r="D38" s="34">
        <v>720</v>
      </c>
      <c r="E38" s="13" t="s">
        <v>116</v>
      </c>
      <c r="F38" s="13">
        <f t="shared" si="0"/>
        <v>720</v>
      </c>
      <c r="G38" s="13"/>
    </row>
    <row r="39" spans="2:15" x14ac:dyDescent="0.25">
      <c r="B39" s="44"/>
      <c r="C39" s="21" t="s">
        <v>44</v>
      </c>
      <c r="D39" s="34">
        <v>120</v>
      </c>
      <c r="E39" s="13" t="s">
        <v>116</v>
      </c>
      <c r="F39" s="13">
        <f t="shared" si="0"/>
        <v>120</v>
      </c>
      <c r="G39" s="13"/>
    </row>
    <row r="40" spans="2:15" x14ac:dyDescent="0.25">
      <c r="B40" s="38" t="s">
        <v>123</v>
      </c>
      <c r="C40" s="39" t="s">
        <v>124</v>
      </c>
      <c r="D40" s="40">
        <v>40</v>
      </c>
      <c r="E40" s="13"/>
      <c r="F40" s="13">
        <f t="shared" si="0"/>
        <v>0</v>
      </c>
      <c r="G40" s="13"/>
      <c r="H40" s="37"/>
      <c r="I40" s="37"/>
      <c r="J40" s="37"/>
      <c r="K40" s="37"/>
      <c r="L40" s="37"/>
      <c r="M40" s="37"/>
      <c r="N40" s="37"/>
      <c r="O40" s="37"/>
    </row>
    <row r="41" spans="2:15" x14ac:dyDescent="0.25">
      <c r="B41" s="45" t="s">
        <v>114</v>
      </c>
      <c r="C41" s="22" t="s">
        <v>105</v>
      </c>
      <c r="D41" s="35">
        <v>720</v>
      </c>
      <c r="E41" s="13"/>
      <c r="F41" s="13">
        <f t="shared" si="0"/>
        <v>0</v>
      </c>
      <c r="G41" s="13"/>
    </row>
    <row r="42" spans="2:15" x14ac:dyDescent="0.25">
      <c r="B42" s="46"/>
      <c r="C42" s="22" t="s">
        <v>106</v>
      </c>
      <c r="D42" s="35">
        <v>720</v>
      </c>
      <c r="E42" s="13"/>
      <c r="F42" s="13">
        <f t="shared" si="0"/>
        <v>0</v>
      </c>
      <c r="G42" s="13"/>
    </row>
  </sheetData>
  <mergeCells count="7">
    <mergeCell ref="B35:B39"/>
    <mergeCell ref="B41:B42"/>
    <mergeCell ref="B3:B10"/>
    <mergeCell ref="B11:B16"/>
    <mergeCell ref="B23:B26"/>
    <mergeCell ref="B27:B34"/>
    <mergeCell ref="B17:B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B16:C16"/>
  <sheetViews>
    <sheetView workbookViewId="0"/>
  </sheetViews>
  <sheetFormatPr defaultRowHeight="15" x14ac:dyDescent="0.25"/>
  <cols>
    <col min="1" max="1" width="2.85546875" customWidth="1"/>
    <col min="2" max="2" width="50.140625" bestFit="1" customWidth="1"/>
    <col min="3" max="3" width="15" style="1" bestFit="1" customWidth="1"/>
  </cols>
  <sheetData>
    <row r="16" spans="2:2" x14ac:dyDescent="0.25">
      <c r="B16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2:H7"/>
  <sheetViews>
    <sheetView workbookViewId="0"/>
  </sheetViews>
  <sheetFormatPr defaultRowHeight="15" x14ac:dyDescent="0.25"/>
  <cols>
    <col min="1" max="1" width="2.85546875" customWidth="1"/>
    <col min="2" max="2" width="16.5703125" bestFit="1" customWidth="1"/>
    <col min="6" max="6" width="12.85546875" bestFit="1" customWidth="1"/>
  </cols>
  <sheetData>
    <row r="2" spans="2:8" x14ac:dyDescent="0.25">
      <c r="B2" t="s">
        <v>0</v>
      </c>
    </row>
    <row r="3" spans="2:8" ht="15.75" thickBot="1" x14ac:dyDescent="0.3"/>
    <row r="4" spans="2:8" ht="15.75" thickBot="1" x14ac:dyDescent="0.3">
      <c r="B4" t="s">
        <v>1</v>
      </c>
      <c r="C4" s="3"/>
      <c r="E4" t="s">
        <v>2</v>
      </c>
      <c r="F4" s="4"/>
      <c r="G4" s="5"/>
      <c r="H4" s="6"/>
    </row>
    <row r="6" spans="2:8" ht="15.75" thickBot="1" x14ac:dyDescent="0.3"/>
    <row r="7" spans="2:8" ht="15.75" thickBot="1" x14ac:dyDescent="0.3">
      <c r="H7" s="7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B2:H11"/>
  <sheetViews>
    <sheetView workbookViewId="0">
      <selection activeCell="F10" sqref="F10"/>
    </sheetView>
  </sheetViews>
  <sheetFormatPr defaultRowHeight="15" x14ac:dyDescent="0.25"/>
  <cols>
    <col min="2" max="2" width="19.42578125" style="1" customWidth="1"/>
    <col min="3" max="3" width="9.140625" style="1" customWidth="1"/>
    <col min="4" max="6" width="9.140625" style="1"/>
    <col min="7" max="7" width="9.140625" style="1" customWidth="1"/>
    <col min="8" max="8" width="10.85546875" style="1" customWidth="1"/>
  </cols>
  <sheetData>
    <row r="2" spans="2:8" ht="15.75" thickBot="1" x14ac:dyDescent="0.3"/>
    <row r="3" spans="2:8" ht="15.75" thickBot="1" x14ac:dyDescent="0.3">
      <c r="B3" s="1" t="s">
        <v>21</v>
      </c>
      <c r="D3" s="8"/>
      <c r="E3" s="9"/>
      <c r="F3" s="10"/>
      <c r="H3" s="7" t="s">
        <v>20</v>
      </c>
    </row>
    <row r="6" spans="2:8" x14ac:dyDescent="0.25">
      <c r="B6" s="1" t="s">
        <v>25</v>
      </c>
      <c r="C6" s="1" t="s">
        <v>26</v>
      </c>
      <c r="D6" s="1" t="s">
        <v>27</v>
      </c>
      <c r="E6" s="1" t="s">
        <v>103</v>
      </c>
      <c r="F6" s="1" t="s">
        <v>28</v>
      </c>
    </row>
    <row r="7" spans="2:8" ht="15.75" thickBot="1" x14ac:dyDescent="0.3"/>
    <row r="8" spans="2:8" ht="15.75" thickBot="1" x14ac:dyDescent="0.3">
      <c r="B8" s="1">
        <v>1</v>
      </c>
      <c r="C8" s="1" t="s">
        <v>29</v>
      </c>
      <c r="D8" s="1" t="s">
        <v>33</v>
      </c>
      <c r="E8" s="1" t="s">
        <v>35</v>
      </c>
      <c r="F8" s="7"/>
    </row>
    <row r="9" spans="2:8" ht="15.75" thickBot="1" x14ac:dyDescent="0.3">
      <c r="B9" s="1">
        <v>2</v>
      </c>
      <c r="C9" s="1" t="s">
        <v>30</v>
      </c>
      <c r="D9" s="1" t="s">
        <v>33</v>
      </c>
      <c r="E9" s="1" t="s">
        <v>35</v>
      </c>
      <c r="F9" s="7"/>
    </row>
    <row r="10" spans="2:8" ht="15.75" thickBot="1" x14ac:dyDescent="0.3">
      <c r="B10" s="1">
        <v>3</v>
      </c>
      <c r="C10" s="1" t="s">
        <v>31</v>
      </c>
      <c r="D10" s="1" t="s">
        <v>33</v>
      </c>
      <c r="E10" s="1" t="s">
        <v>35</v>
      </c>
      <c r="F10" s="7"/>
    </row>
    <row r="11" spans="2:8" ht="15.75" thickBot="1" x14ac:dyDescent="0.3">
      <c r="B11" s="1">
        <v>4</v>
      </c>
      <c r="C11" s="1" t="s">
        <v>32</v>
      </c>
      <c r="D11" s="1" t="s">
        <v>33</v>
      </c>
      <c r="E11" s="1" t="s">
        <v>35</v>
      </c>
      <c r="F11" s="7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H14"/>
  <sheetViews>
    <sheetView workbookViewId="0">
      <selection activeCell="F9" sqref="F9"/>
    </sheetView>
  </sheetViews>
  <sheetFormatPr defaultRowHeight="15" x14ac:dyDescent="0.25"/>
  <cols>
    <col min="1" max="1" width="2.85546875" customWidth="1"/>
    <col min="2" max="2" width="19.42578125" style="1" customWidth="1"/>
    <col min="3" max="3" width="12.7109375" style="1" bestFit="1" customWidth="1"/>
    <col min="4" max="6" width="9.140625" style="1"/>
    <col min="7" max="7" width="9.140625" style="1" customWidth="1"/>
    <col min="8" max="8" width="10.85546875" style="1" customWidth="1"/>
  </cols>
  <sheetData>
    <row r="1" spans="2:8" x14ac:dyDescent="0.25">
      <c r="D1"/>
      <c r="E1"/>
      <c r="F1"/>
      <c r="G1"/>
      <c r="H1"/>
    </row>
    <row r="2" spans="2:8" x14ac:dyDescent="0.25">
      <c r="B2" s="1" t="s">
        <v>36</v>
      </c>
      <c r="C2" s="1" t="s">
        <v>37</v>
      </c>
      <c r="D2"/>
      <c r="E2"/>
      <c r="F2"/>
      <c r="G2"/>
      <c r="H2"/>
    </row>
    <row r="3" spans="2:8" x14ac:dyDescent="0.25">
      <c r="D3"/>
      <c r="E3"/>
      <c r="F3"/>
      <c r="G3"/>
      <c r="H3"/>
    </row>
    <row r="4" spans="2:8" ht="15.75" thickBot="1" x14ac:dyDescent="0.3">
      <c r="D4"/>
      <c r="E4"/>
      <c r="F4"/>
      <c r="G4"/>
      <c r="H4"/>
    </row>
    <row r="5" spans="2:8" ht="15.75" thickBot="1" x14ac:dyDescent="0.3">
      <c r="B5" s="1" t="s">
        <v>25</v>
      </c>
      <c r="C5" s="7"/>
      <c r="D5"/>
      <c r="E5"/>
      <c r="F5"/>
      <c r="G5"/>
      <c r="H5"/>
    </row>
    <row r="6" spans="2:8" ht="15.75" thickBot="1" x14ac:dyDescent="0.3">
      <c r="D6"/>
      <c r="E6"/>
      <c r="F6"/>
      <c r="G6"/>
      <c r="H6"/>
    </row>
    <row r="7" spans="2:8" ht="15.75" thickBot="1" x14ac:dyDescent="0.3">
      <c r="B7" s="1" t="s">
        <v>26</v>
      </c>
      <c r="C7" s="8"/>
      <c r="D7" s="5"/>
      <c r="E7" s="5"/>
      <c r="F7" s="6"/>
      <c r="G7"/>
      <c r="H7"/>
    </row>
    <row r="8" spans="2:8" ht="15.75" thickBot="1" x14ac:dyDescent="0.3">
      <c r="D8"/>
      <c r="E8"/>
      <c r="F8"/>
      <c r="G8"/>
      <c r="H8"/>
    </row>
    <row r="9" spans="2:8" ht="15.75" thickBot="1" x14ac:dyDescent="0.3">
      <c r="D9"/>
      <c r="E9"/>
      <c r="F9" s="7" t="s">
        <v>39</v>
      </c>
      <c r="G9"/>
      <c r="H9"/>
    </row>
    <row r="10" spans="2:8" x14ac:dyDescent="0.25">
      <c r="D10"/>
      <c r="E10"/>
      <c r="F10"/>
      <c r="G10"/>
      <c r="H10"/>
    </row>
    <row r="11" spans="2:8" x14ac:dyDescent="0.25">
      <c r="D11"/>
      <c r="E11"/>
      <c r="F11"/>
      <c r="G11"/>
      <c r="H11"/>
    </row>
    <row r="12" spans="2:8" x14ac:dyDescent="0.25">
      <c r="D12"/>
      <c r="E12"/>
      <c r="F12"/>
      <c r="G12"/>
      <c r="H12"/>
    </row>
    <row r="13" spans="2:8" x14ac:dyDescent="0.25">
      <c r="D13"/>
      <c r="E13"/>
      <c r="F13"/>
      <c r="G13"/>
      <c r="H13"/>
    </row>
    <row r="14" spans="2:8" x14ac:dyDescent="0.25">
      <c r="D14"/>
      <c r="E14"/>
      <c r="F14"/>
      <c r="G14"/>
      <c r="H14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N15"/>
  <sheetViews>
    <sheetView workbookViewId="0">
      <selection activeCell="H3" sqref="H3"/>
    </sheetView>
  </sheetViews>
  <sheetFormatPr defaultRowHeight="15" x14ac:dyDescent="0.25"/>
  <cols>
    <col min="1" max="1" width="2.85546875" style="1" customWidth="1"/>
    <col min="2" max="2" width="17.28515625" style="1" bestFit="1" customWidth="1"/>
    <col min="3" max="3" width="15.5703125" style="1" bestFit="1" customWidth="1"/>
    <col min="4" max="5" width="10.7109375" style="1" bestFit="1" customWidth="1"/>
    <col min="6" max="6" width="9.140625" style="1"/>
    <col min="7" max="7" width="10.42578125" style="1" bestFit="1" customWidth="1"/>
    <col min="8" max="8" width="10.85546875" style="1" customWidth="1"/>
    <col min="9" max="16384" width="9.140625" style="1"/>
  </cols>
  <sheetData>
    <row r="1" spans="2:14" ht="15.75" thickBot="1" x14ac:dyDescent="0.3"/>
    <row r="2" spans="2:14" ht="15.75" thickBot="1" x14ac:dyDescent="0.3">
      <c r="B2" s="1" t="s">
        <v>46</v>
      </c>
      <c r="C2" s="7">
        <v>2020</v>
      </c>
      <c r="E2" s="7" t="s">
        <v>45</v>
      </c>
    </row>
    <row r="4" spans="2:14" ht="15.75" thickBot="1" x14ac:dyDescent="0.3"/>
    <row r="5" spans="2:14" ht="15.75" thickBot="1" x14ac:dyDescent="0.3">
      <c r="B5" s="7" t="s">
        <v>47</v>
      </c>
      <c r="D5" s="1" t="s">
        <v>50</v>
      </c>
      <c r="E5" s="23">
        <v>44440</v>
      </c>
      <c r="G5" s="1" t="s">
        <v>48</v>
      </c>
      <c r="H5" s="7">
        <v>2.5</v>
      </c>
      <c r="J5" s="1" t="s">
        <v>51</v>
      </c>
      <c r="K5" s="7" t="s">
        <v>52</v>
      </c>
      <c r="N5" s="7" t="s">
        <v>49</v>
      </c>
    </row>
    <row r="6" spans="2:14" ht="15.75" thickBot="1" x14ac:dyDescent="0.3">
      <c r="K6" s="7" t="s">
        <v>53</v>
      </c>
    </row>
    <row r="7" spans="2:14" x14ac:dyDescent="0.25">
      <c r="K7"/>
    </row>
    <row r="10" spans="2:14" x14ac:dyDescent="0.25">
      <c r="B10" s="1" t="s">
        <v>57</v>
      </c>
    </row>
    <row r="11" spans="2:14" x14ac:dyDescent="0.25">
      <c r="B11" s="1" t="s">
        <v>58</v>
      </c>
      <c r="C11" s="1" t="s">
        <v>59</v>
      </c>
      <c r="D11" s="1" t="s">
        <v>60</v>
      </c>
      <c r="E11" s="1" t="s">
        <v>61</v>
      </c>
    </row>
    <row r="12" spans="2:14" x14ac:dyDescent="0.25">
      <c r="B12" s="14">
        <v>44197</v>
      </c>
      <c r="C12" s="1" t="s">
        <v>62</v>
      </c>
      <c r="D12" s="1">
        <v>1</v>
      </c>
      <c r="E12" s="1" t="s">
        <v>35</v>
      </c>
    </row>
    <row r="13" spans="2:14" x14ac:dyDescent="0.25">
      <c r="B13" s="14">
        <v>44197</v>
      </c>
      <c r="C13" s="1" t="s">
        <v>63</v>
      </c>
      <c r="D13" s="1">
        <v>2</v>
      </c>
      <c r="E13" s="1" t="s">
        <v>35</v>
      </c>
    </row>
    <row r="14" spans="2:14" x14ac:dyDescent="0.25">
      <c r="B14" s="14">
        <v>44197</v>
      </c>
      <c r="C14" s="1" t="s">
        <v>64</v>
      </c>
      <c r="D14" s="1">
        <v>3</v>
      </c>
      <c r="E14" s="1" t="s">
        <v>35</v>
      </c>
    </row>
    <row r="15" spans="2:14" x14ac:dyDescent="0.25">
      <c r="B15" s="14">
        <v>44197</v>
      </c>
      <c r="C15" s="1" t="s">
        <v>65</v>
      </c>
      <c r="D15" s="1">
        <v>4</v>
      </c>
      <c r="E15" s="1" t="s">
        <v>35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P26"/>
  <sheetViews>
    <sheetView workbookViewId="0">
      <selection activeCell="N14" sqref="N14"/>
    </sheetView>
  </sheetViews>
  <sheetFormatPr defaultRowHeight="15" x14ac:dyDescent="0.25"/>
  <cols>
    <col min="1" max="1" width="2.85546875" style="1" customWidth="1"/>
    <col min="2" max="2" width="17.28515625" style="1" bestFit="1" customWidth="1"/>
    <col min="3" max="3" width="15.5703125" style="1" bestFit="1" customWidth="1"/>
    <col min="4" max="4" width="10.7109375" style="1" bestFit="1" customWidth="1"/>
    <col min="5" max="5" width="7.85546875" style="1" bestFit="1" customWidth="1"/>
    <col min="6" max="6" width="9.140625" style="1"/>
    <col min="7" max="7" width="10.42578125" style="1" bestFit="1" customWidth="1"/>
    <col min="8" max="8" width="10.85546875" style="1" customWidth="1"/>
    <col min="9" max="16384" width="9.140625" style="1"/>
  </cols>
  <sheetData>
    <row r="1" spans="1:16" ht="15.75" thickBot="1" x14ac:dyDescent="0.3">
      <c r="A1"/>
      <c r="N1"/>
      <c r="O1"/>
      <c r="P1"/>
    </row>
    <row r="2" spans="1:16" ht="15.75" thickBot="1" x14ac:dyDescent="0.3">
      <c r="A2"/>
      <c r="B2" s="1" t="s">
        <v>46</v>
      </c>
      <c r="C2" s="7">
        <v>2020</v>
      </c>
      <c r="E2" s="7" t="s">
        <v>45</v>
      </c>
      <c r="N2"/>
      <c r="O2"/>
      <c r="P2"/>
    </row>
    <row r="3" spans="1:16" x14ac:dyDescent="0.25">
      <c r="A3"/>
      <c r="N3"/>
      <c r="O3"/>
      <c r="P3"/>
    </row>
    <row r="4" spans="1:16" x14ac:dyDescent="0.25">
      <c r="A4"/>
      <c r="N4"/>
      <c r="O4"/>
      <c r="P4"/>
    </row>
    <row r="5" spans="1:16" x14ac:dyDescent="0.25">
      <c r="A5"/>
      <c r="B5" s="1" t="s">
        <v>66</v>
      </c>
      <c r="N5"/>
      <c r="O5"/>
      <c r="P5"/>
    </row>
    <row r="6" spans="1:16" x14ac:dyDescent="0.25">
      <c r="A6"/>
      <c r="C6" s="1" t="s">
        <v>85</v>
      </c>
      <c r="D6" s="1" t="s">
        <v>86</v>
      </c>
      <c r="E6" s="1" t="s">
        <v>87</v>
      </c>
      <c r="F6" s="1" t="s">
        <v>88</v>
      </c>
      <c r="G6" s="1" t="s">
        <v>89</v>
      </c>
      <c r="H6" s="1" t="s">
        <v>90</v>
      </c>
      <c r="I6" s="1" t="s">
        <v>91</v>
      </c>
      <c r="J6" s="1" t="s">
        <v>92</v>
      </c>
      <c r="K6" s="1" t="s">
        <v>93</v>
      </c>
      <c r="L6" s="1" t="s">
        <v>94</v>
      </c>
      <c r="M6" s="1" t="s">
        <v>95</v>
      </c>
      <c r="N6"/>
      <c r="O6"/>
      <c r="P6"/>
    </row>
    <row r="7" spans="1:16" x14ac:dyDescent="0.25">
      <c r="A7"/>
      <c r="B7" s="1" t="s">
        <v>67</v>
      </c>
      <c r="N7"/>
      <c r="O7"/>
      <c r="P7"/>
    </row>
    <row r="8" spans="1:16" x14ac:dyDescent="0.25">
      <c r="A8"/>
      <c r="B8" s="1" t="s">
        <v>68</v>
      </c>
      <c r="C8" s="1">
        <v>1</v>
      </c>
      <c r="N8"/>
      <c r="O8"/>
      <c r="P8"/>
    </row>
    <row r="9" spans="1:16" x14ac:dyDescent="0.25">
      <c r="A9"/>
      <c r="B9" s="1" t="s">
        <v>69</v>
      </c>
      <c r="E9" s="1">
        <v>5</v>
      </c>
      <c r="I9" s="1">
        <v>4</v>
      </c>
      <c r="M9" s="1">
        <v>6</v>
      </c>
      <c r="N9"/>
      <c r="O9"/>
      <c r="P9"/>
    </row>
    <row r="10" spans="1:16" x14ac:dyDescent="0.25">
      <c r="A10"/>
      <c r="B10" s="1" t="s">
        <v>70</v>
      </c>
      <c r="G10" s="1">
        <v>5</v>
      </c>
      <c r="I10" s="1">
        <v>5</v>
      </c>
      <c r="N10"/>
      <c r="O10"/>
      <c r="P10"/>
    </row>
    <row r="11" spans="1:16" x14ac:dyDescent="0.25">
      <c r="A11"/>
      <c r="B11" s="1" t="s">
        <v>71</v>
      </c>
      <c r="N11"/>
      <c r="O11"/>
      <c r="P11"/>
    </row>
    <row r="12" spans="1:16" x14ac:dyDescent="0.25">
      <c r="A12"/>
      <c r="B12" s="1" t="s">
        <v>72</v>
      </c>
      <c r="C12" s="1" t="s">
        <v>62</v>
      </c>
      <c r="D12" s="1" t="s">
        <v>62</v>
      </c>
      <c r="F12" s="1" t="s">
        <v>62</v>
      </c>
      <c r="J12" s="1" t="s">
        <v>62</v>
      </c>
      <c r="N12"/>
      <c r="O12"/>
      <c r="P12"/>
    </row>
    <row r="13" spans="1:16" x14ac:dyDescent="0.25">
      <c r="A13"/>
      <c r="B13" s="1" t="s">
        <v>73</v>
      </c>
      <c r="N13"/>
      <c r="O13"/>
      <c r="P13"/>
    </row>
    <row r="14" spans="1:16" x14ac:dyDescent="0.25">
      <c r="A14"/>
      <c r="B14" s="1" t="s">
        <v>74</v>
      </c>
      <c r="I14" s="1">
        <v>5</v>
      </c>
      <c r="N14"/>
      <c r="O14"/>
      <c r="P14"/>
    </row>
    <row r="15" spans="1:16" x14ac:dyDescent="0.25">
      <c r="A15"/>
      <c r="B15" s="1" t="s">
        <v>75</v>
      </c>
      <c r="D15" s="1">
        <v>4</v>
      </c>
      <c r="N15"/>
      <c r="O15"/>
      <c r="P15"/>
    </row>
    <row r="16" spans="1:16" x14ac:dyDescent="0.25">
      <c r="A16"/>
      <c r="B16" s="1" t="s">
        <v>76</v>
      </c>
      <c r="N16"/>
      <c r="O16"/>
      <c r="P16"/>
    </row>
    <row r="17" spans="1:16" x14ac:dyDescent="0.25">
      <c r="A17"/>
      <c r="B17" s="1" t="s">
        <v>77</v>
      </c>
      <c r="C17" s="1">
        <v>1</v>
      </c>
      <c r="F17" s="1">
        <v>3</v>
      </c>
      <c r="I17" s="1">
        <v>3</v>
      </c>
      <c r="L17" s="1">
        <v>2</v>
      </c>
      <c r="M17" s="1">
        <v>1</v>
      </c>
      <c r="N17"/>
      <c r="O17"/>
      <c r="P17"/>
    </row>
    <row r="18" spans="1:16" x14ac:dyDescent="0.25">
      <c r="A18"/>
      <c r="B18" s="62" t="s">
        <v>97</v>
      </c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/>
      <c r="O18"/>
      <c r="P18"/>
    </row>
    <row r="19" spans="1:16" x14ac:dyDescent="0.25">
      <c r="A19"/>
      <c r="B19" s="62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/>
      <c r="O19"/>
      <c r="P19"/>
    </row>
    <row r="20" spans="1:16" x14ac:dyDescent="0.25">
      <c r="A20"/>
      <c r="B20" s="1" t="s">
        <v>78</v>
      </c>
      <c r="K20" s="1" t="s">
        <v>96</v>
      </c>
      <c r="N20"/>
      <c r="O20"/>
      <c r="P20"/>
    </row>
    <row r="21" spans="1:16" x14ac:dyDescent="0.25">
      <c r="A21"/>
      <c r="B21" s="1" t="s">
        <v>79</v>
      </c>
      <c r="N21"/>
      <c r="O21"/>
      <c r="P21"/>
    </row>
    <row r="22" spans="1:16" x14ac:dyDescent="0.25">
      <c r="B22" s="1" t="s">
        <v>80</v>
      </c>
      <c r="C22" s="1">
        <v>8</v>
      </c>
      <c r="E22" s="1">
        <v>9</v>
      </c>
      <c r="G22" s="1">
        <v>9</v>
      </c>
      <c r="J22" s="1">
        <v>1</v>
      </c>
    </row>
    <row r="23" spans="1:16" x14ac:dyDescent="0.25">
      <c r="B23" s="1" t="s">
        <v>81</v>
      </c>
    </row>
    <row r="24" spans="1:16" x14ac:dyDescent="0.25">
      <c r="B24" s="1" t="s">
        <v>82</v>
      </c>
    </row>
    <row r="25" spans="1:16" x14ac:dyDescent="0.25">
      <c r="B25" s="1" t="s">
        <v>83</v>
      </c>
      <c r="C25" s="1" t="s">
        <v>96</v>
      </c>
      <c r="G25" s="1" t="s">
        <v>96</v>
      </c>
    </row>
    <row r="26" spans="1:16" x14ac:dyDescent="0.25">
      <c r="B26" s="1" t="s">
        <v>84</v>
      </c>
    </row>
  </sheetData>
  <mergeCells count="2">
    <mergeCell ref="B18:B19"/>
    <mergeCell ref="C18:M19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Etapas Projeto</vt:lpstr>
      <vt:lpstr>Login</vt:lpstr>
      <vt:lpstr>Cadastrar Exames</vt:lpstr>
      <vt:lpstr>Listar exames</vt:lpstr>
      <vt:lpstr>Editar exames</vt:lpstr>
      <vt:lpstr>Lançamentos</vt:lpstr>
      <vt:lpstr>Exibir lançamentos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Heitor Scalabrini Sampaio</dc:creator>
  <cp:lastModifiedBy>Heitor Scalabrini Sampaio</cp:lastModifiedBy>
  <dcterms:created xsi:type="dcterms:W3CDTF">2021-09-01T20:23:21Z</dcterms:created>
  <dcterms:modified xsi:type="dcterms:W3CDTF">2021-09-10T16:11:51Z</dcterms:modified>
</cp:coreProperties>
</file>