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4370" windowHeight="7485" firstSheet="3" activeTab="8"/>
  </bookViews>
  <sheets>
    <sheet name="예제1,2" sheetId="1" r:id="rId1"/>
    <sheet name="예제3, 4" sheetId="2" r:id="rId2"/>
    <sheet name="예제 5" sheetId="3" r:id="rId3"/>
    <sheet name="예제 6" sheetId="4" r:id="rId4"/>
    <sheet name="예제 7" sheetId="5" r:id="rId5"/>
    <sheet name="예제8" sheetId="6" r:id="rId6"/>
    <sheet name="예제 8-2" sheetId="7" r:id="rId7"/>
    <sheet name="예제 9" sheetId="10" r:id="rId8"/>
    <sheet name="예제10" sheetId="12" r:id="rId9"/>
  </sheets>
  <definedNames>
    <definedName name="_xlnm._FilterDatabase" localSheetId="2" hidden="1">'예제 5'!$A$2:$F$16</definedName>
    <definedName name="_xlnm._FilterDatabase" localSheetId="4" hidden="1">'예제 7'!$A$3:$D$3</definedName>
    <definedName name="_xlnm._FilterDatabase" localSheetId="1" hidden="1">'예제3, 4'!$A$2:$F$16</definedName>
    <definedName name="_xlnm.Criteria" localSheetId="2">'예제 5'!$H$6:$H$7</definedName>
    <definedName name="_xlnm.Criteria" localSheetId="1">'예제3, 4'!$H$10:$J$12</definedName>
    <definedName name="_xlnm.Extract" localSheetId="2">'예제 5'!$A$19:$F$19</definedName>
    <definedName name="_xlnm.Extract" localSheetId="1">'예제3, 4'!$A$18:$F$18</definedName>
    <definedName name="계정항목">'예제 7'!$C$3</definedName>
    <definedName name="기본급">'예제3, 4'!$E$2</definedName>
    <definedName name="부서">'예제3, 4'!$B$2:$B$16</definedName>
    <definedName name="부서2">'예제 7'!$B$3</definedName>
    <definedName name="성명">'예제3, 4'!$A$2</definedName>
    <definedName name="일자">'예제 7'!$A$3</definedName>
    <definedName name="입사일">'예제3, 4'!$F$2</definedName>
    <definedName name="주민번호">'예제3, 4'!$D$2</definedName>
    <definedName name="지출비용">'예제 7'!$D$3</definedName>
    <definedName name="직급">'예제3, 4'!$C$2:$C$16</definedName>
  </definedNames>
  <calcPr calcId="152511"/>
  <pivotCaches>
    <pivotCache cacheId="7" r:id="rId10"/>
    <pivotCache cacheId="1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5" l="1"/>
  <c r="D34" i="5"/>
  <c r="D32" i="5"/>
  <c r="D29" i="5"/>
  <c r="D26" i="5"/>
  <c r="D23" i="5"/>
  <c r="D20" i="5"/>
  <c r="D17" i="5"/>
  <c r="D14" i="5"/>
  <c r="D11" i="5"/>
  <c r="D9" i="5"/>
  <c r="D7" i="5"/>
  <c r="D5" i="5"/>
  <c r="D30" i="5"/>
  <c r="D24" i="5"/>
  <c r="D21" i="5"/>
  <c r="E13" i="4"/>
  <c r="E12" i="4"/>
  <c r="E8" i="4"/>
  <c r="H7" i="3"/>
  <c r="I4" i="2"/>
  <c r="H4" i="2"/>
  <c r="D37" i="5" l="1"/>
  <c r="D15" i="5"/>
  <c r="D38" i="5" s="1"/>
</calcChain>
</file>

<file path=xl/sharedStrings.xml><?xml version="1.0" encoding="utf-8"?>
<sst xmlns="http://schemas.openxmlformats.org/spreadsheetml/2006/main" count="378" uniqueCount="152">
  <si>
    <t>사번</t>
    <phoneticPr fontId="3" type="noConversion"/>
  </si>
  <si>
    <t>이름</t>
    <phoneticPr fontId="3" type="noConversion"/>
  </si>
  <si>
    <t>부서명</t>
    <phoneticPr fontId="3" type="noConversion"/>
  </si>
  <si>
    <t>직급</t>
    <phoneticPr fontId="3" type="noConversion"/>
  </si>
  <si>
    <t xml:space="preserve">근속연수 </t>
    <phoneticPr fontId="3" type="noConversion"/>
  </si>
  <si>
    <t>기본급</t>
    <phoneticPr fontId="3" type="noConversion"/>
  </si>
  <si>
    <t>김인송</t>
    <phoneticPr fontId="3" type="noConversion"/>
  </si>
  <si>
    <t>박철인</t>
    <phoneticPr fontId="3" type="noConversion"/>
  </si>
  <si>
    <t>박철수</t>
    <phoneticPr fontId="3" type="noConversion"/>
  </si>
  <si>
    <t>김문수</t>
    <phoneticPr fontId="3" type="noConversion"/>
  </si>
  <si>
    <t>강상태</t>
    <phoneticPr fontId="3" type="noConversion"/>
  </si>
  <si>
    <t>김민중</t>
    <phoneticPr fontId="3" type="noConversion"/>
  </si>
  <si>
    <t>최철수</t>
    <phoneticPr fontId="3" type="noConversion"/>
  </si>
  <si>
    <t>김미화</t>
    <phoneticPr fontId="3" type="noConversion"/>
  </si>
  <si>
    <t>박민우</t>
    <phoneticPr fontId="3" type="noConversion"/>
  </si>
  <si>
    <t>이정수</t>
    <phoneticPr fontId="3" type="noConversion"/>
  </si>
  <si>
    <t>연구팀</t>
    <phoneticPr fontId="3" type="noConversion"/>
  </si>
  <si>
    <t>영업팀</t>
    <phoneticPr fontId="3" type="noConversion"/>
  </si>
  <si>
    <t>생산팀</t>
    <phoneticPr fontId="3" type="noConversion"/>
  </si>
  <si>
    <t>기획실</t>
    <phoneticPr fontId="3" type="noConversion"/>
  </si>
  <si>
    <t>인사팀</t>
    <phoneticPr fontId="3" type="noConversion"/>
  </si>
  <si>
    <t>총무팀</t>
    <phoneticPr fontId="3" type="noConversion"/>
  </si>
  <si>
    <t>대리</t>
    <phoneticPr fontId="3" type="noConversion"/>
  </si>
  <si>
    <t>사원</t>
    <phoneticPr fontId="3" type="noConversion"/>
  </si>
  <si>
    <t>과장</t>
    <phoneticPr fontId="3" type="noConversion"/>
  </si>
  <si>
    <t>부장</t>
    <phoneticPr fontId="3" type="noConversion"/>
  </si>
  <si>
    <t>부서</t>
    <phoneticPr fontId="3" type="noConversion"/>
  </si>
  <si>
    <t>주민번호</t>
    <phoneticPr fontId="3" type="noConversion"/>
  </si>
  <si>
    <t>입사일</t>
    <phoneticPr fontId="3" type="noConversion"/>
  </si>
  <si>
    <t>한숙희</t>
    <phoneticPr fontId="3" type="noConversion"/>
  </si>
  <si>
    <t>박도심</t>
    <phoneticPr fontId="3" type="noConversion"/>
  </si>
  <si>
    <t>한상호</t>
    <phoneticPr fontId="3" type="noConversion"/>
  </si>
  <si>
    <t>김지명</t>
    <phoneticPr fontId="3" type="noConversion"/>
  </si>
  <si>
    <t>한은희</t>
    <phoneticPr fontId="3" type="noConversion"/>
  </si>
  <si>
    <t>김준성</t>
    <phoneticPr fontId="3" type="noConversion"/>
  </si>
  <si>
    <t>유지석</t>
    <phoneticPr fontId="3" type="noConversion"/>
  </si>
  <si>
    <t>박거성</t>
    <phoneticPr fontId="3" type="noConversion"/>
  </si>
  <si>
    <t>노철홍</t>
    <phoneticPr fontId="3" type="noConversion"/>
  </si>
  <si>
    <t>정중앙</t>
    <phoneticPr fontId="3" type="noConversion"/>
  </si>
  <si>
    <t>정진상</t>
    <phoneticPr fontId="3" type="noConversion"/>
  </si>
  <si>
    <t>김철민</t>
    <phoneticPr fontId="3" type="noConversion"/>
  </si>
  <si>
    <t>최은주</t>
    <phoneticPr fontId="3" type="noConversion"/>
  </si>
  <si>
    <t>강한국</t>
    <phoneticPr fontId="3" type="noConversion"/>
  </si>
  <si>
    <t>교육팀</t>
    <phoneticPr fontId="3" type="noConversion"/>
  </si>
  <si>
    <t>기획팀</t>
    <phoneticPr fontId="3" type="noConversion"/>
  </si>
  <si>
    <t>홍보팀</t>
    <phoneticPr fontId="3" type="noConversion"/>
  </si>
  <si>
    <t>고장</t>
    <phoneticPr fontId="3" type="noConversion"/>
  </si>
  <si>
    <t>&lt; 사원 리스트 &gt;</t>
    <phoneticPr fontId="3" type="noConversion"/>
  </si>
  <si>
    <t>610403-1******</t>
    <phoneticPr fontId="3" type="noConversion"/>
  </si>
  <si>
    <t>630303-2******</t>
    <phoneticPr fontId="3" type="noConversion"/>
  </si>
  <si>
    <t>751213-1******</t>
    <phoneticPr fontId="3" type="noConversion"/>
  </si>
  <si>
    <t>660617-1******</t>
    <phoneticPr fontId="3" type="noConversion"/>
  </si>
  <si>
    <t>780920-2******</t>
    <phoneticPr fontId="3" type="noConversion"/>
  </si>
  <si>
    <t>700716-1******</t>
    <phoneticPr fontId="3" type="noConversion"/>
  </si>
  <si>
    <t>720415-1******</t>
    <phoneticPr fontId="3" type="noConversion"/>
  </si>
  <si>
    <t>800205-2******</t>
    <phoneticPr fontId="3" type="noConversion"/>
  </si>
  <si>
    <t>770406-2******</t>
    <phoneticPr fontId="3" type="noConversion"/>
  </si>
  <si>
    <t>790708-1******</t>
    <phoneticPr fontId="3" type="noConversion"/>
  </si>
  <si>
    <t>801010-2******</t>
    <phoneticPr fontId="3" type="noConversion"/>
  </si>
  <si>
    <t>760506-1******</t>
    <phoneticPr fontId="3" type="noConversion"/>
  </si>
  <si>
    <t>890712-2******</t>
    <phoneticPr fontId="3" type="noConversion"/>
  </si>
  <si>
    <t>851111-1******</t>
    <phoneticPr fontId="3" type="noConversion"/>
  </si>
  <si>
    <t>인원수</t>
    <phoneticPr fontId="3" type="noConversion"/>
  </si>
  <si>
    <t>평균 기본급</t>
    <phoneticPr fontId="3" type="noConversion"/>
  </si>
  <si>
    <t>&lt; 조건 지정 &gt;</t>
    <phoneticPr fontId="3" type="noConversion"/>
  </si>
  <si>
    <t>성명</t>
    <phoneticPr fontId="3" type="noConversion"/>
  </si>
  <si>
    <t>&lt; 조건 지정&gt;</t>
    <phoneticPr fontId="3" type="noConversion"/>
  </si>
  <si>
    <t>&gt;=2300000</t>
    <phoneticPr fontId="3" type="noConversion"/>
  </si>
  <si>
    <t>&lt; 2월 판매 리스트 &gt;</t>
    <phoneticPr fontId="3" type="noConversion"/>
  </si>
  <si>
    <t>판매일자</t>
    <phoneticPr fontId="3" type="noConversion"/>
  </si>
  <si>
    <t>제품명</t>
  </si>
  <si>
    <t>제품명</t>
    <phoneticPr fontId="3" type="noConversion"/>
  </si>
  <si>
    <t>수량</t>
    <phoneticPr fontId="3" type="noConversion"/>
  </si>
  <si>
    <t>단가</t>
    <phoneticPr fontId="3" type="noConversion"/>
  </si>
  <si>
    <t>금액</t>
    <phoneticPr fontId="3" type="noConversion"/>
  </si>
  <si>
    <t>디지털카메라</t>
  </si>
  <si>
    <t>디지털카메라</t>
    <phoneticPr fontId="3" type="noConversion"/>
  </si>
  <si>
    <t>모니터</t>
    <phoneticPr fontId="3" type="noConversion"/>
  </si>
  <si>
    <t>MP3</t>
  </si>
  <si>
    <t>MP3</t>
    <phoneticPr fontId="3" type="noConversion"/>
  </si>
  <si>
    <t>핸드폰</t>
    <phoneticPr fontId="3" type="noConversion"/>
  </si>
  <si>
    <t>전자사전</t>
    <phoneticPr fontId="3" type="noConversion"/>
  </si>
  <si>
    <t>2010/2/5 요약</t>
  </si>
  <si>
    <t>2010/2/6 요약</t>
  </si>
  <si>
    <t>총합계</t>
  </si>
  <si>
    <t>부서별 비용 지출 내역서</t>
    <phoneticPr fontId="3" type="noConversion"/>
  </si>
  <si>
    <t>일자</t>
    <phoneticPr fontId="3" type="noConversion"/>
  </si>
  <si>
    <t>계정항목</t>
    <phoneticPr fontId="3" type="noConversion"/>
  </si>
  <si>
    <t>지출비용</t>
    <phoneticPr fontId="3" type="noConversion"/>
  </si>
  <si>
    <t>연구1실</t>
    <phoneticPr fontId="3" type="noConversion"/>
  </si>
  <si>
    <t>연구2실</t>
    <phoneticPr fontId="3" type="noConversion"/>
  </si>
  <si>
    <t>연구3실</t>
    <phoneticPr fontId="3" type="noConversion"/>
  </si>
  <si>
    <t>기타경비</t>
    <phoneticPr fontId="3" type="noConversion"/>
  </si>
  <si>
    <t>소모품비</t>
    <phoneticPr fontId="3" type="noConversion"/>
  </si>
  <si>
    <t>접대비</t>
    <phoneticPr fontId="3" type="noConversion"/>
  </si>
  <si>
    <t>통신비</t>
    <phoneticPr fontId="3" type="noConversion"/>
  </si>
  <si>
    <t>회식비</t>
    <phoneticPr fontId="3" type="noConversion"/>
  </si>
  <si>
    <t>교육훈련비</t>
    <phoneticPr fontId="3" type="noConversion"/>
  </si>
  <si>
    <t>기획실 요약</t>
  </si>
  <si>
    <t>연구1실 요약</t>
  </si>
  <si>
    <t>연구2실 요약</t>
  </si>
  <si>
    <t>연구3실 요약</t>
  </si>
  <si>
    <t>인사팀 요약</t>
  </si>
  <si>
    <t>교육훈련비 요약</t>
  </si>
  <si>
    <t>기타경비 요약</t>
  </si>
  <si>
    <t>소모품비 요약</t>
  </si>
  <si>
    <t>접대비 요약</t>
  </si>
  <si>
    <t>회식비 요약</t>
  </si>
  <si>
    <t>통신비 요약</t>
  </si>
  <si>
    <t>거래처별 판매현황</t>
    <phoneticPr fontId="3" type="noConversion"/>
  </si>
  <si>
    <t>거래일자</t>
  </si>
  <si>
    <t>거래일자</t>
    <phoneticPr fontId="3" type="noConversion"/>
  </si>
  <si>
    <t>거래처명</t>
  </si>
  <si>
    <t>거래처명</t>
    <phoneticPr fontId="3" type="noConversion"/>
  </si>
  <si>
    <t>공급가액</t>
    <phoneticPr fontId="3" type="noConversion"/>
  </si>
  <si>
    <t>부가세</t>
    <phoneticPr fontId="3" type="noConversion"/>
  </si>
  <si>
    <t>합계</t>
    <phoneticPr fontId="3" type="noConversion"/>
  </si>
  <si>
    <t>거명전자</t>
  </si>
  <si>
    <t>거명전자</t>
    <phoneticPr fontId="3" type="noConversion"/>
  </si>
  <si>
    <t>나라전자</t>
  </si>
  <si>
    <t>나라전자</t>
    <phoneticPr fontId="3" type="noConversion"/>
  </si>
  <si>
    <t>다원전자</t>
  </si>
  <si>
    <t>다원전자</t>
    <phoneticPr fontId="3" type="noConversion"/>
  </si>
  <si>
    <t>한국전자</t>
  </si>
  <si>
    <t>한국전자</t>
    <phoneticPr fontId="3" type="noConversion"/>
  </si>
  <si>
    <t>현승전자</t>
  </si>
  <si>
    <t>현승전자</t>
    <phoneticPr fontId="3" type="noConversion"/>
  </si>
  <si>
    <t>PDP TV</t>
  </si>
  <si>
    <t>PDP TV</t>
    <phoneticPr fontId="3" type="noConversion"/>
  </si>
  <si>
    <t>PMP</t>
  </si>
  <si>
    <t>PMP</t>
    <phoneticPr fontId="3" type="noConversion"/>
  </si>
  <si>
    <t>캠코더</t>
  </si>
  <si>
    <t>캠코더</t>
    <phoneticPr fontId="3" type="noConversion"/>
  </si>
  <si>
    <t>DMB</t>
  </si>
  <si>
    <t>DMB</t>
    <phoneticPr fontId="3" type="noConversion"/>
  </si>
  <si>
    <t>행 레이블</t>
  </si>
  <si>
    <t>(모두)</t>
  </si>
  <si>
    <t>합계 : 수량</t>
  </si>
  <si>
    <t>전체 총판매수량</t>
  </si>
  <si>
    <t>총판매수량</t>
  </si>
  <si>
    <t>전체 거래횟수</t>
  </si>
  <si>
    <t>거래횟수</t>
  </si>
  <si>
    <t>거명전자 요약</t>
  </si>
  <si>
    <t>나라전자 요약</t>
  </si>
  <si>
    <t>다원전자 요약</t>
  </si>
  <si>
    <t>한국전자 요약</t>
  </si>
  <si>
    <t>현승전자 요약</t>
  </si>
  <si>
    <t>1월</t>
  </si>
  <si>
    <t>2월</t>
  </si>
  <si>
    <t>거래 월</t>
  </si>
  <si>
    <t>개수 : 합계</t>
  </si>
  <si>
    <t>(비어 있음)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</si>
</sst>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82" formatCode="yyyy&quot;/&quot;m&quot;/&quot;d;@"/>
    <numFmt numFmtId="188" formatCode="yy&quot;-&quot;m&quot;-&quot;dd;@"/>
    <numFmt numFmtId="189" formatCode="General\ &quot;개&quot;"/>
    <numFmt numFmtId="190" formatCode="General\ &quot;회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182" fontId="0" fillId="0" borderId="6" xfId="0" applyNumberFormat="1" applyBorder="1" applyAlignment="1">
      <alignment horizontal="center" vertical="center"/>
    </xf>
    <xf numFmtId="182" fontId="2" fillId="0" borderId="4" xfId="0" applyNumberFormat="1" applyFont="1" applyBorder="1" applyAlignment="1">
      <alignment horizontal="center" vertical="center"/>
    </xf>
    <xf numFmtId="18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88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9" xfId="0" pivotButton="1" applyBorder="1" applyAlignment="1">
      <alignment horizontal="center" vertical="center"/>
    </xf>
    <xf numFmtId="189" fontId="0" fillId="0" borderId="9" xfId="0" applyNumberFormat="1" applyBorder="1" applyAlignment="1">
      <alignment horizontal="center" vertical="center"/>
    </xf>
    <xf numFmtId="189" fontId="0" fillId="0" borderId="0" xfId="0" applyNumberFormat="1" applyBorder="1" applyAlignment="1">
      <alignment horizontal="center" vertical="center"/>
    </xf>
    <xf numFmtId="189" fontId="0" fillId="0" borderId="19" xfId="0" applyNumberFormat="1" applyBorder="1" applyAlignment="1">
      <alignment horizontal="center" vertical="center"/>
    </xf>
    <xf numFmtId="189" fontId="0" fillId="0" borderId="17" xfId="0" applyNumberFormat="1" applyBorder="1" applyAlignment="1">
      <alignment horizontal="center" vertical="center"/>
    </xf>
    <xf numFmtId="189" fontId="0" fillId="0" borderId="21" xfId="0" applyNumberFormat="1" applyBorder="1" applyAlignment="1">
      <alignment horizontal="center" vertical="center"/>
    </xf>
    <xf numFmtId="189" fontId="0" fillId="0" borderId="22" xfId="0" applyNumberFormat="1" applyBorder="1" applyAlignment="1">
      <alignment horizontal="center" vertical="center"/>
    </xf>
    <xf numFmtId="189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90" fontId="0" fillId="0" borderId="0" xfId="0" applyNumberFormat="1" applyBorder="1" applyAlignment="1">
      <alignment horizontal="center" vertical="center"/>
    </xf>
    <xf numFmtId="0" fontId="0" fillId="0" borderId="21" xfId="0" pivotButton="1" applyBorder="1">
      <alignment vertical="center"/>
    </xf>
    <xf numFmtId="190" fontId="0" fillId="0" borderId="23" xfId="0" applyNumberFormat="1" applyBorder="1" applyAlignment="1">
      <alignment horizontal="center" vertical="center"/>
    </xf>
    <xf numFmtId="190" fontId="0" fillId="0" borderId="18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center" indent="1"/>
    </xf>
    <xf numFmtId="190" fontId="0" fillId="0" borderId="9" xfId="0" applyNumberFormat="1" applyBorder="1" applyAlignment="1">
      <alignment horizontal="center" vertical="center"/>
    </xf>
    <xf numFmtId="189" fontId="0" fillId="0" borderId="25" xfId="0" applyNumberFormat="1" applyBorder="1" applyAlignment="1">
      <alignment horizontal="center" vertical="center"/>
    </xf>
    <xf numFmtId="189" fontId="0" fillId="0" borderId="16" xfId="0" applyNumberFormat="1" applyBorder="1" applyAlignment="1">
      <alignment horizontal="center" vertical="center"/>
    </xf>
    <xf numFmtId="190" fontId="0" fillId="0" borderId="16" xfId="0" applyNumberFormat="1" applyBorder="1" applyAlignment="1">
      <alignment horizontal="center" vertical="center"/>
    </xf>
    <xf numFmtId="188" fontId="0" fillId="0" borderId="9" xfId="0" applyNumberFormat="1" applyBorder="1" applyAlignment="1">
      <alignment horizontal="center" vertical="center"/>
    </xf>
    <xf numFmtId="189" fontId="0" fillId="0" borderId="20" xfId="0" applyNumberFormat="1" applyBorder="1" applyAlignment="1">
      <alignment horizontal="center" vertical="center"/>
    </xf>
    <xf numFmtId="189" fontId="0" fillId="0" borderId="27" xfId="0" applyNumberFormat="1" applyBorder="1" applyAlignment="1">
      <alignment horizontal="center" vertical="center"/>
    </xf>
    <xf numFmtId="189" fontId="0" fillId="0" borderId="26" xfId="0" applyNumberFormat="1" applyBorder="1" applyAlignment="1">
      <alignment horizontal="center" vertical="center"/>
    </xf>
    <xf numFmtId="189" fontId="0" fillId="0" borderId="28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pivotButton="1" applyBorder="1">
      <alignment vertical="center"/>
    </xf>
    <xf numFmtId="0" fontId="0" fillId="0" borderId="16" xfId="0" pivotButton="1" applyBorder="1">
      <alignment vertical="center"/>
    </xf>
    <xf numFmtId="14" fontId="0" fillId="0" borderId="0" xfId="0" applyNumberFormat="1" applyAlignment="1">
      <alignment horizontal="left" vertical="center"/>
    </xf>
  </cellXfs>
  <cellStyles count="2">
    <cellStyle name="쉼표 [0]" xfId="1" builtinId="6"/>
    <cellStyle name="표준" xfId="0" builtinId="0"/>
  </cellStyles>
  <dxfs count="215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89" formatCode="General\ &quot;개&quot;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/>
        <right/>
        <top/>
        <bottom/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/>
        <right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0" formatCode="General\ &quot;회&quot;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/>
        <right/>
        <vertical/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[2014134079.xlsx]예제10!피벗 테이블4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예제10!$B$3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예제10!$A$4:$A$18</c:f>
              <c:strCache>
                <c:ptCount val="14"/>
                <c:pt idx="0">
                  <c:v>2010-01-02</c:v>
                </c:pt>
                <c:pt idx="1">
                  <c:v>2010-01-05</c:v>
                </c:pt>
                <c:pt idx="2">
                  <c:v>2010-01-12</c:v>
                </c:pt>
                <c:pt idx="3">
                  <c:v>2010-01-15</c:v>
                </c:pt>
                <c:pt idx="4">
                  <c:v>2010-01-20</c:v>
                </c:pt>
                <c:pt idx="5">
                  <c:v>2010-01-25</c:v>
                </c:pt>
                <c:pt idx="6">
                  <c:v>2010-01-26</c:v>
                </c:pt>
                <c:pt idx="7">
                  <c:v>2010-02-03</c:v>
                </c:pt>
                <c:pt idx="8">
                  <c:v>2010-02-06</c:v>
                </c:pt>
                <c:pt idx="9">
                  <c:v>2010-02-12</c:v>
                </c:pt>
                <c:pt idx="10">
                  <c:v>2010-02-15</c:v>
                </c:pt>
                <c:pt idx="11">
                  <c:v>2010-02-18</c:v>
                </c:pt>
                <c:pt idx="12">
                  <c:v>2010-02-20</c:v>
                </c:pt>
                <c:pt idx="13">
                  <c:v>(비어 있음)</c:v>
                </c:pt>
              </c:strCache>
            </c:strRef>
          </c:cat>
          <c:val>
            <c:numRef>
              <c:f>예제10!$B$4:$B$18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813536"/>
        <c:axId val="301812976"/>
      </c:barChart>
      <c:catAx>
        <c:axId val="3018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812976"/>
        <c:crosses val="autoZero"/>
        <c:auto val="1"/>
        <c:lblAlgn val="ctr"/>
        <c:lblOffset val="100"/>
        <c:noMultiLvlLbl val="0"/>
      </c:catAx>
      <c:valAx>
        <c:axId val="3018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8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12" refreshedDate="42325.471662731485" createdVersion="5" refreshedVersion="5" minRefreshableVersion="3" recordCount="13">
  <cacheSource type="worksheet">
    <worksheetSource ref="A3:H16" sheet="예제8"/>
  </cacheSource>
  <cacheFields count="8">
    <cacheField name="거래일자" numFmtId="188">
      <sharedItems containsSemiMixedTypes="0" containsNonDate="0" containsDate="1" containsString="0" minDate="2010-01-02T00:00:00" maxDate="2010-02-21T00:00:00" count="13">
        <d v="2010-01-02T00:00:00"/>
        <d v="2010-01-05T00:00:00"/>
        <d v="2010-01-12T00:00:00"/>
        <d v="2010-01-15T00:00:00"/>
        <d v="2010-01-20T00:00:00"/>
        <d v="2010-01-25T00:00:00"/>
        <d v="2010-01-26T00:00:00"/>
        <d v="2010-02-03T00:00:00"/>
        <d v="2010-02-06T00:00:00"/>
        <d v="2010-02-12T00:00:00"/>
        <d v="2010-02-15T00:00:00"/>
        <d v="2010-02-18T00:00:00"/>
        <d v="2010-02-20T00:00:00"/>
      </sharedItems>
      <fieldGroup base="0">
        <rangePr groupBy="months" startDate="2010-01-02T00:00:00" endDate="2010-02-21T00:00:00"/>
        <groupItems count="14">
          <s v="&lt;201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0-02-21"/>
        </groupItems>
      </fieldGroup>
    </cacheField>
    <cacheField name="거래처명" numFmtId="0">
      <sharedItems count="5">
        <s v="거명전자"/>
        <s v="나라전자"/>
        <s v="다원전자"/>
        <s v="한국전자"/>
        <s v="현승전자"/>
      </sharedItems>
    </cacheField>
    <cacheField name="제품명" numFmtId="0">
      <sharedItems count="6">
        <s v="PDP TV"/>
        <s v="PMP"/>
        <s v="MP3"/>
        <s v="캠코더"/>
        <s v="DMB"/>
        <s v="디지털카메라"/>
      </sharedItems>
    </cacheField>
    <cacheField name="수량" numFmtId="0">
      <sharedItems containsSemiMixedTypes="0" containsString="0" containsNumber="1" containsInteger="1" minValue="10" maxValue="45"/>
    </cacheField>
    <cacheField name="단가" numFmtId="41">
      <sharedItems containsSemiMixedTypes="0" containsString="0" containsNumber="1" containsInteger="1" minValue="95000" maxValue="1830000"/>
    </cacheField>
    <cacheField name="공급가액" numFmtId="41">
      <sharedItems containsSemiMixedTypes="0" containsString="0" containsNumber="1" containsInteger="1" minValue="535000" maxValue="27450000"/>
    </cacheField>
    <cacheField name="부가세" numFmtId="41">
      <sharedItems containsSemiMixedTypes="0" containsString="0" containsNumber="1" containsInteger="1" minValue="139000" maxValue="2745000"/>
    </cacheField>
    <cacheField name="합계" numFmtId="41">
      <sharedItems containsSemiMixedTypes="0" containsString="0" containsNumber="1" containsInteger="1" minValue="1529000" maxValue="301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212" refreshedDate="42325.495153124997" createdVersion="5" refreshedVersion="5" minRefreshableVersion="3" recordCount="14">
  <cacheSource type="worksheet">
    <worksheetSource ref="A3:H17" sheet="예제8"/>
  </cacheSource>
  <cacheFields count="8">
    <cacheField name="거래일자" numFmtId="0">
      <sharedItems containsNonDate="0" containsDate="1" containsString="0" containsBlank="1" minDate="2010-01-02T00:00:00" maxDate="2010-02-21T00:00:00" count="14">
        <d v="2010-01-02T00:00:00"/>
        <d v="2010-01-05T00:00:00"/>
        <d v="2010-01-12T00:00:00"/>
        <d v="2010-01-15T00:00:00"/>
        <d v="2010-01-20T00:00:00"/>
        <d v="2010-01-25T00:00:00"/>
        <d v="2010-01-26T00:00:00"/>
        <d v="2010-02-03T00:00:00"/>
        <d v="2010-02-06T00:00:00"/>
        <d v="2010-02-12T00:00:00"/>
        <d v="2010-02-15T00:00:00"/>
        <d v="2010-02-18T00:00:00"/>
        <d v="2010-02-20T00:00:00"/>
        <m/>
      </sharedItems>
    </cacheField>
    <cacheField name="거래처명" numFmtId="0">
      <sharedItems containsBlank="1" count="6">
        <s v="거명전자"/>
        <s v="나라전자"/>
        <s v="다원전자"/>
        <s v="한국전자"/>
        <s v="현승전자"/>
        <m/>
      </sharedItems>
    </cacheField>
    <cacheField name="제품명" numFmtId="0">
      <sharedItems containsBlank="1"/>
    </cacheField>
    <cacheField name="수량" numFmtId="0">
      <sharedItems containsString="0" containsBlank="1" containsNumber="1" containsInteger="1" minValue="10" maxValue="45"/>
    </cacheField>
    <cacheField name="단가" numFmtId="0">
      <sharedItems containsString="0" containsBlank="1" containsNumber="1" containsInteger="1" minValue="95000" maxValue="1830000"/>
    </cacheField>
    <cacheField name="공급가액" numFmtId="0">
      <sharedItems containsString="0" containsBlank="1" containsNumber="1" containsInteger="1" minValue="535000" maxValue="27450000"/>
    </cacheField>
    <cacheField name="부가세" numFmtId="0">
      <sharedItems containsString="0" containsBlank="1" containsNumber="1" containsInteger="1" minValue="139000" maxValue="2745000"/>
    </cacheField>
    <cacheField name="합계" numFmtId="0">
      <sharedItems containsString="0" containsBlank="1" containsNumber="1" containsInteger="1" minValue="1529000" maxValue="301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  <n v="10"/>
    <n v="1830000"/>
    <n v="1830000"/>
    <n v="1830000"/>
    <n v="20130000"/>
  </r>
  <r>
    <x v="1"/>
    <x v="1"/>
    <x v="1"/>
    <n v="15"/>
    <n v="369000"/>
    <n v="535000"/>
    <n v="553500"/>
    <n v="6088500"/>
  </r>
  <r>
    <x v="2"/>
    <x v="1"/>
    <x v="2"/>
    <n v="20"/>
    <n v="95000"/>
    <n v="1900000"/>
    <n v="190000"/>
    <n v="2090000"/>
  </r>
  <r>
    <x v="3"/>
    <x v="0"/>
    <x v="3"/>
    <n v="25"/>
    <n v="856000"/>
    <n v="2140000"/>
    <n v="2140000"/>
    <n v="23540000"/>
  </r>
  <r>
    <x v="4"/>
    <x v="2"/>
    <x v="1"/>
    <n v="15"/>
    <n v="369000"/>
    <n v="5535000"/>
    <n v="553500"/>
    <n v="6088500"/>
  </r>
  <r>
    <x v="5"/>
    <x v="3"/>
    <x v="4"/>
    <n v="10"/>
    <n v="139000"/>
    <n v="1390000"/>
    <n v="139000"/>
    <n v="1529000"/>
  </r>
  <r>
    <x v="6"/>
    <x v="2"/>
    <x v="0"/>
    <n v="10"/>
    <n v="1830000"/>
    <n v="1830000"/>
    <n v="1830000"/>
    <n v="20130000"/>
  </r>
  <r>
    <x v="7"/>
    <x v="3"/>
    <x v="1"/>
    <n v="30"/>
    <n v="369000"/>
    <n v="11070000"/>
    <n v="1107000"/>
    <n v="12177000"/>
  </r>
  <r>
    <x v="8"/>
    <x v="0"/>
    <x v="5"/>
    <n v="25"/>
    <n v="265000"/>
    <n v="6625000"/>
    <n v="662500"/>
    <n v="7287500"/>
  </r>
  <r>
    <x v="9"/>
    <x v="1"/>
    <x v="2"/>
    <n v="45"/>
    <n v="95000"/>
    <n v="4275000"/>
    <n v="427500"/>
    <n v="4702500"/>
  </r>
  <r>
    <x v="10"/>
    <x v="2"/>
    <x v="3"/>
    <n v="15"/>
    <n v="856000"/>
    <n v="12840000"/>
    <n v="1284000"/>
    <n v="14124000"/>
  </r>
  <r>
    <x v="11"/>
    <x v="2"/>
    <x v="0"/>
    <n v="15"/>
    <n v="1830000"/>
    <n v="27450000"/>
    <n v="2745000"/>
    <n v="30195000"/>
  </r>
  <r>
    <x v="12"/>
    <x v="4"/>
    <x v="4"/>
    <n v="30"/>
    <n v="139000"/>
    <n v="4170000"/>
    <n v="417000"/>
    <n v="4587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x v="0"/>
    <s v="PDP TV"/>
    <n v="10"/>
    <n v="1830000"/>
    <n v="1830000"/>
    <n v="1830000"/>
    <n v="20130000"/>
  </r>
  <r>
    <x v="1"/>
    <x v="1"/>
    <s v="PMP"/>
    <n v="15"/>
    <n v="369000"/>
    <n v="535000"/>
    <n v="553500"/>
    <n v="6088500"/>
  </r>
  <r>
    <x v="2"/>
    <x v="1"/>
    <s v="MP3"/>
    <n v="20"/>
    <n v="95000"/>
    <n v="1900000"/>
    <n v="190000"/>
    <n v="2090000"/>
  </r>
  <r>
    <x v="3"/>
    <x v="0"/>
    <s v="캠코더"/>
    <n v="25"/>
    <n v="856000"/>
    <n v="2140000"/>
    <n v="2140000"/>
    <n v="23540000"/>
  </r>
  <r>
    <x v="4"/>
    <x v="2"/>
    <s v="PMP"/>
    <n v="15"/>
    <n v="369000"/>
    <n v="5535000"/>
    <n v="553500"/>
    <n v="6088500"/>
  </r>
  <r>
    <x v="5"/>
    <x v="3"/>
    <s v="DMB"/>
    <n v="10"/>
    <n v="139000"/>
    <n v="1390000"/>
    <n v="139000"/>
    <n v="1529000"/>
  </r>
  <r>
    <x v="6"/>
    <x v="2"/>
    <s v="PDP TV"/>
    <n v="10"/>
    <n v="1830000"/>
    <n v="1830000"/>
    <n v="1830000"/>
    <n v="20130000"/>
  </r>
  <r>
    <x v="7"/>
    <x v="3"/>
    <s v="PMP"/>
    <n v="30"/>
    <n v="369000"/>
    <n v="11070000"/>
    <n v="1107000"/>
    <n v="12177000"/>
  </r>
  <r>
    <x v="8"/>
    <x v="0"/>
    <s v="디지털카메라"/>
    <n v="25"/>
    <n v="265000"/>
    <n v="6625000"/>
    <n v="662500"/>
    <n v="7287500"/>
  </r>
  <r>
    <x v="9"/>
    <x v="1"/>
    <s v="MP3"/>
    <n v="45"/>
    <n v="95000"/>
    <n v="4275000"/>
    <n v="427500"/>
    <n v="4702500"/>
  </r>
  <r>
    <x v="10"/>
    <x v="2"/>
    <s v="캠코더"/>
    <n v="15"/>
    <n v="856000"/>
    <n v="12840000"/>
    <n v="1284000"/>
    <n v="14124000"/>
  </r>
  <r>
    <x v="11"/>
    <x v="2"/>
    <s v="PDP TV"/>
    <n v="15"/>
    <n v="1830000"/>
    <n v="27450000"/>
    <n v="2745000"/>
    <n v="30195000"/>
  </r>
  <r>
    <x v="12"/>
    <x v="4"/>
    <s v="DMB"/>
    <n v="30"/>
    <n v="139000"/>
    <n v="4170000"/>
    <n v="417000"/>
    <n v="4587000"/>
  </r>
  <r>
    <x v="13"/>
    <x v="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7" dataOnRows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rowHeaderCaption="거래처명" colHeaderCaption="제품명">
  <location ref="A3:H21" firstHeaderRow="1" firstDataRow="2" firstDataCol="1" rowPageCount="1" colPageCount="1"/>
  <pivotFields count="8">
    <pivotField axis="axisPage" dataField="1" numFmtId="18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4"/>
        <item x="2"/>
        <item x="0"/>
        <item x="1"/>
        <item x="5"/>
        <item x="3"/>
        <item t="default"/>
      </items>
    </pivotField>
    <pivotField dataField="1" showAll="0"/>
    <pivotField numFmtId="41" showAll="0"/>
    <pivotField numFmtId="41" showAll="0"/>
    <pivotField numFmtId="41" showAll="0"/>
    <pivotField numFmtId="41" showAll="0"/>
  </pivotFields>
  <rowFields count="2">
    <field x="1"/>
    <field x="-2"/>
  </rowFields>
  <rowItems count="17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 t="grand">
      <x/>
    </i>
    <i t="grand" i="1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2">
    <dataField name="총판매수량" fld="3" baseField="1" baseItem="0" numFmtId="189"/>
    <dataField name="거래횟수" fld="0" subtotal="count" baseField="1" baseItem="0" numFmtId="190"/>
  </dataFields>
  <formats count="130">
    <format dxfId="214">
      <pivotArea outline="0" collapsedLevelsAreSubtotals="1" fieldPosition="0"/>
    </format>
    <format dxfId="213">
      <pivotArea field="1" type="button" dataOnly="0" labelOnly="1" outline="0" axis="axisRow" fieldPosition="0"/>
    </format>
    <format dxfId="212">
      <pivotArea dataOnly="0" labelOnly="1" fieldPosition="0">
        <references count="1">
          <reference field="1" count="0"/>
        </references>
      </pivotArea>
    </format>
    <format dxfId="211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210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20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08">
      <pivotArea dataOnly="0" labelOnly="1" fieldPosition="0">
        <references count="1">
          <reference field="2" count="0"/>
        </references>
      </pivotArea>
    </format>
    <format dxfId="207">
      <pivotArea dataOnly="0" labelOnly="1" grandCol="1" outline="0" fieldPosition="0"/>
    </format>
    <format dxfId="206">
      <pivotArea outline="0" collapsedLevelsAreSubtotals="1" fieldPosition="0"/>
    </format>
    <format dxfId="205">
      <pivotArea dataOnly="0" labelOnly="1" fieldPosition="0">
        <references count="1">
          <reference field="1" count="0"/>
        </references>
      </pivotArea>
    </format>
    <format dxfId="204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203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20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01">
      <pivotArea field="1" type="button" dataOnly="0" labelOnly="1" outline="0" axis="axisRow" fieldPosition="0"/>
    </format>
    <format dxfId="200">
      <pivotArea dataOnly="0" labelOnly="1" fieldPosition="0">
        <references count="1">
          <reference field="2" count="0"/>
        </references>
      </pivotArea>
    </format>
    <format dxfId="199">
      <pivotArea dataOnly="0" labelOnly="1" grandCol="1" outline="0" fieldPosition="0"/>
    </format>
    <format dxfId="198">
      <pivotArea field="2" type="button" dataOnly="0" labelOnly="1" outline="0" axis="axisCol" fieldPosition="0"/>
    </format>
    <format dxfId="197">
      <pivotArea dataOnly="0" labelOnly="1" fieldPosition="0">
        <references count="1">
          <reference field="1" count="1">
            <x v="0"/>
          </reference>
        </references>
      </pivotArea>
    </format>
    <format dxfId="196">
      <pivotArea dataOnly="0" fieldPosition="0">
        <references count="1">
          <reference field="1" count="1">
            <x v="1"/>
          </reference>
        </references>
      </pivotArea>
    </format>
    <format dxfId="195">
      <pivotArea dataOnly="0" fieldPosition="0">
        <references count="1">
          <reference field="1" count="1">
            <x v="1"/>
          </reference>
        </references>
      </pivotArea>
    </format>
    <format dxfId="194">
      <pivotArea collapsedLevelsAreSubtotals="1" fieldPosition="0">
        <references count="1">
          <reference field="1" count="1">
            <x v="1"/>
          </reference>
        </references>
      </pivotArea>
    </format>
    <format dxfId="193">
      <pivotArea dataOnly="0" labelOnly="1" fieldPosition="0">
        <references count="1">
          <reference field="1" count="1">
            <x v="1"/>
          </reference>
        </references>
      </pivotArea>
    </format>
    <format dxfId="19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91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190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189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188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3"/>
          </reference>
        </references>
      </pivotArea>
    </format>
    <format dxfId="187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4"/>
          </reference>
        </references>
      </pivotArea>
    </format>
    <format dxfId="186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5"/>
          </reference>
        </references>
      </pivotArea>
    </format>
    <format dxfId="185">
      <pivotArea field="1" grandCol="1" collapsedLevelsAreSubtotals="1" axis="axisRow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84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183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82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81">
      <pivotArea collapsedLevelsAreSubtotals="1" fieldPosition="0">
        <references count="1">
          <reference field="1" count="1">
            <x v="1"/>
          </reference>
        </references>
      </pivotArea>
    </format>
    <format dxfId="180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179">
      <pivotArea collapsedLevelsAreSubtotals="1" fieldPosition="0">
        <references count="1">
          <reference field="1" count="1">
            <x v="2"/>
          </reference>
        </references>
      </pivotArea>
    </format>
    <format dxfId="178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177">
      <pivotArea collapsedLevelsAreSubtotals="1" fieldPosition="0">
        <references count="1">
          <reference field="1" count="1">
            <x v="3"/>
          </reference>
        </references>
      </pivotArea>
    </format>
    <format dxfId="176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175">
      <pivotArea collapsedLevelsAreSubtotals="1" fieldPosition="0">
        <references count="1">
          <reference field="1" count="1">
            <x v="4"/>
          </reference>
        </references>
      </pivotArea>
    </format>
    <format dxfId="174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  <format dxfId="173">
      <pivotArea field="1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172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171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170">
      <pivotArea dataOnly="0" labelOnly="1" fieldPosition="0">
        <references count="1">
          <reference field="1" count="3">
            <x v="2"/>
            <x v="3"/>
            <x v="4"/>
          </reference>
        </references>
      </pivotArea>
    </format>
    <format dxfId="169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168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16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166">
      <pivotArea dataOnly="0" labelOnly="1" fieldPosition="0">
        <references count="1">
          <reference field="1" count="0"/>
        </references>
      </pivotArea>
    </format>
    <format dxfId="165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164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16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62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161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160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159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3"/>
          </reference>
        </references>
      </pivotArea>
    </format>
    <format dxfId="158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4"/>
          </reference>
        </references>
      </pivotArea>
    </format>
    <format dxfId="157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5"/>
          </reference>
        </references>
      </pivotArea>
    </format>
    <format dxfId="156">
      <pivotArea collapsedLevelsAreSubtotals="1" fieldPosition="0">
        <references count="3">
          <reference field="4294967294" count="1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155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154">
      <pivotArea collapsedLevelsAreSubtotals="1" fieldPosition="0">
        <references count="3">
          <reference field="4294967294" count="1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153">
      <pivotArea collapsedLevelsAreSubtotals="1" fieldPosition="0">
        <references count="3">
          <reference field="4294967294" count="1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152">
      <pivotArea collapsedLevelsAreSubtotals="1" fieldPosition="0">
        <references count="3">
          <reference field="4294967294" count="1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151">
      <pivotArea collapsedLevelsAreSubtotals="1" fieldPosition="0">
        <references count="3">
          <reference field="4294967294" count="1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150">
      <pivotArea collapsedLevelsAreSubtotals="1" fieldPosition="0">
        <references count="3">
          <reference field="4294967294" count="1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format>
    <format dxfId="149">
      <pivotArea collapsedLevelsAreSubtotals="1" fieldPosition="0">
        <references count="3">
          <reference field="4294967294" count="1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format>
    <format dxfId="148">
      <pivotArea collapsedLevelsAreSubtotals="1" fieldPosition="0">
        <references count="3">
          <reference field="4294967294" count="1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format>
    <format dxfId="147">
      <pivotArea field="1" grandCol="1" collapsedLevelsAreSubtotals="1" axis="axisRow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146">
      <pivotArea dataOnly="0" labelOnly="1" fieldPosition="0">
        <references count="1">
          <reference field="1" count="1">
            <x v="2"/>
          </reference>
        </references>
      </pivotArea>
    </format>
    <format dxfId="145">
      <pivotArea dataOnly="0" labelOnly="1" fieldPosition="0">
        <references count="1">
          <reference field="1" count="1">
            <x v="2"/>
          </reference>
        </references>
      </pivotArea>
    </format>
    <format dxfId="144">
      <pivotArea collapsedLevelsAreSubtotals="1" fieldPosition="0">
        <references count="2">
          <reference field="1" count="1">
            <x v="2"/>
          </reference>
          <reference field="2" count="0" selected="0"/>
        </references>
      </pivotArea>
    </format>
    <format dxfId="143">
      <pivotArea dataOnly="0" labelOnly="1" fieldPosition="0">
        <references count="1">
          <reference field="1" count="1">
            <x v="2"/>
          </reference>
        </references>
      </pivotArea>
    </format>
    <format dxfId="142">
      <pivotArea collapsedLevelsAreSubtotals="1" fieldPosition="0">
        <references count="3">
          <reference field="4294967294" count="1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141">
      <pivotArea collapsedLevelsAreSubtotals="1" fieldPosition="0">
        <references count="3">
          <reference field="4294967294" count="1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140">
      <pivotArea collapsedLevelsAreSubtotals="1" fieldPosition="0">
        <references count="3">
          <reference field="4294967294" count="1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139">
      <pivotArea collapsedLevelsAreSubtotals="1" fieldPosition="0">
        <references count="3">
          <reference field="4294967294" count="1">
            <x v="1"/>
          </reference>
          <reference field="1" count="1" selected="0">
            <x v="1"/>
          </reference>
          <reference field="2" count="1" selected="0">
            <x v="3"/>
          </reference>
        </references>
      </pivotArea>
    </format>
    <format dxfId="138">
      <pivotArea collapsedLevelsAreSubtotals="1" fieldPosition="0">
        <references count="3">
          <reference field="4294967294" count="1">
            <x v="1"/>
          </reference>
          <reference field="1" count="1" selected="0">
            <x v="1"/>
          </reference>
          <reference field="2" count="1" selected="0">
            <x v="4"/>
          </reference>
        </references>
      </pivotArea>
    </format>
    <format dxfId="137">
      <pivotArea collapsedLevelsAreSubtotals="1" fieldPosition="0">
        <references count="3">
          <reference field="4294967294" count="1">
            <x v="1"/>
          </reference>
          <reference field="1" count="1" selected="0">
            <x v="1"/>
          </reference>
          <reference field="2" count="1" selected="0">
            <x v="5"/>
          </reference>
        </references>
      </pivotArea>
    </format>
    <format dxfId="136">
      <pivotArea field="1" grandCol="1" collapsedLevelsAreSubtotals="1" axis="axisRow" fieldPosition="0">
        <references count="2">
          <reference field="4294967294" count="1">
            <x v="1"/>
          </reference>
          <reference field="1" count="1" selected="0">
            <x v="1"/>
          </reference>
        </references>
      </pivotArea>
    </format>
    <format dxfId="135">
      <pivotArea outline="0" fieldPosition="0">
        <references count="1">
          <reference field="4294967294" count="1">
            <x v="1"/>
          </reference>
        </references>
      </pivotArea>
    </format>
    <format dxfId="134">
      <pivotArea field="1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133">
      <pivotArea dataOnly="0" labelOnly="1" fieldPosition="0">
        <references count="1">
          <reference field="1" count="1">
            <x v="4"/>
          </reference>
        </references>
      </pivotArea>
    </format>
    <format dxfId="132">
      <pivotArea dataOnly="0" labelOnly="1" fieldPosition="0">
        <references count="1">
          <reference field="1" count="1">
            <x v="3"/>
          </reference>
        </references>
      </pivotArea>
    </format>
    <format dxfId="131">
      <pivotArea collapsedLevelsAreSubtotals="1" fieldPosition="0">
        <references count="2">
          <reference field="1" count="1">
            <x v="3"/>
          </reference>
          <reference field="2" count="1" selected="0">
            <x v="0"/>
          </reference>
        </references>
      </pivotArea>
    </format>
    <format dxfId="130">
      <pivotArea collapsedLevelsAreSubtotals="1" fieldPosition="0">
        <references count="2">
          <reference field="1" count="1">
            <x v="3"/>
          </reference>
          <reference field="2" count="1" selected="0">
            <x v="1"/>
          </reference>
        </references>
      </pivotArea>
    </format>
    <format dxfId="129">
      <pivotArea collapsedLevelsAreSubtotals="1" fieldPosition="0">
        <references count="2">
          <reference field="1" count="1">
            <x v="3"/>
          </reference>
          <reference field="2" count="1" selected="0">
            <x v="2"/>
          </reference>
        </references>
      </pivotArea>
    </format>
    <format dxfId="128">
      <pivotArea collapsedLevelsAreSubtotals="1" fieldPosition="0">
        <references count="2">
          <reference field="1" count="1">
            <x v="3"/>
          </reference>
          <reference field="2" count="1" selected="0">
            <x v="3"/>
          </reference>
        </references>
      </pivotArea>
    </format>
    <format dxfId="127">
      <pivotArea collapsedLevelsAreSubtotals="1" fieldPosition="0">
        <references count="2">
          <reference field="1" count="1">
            <x v="3"/>
          </reference>
          <reference field="2" count="1" selected="0">
            <x v="4"/>
          </reference>
        </references>
      </pivotArea>
    </format>
    <format dxfId="126">
      <pivotArea collapsedLevelsAreSubtotals="1" fieldPosition="0">
        <references count="2">
          <reference field="1" count="1">
            <x v="3"/>
          </reference>
          <reference field="2" count="1" selected="0">
            <x v="5"/>
          </reference>
        </references>
      </pivotArea>
    </format>
    <format dxfId="125">
      <pivotArea field="1" grandCol="1" collapsedLevelsAreSubtotals="1" axis="axisRow" fieldPosition="0">
        <references count="1">
          <reference field="1" count="1">
            <x v="3"/>
          </reference>
        </references>
      </pivotArea>
    </format>
    <format dxfId="124">
      <pivotArea collapsedLevelsAreSubtotals="1" fieldPosition="0">
        <references count="3">
          <reference field="4294967294" count="1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format>
    <format dxfId="123">
      <pivotArea collapsedLevelsAreSubtotals="1" fieldPosition="0">
        <references count="3">
          <reference field="4294967294" count="1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format>
    <format dxfId="122">
      <pivotArea collapsedLevelsAreSubtotals="1" fieldPosition="0">
        <references count="3">
          <reference field="4294967294" count="1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format>
    <format dxfId="121">
      <pivotArea collapsedLevelsAreSubtotals="1" fieldPosition="0">
        <references count="3">
          <reference field="4294967294" count="1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format>
    <format dxfId="120">
      <pivotArea collapsedLevelsAreSubtotals="1" fieldPosition="0">
        <references count="3">
          <reference field="4294967294" count="1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format>
    <format dxfId="119">
      <pivotArea collapsedLevelsAreSubtotals="1" fieldPosition="0">
        <references count="3">
          <reference field="4294967294" count="1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format>
    <format dxfId="118">
      <pivotArea field="1" grandCol="1" collapsedLevelsAreSubtotals="1" axis="axisRow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117">
      <pivotArea collapsedLevelsAreSubtotals="1" fieldPosition="0">
        <references count="2">
          <reference field="1" count="1">
            <x v="4"/>
          </reference>
          <reference field="2" count="1" selected="0">
            <x v="0"/>
          </reference>
        </references>
      </pivotArea>
    </format>
    <format dxfId="116">
      <pivotArea collapsedLevelsAreSubtotals="1" fieldPosition="0">
        <references count="2">
          <reference field="1" count="1">
            <x v="4"/>
          </reference>
          <reference field="2" count="1" selected="0">
            <x v="1"/>
          </reference>
        </references>
      </pivotArea>
    </format>
    <format dxfId="115">
      <pivotArea collapsedLevelsAreSubtotals="1" fieldPosition="0">
        <references count="2">
          <reference field="1" count="1">
            <x v="4"/>
          </reference>
          <reference field="2" count="1" selected="0">
            <x v="2"/>
          </reference>
        </references>
      </pivotArea>
    </format>
    <format dxfId="114">
      <pivotArea collapsedLevelsAreSubtotals="1" fieldPosition="0">
        <references count="2">
          <reference field="1" count="1">
            <x v="4"/>
          </reference>
          <reference field="2" count="1" selected="0">
            <x v="3"/>
          </reference>
        </references>
      </pivotArea>
    </format>
    <format dxfId="113">
      <pivotArea collapsedLevelsAreSubtotals="1" fieldPosition="0">
        <references count="2">
          <reference field="1" count="1">
            <x v="4"/>
          </reference>
          <reference field="2" count="1" selected="0">
            <x v="4"/>
          </reference>
        </references>
      </pivotArea>
    </format>
    <format dxfId="112">
      <pivotArea collapsedLevelsAreSubtotals="1" fieldPosition="0">
        <references count="2">
          <reference field="1" count="1">
            <x v="4"/>
          </reference>
          <reference field="2" count="1" selected="0">
            <x v="5"/>
          </reference>
        </references>
      </pivotArea>
    </format>
    <format dxfId="111">
      <pivotArea field="1" grandCol="1" collapsedLevelsAreSubtotals="1" axis="axisRow" fieldPosition="0">
        <references count="1">
          <reference field="1" count="1">
            <x v="4"/>
          </reference>
        </references>
      </pivotArea>
    </format>
    <format dxfId="110">
      <pivotArea collapsedLevelsAreSubtotals="1" fieldPosition="0">
        <references count="3">
          <reference field="4294967294" count="1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format>
    <format dxfId="109">
      <pivotArea collapsedLevelsAreSubtotals="1" fieldPosition="0">
        <references count="3">
          <reference field="4294967294" count="1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format>
    <format dxfId="108">
      <pivotArea collapsedLevelsAreSubtotals="1" fieldPosition="0">
        <references count="3">
          <reference field="4294967294" count="1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  <format dxfId="107">
      <pivotArea collapsedLevelsAreSubtotals="1" fieldPosition="0">
        <references count="3">
          <reference field="4294967294" count="1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format>
    <format dxfId="106">
      <pivotArea collapsedLevelsAreSubtotals="1" fieldPosition="0">
        <references count="3">
          <reference field="4294967294" count="1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format>
    <format dxfId="105">
      <pivotArea collapsedLevelsAreSubtotals="1" fieldPosition="0">
        <references count="3">
          <reference field="4294967294" count="1">
            <x v="0"/>
          </reference>
          <reference field="1" count="1" selected="0">
            <x v="4"/>
          </reference>
          <reference field="2" count="1" selected="0">
            <x v="5"/>
          </reference>
        </references>
      </pivotArea>
    </format>
    <format dxfId="104">
      <pivotArea field="1" grandCol="1" collapsedLevelsAreSubtotals="1" axis="axisRow" fieldPosition="0">
        <references count="2">
          <reference field="4294967294" count="1">
            <x v="0"/>
          </reference>
          <reference field="1" count="1" selected="0">
            <x v="4"/>
          </reference>
        </references>
      </pivotArea>
    </format>
    <format dxfId="10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102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101">
      <pivotArea dataOnly="0" labelOnly="1" outline="0" fieldPosition="0">
        <references count="2">
          <reference field="4294967294" count="1">
            <x v="1"/>
          </reference>
          <reference field="1" count="1" selected="0">
            <x v="3"/>
          </reference>
        </references>
      </pivotArea>
    </format>
    <format dxfId="10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  <format dxfId="99">
      <pivotArea collapsedLevelsAreSubtotals="1" fieldPosition="0">
        <references count="3">
          <reference field="4294967294" count="1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format>
    <format dxfId="98">
      <pivotArea collapsedLevelsAreSubtotals="1" fieldPosition="0">
        <references count="3">
          <reference field="4294967294" count="1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format>
    <format dxfId="97">
      <pivotArea collapsedLevelsAreSubtotals="1" fieldPosition="0">
        <references count="3">
          <reference field="4294967294" count="1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  <format dxfId="96">
      <pivotArea collapsedLevelsAreSubtotals="1" fieldPosition="0">
        <references count="3">
          <reference field="4294967294" count="1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format>
    <format dxfId="95">
      <pivotArea collapsedLevelsAreSubtotals="1" fieldPosition="0">
        <references count="3">
          <reference field="4294967294" count="1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format>
    <format dxfId="94">
      <pivotArea collapsedLevelsAreSubtotals="1" fieldPosition="0">
        <references count="3">
          <reference field="4294967294" count="1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format>
    <format dxfId="93">
      <pivotArea collapsedLevelsAreSubtotals="1" fieldPosition="0">
        <references count="3">
          <reference field="4294967294" count="1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format>
    <format dxfId="92">
      <pivotArea field="1" grandCol="1" collapsedLevelsAreSubtotals="1" axis="axisRow" fieldPosition="0">
        <references count="2">
          <reference field="4294967294" count="1">
            <x v="0"/>
          </reference>
          <reference field="1" count="1" selected="0">
            <x v="2"/>
          </reference>
        </references>
      </pivotArea>
    </format>
    <format dxfId="91">
      <pivotArea dataOnly="0" labelOnly="1" outline="0" fieldPosition="0">
        <references count="2">
          <reference field="4294967294" count="1">
            <x v="0"/>
          </reference>
          <reference field="1" count="1" selected="0">
            <x v="2"/>
          </reference>
        </references>
      </pivotArea>
    </format>
    <format dxfId="90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2"/>
          </reference>
        </references>
      </pivotArea>
    </format>
    <format dxfId="89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3"/>
          </reference>
        </references>
      </pivotArea>
    </format>
    <format dxfId="88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5"/>
          </reference>
        </references>
      </pivotArea>
    </format>
    <format dxfId="87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4"/>
          </reference>
        </references>
      </pivotArea>
    </format>
    <format dxfId="86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format>
    <format dxfId="85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7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1" rowHeaderCaption="거래처명" colHeaderCaption="거래 월">
  <location ref="A3:E21" firstHeaderRow="1" firstDataRow="2" firstDataCol="2"/>
  <pivotFields count="8">
    <pivotField axis="axisCol" numFmtId="18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outline="0" showAll="0">
      <items count="6">
        <item x="0"/>
        <item x="1"/>
        <item x="2"/>
        <item x="3"/>
        <item x="4"/>
        <item t="default"/>
      </items>
    </pivotField>
    <pivotField axis="axisRow" outline="0" showAll="0">
      <items count="7">
        <item x="4"/>
        <item x="2"/>
        <item x="0"/>
        <item x="1"/>
        <item x="5"/>
        <item x="3"/>
        <item t="default"/>
      </items>
    </pivotField>
    <pivotField dataField="1" showAll="0"/>
    <pivotField numFmtId="41" showAll="0"/>
    <pivotField numFmtId="41" showAll="0"/>
    <pivotField numFmtId="41" showAll="0"/>
    <pivotField numFmtId="41" showAll="0"/>
  </pivotFields>
  <rowFields count="2">
    <field x="1"/>
    <field x="2"/>
  </rowFields>
  <rowItems count="17">
    <i>
      <x/>
      <x v="2"/>
    </i>
    <i r="1">
      <x v="4"/>
    </i>
    <i r="1">
      <x v="5"/>
    </i>
    <i t="default">
      <x/>
    </i>
    <i>
      <x v="1"/>
      <x v="1"/>
    </i>
    <i r="1">
      <x v="3"/>
    </i>
    <i t="default">
      <x v="1"/>
    </i>
    <i>
      <x v="2"/>
      <x v="2"/>
    </i>
    <i r="1">
      <x v="3"/>
    </i>
    <i r="1">
      <x v="5"/>
    </i>
    <i t="default">
      <x v="2"/>
    </i>
    <i>
      <x v="3"/>
      <x/>
    </i>
    <i r="1">
      <x v="3"/>
    </i>
    <i t="default">
      <x v="3"/>
    </i>
    <i>
      <x v="4"/>
      <x/>
    </i>
    <i t="default">
      <x v="4"/>
    </i>
    <i t="grand">
      <x/>
    </i>
  </rowItems>
  <colFields count="1">
    <field x="0"/>
  </colFields>
  <colItems count="3">
    <i>
      <x v="1"/>
    </i>
    <i>
      <x v="2"/>
    </i>
    <i t="grand">
      <x/>
    </i>
  </colItems>
  <dataFields count="1">
    <dataField name="합계 : 수량" fld="3" baseField="2" baseItem="2" numFmtId="189"/>
  </dataFields>
  <formats count="85">
    <format dxfId="84">
      <pivotArea outline="0" collapsedLevelsAreSubtotals="1" fieldPosition="0"/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fieldPosition="0">
        <references count="1">
          <reference field="1" count="0" defaultSubtotal="1"/>
        </references>
      </pivotArea>
    </format>
    <format dxfId="81">
      <pivotArea dataOnly="0" labelOnly="1" grandRow="1" outline="0" fieldPosition="0"/>
    </format>
    <format dxfId="80">
      <pivotArea dataOnly="0" labelOnly="1" fieldPosition="0">
        <references count="2">
          <reference field="1" count="1" selected="0">
            <x v="0"/>
          </reference>
          <reference field="2" count="3">
            <x v="2"/>
            <x v="4"/>
            <x v="5"/>
          </reference>
        </references>
      </pivotArea>
    </format>
    <format dxfId="79">
      <pivotArea dataOnly="0" labelOnly="1" fieldPosition="0">
        <references count="2">
          <reference field="1" count="1" selected="0">
            <x v="1"/>
          </reference>
          <reference field="2" count="2">
            <x v="1"/>
            <x v="3"/>
          </reference>
        </references>
      </pivotArea>
    </format>
    <format dxfId="78">
      <pivotArea dataOnly="0" labelOnly="1" fieldPosition="0">
        <references count="2">
          <reference field="1" count="1" selected="0">
            <x v="2"/>
          </reference>
          <reference field="2" count="3">
            <x v="2"/>
            <x v="3"/>
            <x v="5"/>
          </reference>
        </references>
      </pivotArea>
    </format>
    <format dxfId="77">
      <pivotArea dataOnly="0" labelOnly="1" fieldPosition="0">
        <references count="2">
          <reference field="1" count="1" selected="0">
            <x v="3"/>
          </reference>
          <reference field="2" count="2">
            <x v="0"/>
            <x v="3"/>
          </reference>
        </references>
      </pivotArea>
    </format>
    <format dxfId="76">
      <pivotArea dataOnly="0" labelOnly="1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  <format dxfId="75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74">
      <pivotArea dataOnly="0" labelOnly="1" grandCol="1" outline="0" fieldPosition="0"/>
    </format>
    <format dxfId="73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72">
      <pivotArea dataOnly="0" labelOnly="1" grandCol="1" outline="0" fieldPosition="0"/>
    </format>
    <format dxfId="71">
      <pivotArea dataOnly="0" labelOnly="1" fieldPosition="0">
        <references count="1">
          <reference field="1" count="1">
            <x v="0"/>
          </reference>
        </references>
      </pivotArea>
    </format>
    <format dxfId="70">
      <pivotArea dataOnly="0" labelOnly="1" offset="A256" fieldPosition="0">
        <references count="1">
          <reference field="1" count="1" defaultSubtotal="1">
            <x v="0"/>
          </reference>
        </references>
      </pivotArea>
    </format>
    <format dxfId="69">
      <pivotArea dataOnly="0" labelOnly="1" fieldPosition="0">
        <references count="1">
          <reference field="1" count="1">
            <x v="2"/>
          </reference>
        </references>
      </pivotArea>
    </format>
    <format dxfId="68">
      <pivotArea dataOnly="0" labelOnly="1" offset="A256" fieldPosition="0">
        <references count="1">
          <reference field="1" count="1" defaultSubtotal="1">
            <x v="1"/>
          </reference>
        </references>
      </pivotArea>
    </format>
    <format dxfId="67">
      <pivotArea dataOnly="0" labelOnly="1" offset="IV1" fieldPosition="0">
        <references count="1">
          <reference field="1" count="1">
            <x v="1"/>
          </reference>
        </references>
      </pivotArea>
    </format>
    <format dxfId="66">
      <pivotArea dataOnly="0" labelOnly="1" fieldPosition="0">
        <references count="1">
          <reference field="1" count="1">
            <x v="1"/>
          </reference>
        </references>
      </pivotArea>
    </format>
    <format dxfId="65">
      <pivotArea dataOnly="0" labelOnly="1" offset="A256" fieldPosition="0">
        <references count="1">
          <reference field="1" count="1" defaultSubtotal="1">
            <x v="2"/>
          </reference>
        </references>
      </pivotArea>
    </format>
    <format dxfId="64">
      <pivotArea dataOnly="0" labelOnly="1" fieldPosition="0">
        <references count="1">
          <reference field="1" count="1">
            <x v="3"/>
          </reference>
        </references>
      </pivotArea>
    </format>
    <format dxfId="63">
      <pivotArea dataOnly="0" labelOnly="1" offset="A256" fieldPosition="0">
        <references count="1">
          <reference field="1" count="1" defaultSubtotal="1">
            <x v="3"/>
          </reference>
        </references>
      </pivotArea>
    </format>
    <format dxfId="62">
      <pivotArea dataOnly="0" labelOnly="1" fieldPosition="0">
        <references count="1">
          <reference field="1" count="1">
            <x v="4"/>
          </reference>
        </references>
      </pivotArea>
    </format>
    <format dxfId="61">
      <pivotArea dataOnly="0" labelOnly="1" offset="A256" fieldPosition="0">
        <references count="1">
          <reference field="1" count="1" defaultSubtotal="1">
            <x v="4"/>
          </reference>
        </references>
      </pivotArea>
    </format>
    <format dxfId="60">
      <pivotArea grandRow="1" outline="0" collapsedLevelsAreSubtotals="1" fieldPosition="0"/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1" count="1" selected="0">
            <x v="0"/>
          </reference>
          <reference field="2" count="3">
            <x v="2"/>
            <x v="4"/>
            <x v="5"/>
          </reference>
        </references>
      </pivotArea>
    </format>
    <format dxfId="57">
      <pivotArea dataOnly="0" labelOnly="1" offset="IV256" fieldPosition="0">
        <references count="1">
          <reference field="1" count="1" defaultSubtotal="1">
            <x v="0"/>
          </reference>
        </references>
      </pivotArea>
    </format>
    <format dxfId="56">
      <pivotArea dataOnly="0" labelOnly="1" fieldPosition="0">
        <references count="2">
          <reference field="1" count="1" selected="0">
            <x v="1"/>
          </reference>
          <reference field="2" count="2">
            <x v="1"/>
            <x v="3"/>
          </reference>
        </references>
      </pivotArea>
    </format>
    <format dxfId="55">
      <pivotArea dataOnly="0" labelOnly="1" offset="IV256" fieldPosition="0">
        <references count="1">
          <reference field="1" count="1" defaultSubtotal="1">
            <x v="1"/>
          </reference>
        </references>
      </pivotArea>
    </format>
    <format dxfId="54">
      <pivotArea dataOnly="0" labelOnly="1" fieldPosition="0">
        <references count="2">
          <reference field="1" count="1" selected="0">
            <x v="2"/>
          </reference>
          <reference field="2" count="3">
            <x v="2"/>
            <x v="3"/>
            <x v="5"/>
          </reference>
        </references>
      </pivotArea>
    </format>
    <format dxfId="53">
      <pivotArea dataOnly="0" labelOnly="1" offset="IV256" fieldPosition="0">
        <references count="1">
          <reference field="1" count="1" defaultSubtotal="1">
            <x v="2"/>
          </reference>
        </references>
      </pivotArea>
    </format>
    <format dxfId="52">
      <pivotArea dataOnly="0" labelOnly="1" fieldPosition="0">
        <references count="2">
          <reference field="1" count="1" selected="0">
            <x v="3"/>
          </reference>
          <reference field="2" count="2">
            <x v="0"/>
            <x v="3"/>
          </reference>
        </references>
      </pivotArea>
    </format>
    <format dxfId="51">
      <pivotArea dataOnly="0" labelOnly="1" offset="IV256" fieldPosition="0">
        <references count="1">
          <reference field="1" count="1" defaultSubtotal="1">
            <x v="3"/>
          </reference>
        </references>
      </pivotArea>
    </format>
    <format dxfId="50">
      <pivotArea dataOnly="0" labelOnly="1" offset="IV256" fieldPosition="0">
        <references count="1">
          <reference field="1" count="1" defaultSubtotal="1">
            <x v="4"/>
          </reference>
        </references>
      </pivotArea>
    </format>
    <format dxfId="49">
      <pivotArea dataOnly="0" labelOnly="1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  <format dxfId="48">
      <pivotArea outline="0" collapsedLevelsAreSubtotals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3" selected="0">
            <x v="2"/>
            <x v="4"/>
            <x v="5"/>
          </reference>
        </references>
      </pivotArea>
    </format>
    <format dxfId="47">
      <pivotArea outline="0" collapsedLevelsAreSubtotals="1" fieldPosition="0">
        <references count="2">
          <reference field="0" count="1" selected="0">
            <x v="1"/>
          </reference>
          <reference field="1" count="1" selected="0" defaultSubtotal="1">
            <x v="0"/>
          </reference>
        </references>
      </pivotArea>
    </format>
    <format dxfId="46">
      <pivotArea outline="0" collapsedLevelsAreSubtotals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2" selected="0">
            <x v="1"/>
            <x v="3"/>
          </reference>
        </references>
      </pivotArea>
    </format>
    <format dxfId="45">
      <pivotArea outline="0" collapsedLevelsAreSubtotals="1" fieldPosition="0">
        <references count="2">
          <reference field="0" count="1" selected="0">
            <x v="1"/>
          </reference>
          <reference field="1" count="1" selected="0" defaultSubtotal="1">
            <x v="1"/>
          </reference>
        </references>
      </pivotArea>
    </format>
    <format dxfId="44">
      <pivotArea outline="0"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3" selected="0">
            <x v="2"/>
            <x v="3"/>
            <x v="5"/>
          </reference>
        </references>
      </pivotArea>
    </format>
    <format dxfId="43">
      <pivotArea outline="0" collapsedLevelsAreSubtotals="1" fieldPosition="0">
        <references count="2">
          <reference field="0" count="1" selected="0">
            <x v="1"/>
          </reference>
          <reference field="1" count="1" selected="0" defaultSubtotal="1">
            <x v="2"/>
          </reference>
        </references>
      </pivotArea>
    </format>
    <format dxfId="42">
      <pivotArea outline="0" collapsedLevelsAreSubtotals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2" selected="0">
            <x v="0"/>
            <x v="3"/>
          </reference>
        </references>
      </pivotArea>
    </format>
    <format dxfId="41">
      <pivotArea outline="0" collapsedLevelsAreSubtotals="1" fieldPosition="0">
        <references count="2">
          <reference field="0" count="1" selected="0">
            <x v="1"/>
          </reference>
          <reference field="1" count="1" selected="0" defaultSubtotal="1">
            <x v="3"/>
          </reference>
        </references>
      </pivotArea>
    </format>
    <format dxfId="40">
      <pivotArea outline="0" collapsedLevelsAreSubtotals="1" fieldPosition="0">
        <references count="2">
          <reference field="0" count="1" selected="0">
            <x v="1"/>
          </reference>
          <reference field="1" count="1" selected="0" defaultSubtotal="1">
            <x v="4"/>
          </reference>
        </references>
      </pivotArea>
    </format>
    <format dxfId="39">
      <pivotArea dataOnly="0" labelOnly="1" offset="IV256" fieldPosition="0">
        <references count="1">
          <reference field="1" count="1" defaultSubtotal="1">
            <x v="4"/>
          </reference>
        </references>
      </pivotArea>
    </format>
    <format dxfId="38">
      <pivotArea outline="0" collapsedLevelsAreSubtotals="1" fieldPosition="0">
        <references count="2">
          <reference field="0" count="1" selected="0">
            <x v="1"/>
          </reference>
          <reference field="1" count="1" selected="0" defaultSubtotal="1">
            <x v="4"/>
          </reference>
        </references>
      </pivotArea>
    </format>
    <format dxfId="37">
      <pivotArea outline="0" collapsedLevelsAreSubtotals="1" fieldPosition="0">
        <references count="2">
          <reference field="0" count="1" selected="0">
            <x v="2"/>
          </reference>
          <reference field="1" count="1" selected="0" defaultSubtotal="1">
            <x v="4"/>
          </reference>
        </references>
      </pivotArea>
    </format>
    <format dxfId="36">
      <pivotArea field="1" grandCol="1" outline="0" collapsedLevelsAreSubtotals="1" axis="axisRow" fieldPosition="0">
        <references count="1">
          <reference field="1" count="1" selected="0" defaultSubtotal="1">
            <x v="4"/>
          </reference>
        </references>
      </pivotArea>
    </format>
    <format dxfId="35">
      <pivotArea outline="0" collapsedLevelsAreSubtotals="1" fieldPosition="0">
        <references count="3">
          <reference field="0" count="1" selected="0">
            <x v="2"/>
          </reference>
          <reference field="1" count="1" selected="0">
            <x v="4"/>
          </reference>
          <reference field="2" count="1" selected="0">
            <x v="0"/>
          </reference>
        </references>
      </pivotArea>
    </format>
    <format dxfId="34">
      <pivotArea field="2" grandCol="1" outline="0" collapsedLevelsAreSubtotals="1" axis="axisRow" fieldPosition="1">
        <references count="2">
          <reference field="1" count="1" selected="0">
            <x v="4"/>
          </reference>
          <reference field="2" count="1" selected="0">
            <x v="0"/>
          </reference>
        </references>
      </pivotArea>
    </format>
    <format dxfId="33">
      <pivotArea outline="0" collapsedLevelsAreSubtotals="1" fieldPosition="0">
        <references count="2">
          <reference field="0" count="1" selected="0">
            <x v="2"/>
          </reference>
          <reference field="1" count="1" selected="0" defaultSubtotal="1">
            <x v="3"/>
          </reference>
        </references>
      </pivotArea>
    </format>
    <format dxfId="32">
      <pivotArea field="1" grandCol="1" outline="0" collapsedLevelsAreSubtotals="1" axis="axisRow" fieldPosition="0">
        <references count="1">
          <reference field="1" count="1" selected="0" defaultSubtotal="1">
            <x v="3"/>
          </reference>
        </references>
      </pivotArea>
    </format>
    <format dxfId="31">
      <pivotArea outline="0" collapsedLevelsAreSubtotals="1" fieldPosition="0">
        <references count="3">
          <reference field="0" count="1" selected="0">
            <x v="2"/>
          </reference>
          <reference field="1" count="1" selected="0">
            <x v="3"/>
          </reference>
          <reference field="2" count="2" selected="0">
            <x v="0"/>
            <x v="3"/>
          </reference>
        </references>
      </pivotArea>
    </format>
    <format dxfId="30">
      <pivotArea field="2" grandCol="1" outline="0" collapsedLevelsAreSubtotals="1" axis="axisRow" fieldPosition="1">
        <references count="2">
          <reference field="1" count="1" selected="0">
            <x v="3"/>
          </reference>
          <reference field="2" count="2" selected="0">
            <x v="0"/>
            <x v="3"/>
          </reference>
        </references>
      </pivotArea>
    </format>
    <format dxfId="29">
      <pivotArea outline="0" collapsedLevelsAreSubtotals="1" fieldPosition="0">
        <references count="2">
          <reference field="0" count="1" selected="0">
            <x v="2"/>
          </reference>
          <reference field="1" count="1" selected="0" defaultSubtotal="1">
            <x v="2"/>
          </reference>
        </references>
      </pivotArea>
    </format>
    <format dxfId="28">
      <pivotArea field="1" grandCol="1" outline="0" collapsedLevelsAreSubtotals="1" axis="axisRow" fieldPosition="0">
        <references count="1">
          <reference field="1" count="1" selected="0" defaultSubtotal="1">
            <x v="2"/>
          </reference>
        </references>
      </pivotArea>
    </format>
    <format dxfId="27">
      <pivotArea outline="0" collapsedLevelsAreSubtotals="1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3" selected="0">
            <x v="2"/>
            <x v="3"/>
            <x v="5"/>
          </reference>
        </references>
      </pivotArea>
    </format>
    <format dxfId="26">
      <pivotArea field="2" grandCol="1" outline="0" collapsedLevelsAreSubtotals="1" axis="axisRow" fieldPosition="1">
        <references count="2">
          <reference field="1" count="1" selected="0">
            <x v="2"/>
          </reference>
          <reference field="2" count="3" selected="0">
            <x v="2"/>
            <x v="3"/>
            <x v="5"/>
          </reference>
        </references>
      </pivotArea>
    </format>
    <format dxfId="25">
      <pivotArea outline="0" collapsedLevelsAreSubtotals="1" fieldPosition="0">
        <references count="2">
          <reference field="0" count="1" selected="0">
            <x v="2"/>
          </reference>
          <reference field="1" count="1" selected="0" defaultSubtotal="1">
            <x v="1"/>
          </reference>
        </references>
      </pivotArea>
    </format>
    <format dxfId="24">
      <pivotArea field="1" grandCol="1" outline="0" collapsedLevelsAreSubtotals="1" axis="axisRow" fieldPosition="0">
        <references count="1">
          <reference field="1" count="1" selected="0" defaultSubtotal="1">
            <x v="1"/>
          </reference>
        </references>
      </pivotArea>
    </format>
    <format dxfId="23">
      <pivotArea outline="0" collapsedLevelsAreSubtotals="1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2" selected="0">
            <x v="1"/>
            <x v="3"/>
          </reference>
        </references>
      </pivotArea>
    </format>
    <format dxfId="22">
      <pivotArea field="2" grandCol="1" outline="0" collapsedLevelsAreSubtotals="1" axis="axisRow" fieldPosition="1">
        <references count="2">
          <reference field="1" count="1" selected="0">
            <x v="1"/>
          </reference>
          <reference field="2" count="2" selected="0">
            <x v="1"/>
            <x v="3"/>
          </reference>
        </references>
      </pivotArea>
    </format>
    <format dxfId="21">
      <pivotArea outline="0" collapsedLevelsAreSubtotals="1" fieldPosition="0">
        <references count="2">
          <reference field="0" count="1" selected="0">
            <x v="2"/>
          </reference>
          <reference field="1" count="1" selected="0" defaultSubtotal="1">
            <x v="0"/>
          </reference>
        </references>
      </pivotArea>
    </format>
    <format dxfId="20">
      <pivotArea field="1" grandCol="1" outline="0" collapsedLevelsAreSubtotals="1" axis="axisRow" fieldPosition="0">
        <references count="1">
          <reference field="1" count="1" selected="0" defaultSubtotal="1">
            <x v="0"/>
          </reference>
        </references>
      </pivotArea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fieldPosition="0">
        <references count="1">
          <reference field="1" count="0" defaultSubtotal="1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1" count="1" selected="0">
            <x v="0"/>
          </reference>
          <reference field="2" count="3">
            <x v="2"/>
            <x v="4"/>
            <x v="5"/>
          </reference>
        </references>
      </pivotArea>
    </format>
    <format dxfId="14">
      <pivotArea dataOnly="0" labelOnly="1" fieldPosition="0">
        <references count="2">
          <reference field="1" count="1" selected="0">
            <x v="1"/>
          </reference>
          <reference field="2" count="2">
            <x v="1"/>
            <x v="3"/>
          </reference>
        </references>
      </pivotArea>
    </format>
    <format dxfId="13">
      <pivotArea dataOnly="0" labelOnly="1" fieldPosition="0">
        <references count="2">
          <reference field="1" count="1" selected="0">
            <x v="2"/>
          </reference>
          <reference field="2" count="3">
            <x v="2"/>
            <x v="3"/>
            <x v="5"/>
          </reference>
        </references>
      </pivotArea>
    </format>
    <format dxfId="12">
      <pivotArea dataOnly="0" labelOnly="1" fieldPosition="0">
        <references count="2">
          <reference field="1" count="1" selected="0">
            <x v="3"/>
          </reference>
          <reference field="2" count="2">
            <x v="0"/>
            <x v="3"/>
          </reference>
        </references>
      </pivotArea>
    </format>
    <format dxfId="11">
      <pivotArea dataOnly="0" labelOnly="1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  <format dxfId="10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9">
      <pivotArea dataOnly="0" labelOnly="1" grandCol="1" outline="0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3" selected="0">
            <x v="2"/>
            <x v="4"/>
            <x v="5"/>
          </reference>
        </references>
      </pivotArea>
    </format>
    <format dxfId="6">
      <pivotArea outline="0" collapsedLevelsAreSubtotals="1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2" selected="0">
            <x v="1"/>
            <x v="3"/>
          </reference>
        </references>
      </pivotArea>
    </format>
    <format dxfId="5">
      <pivotArea outline="0" collapsedLevelsAreSubtotals="1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3" selected="0">
            <x v="2"/>
            <x v="3"/>
            <x v="5"/>
          </reference>
        </references>
      </pivotArea>
    </format>
    <format dxfId="4">
      <pivotArea outline="0" collapsedLevelsAreSubtotals="1" fieldPosition="0">
        <references count="2">
          <reference field="0" count="1" selected="0">
            <x v="2"/>
          </reference>
          <reference field="1" count="1" selected="0" defaultSubtotal="1">
            <x v="3"/>
          </reference>
        </references>
      </pivotArea>
    </format>
    <format dxfId="3">
      <pivotArea outline="0" collapsedLevelsAreSubtotals="1" fieldPosition="0">
        <references count="2">
          <reference field="0" count="1" selected="0">
            <x v="2"/>
          </reference>
          <reference field="1" count="1" selected="0" defaultSubtotal="1">
            <x v="4"/>
          </reference>
        </references>
      </pivotArea>
    </format>
    <format dxfId="2">
      <pivotArea outline="0" collapsedLevelsAreSubtotals="1" fieldPosition="0">
        <references count="2">
          <reference field="0" count="1" selected="0">
            <x v="2"/>
          </reference>
          <reference field="1" count="1" selected="0" defaultSubtotal="1">
            <x v="0"/>
          </reference>
        </references>
      </pivotArea>
    </format>
    <format dxfId="1">
      <pivotArea outline="0" collapsedLevelsAreSubtotals="1" fieldPosition="0">
        <references count="2">
          <reference field="0" count="1" selected="0">
            <x v="2"/>
          </reference>
          <reference field="1" count="1" selected="0" defaultSubtotal="1">
            <x v="1"/>
          </reference>
        </references>
      </pivotArea>
    </format>
    <format dxfId="0">
      <pivotArea outline="0" collapsedLevelsAreSubtotals="1" fieldPosition="0">
        <references count="2">
          <reference field="0" count="1" selected="0">
            <x v="2"/>
          </reference>
          <reference field="1" count="1" selected="0" defaultSubtotal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4" cacheId="1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1">
  <location ref="A3:B18" firstHeaderRow="1" firstDataRow="1" firstDataCol="1" rowPageCount="1" colPageCount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1" hier="-1"/>
  </pageFields>
  <dataFields count="1">
    <dataField name="개수 : 합계" fld="7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J12" sqref="J12"/>
    </sheetView>
  </sheetViews>
  <sheetFormatPr defaultRowHeight="16.5" x14ac:dyDescent="0.3"/>
  <cols>
    <col min="6" max="6" width="10.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90001</v>
      </c>
      <c r="B2" s="1" t="s">
        <v>6</v>
      </c>
      <c r="C2" s="1" t="s">
        <v>19</v>
      </c>
      <c r="D2" s="1" t="s">
        <v>23</v>
      </c>
      <c r="E2" s="1">
        <v>9</v>
      </c>
      <c r="F2" s="2">
        <v>1200000</v>
      </c>
    </row>
    <row r="3" spans="1:6" x14ac:dyDescent="0.3">
      <c r="A3" s="1">
        <v>90002</v>
      </c>
      <c r="B3" s="1" t="s">
        <v>7</v>
      </c>
      <c r="C3" s="1" t="s">
        <v>18</v>
      </c>
      <c r="D3" s="1" t="s">
        <v>23</v>
      </c>
      <c r="E3" s="1">
        <v>3</v>
      </c>
      <c r="F3" s="2">
        <v>950000</v>
      </c>
    </row>
    <row r="4" spans="1:6" x14ac:dyDescent="0.3">
      <c r="A4" s="1">
        <v>90003</v>
      </c>
      <c r="B4" s="1" t="s">
        <v>8</v>
      </c>
      <c r="C4" s="1" t="s">
        <v>18</v>
      </c>
      <c r="D4" s="1" t="s">
        <v>23</v>
      </c>
      <c r="E4" s="1">
        <v>3</v>
      </c>
      <c r="F4" s="2">
        <v>1500000</v>
      </c>
    </row>
    <row r="5" spans="1:6" x14ac:dyDescent="0.3">
      <c r="A5" s="1">
        <v>90004</v>
      </c>
      <c r="B5" s="1" t="s">
        <v>9</v>
      </c>
      <c r="C5" s="1" t="s">
        <v>18</v>
      </c>
      <c r="D5" s="1" t="s">
        <v>23</v>
      </c>
      <c r="E5" s="1">
        <v>11</v>
      </c>
      <c r="F5" s="2">
        <v>950000</v>
      </c>
    </row>
    <row r="6" spans="1:6" x14ac:dyDescent="0.3">
      <c r="A6" s="1">
        <v>90005</v>
      </c>
      <c r="B6" s="1" t="s">
        <v>10</v>
      </c>
      <c r="C6" s="1" t="s">
        <v>16</v>
      </c>
      <c r="D6" s="1" t="s">
        <v>22</v>
      </c>
      <c r="E6" s="1">
        <v>5</v>
      </c>
      <c r="F6" s="2">
        <v>1500000</v>
      </c>
    </row>
    <row r="7" spans="1:6" x14ac:dyDescent="0.3">
      <c r="A7" s="1">
        <v>90006</v>
      </c>
      <c r="B7" s="1" t="s">
        <v>11</v>
      </c>
      <c r="C7" s="1" t="s">
        <v>17</v>
      </c>
      <c r="D7" s="1" t="s">
        <v>22</v>
      </c>
      <c r="E7" s="1">
        <v>6</v>
      </c>
      <c r="F7" s="2">
        <v>1200000</v>
      </c>
    </row>
    <row r="8" spans="1:6" x14ac:dyDescent="0.3">
      <c r="A8" s="1">
        <v>90007</v>
      </c>
      <c r="B8" s="1" t="s">
        <v>12</v>
      </c>
      <c r="C8" s="1" t="s">
        <v>17</v>
      </c>
      <c r="D8" s="1" t="s">
        <v>22</v>
      </c>
      <c r="E8" s="1">
        <v>8</v>
      </c>
      <c r="F8" s="2">
        <v>950000</v>
      </c>
    </row>
    <row r="9" spans="1:6" x14ac:dyDescent="0.3">
      <c r="A9" s="1">
        <v>90008</v>
      </c>
      <c r="B9" s="1" t="s">
        <v>13</v>
      </c>
      <c r="C9" s="1" t="s">
        <v>20</v>
      </c>
      <c r="D9" s="1" t="s">
        <v>24</v>
      </c>
      <c r="E9" s="1">
        <v>5</v>
      </c>
      <c r="F9" s="2">
        <v>2000000</v>
      </c>
    </row>
    <row r="10" spans="1:6" x14ac:dyDescent="0.3">
      <c r="A10" s="1">
        <v>90009</v>
      </c>
      <c r="B10" s="1" t="s">
        <v>14</v>
      </c>
      <c r="C10" s="1" t="s">
        <v>20</v>
      </c>
      <c r="D10" s="1" t="s">
        <v>24</v>
      </c>
      <c r="E10" s="1">
        <v>2</v>
      </c>
      <c r="F10" s="2">
        <v>950000</v>
      </c>
    </row>
    <row r="11" spans="1:6" x14ac:dyDescent="0.3">
      <c r="A11" s="1">
        <v>90010</v>
      </c>
      <c r="B11" s="1" t="s">
        <v>15</v>
      </c>
      <c r="C11" s="1" t="s">
        <v>21</v>
      </c>
      <c r="D11" s="1" t="s">
        <v>25</v>
      </c>
      <c r="E11" s="1">
        <v>6</v>
      </c>
      <c r="F11" s="2">
        <v>1200000</v>
      </c>
    </row>
  </sheetData>
  <sortState ref="D2:D11">
    <sortCondition ref="D2:D11" customList="사원,대리,과장,차장,부장"/>
  </sortState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2" sqref="B2:B16"/>
    </sheetView>
  </sheetViews>
  <sheetFormatPr defaultRowHeight="16.5" x14ac:dyDescent="0.3"/>
  <cols>
    <col min="4" max="4" width="14.125" bestFit="1" customWidth="1"/>
    <col min="5" max="5" width="10.875" bestFit="1" customWidth="1"/>
    <col min="6" max="6" width="11.125" bestFit="1" customWidth="1"/>
    <col min="9" max="9" width="14.25" bestFit="1" customWidth="1"/>
    <col min="10" max="10" width="11.375" bestFit="1" customWidth="1"/>
  </cols>
  <sheetData>
    <row r="1" spans="1:10" x14ac:dyDescent="0.3">
      <c r="A1" s="3" t="s">
        <v>47</v>
      </c>
      <c r="B1" s="3"/>
      <c r="C1" s="3"/>
      <c r="D1" s="3"/>
      <c r="E1" s="3"/>
      <c r="F1" s="3"/>
    </row>
    <row r="2" spans="1:10" x14ac:dyDescent="0.3">
      <c r="A2" s="1" t="s">
        <v>65</v>
      </c>
      <c r="B2" s="1" t="s">
        <v>26</v>
      </c>
      <c r="C2" s="1" t="s">
        <v>3</v>
      </c>
      <c r="D2" s="1" t="s">
        <v>27</v>
      </c>
      <c r="E2" s="1" t="s">
        <v>5</v>
      </c>
      <c r="F2" s="1" t="s">
        <v>28</v>
      </c>
    </row>
    <row r="3" spans="1:10" x14ac:dyDescent="0.3">
      <c r="A3" s="1" t="s">
        <v>29</v>
      </c>
      <c r="B3" s="1" t="s">
        <v>43</v>
      </c>
      <c r="C3" s="1" t="s">
        <v>24</v>
      </c>
      <c r="D3" s="1" t="s">
        <v>48</v>
      </c>
      <c r="E3" s="2">
        <v>1340000</v>
      </c>
      <c r="F3" s="4">
        <v>34770</v>
      </c>
      <c r="H3" s="1" t="s">
        <v>62</v>
      </c>
      <c r="I3" s="1" t="s">
        <v>63</v>
      </c>
    </row>
    <row r="4" spans="1:10" x14ac:dyDescent="0.3">
      <c r="A4" s="1" t="s">
        <v>30</v>
      </c>
      <c r="B4" s="1" t="s">
        <v>17</v>
      </c>
      <c r="C4" s="1" t="s">
        <v>23</v>
      </c>
      <c r="D4" s="1" t="s">
        <v>49</v>
      </c>
      <c r="E4" s="2">
        <v>1810000</v>
      </c>
      <c r="F4" s="4">
        <v>35494</v>
      </c>
      <c r="H4" s="1">
        <f>SUBTOTAL(3, A3:A16)</f>
        <v>14</v>
      </c>
      <c r="I4" s="2">
        <f>SUBTOTAL(1, E3:E16)</f>
        <v>1955714.2857142857</v>
      </c>
    </row>
    <row r="5" spans="1:10" x14ac:dyDescent="0.3">
      <c r="A5" s="1" t="s">
        <v>31</v>
      </c>
      <c r="B5" s="1" t="s">
        <v>43</v>
      </c>
      <c r="C5" s="1" t="s">
        <v>24</v>
      </c>
      <c r="D5" s="1" t="s">
        <v>50</v>
      </c>
      <c r="E5" s="2">
        <v>2160000</v>
      </c>
      <c r="F5" s="4">
        <v>36229</v>
      </c>
      <c r="H5" s="17"/>
      <c r="I5" s="17"/>
      <c r="J5" s="17"/>
    </row>
    <row r="6" spans="1:10" x14ac:dyDescent="0.3">
      <c r="A6" s="1" t="s">
        <v>32</v>
      </c>
      <c r="B6" s="1" t="s">
        <v>44</v>
      </c>
      <c r="C6" s="1" t="s">
        <v>46</v>
      </c>
      <c r="D6" s="1" t="s">
        <v>51</v>
      </c>
      <c r="E6" s="2">
        <v>2460000</v>
      </c>
      <c r="F6" s="4">
        <v>35859</v>
      </c>
      <c r="H6" s="15"/>
      <c r="I6" s="15"/>
      <c r="J6" s="15"/>
    </row>
    <row r="7" spans="1:10" x14ac:dyDescent="0.3">
      <c r="A7" s="1" t="s">
        <v>33</v>
      </c>
      <c r="B7" s="1" t="s">
        <v>44</v>
      </c>
      <c r="C7" s="1" t="s">
        <v>22</v>
      </c>
      <c r="D7" s="1" t="s">
        <v>52</v>
      </c>
      <c r="E7" s="2">
        <v>2500000</v>
      </c>
      <c r="F7" s="4">
        <v>37104</v>
      </c>
      <c r="H7" s="9"/>
      <c r="I7" s="9"/>
      <c r="J7" s="9"/>
    </row>
    <row r="8" spans="1:10" ht="17.25" thickBot="1" x14ac:dyDescent="0.35">
      <c r="A8" s="1" t="s">
        <v>34</v>
      </c>
      <c r="B8" s="1" t="s">
        <v>43</v>
      </c>
      <c r="C8" s="1" t="s">
        <v>23</v>
      </c>
      <c r="D8" s="1" t="s">
        <v>53</v>
      </c>
      <c r="E8" s="2">
        <v>2030000</v>
      </c>
      <c r="F8" s="4">
        <v>37334</v>
      </c>
      <c r="H8" s="9"/>
      <c r="I8" s="9"/>
      <c r="J8" s="9"/>
    </row>
    <row r="9" spans="1:10" x14ac:dyDescent="0.3">
      <c r="A9" s="1" t="s">
        <v>35</v>
      </c>
      <c r="B9" s="1" t="s">
        <v>45</v>
      </c>
      <c r="C9" s="1" t="s">
        <v>23</v>
      </c>
      <c r="D9" s="1" t="s">
        <v>54</v>
      </c>
      <c r="E9" s="2">
        <v>2390000</v>
      </c>
      <c r="F9" s="4">
        <v>36617</v>
      </c>
      <c r="H9" s="5" t="s">
        <v>66</v>
      </c>
      <c r="I9" s="6"/>
      <c r="J9" s="7"/>
    </row>
    <row r="10" spans="1:10" x14ac:dyDescent="0.3">
      <c r="A10" s="1" t="s">
        <v>36</v>
      </c>
      <c r="B10" s="1" t="s">
        <v>17</v>
      </c>
      <c r="C10" s="1" t="s">
        <v>24</v>
      </c>
      <c r="D10" s="1" t="s">
        <v>55</v>
      </c>
      <c r="E10" s="2">
        <v>1750000</v>
      </c>
      <c r="F10" s="4">
        <v>38483</v>
      </c>
      <c r="H10" s="14" t="s">
        <v>26</v>
      </c>
      <c r="I10" s="15" t="s">
        <v>3</v>
      </c>
      <c r="J10" s="16" t="s">
        <v>5</v>
      </c>
    </row>
    <row r="11" spans="1:10" x14ac:dyDescent="0.3">
      <c r="A11" s="1" t="s">
        <v>37</v>
      </c>
      <c r="B11" s="1" t="s">
        <v>44</v>
      </c>
      <c r="C11" s="1" t="s">
        <v>25</v>
      </c>
      <c r="D11" s="1" t="s">
        <v>56</v>
      </c>
      <c r="E11" s="2">
        <v>2150000</v>
      </c>
      <c r="F11" s="4">
        <v>38048</v>
      </c>
      <c r="H11" s="8" t="s">
        <v>44</v>
      </c>
      <c r="I11" s="9" t="s">
        <v>25</v>
      </c>
      <c r="J11" s="10"/>
    </row>
    <row r="12" spans="1:10" ht="17.25" thickBot="1" x14ac:dyDescent="0.35">
      <c r="A12" s="1" t="s">
        <v>38</v>
      </c>
      <c r="B12" s="1" t="s">
        <v>45</v>
      </c>
      <c r="C12" s="1" t="s">
        <v>23</v>
      </c>
      <c r="D12" s="1" t="s">
        <v>57</v>
      </c>
      <c r="E12" s="2">
        <v>1960000</v>
      </c>
      <c r="F12" s="4">
        <v>35491</v>
      </c>
      <c r="H12" s="11"/>
      <c r="I12" s="12"/>
      <c r="J12" s="13" t="s">
        <v>67</v>
      </c>
    </row>
    <row r="13" spans="1:10" x14ac:dyDescent="0.3">
      <c r="A13" s="1" t="s">
        <v>39</v>
      </c>
      <c r="B13" s="1" t="s">
        <v>44</v>
      </c>
      <c r="C13" s="1" t="s">
        <v>22</v>
      </c>
      <c r="D13" s="1" t="s">
        <v>58</v>
      </c>
      <c r="E13" s="2">
        <v>1770000</v>
      </c>
      <c r="F13" s="4">
        <v>37327</v>
      </c>
    </row>
    <row r="14" spans="1:10" x14ac:dyDescent="0.3">
      <c r="A14" s="1" t="s">
        <v>40</v>
      </c>
      <c r="B14" s="1" t="s">
        <v>44</v>
      </c>
      <c r="C14" s="1" t="s">
        <v>25</v>
      </c>
      <c r="D14" s="1" t="s">
        <v>59</v>
      </c>
      <c r="E14" s="2">
        <v>2250000</v>
      </c>
      <c r="F14" s="4">
        <v>37682</v>
      </c>
    </row>
    <row r="15" spans="1:10" x14ac:dyDescent="0.3">
      <c r="A15" s="1" t="s">
        <v>41</v>
      </c>
      <c r="B15" s="1" t="s">
        <v>45</v>
      </c>
      <c r="C15" s="1" t="s">
        <v>23</v>
      </c>
      <c r="D15" s="1" t="s">
        <v>60</v>
      </c>
      <c r="E15" s="2">
        <v>1260000</v>
      </c>
      <c r="F15" s="4">
        <v>38413</v>
      </c>
      <c r="I15" s="15"/>
    </row>
    <row r="16" spans="1:10" x14ac:dyDescent="0.3">
      <c r="A16" s="1" t="s">
        <v>42</v>
      </c>
      <c r="B16" s="1" t="s">
        <v>44</v>
      </c>
      <c r="C16" s="1" t="s">
        <v>22</v>
      </c>
      <c r="D16" s="1" t="s">
        <v>61</v>
      </c>
      <c r="E16" s="2">
        <v>1550000</v>
      </c>
      <c r="F16" s="4">
        <v>37327</v>
      </c>
      <c r="I16" s="15"/>
    </row>
    <row r="17" spans="1:9" x14ac:dyDescent="0.3">
      <c r="I17" s="15"/>
    </row>
    <row r="18" spans="1:9" x14ac:dyDescent="0.3">
      <c r="A18" s="1" t="s">
        <v>65</v>
      </c>
      <c r="B18" s="1" t="s">
        <v>26</v>
      </c>
      <c r="C18" s="1" t="s">
        <v>3</v>
      </c>
      <c r="D18" s="1" t="s">
        <v>27</v>
      </c>
      <c r="E18" s="1" t="s">
        <v>5</v>
      </c>
      <c r="F18" s="1" t="s">
        <v>28</v>
      </c>
    </row>
    <row r="19" spans="1:9" x14ac:dyDescent="0.3">
      <c r="A19" s="1" t="s">
        <v>32</v>
      </c>
      <c r="B19" s="1" t="s">
        <v>44</v>
      </c>
      <c r="C19" s="1" t="s">
        <v>46</v>
      </c>
      <c r="D19" s="1" t="s">
        <v>51</v>
      </c>
      <c r="E19" s="2">
        <v>2460000</v>
      </c>
      <c r="F19" s="4">
        <v>35859</v>
      </c>
    </row>
    <row r="20" spans="1:9" x14ac:dyDescent="0.3">
      <c r="A20" s="1" t="s">
        <v>33</v>
      </c>
      <c r="B20" s="1" t="s">
        <v>44</v>
      </c>
      <c r="C20" s="1" t="s">
        <v>22</v>
      </c>
      <c r="D20" s="1" t="s">
        <v>52</v>
      </c>
      <c r="E20" s="2">
        <v>2500000</v>
      </c>
      <c r="F20" s="4">
        <v>37104</v>
      </c>
    </row>
    <row r="21" spans="1:9" x14ac:dyDescent="0.3">
      <c r="A21" s="1" t="s">
        <v>35</v>
      </c>
      <c r="B21" s="1" t="s">
        <v>45</v>
      </c>
      <c r="C21" s="1" t="s">
        <v>23</v>
      </c>
      <c r="D21" s="1" t="s">
        <v>54</v>
      </c>
      <c r="E21" s="2">
        <v>2390000</v>
      </c>
      <c r="F21" s="4">
        <v>36617</v>
      </c>
    </row>
    <row r="22" spans="1:9" x14ac:dyDescent="0.3">
      <c r="A22" s="1" t="s">
        <v>37</v>
      </c>
      <c r="B22" s="1" t="s">
        <v>44</v>
      </c>
      <c r="C22" s="1" t="s">
        <v>25</v>
      </c>
      <c r="D22" s="1" t="s">
        <v>56</v>
      </c>
      <c r="E22" s="2">
        <v>2150000</v>
      </c>
      <c r="F22" s="4">
        <v>38048</v>
      </c>
    </row>
    <row r="23" spans="1:9" x14ac:dyDescent="0.3">
      <c r="A23" s="1" t="s">
        <v>40</v>
      </c>
      <c r="B23" s="1" t="s">
        <v>44</v>
      </c>
      <c r="C23" s="1" t="s">
        <v>25</v>
      </c>
      <c r="D23" s="1" t="s">
        <v>59</v>
      </c>
      <c r="E23" s="2">
        <v>2250000</v>
      </c>
      <c r="F23" s="4">
        <v>37682</v>
      </c>
    </row>
    <row r="24" spans="1:9" x14ac:dyDescent="0.3">
      <c r="A24" s="1"/>
      <c r="B24" s="1"/>
      <c r="C24" s="1"/>
      <c r="D24" s="1"/>
      <c r="E24" s="2"/>
      <c r="F24" s="4"/>
    </row>
    <row r="25" spans="1:9" x14ac:dyDescent="0.3">
      <c r="A25" s="1"/>
      <c r="B25" s="1"/>
      <c r="C25" s="1"/>
      <c r="D25" s="1"/>
      <c r="E25" s="2"/>
      <c r="F25" s="4"/>
    </row>
    <row r="26" spans="1:9" x14ac:dyDescent="0.3">
      <c r="A26" s="1"/>
      <c r="B26" s="1"/>
      <c r="C26" s="1"/>
      <c r="D26" s="1"/>
      <c r="E26" s="2"/>
      <c r="F26" s="4"/>
    </row>
    <row r="27" spans="1:9" x14ac:dyDescent="0.3">
      <c r="A27" s="1"/>
      <c r="B27" s="1"/>
      <c r="C27" s="1"/>
      <c r="D27" s="1"/>
      <c r="E27" s="2"/>
      <c r="F27" s="4"/>
    </row>
    <row r="28" spans="1:9" x14ac:dyDescent="0.3">
      <c r="A28" s="1"/>
      <c r="B28" s="1"/>
      <c r="C28" s="1"/>
      <c r="D28" s="1"/>
      <c r="E28" s="2"/>
      <c r="F28" s="4"/>
    </row>
    <row r="29" spans="1:9" x14ac:dyDescent="0.3">
      <c r="A29" s="1"/>
      <c r="B29" s="1"/>
      <c r="C29" s="1"/>
      <c r="D29" s="1"/>
      <c r="E29" s="2"/>
      <c r="F29" s="4"/>
    </row>
    <row r="30" spans="1:9" x14ac:dyDescent="0.3">
      <c r="A30" s="1"/>
      <c r="B30" s="1"/>
      <c r="C30" s="1"/>
      <c r="D30" s="1"/>
      <c r="E30" s="2"/>
      <c r="F30" s="4"/>
    </row>
    <row r="31" spans="1:9" x14ac:dyDescent="0.3">
      <c r="A31" s="1"/>
      <c r="B31" s="1"/>
      <c r="C31" s="1"/>
      <c r="D31" s="1"/>
      <c r="E31" s="2"/>
      <c r="F31" s="4"/>
    </row>
    <row r="32" spans="1:9" x14ac:dyDescent="0.3">
      <c r="A32" s="1"/>
      <c r="B32" s="1"/>
      <c r="C32" s="1"/>
      <c r="D32" s="1"/>
      <c r="E32" s="2"/>
      <c r="F32" s="4"/>
    </row>
    <row r="33" spans="1:6" x14ac:dyDescent="0.3">
      <c r="A33" s="1"/>
      <c r="B33" s="1"/>
      <c r="C33" s="1"/>
      <c r="D33" s="1"/>
      <c r="E33" s="2"/>
      <c r="F33" s="4"/>
    </row>
  </sheetData>
  <mergeCells count="2">
    <mergeCell ref="A1:F1"/>
    <mergeCell ref="H9:J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7" sqref="H17"/>
    </sheetView>
  </sheetViews>
  <sheetFormatPr defaultRowHeight="16.5" x14ac:dyDescent="0.3"/>
  <cols>
    <col min="4" max="4" width="14.125" bestFit="1" customWidth="1"/>
    <col min="5" max="5" width="10.875" bestFit="1" customWidth="1"/>
    <col min="6" max="6" width="11.125" bestFit="1" customWidth="1"/>
    <col min="8" max="8" width="14" bestFit="1" customWidth="1"/>
  </cols>
  <sheetData>
    <row r="1" spans="1:8" x14ac:dyDescent="0.3">
      <c r="A1" s="3" t="s">
        <v>47</v>
      </c>
      <c r="B1" s="3"/>
      <c r="C1" s="3"/>
      <c r="D1" s="3"/>
      <c r="E1" s="3"/>
      <c r="F1" s="3"/>
    </row>
    <row r="2" spans="1:8" x14ac:dyDescent="0.3">
      <c r="A2" s="1" t="s">
        <v>65</v>
      </c>
      <c r="B2" s="1" t="s">
        <v>26</v>
      </c>
      <c r="C2" s="1" t="s">
        <v>3</v>
      </c>
      <c r="D2" s="1" t="s">
        <v>27</v>
      </c>
      <c r="E2" s="1" t="s">
        <v>5</v>
      </c>
      <c r="F2" s="1" t="s">
        <v>28</v>
      </c>
    </row>
    <row r="3" spans="1:8" x14ac:dyDescent="0.3">
      <c r="A3" s="1" t="s">
        <v>29</v>
      </c>
      <c r="B3" s="1" t="s">
        <v>43</v>
      </c>
      <c r="C3" s="1" t="s">
        <v>24</v>
      </c>
      <c r="D3" s="1" t="s">
        <v>48</v>
      </c>
      <c r="E3" s="2">
        <v>1340000</v>
      </c>
      <c r="F3" s="4">
        <v>34770</v>
      </c>
    </row>
    <row r="4" spans="1:8" ht="17.25" thickBot="1" x14ac:dyDescent="0.35">
      <c r="A4" s="1" t="s">
        <v>30</v>
      </c>
      <c r="B4" s="1" t="s">
        <v>17</v>
      </c>
      <c r="C4" s="1" t="s">
        <v>23</v>
      </c>
      <c r="D4" s="1" t="s">
        <v>49</v>
      </c>
      <c r="E4" s="2">
        <v>1810000</v>
      </c>
      <c r="F4" s="4">
        <v>35494</v>
      </c>
    </row>
    <row r="5" spans="1:8" x14ac:dyDescent="0.3">
      <c r="A5" s="1" t="s">
        <v>31</v>
      </c>
      <c r="B5" s="1" t="s">
        <v>43</v>
      </c>
      <c r="C5" s="1" t="s">
        <v>24</v>
      </c>
      <c r="D5" s="1" t="s">
        <v>50</v>
      </c>
      <c r="E5" s="2">
        <v>2160000</v>
      </c>
      <c r="F5" s="4">
        <v>36229</v>
      </c>
      <c r="H5" s="18" t="s">
        <v>64</v>
      </c>
    </row>
    <row r="6" spans="1:8" x14ac:dyDescent="0.3">
      <c r="A6" s="1" t="s">
        <v>32</v>
      </c>
      <c r="B6" s="1" t="s">
        <v>44</v>
      </c>
      <c r="C6" s="1" t="s">
        <v>46</v>
      </c>
      <c r="D6" s="1" t="s">
        <v>51</v>
      </c>
      <c r="E6" s="2">
        <v>2460000</v>
      </c>
      <c r="F6" s="4">
        <v>35859</v>
      </c>
      <c r="H6" s="19"/>
    </row>
    <row r="7" spans="1:8" ht="17.25" thickBot="1" x14ac:dyDescent="0.35">
      <c r="A7" s="1" t="s">
        <v>33</v>
      </c>
      <c r="B7" s="1" t="s">
        <v>44</v>
      </c>
      <c r="C7" s="1" t="s">
        <v>22</v>
      </c>
      <c r="D7" s="1" t="s">
        <v>52</v>
      </c>
      <c r="E7" s="2">
        <v>2500000</v>
      </c>
      <c r="F7" s="4">
        <v>37104</v>
      </c>
      <c r="H7" s="20" t="b">
        <f ca="1" xml:space="preserve"> MONTH(TODAY( ) ) = VALUE(MID($D3, 3, 2))</f>
        <v>0</v>
      </c>
    </row>
    <row r="8" spans="1:8" x14ac:dyDescent="0.3">
      <c r="A8" s="1" t="s">
        <v>34</v>
      </c>
      <c r="B8" s="1" t="s">
        <v>43</v>
      </c>
      <c r="C8" s="1" t="s">
        <v>23</v>
      </c>
      <c r="D8" s="1" t="s">
        <v>53</v>
      </c>
      <c r="E8" s="2">
        <v>2030000</v>
      </c>
      <c r="F8" s="4">
        <v>37334</v>
      </c>
    </row>
    <row r="9" spans="1:8" x14ac:dyDescent="0.3">
      <c r="A9" s="1" t="s">
        <v>35</v>
      </c>
      <c r="B9" s="1" t="s">
        <v>45</v>
      </c>
      <c r="C9" s="1" t="s">
        <v>23</v>
      </c>
      <c r="D9" s="1" t="s">
        <v>54</v>
      </c>
      <c r="E9" s="2">
        <v>2390000</v>
      </c>
      <c r="F9" s="4">
        <v>36617</v>
      </c>
    </row>
    <row r="10" spans="1:8" x14ac:dyDescent="0.3">
      <c r="A10" s="1" t="s">
        <v>36</v>
      </c>
      <c r="B10" s="1" t="s">
        <v>17</v>
      </c>
      <c r="C10" s="1" t="s">
        <v>24</v>
      </c>
      <c r="D10" s="1" t="s">
        <v>55</v>
      </c>
      <c r="E10" s="2">
        <v>1750000</v>
      </c>
      <c r="F10" s="4">
        <v>38483</v>
      </c>
    </row>
    <row r="11" spans="1:8" x14ac:dyDescent="0.3">
      <c r="A11" s="1" t="s">
        <v>37</v>
      </c>
      <c r="B11" s="1" t="s">
        <v>44</v>
      </c>
      <c r="C11" s="1" t="s">
        <v>25</v>
      </c>
      <c r="D11" s="1" t="s">
        <v>56</v>
      </c>
      <c r="E11" s="2">
        <v>2150000</v>
      </c>
      <c r="F11" s="4">
        <v>38048</v>
      </c>
    </row>
    <row r="12" spans="1:8" x14ac:dyDescent="0.3">
      <c r="A12" s="1" t="s">
        <v>38</v>
      </c>
      <c r="B12" s="1" t="s">
        <v>45</v>
      </c>
      <c r="C12" s="1" t="s">
        <v>23</v>
      </c>
      <c r="D12" s="1" t="s">
        <v>57</v>
      </c>
      <c r="E12" s="2">
        <v>1960000</v>
      </c>
      <c r="F12" s="4">
        <v>35491</v>
      </c>
    </row>
    <row r="13" spans="1:8" x14ac:dyDescent="0.3">
      <c r="A13" s="1" t="s">
        <v>39</v>
      </c>
      <c r="B13" s="1" t="s">
        <v>44</v>
      </c>
      <c r="C13" s="1" t="s">
        <v>22</v>
      </c>
      <c r="D13" s="1" t="s">
        <v>58</v>
      </c>
      <c r="E13" s="2">
        <v>1770000</v>
      </c>
      <c r="F13" s="4">
        <v>37327</v>
      </c>
    </row>
    <row r="14" spans="1:8" x14ac:dyDescent="0.3">
      <c r="A14" s="1" t="s">
        <v>40</v>
      </c>
      <c r="B14" s="1" t="s">
        <v>44</v>
      </c>
      <c r="C14" s="1" t="s">
        <v>25</v>
      </c>
      <c r="D14" s="1" t="s">
        <v>59</v>
      </c>
      <c r="E14" s="2">
        <v>2250000</v>
      </c>
      <c r="F14" s="4">
        <v>37682</v>
      </c>
    </row>
    <row r="15" spans="1:8" x14ac:dyDescent="0.3">
      <c r="A15" s="1" t="s">
        <v>41</v>
      </c>
      <c r="B15" s="1" t="s">
        <v>45</v>
      </c>
      <c r="C15" s="1" t="s">
        <v>23</v>
      </c>
      <c r="D15" s="1" t="s">
        <v>60</v>
      </c>
      <c r="E15" s="2">
        <v>1260000</v>
      </c>
      <c r="F15" s="4">
        <v>38413</v>
      </c>
    </row>
    <row r="16" spans="1:8" x14ac:dyDescent="0.3">
      <c r="A16" s="1" t="s">
        <v>42</v>
      </c>
      <c r="B16" s="1" t="s">
        <v>44</v>
      </c>
      <c r="C16" s="1" t="s">
        <v>22</v>
      </c>
      <c r="D16" s="1" t="s">
        <v>61</v>
      </c>
      <c r="E16" s="2">
        <v>1550000</v>
      </c>
      <c r="F16" s="4">
        <v>37327</v>
      </c>
    </row>
    <row r="19" spans="1:6" x14ac:dyDescent="0.3">
      <c r="A19" s="1" t="s">
        <v>65</v>
      </c>
      <c r="B19" s="1" t="s">
        <v>26</v>
      </c>
      <c r="C19" s="1" t="s">
        <v>3</v>
      </c>
      <c r="D19" s="1" t="s">
        <v>27</v>
      </c>
      <c r="E19" s="1" t="s">
        <v>5</v>
      </c>
      <c r="F19" s="1" t="s">
        <v>28</v>
      </c>
    </row>
    <row r="20" spans="1:6" x14ac:dyDescent="0.3">
      <c r="A20" s="1" t="s">
        <v>40</v>
      </c>
      <c r="B20" s="1" t="s">
        <v>44</v>
      </c>
      <c r="C20" s="1" t="s">
        <v>25</v>
      </c>
      <c r="D20" s="1" t="s">
        <v>59</v>
      </c>
      <c r="E20" s="2">
        <v>2250000</v>
      </c>
      <c r="F20" s="4">
        <v>37682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3" sqref="A3"/>
    </sheetView>
  </sheetViews>
  <sheetFormatPr defaultRowHeight="16.5" outlineLevelRow="2" x14ac:dyDescent="0.3"/>
  <cols>
    <col min="1" max="1" width="11.125" bestFit="1" customWidth="1"/>
    <col min="2" max="2" width="13" bestFit="1" customWidth="1"/>
    <col min="4" max="4" width="9.375" bestFit="1" customWidth="1"/>
    <col min="5" max="5" width="11.875" bestFit="1" customWidth="1"/>
  </cols>
  <sheetData>
    <row r="1" spans="1:5" x14ac:dyDescent="0.3">
      <c r="A1" s="3" t="s">
        <v>68</v>
      </c>
      <c r="B1" s="3"/>
      <c r="C1" s="3"/>
      <c r="D1" s="3"/>
      <c r="E1" s="3"/>
    </row>
    <row r="2" spans="1:5" ht="17.25" thickBot="1" x14ac:dyDescent="0.35"/>
    <row r="3" spans="1:5" ht="17.25" thickBot="1" x14ac:dyDescent="0.35">
      <c r="A3" s="29" t="s">
        <v>69</v>
      </c>
      <c r="B3" s="30" t="s">
        <v>71</v>
      </c>
      <c r="C3" s="30" t="s">
        <v>72</v>
      </c>
      <c r="D3" s="30" t="s">
        <v>73</v>
      </c>
      <c r="E3" s="31" t="s">
        <v>74</v>
      </c>
    </row>
    <row r="4" spans="1:5" outlineLevel="2" x14ac:dyDescent="0.3">
      <c r="A4" s="32">
        <v>40214</v>
      </c>
      <c r="B4" s="15" t="s">
        <v>76</v>
      </c>
      <c r="C4" s="15">
        <v>10</v>
      </c>
      <c r="D4" s="23">
        <v>356000</v>
      </c>
      <c r="E4" s="24">
        <v>326000</v>
      </c>
    </row>
    <row r="5" spans="1:5" outlineLevel="2" x14ac:dyDescent="0.3">
      <c r="A5" s="32">
        <v>40214</v>
      </c>
      <c r="B5" s="15" t="s">
        <v>77</v>
      </c>
      <c r="C5" s="15">
        <v>10</v>
      </c>
      <c r="D5" s="23">
        <v>620000</v>
      </c>
      <c r="E5" s="24">
        <v>620000</v>
      </c>
    </row>
    <row r="6" spans="1:5" outlineLevel="2" x14ac:dyDescent="0.3">
      <c r="A6" s="32">
        <v>40214</v>
      </c>
      <c r="B6" s="15" t="s">
        <v>79</v>
      </c>
      <c r="C6" s="15">
        <v>50</v>
      </c>
      <c r="D6" s="23">
        <v>125000</v>
      </c>
      <c r="E6" s="24">
        <v>6250000</v>
      </c>
    </row>
    <row r="7" spans="1:5" outlineLevel="2" x14ac:dyDescent="0.3">
      <c r="A7" s="32">
        <v>40214</v>
      </c>
      <c r="B7" s="15" t="s">
        <v>80</v>
      </c>
      <c r="C7" s="15">
        <v>45</v>
      </c>
      <c r="D7" s="23">
        <v>510000</v>
      </c>
      <c r="E7" s="24">
        <v>22950000</v>
      </c>
    </row>
    <row r="8" spans="1:5" outlineLevel="1" x14ac:dyDescent="0.3">
      <c r="A8" s="34" t="s">
        <v>82</v>
      </c>
      <c r="B8" s="15"/>
      <c r="C8" s="15"/>
      <c r="D8" s="23"/>
      <c r="E8" s="24">
        <f>SUBTOTAL(9,E4:E7)</f>
        <v>30146000</v>
      </c>
    </row>
    <row r="9" spans="1:5" outlineLevel="2" x14ac:dyDescent="0.3">
      <c r="A9" s="32">
        <v>40215</v>
      </c>
      <c r="B9" s="15" t="s">
        <v>79</v>
      </c>
      <c r="C9" s="15">
        <v>20</v>
      </c>
      <c r="D9" s="23">
        <v>125000</v>
      </c>
      <c r="E9" s="24">
        <v>2500000</v>
      </c>
    </row>
    <row r="10" spans="1:5" outlineLevel="2" x14ac:dyDescent="0.3">
      <c r="A10" s="32">
        <v>40215</v>
      </c>
      <c r="B10" s="15" t="s">
        <v>76</v>
      </c>
      <c r="C10" s="15">
        <v>25</v>
      </c>
      <c r="D10" s="23">
        <v>326000</v>
      </c>
      <c r="E10" s="24">
        <v>8150000</v>
      </c>
    </row>
    <row r="11" spans="1:5" ht="17.25" outlineLevel="2" thickBot="1" x14ac:dyDescent="0.35">
      <c r="A11" s="33">
        <v>40215</v>
      </c>
      <c r="B11" s="26" t="s">
        <v>81</v>
      </c>
      <c r="C11" s="26">
        <v>100</v>
      </c>
      <c r="D11" s="27">
        <v>225000</v>
      </c>
      <c r="E11" s="28">
        <v>22500000</v>
      </c>
    </row>
    <row r="12" spans="1:5" outlineLevel="1" x14ac:dyDescent="0.3">
      <c r="A12" s="35" t="s">
        <v>83</v>
      </c>
      <c r="B12" s="15"/>
      <c r="C12" s="15"/>
      <c r="D12" s="23"/>
      <c r="E12" s="23">
        <f>SUBTOTAL(9,E9:E11)</f>
        <v>33150000</v>
      </c>
    </row>
    <row r="13" spans="1:5" x14ac:dyDescent="0.3">
      <c r="A13" s="35" t="s">
        <v>84</v>
      </c>
      <c r="B13" s="15"/>
      <c r="C13" s="15"/>
      <c r="D13" s="23"/>
      <c r="E13" s="23">
        <f>SUBTOTAL(9,E4:E11)</f>
        <v>63296000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3" sqref="A3:D38"/>
    </sheetView>
  </sheetViews>
  <sheetFormatPr defaultRowHeight="16.5" outlineLevelRow="3" x14ac:dyDescent="0.3"/>
  <cols>
    <col min="1" max="1" width="11.125" bestFit="1" customWidth="1"/>
    <col min="3" max="3" width="11" bestFit="1" customWidth="1"/>
    <col min="4" max="4" width="10.875" bestFit="1" customWidth="1"/>
  </cols>
  <sheetData>
    <row r="1" spans="1:4" x14ac:dyDescent="0.3">
      <c r="A1" s="3" t="s">
        <v>85</v>
      </c>
      <c r="B1" s="3"/>
      <c r="C1" s="3"/>
      <c r="D1" s="3"/>
    </row>
    <row r="2" spans="1:4" ht="17.25" thickBot="1" x14ac:dyDescent="0.35"/>
    <row r="3" spans="1:4" ht="17.25" thickBot="1" x14ac:dyDescent="0.35">
      <c r="A3" s="29" t="s">
        <v>86</v>
      </c>
      <c r="B3" s="30" t="s">
        <v>26</v>
      </c>
      <c r="C3" s="30" t="s">
        <v>87</v>
      </c>
      <c r="D3" s="31" t="s">
        <v>88</v>
      </c>
    </row>
    <row r="4" spans="1:4" hidden="1" outlineLevel="3" x14ac:dyDescent="0.3">
      <c r="A4" s="22">
        <v>40214</v>
      </c>
      <c r="B4" s="15" t="s">
        <v>19</v>
      </c>
      <c r="C4" s="15" t="s">
        <v>97</v>
      </c>
      <c r="D4" s="24">
        <v>63000</v>
      </c>
    </row>
    <row r="5" spans="1:4" outlineLevel="2" collapsed="1" x14ac:dyDescent="0.3">
      <c r="A5" s="22"/>
      <c r="B5" s="15"/>
      <c r="C5" s="36" t="s">
        <v>103</v>
      </c>
      <c r="D5" s="24">
        <f>SUBTOTAL(9,D4:D4)</f>
        <v>63000</v>
      </c>
    </row>
    <row r="6" spans="1:4" hidden="1" outlineLevel="3" x14ac:dyDescent="0.3">
      <c r="A6" s="22">
        <v>40180</v>
      </c>
      <c r="B6" s="15" t="s">
        <v>19</v>
      </c>
      <c r="C6" s="15" t="s">
        <v>92</v>
      </c>
      <c r="D6" s="24">
        <v>154000</v>
      </c>
    </row>
    <row r="7" spans="1:4" outlineLevel="2" collapsed="1" x14ac:dyDescent="0.3">
      <c r="A7" s="22"/>
      <c r="B7" s="15"/>
      <c r="C7" s="36" t="s">
        <v>104</v>
      </c>
      <c r="D7" s="24">
        <f>SUBTOTAL(9,D6:D6)</f>
        <v>154000</v>
      </c>
    </row>
    <row r="8" spans="1:4" hidden="1" outlineLevel="3" x14ac:dyDescent="0.3">
      <c r="A8" s="22">
        <v>40180</v>
      </c>
      <c r="B8" s="15" t="s">
        <v>19</v>
      </c>
      <c r="C8" s="15" t="s">
        <v>93</v>
      </c>
      <c r="D8" s="24">
        <v>45000</v>
      </c>
    </row>
    <row r="9" spans="1:4" outlineLevel="2" collapsed="1" x14ac:dyDescent="0.3">
      <c r="A9" s="22"/>
      <c r="B9" s="15"/>
      <c r="C9" s="36" t="s">
        <v>105</v>
      </c>
      <c r="D9" s="24">
        <f>SUBTOTAL(9,D8:D8)</f>
        <v>45000</v>
      </c>
    </row>
    <row r="10" spans="1:4" hidden="1" outlineLevel="3" x14ac:dyDescent="0.3">
      <c r="A10" s="22">
        <v>40193</v>
      </c>
      <c r="B10" s="15" t="s">
        <v>19</v>
      </c>
      <c r="C10" s="15" t="s">
        <v>94</v>
      </c>
      <c r="D10" s="24">
        <v>57000</v>
      </c>
    </row>
    <row r="11" spans="1:4" outlineLevel="2" collapsed="1" x14ac:dyDescent="0.3">
      <c r="A11" s="22"/>
      <c r="B11" s="15"/>
      <c r="C11" s="36" t="s">
        <v>106</v>
      </c>
      <c r="D11" s="24">
        <f>SUBTOTAL(9,D10:D10)</f>
        <v>57000</v>
      </c>
    </row>
    <row r="12" spans="1:4" hidden="1" outlineLevel="3" x14ac:dyDescent="0.3">
      <c r="A12" s="22">
        <v>40203</v>
      </c>
      <c r="B12" s="15" t="s">
        <v>19</v>
      </c>
      <c r="C12" s="15" t="s">
        <v>96</v>
      </c>
      <c r="D12" s="24">
        <v>78000</v>
      </c>
    </row>
    <row r="13" spans="1:4" hidden="1" outlineLevel="3" x14ac:dyDescent="0.3">
      <c r="A13" s="22">
        <v>40229</v>
      </c>
      <c r="B13" s="15" t="s">
        <v>19</v>
      </c>
      <c r="C13" s="15" t="s">
        <v>96</v>
      </c>
      <c r="D13" s="24">
        <v>78000</v>
      </c>
    </row>
    <row r="14" spans="1:4" outlineLevel="2" collapsed="1" x14ac:dyDescent="0.3">
      <c r="A14" s="22"/>
      <c r="B14" s="15"/>
      <c r="C14" s="36" t="s">
        <v>107</v>
      </c>
      <c r="D14" s="24">
        <f>SUBTOTAL(9,D12:D13)</f>
        <v>156000</v>
      </c>
    </row>
    <row r="15" spans="1:4" outlineLevel="1" x14ac:dyDescent="0.3">
      <c r="A15" s="22"/>
      <c r="B15" s="36" t="s">
        <v>98</v>
      </c>
      <c r="C15" s="15"/>
      <c r="D15" s="24">
        <f>SUBTOTAL(9,D4:D13)</f>
        <v>475000</v>
      </c>
    </row>
    <row r="16" spans="1:4" hidden="1" outlineLevel="3" x14ac:dyDescent="0.3">
      <c r="A16" s="22">
        <v>40184</v>
      </c>
      <c r="B16" s="15" t="s">
        <v>89</v>
      </c>
      <c r="C16" s="15" t="s">
        <v>93</v>
      </c>
      <c r="D16" s="24">
        <v>45000</v>
      </c>
    </row>
    <row r="17" spans="1:4" outlineLevel="2" collapsed="1" x14ac:dyDescent="0.3">
      <c r="A17" s="22"/>
      <c r="B17" s="15"/>
      <c r="C17" s="36" t="s">
        <v>105</v>
      </c>
      <c r="D17" s="24">
        <f>SUBTOTAL(9,D16:D16)</f>
        <v>45000</v>
      </c>
    </row>
    <row r="18" spans="1:4" hidden="1" outlineLevel="3" x14ac:dyDescent="0.3">
      <c r="A18" s="22">
        <v>40200</v>
      </c>
      <c r="B18" s="15" t="s">
        <v>89</v>
      </c>
      <c r="C18" s="15" t="s">
        <v>95</v>
      </c>
      <c r="D18" s="24">
        <v>1320000</v>
      </c>
    </row>
    <row r="19" spans="1:4" hidden="1" outlineLevel="3" x14ac:dyDescent="0.3">
      <c r="A19" s="22">
        <v>40222</v>
      </c>
      <c r="B19" s="15" t="s">
        <v>89</v>
      </c>
      <c r="C19" s="15" t="s">
        <v>95</v>
      </c>
      <c r="D19" s="24">
        <v>1320000</v>
      </c>
    </row>
    <row r="20" spans="1:4" outlineLevel="2" collapsed="1" x14ac:dyDescent="0.3">
      <c r="A20" s="22"/>
      <c r="B20" s="15"/>
      <c r="C20" s="36" t="s">
        <v>108</v>
      </c>
      <c r="D20" s="24">
        <f>SUBTOTAL(9,D18:D19)</f>
        <v>2640000</v>
      </c>
    </row>
    <row r="21" spans="1:4" outlineLevel="1" x14ac:dyDescent="0.3">
      <c r="A21" s="22"/>
      <c r="B21" s="36" t="s">
        <v>99</v>
      </c>
      <c r="C21" s="15"/>
      <c r="D21" s="24">
        <f>SUBTOTAL(9,D16:D19)</f>
        <v>2685000</v>
      </c>
    </row>
    <row r="22" spans="1:4" hidden="1" outlineLevel="3" x14ac:dyDescent="0.3">
      <c r="A22" s="22">
        <v>40188</v>
      </c>
      <c r="B22" s="15" t="s">
        <v>90</v>
      </c>
      <c r="C22" s="15" t="s">
        <v>93</v>
      </c>
      <c r="D22" s="24">
        <v>45000</v>
      </c>
    </row>
    <row r="23" spans="1:4" outlineLevel="2" collapsed="1" x14ac:dyDescent="0.3">
      <c r="A23" s="22"/>
      <c r="B23" s="15"/>
      <c r="C23" s="36" t="s">
        <v>105</v>
      </c>
      <c r="D23" s="24">
        <f>SUBTOTAL(9,D22:D22)</f>
        <v>45000</v>
      </c>
    </row>
    <row r="24" spans="1:4" outlineLevel="1" x14ac:dyDescent="0.3">
      <c r="A24" s="22"/>
      <c r="B24" s="36" t="s">
        <v>100</v>
      </c>
      <c r="C24" s="15"/>
      <c r="D24" s="24">
        <f>SUBTOTAL(9,D22:D22)</f>
        <v>45000</v>
      </c>
    </row>
    <row r="25" spans="1:4" hidden="1" outlineLevel="3" x14ac:dyDescent="0.3">
      <c r="A25" s="22">
        <v>40219</v>
      </c>
      <c r="B25" s="15" t="s">
        <v>91</v>
      </c>
      <c r="C25" s="15" t="s">
        <v>92</v>
      </c>
      <c r="D25" s="24">
        <v>150000</v>
      </c>
    </row>
    <row r="26" spans="1:4" outlineLevel="2" collapsed="1" x14ac:dyDescent="0.3">
      <c r="A26" s="22"/>
      <c r="B26" s="15"/>
      <c r="C26" s="36" t="s">
        <v>104</v>
      </c>
      <c r="D26" s="24">
        <f>SUBTOTAL(9,D25:D25)</f>
        <v>150000</v>
      </c>
    </row>
    <row r="27" spans="1:4" hidden="1" outlineLevel="3" x14ac:dyDescent="0.3">
      <c r="A27" s="22">
        <v>40194</v>
      </c>
      <c r="B27" s="15" t="s">
        <v>91</v>
      </c>
      <c r="C27" s="15" t="s">
        <v>94</v>
      </c>
      <c r="D27" s="24">
        <v>57000</v>
      </c>
    </row>
    <row r="28" spans="1:4" hidden="1" outlineLevel="3" x14ac:dyDescent="0.3">
      <c r="A28" s="22">
        <v>40198</v>
      </c>
      <c r="B28" s="15" t="s">
        <v>91</v>
      </c>
      <c r="C28" s="15" t="s">
        <v>94</v>
      </c>
      <c r="D28" s="24">
        <v>57000</v>
      </c>
    </row>
    <row r="29" spans="1:4" outlineLevel="2" collapsed="1" x14ac:dyDescent="0.3">
      <c r="A29" s="22"/>
      <c r="B29" s="15"/>
      <c r="C29" s="36" t="s">
        <v>106</v>
      </c>
      <c r="D29" s="24">
        <f>SUBTOTAL(9,D27:D28)</f>
        <v>114000</v>
      </c>
    </row>
    <row r="30" spans="1:4" outlineLevel="1" x14ac:dyDescent="0.3">
      <c r="A30" s="22"/>
      <c r="B30" s="36" t="s">
        <v>101</v>
      </c>
      <c r="C30" s="15"/>
      <c r="D30" s="24">
        <f>SUBTOTAL(9,D25:D28)</f>
        <v>264000</v>
      </c>
    </row>
    <row r="31" spans="1:4" hidden="1" outlineLevel="3" x14ac:dyDescent="0.3">
      <c r="A31" s="22">
        <v>40216</v>
      </c>
      <c r="B31" s="15" t="s">
        <v>20</v>
      </c>
      <c r="C31" s="15" t="s">
        <v>97</v>
      </c>
      <c r="D31" s="24">
        <v>63000</v>
      </c>
    </row>
    <row r="32" spans="1:4" outlineLevel="2" collapsed="1" x14ac:dyDescent="0.3">
      <c r="A32" s="22"/>
      <c r="B32" s="15"/>
      <c r="C32" s="36" t="s">
        <v>103</v>
      </c>
      <c r="D32" s="24">
        <f>SUBTOTAL(9,D31:D31)</f>
        <v>63000</v>
      </c>
    </row>
    <row r="33" spans="1:4" hidden="1" outlineLevel="3" x14ac:dyDescent="0.3">
      <c r="A33" s="22">
        <v>40220</v>
      </c>
      <c r="B33" s="15" t="s">
        <v>20</v>
      </c>
      <c r="C33" s="15" t="s">
        <v>93</v>
      </c>
      <c r="D33" s="24">
        <v>45000</v>
      </c>
    </row>
    <row r="34" spans="1:4" outlineLevel="2" collapsed="1" x14ac:dyDescent="0.3">
      <c r="A34" s="22"/>
      <c r="B34" s="15"/>
      <c r="C34" s="36" t="s">
        <v>105</v>
      </c>
      <c r="D34" s="24">
        <f>SUBTOTAL(9,D33:D33)</f>
        <v>45000</v>
      </c>
    </row>
    <row r="35" spans="1:4" ht="17.25" hidden="1" outlineLevel="3" thickBot="1" x14ac:dyDescent="0.35">
      <c r="A35" s="25">
        <v>40201</v>
      </c>
      <c r="B35" s="26" t="s">
        <v>20</v>
      </c>
      <c r="C35" s="26" t="s">
        <v>95</v>
      </c>
      <c r="D35" s="28">
        <v>1320000</v>
      </c>
    </row>
    <row r="36" spans="1:4" outlineLevel="2" collapsed="1" x14ac:dyDescent="0.3">
      <c r="A36" s="37"/>
      <c r="B36" s="15"/>
      <c r="C36" s="36" t="s">
        <v>108</v>
      </c>
      <c r="D36" s="23">
        <f>SUBTOTAL(9,D35:D35)</f>
        <v>1320000</v>
      </c>
    </row>
    <row r="37" spans="1:4" outlineLevel="1" x14ac:dyDescent="0.3">
      <c r="A37" s="37"/>
      <c r="B37" s="36" t="s">
        <v>102</v>
      </c>
      <c r="C37" s="15"/>
      <c r="D37" s="23">
        <f>SUBTOTAL(9,D31:D35)</f>
        <v>1428000</v>
      </c>
    </row>
    <row r="38" spans="1:4" x14ac:dyDescent="0.3">
      <c r="A38" s="37"/>
      <c r="B38" s="36" t="s">
        <v>84</v>
      </c>
      <c r="C38" s="15"/>
      <c r="D38" s="23">
        <f>SUBTOTAL(9,D4:D35)</f>
        <v>4897000</v>
      </c>
    </row>
  </sheetData>
  <sortState ref="A4:D19">
    <sortCondition ref="B4:B19"/>
    <sortCondition ref="C4:C19" customList="교육훈련비,기타경비,소모품비,접대비,통신비,회식비"/>
  </sortState>
  <mergeCells count="1">
    <mergeCell ref="A1:D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3" sqref="A3:H17"/>
    </sheetView>
  </sheetViews>
  <sheetFormatPr defaultRowHeight="16.5" x14ac:dyDescent="0.3"/>
  <cols>
    <col min="1" max="1" width="11.125" bestFit="1" customWidth="1"/>
    <col min="3" max="3" width="13" bestFit="1" customWidth="1"/>
    <col min="5" max="5" width="10.875" bestFit="1" customWidth="1"/>
    <col min="6" max="6" width="11.875" bestFit="1" customWidth="1"/>
    <col min="7" max="7" width="10.875" bestFit="1" customWidth="1"/>
    <col min="8" max="8" width="11.875" bestFit="1" customWidth="1"/>
  </cols>
  <sheetData>
    <row r="1" spans="1:8" x14ac:dyDescent="0.3">
      <c r="A1" s="3" t="s">
        <v>109</v>
      </c>
      <c r="B1" s="3"/>
      <c r="C1" s="3"/>
      <c r="D1" s="3"/>
      <c r="E1" s="3"/>
      <c r="F1" s="3"/>
      <c r="G1" s="3"/>
      <c r="H1" s="3"/>
    </row>
    <row r="3" spans="1:8" x14ac:dyDescent="0.3">
      <c r="A3" s="1" t="s">
        <v>111</v>
      </c>
      <c r="B3" s="1" t="s">
        <v>113</v>
      </c>
      <c r="C3" s="1" t="s">
        <v>71</v>
      </c>
      <c r="D3" s="1" t="s">
        <v>72</v>
      </c>
      <c r="E3" s="1" t="s">
        <v>73</v>
      </c>
      <c r="F3" s="1" t="s">
        <v>114</v>
      </c>
      <c r="G3" s="1" t="s">
        <v>115</v>
      </c>
      <c r="H3" s="1" t="s">
        <v>116</v>
      </c>
    </row>
    <row r="4" spans="1:8" x14ac:dyDescent="0.3">
      <c r="A4" s="38">
        <v>40180</v>
      </c>
      <c r="B4" s="1" t="s">
        <v>118</v>
      </c>
      <c r="C4" s="1" t="s">
        <v>128</v>
      </c>
      <c r="D4" s="1">
        <v>10</v>
      </c>
      <c r="E4" s="2">
        <v>1830000</v>
      </c>
      <c r="F4" s="2">
        <v>1830000</v>
      </c>
      <c r="G4" s="2">
        <v>1830000</v>
      </c>
      <c r="H4" s="2">
        <v>20130000</v>
      </c>
    </row>
    <row r="5" spans="1:8" x14ac:dyDescent="0.3">
      <c r="A5" s="38">
        <v>40183</v>
      </c>
      <c r="B5" s="1" t="s">
        <v>120</v>
      </c>
      <c r="C5" s="1" t="s">
        <v>130</v>
      </c>
      <c r="D5" s="1">
        <v>15</v>
      </c>
      <c r="E5" s="2">
        <v>369000</v>
      </c>
      <c r="F5" s="2">
        <v>535000</v>
      </c>
      <c r="G5" s="2">
        <v>553500</v>
      </c>
      <c r="H5" s="2">
        <v>6088500</v>
      </c>
    </row>
    <row r="6" spans="1:8" x14ac:dyDescent="0.3">
      <c r="A6" s="38">
        <v>40190</v>
      </c>
      <c r="B6" s="1" t="s">
        <v>120</v>
      </c>
      <c r="C6" s="1" t="s">
        <v>79</v>
      </c>
      <c r="D6" s="1">
        <v>20</v>
      </c>
      <c r="E6" s="2">
        <v>95000</v>
      </c>
      <c r="F6" s="2">
        <v>1900000</v>
      </c>
      <c r="G6" s="2">
        <v>190000</v>
      </c>
      <c r="H6" s="2">
        <v>2090000</v>
      </c>
    </row>
    <row r="7" spans="1:8" x14ac:dyDescent="0.3">
      <c r="A7" s="38">
        <v>40193</v>
      </c>
      <c r="B7" s="1" t="s">
        <v>118</v>
      </c>
      <c r="C7" s="1" t="s">
        <v>132</v>
      </c>
      <c r="D7" s="1">
        <v>25</v>
      </c>
      <c r="E7" s="2">
        <v>856000</v>
      </c>
      <c r="F7" s="2">
        <v>2140000</v>
      </c>
      <c r="G7" s="2">
        <v>2140000</v>
      </c>
      <c r="H7" s="2">
        <v>23540000</v>
      </c>
    </row>
    <row r="8" spans="1:8" x14ac:dyDescent="0.3">
      <c r="A8" s="38">
        <v>40198</v>
      </c>
      <c r="B8" s="1" t="s">
        <v>122</v>
      </c>
      <c r="C8" s="1" t="s">
        <v>130</v>
      </c>
      <c r="D8" s="1">
        <v>15</v>
      </c>
      <c r="E8" s="2">
        <v>369000</v>
      </c>
      <c r="F8" s="2">
        <v>5535000</v>
      </c>
      <c r="G8" s="2">
        <v>553500</v>
      </c>
      <c r="H8" s="2">
        <v>6088500</v>
      </c>
    </row>
    <row r="9" spans="1:8" x14ac:dyDescent="0.3">
      <c r="A9" s="38">
        <v>40203</v>
      </c>
      <c r="B9" s="1" t="s">
        <v>124</v>
      </c>
      <c r="C9" s="1" t="s">
        <v>134</v>
      </c>
      <c r="D9" s="1">
        <v>10</v>
      </c>
      <c r="E9" s="2">
        <v>139000</v>
      </c>
      <c r="F9" s="2">
        <v>1390000</v>
      </c>
      <c r="G9" s="2">
        <v>139000</v>
      </c>
      <c r="H9" s="2">
        <v>1529000</v>
      </c>
    </row>
    <row r="10" spans="1:8" x14ac:dyDescent="0.3">
      <c r="A10" s="38">
        <v>40204</v>
      </c>
      <c r="B10" s="1" t="s">
        <v>122</v>
      </c>
      <c r="C10" s="1" t="s">
        <v>128</v>
      </c>
      <c r="D10" s="1">
        <v>10</v>
      </c>
      <c r="E10" s="2">
        <v>1830000</v>
      </c>
      <c r="F10" s="2">
        <v>1830000</v>
      </c>
      <c r="G10" s="2">
        <v>1830000</v>
      </c>
      <c r="H10" s="2">
        <v>20130000</v>
      </c>
    </row>
    <row r="11" spans="1:8" x14ac:dyDescent="0.3">
      <c r="A11" s="38">
        <v>40212</v>
      </c>
      <c r="B11" s="1" t="s">
        <v>124</v>
      </c>
      <c r="C11" s="1" t="s">
        <v>130</v>
      </c>
      <c r="D11" s="1">
        <v>30</v>
      </c>
      <c r="E11" s="2">
        <v>369000</v>
      </c>
      <c r="F11" s="2">
        <v>11070000</v>
      </c>
      <c r="G11" s="2">
        <v>1107000</v>
      </c>
      <c r="H11" s="2">
        <v>12177000</v>
      </c>
    </row>
    <row r="12" spans="1:8" x14ac:dyDescent="0.3">
      <c r="A12" s="38">
        <v>40215</v>
      </c>
      <c r="B12" s="1" t="s">
        <v>118</v>
      </c>
      <c r="C12" s="1" t="s">
        <v>76</v>
      </c>
      <c r="D12" s="1">
        <v>25</v>
      </c>
      <c r="E12" s="2">
        <v>265000</v>
      </c>
      <c r="F12" s="2">
        <v>6625000</v>
      </c>
      <c r="G12" s="2">
        <v>662500</v>
      </c>
      <c r="H12" s="2">
        <v>7287500</v>
      </c>
    </row>
    <row r="13" spans="1:8" x14ac:dyDescent="0.3">
      <c r="A13" s="38">
        <v>40221</v>
      </c>
      <c r="B13" s="1" t="s">
        <v>120</v>
      </c>
      <c r="C13" s="1" t="s">
        <v>79</v>
      </c>
      <c r="D13" s="1">
        <v>45</v>
      </c>
      <c r="E13" s="2">
        <v>95000</v>
      </c>
      <c r="F13" s="2">
        <v>4275000</v>
      </c>
      <c r="G13" s="2">
        <v>427500</v>
      </c>
      <c r="H13" s="2">
        <v>4702500</v>
      </c>
    </row>
    <row r="14" spans="1:8" x14ac:dyDescent="0.3">
      <c r="A14" s="38">
        <v>40224</v>
      </c>
      <c r="B14" s="1" t="s">
        <v>122</v>
      </c>
      <c r="C14" s="1" t="s">
        <v>132</v>
      </c>
      <c r="D14" s="1">
        <v>15</v>
      </c>
      <c r="E14" s="2">
        <v>856000</v>
      </c>
      <c r="F14" s="2">
        <v>12840000</v>
      </c>
      <c r="G14" s="2">
        <v>1284000</v>
      </c>
      <c r="H14" s="2">
        <v>14124000</v>
      </c>
    </row>
    <row r="15" spans="1:8" x14ac:dyDescent="0.3">
      <c r="A15" s="38">
        <v>40227</v>
      </c>
      <c r="B15" s="1" t="s">
        <v>122</v>
      </c>
      <c r="C15" s="1" t="s">
        <v>128</v>
      </c>
      <c r="D15" s="1">
        <v>15</v>
      </c>
      <c r="E15" s="2">
        <v>1830000</v>
      </c>
      <c r="F15" s="2">
        <v>27450000</v>
      </c>
      <c r="G15" s="2">
        <v>2745000</v>
      </c>
      <c r="H15" s="2">
        <v>30195000</v>
      </c>
    </row>
    <row r="16" spans="1:8" x14ac:dyDescent="0.3">
      <c r="A16" s="38">
        <v>40229</v>
      </c>
      <c r="B16" s="1" t="s">
        <v>126</v>
      </c>
      <c r="C16" s="1" t="s">
        <v>134</v>
      </c>
      <c r="D16" s="1">
        <v>30</v>
      </c>
      <c r="E16" s="2">
        <v>139000</v>
      </c>
      <c r="F16" s="2">
        <v>4170000</v>
      </c>
      <c r="G16" s="2">
        <v>417000</v>
      </c>
      <c r="H16" s="2">
        <v>4587000</v>
      </c>
    </row>
  </sheetData>
  <mergeCells count="1">
    <mergeCell ref="A1:H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3" sqref="G3"/>
    </sheetView>
  </sheetViews>
  <sheetFormatPr defaultRowHeight="16.5" x14ac:dyDescent="0.3"/>
  <cols>
    <col min="1" max="1" width="16.125" bestFit="1" customWidth="1"/>
    <col min="2" max="2" width="9.375" bestFit="1" customWidth="1"/>
    <col min="3" max="3" width="6.5" bestFit="1" customWidth="1"/>
    <col min="4" max="4" width="8.375" bestFit="1" customWidth="1"/>
    <col min="5" max="5" width="6.5" bestFit="1" customWidth="1"/>
    <col min="6" max="6" width="13.25" bestFit="1" customWidth="1"/>
    <col min="7" max="7" width="7.375" bestFit="1" customWidth="1"/>
    <col min="8" max="8" width="7.625" bestFit="1" customWidth="1"/>
    <col min="9" max="9" width="9.25" customWidth="1"/>
    <col min="10" max="10" width="13.25" bestFit="1" customWidth="1"/>
    <col min="11" max="11" width="9.25" customWidth="1"/>
    <col min="12" max="12" width="11.25" bestFit="1" customWidth="1"/>
    <col min="13" max="13" width="9.25" customWidth="1"/>
    <col min="14" max="14" width="16.125" bestFit="1" customWidth="1"/>
    <col min="15" max="15" width="14" customWidth="1"/>
  </cols>
  <sheetData>
    <row r="1" spans="1:8" x14ac:dyDescent="0.3">
      <c r="A1" s="39" t="s">
        <v>110</v>
      </c>
      <c r="B1" t="s">
        <v>136</v>
      </c>
    </row>
    <row r="3" spans="1:8" x14ac:dyDescent="0.3">
      <c r="B3" s="56" t="s">
        <v>70</v>
      </c>
    </row>
    <row r="4" spans="1:8" x14ac:dyDescent="0.3">
      <c r="A4" s="42" t="s">
        <v>112</v>
      </c>
      <c r="B4" s="21" t="s">
        <v>133</v>
      </c>
      <c r="C4" s="21" t="s">
        <v>78</v>
      </c>
      <c r="D4" s="21" t="s">
        <v>127</v>
      </c>
      <c r="E4" s="21" t="s">
        <v>129</v>
      </c>
      <c r="F4" s="21" t="s">
        <v>75</v>
      </c>
      <c r="G4" s="21" t="s">
        <v>131</v>
      </c>
      <c r="H4" s="21" t="s">
        <v>84</v>
      </c>
    </row>
    <row r="5" spans="1:8" x14ac:dyDescent="0.3">
      <c r="A5" s="51" t="s">
        <v>117</v>
      </c>
      <c r="B5" s="44"/>
      <c r="C5" s="44"/>
      <c r="D5" s="44"/>
      <c r="E5" s="44"/>
      <c r="F5" s="44"/>
      <c r="G5" s="44"/>
      <c r="H5" s="49"/>
    </row>
    <row r="6" spans="1:8" x14ac:dyDescent="0.3">
      <c r="A6" s="52" t="s">
        <v>139</v>
      </c>
      <c r="B6" s="46"/>
      <c r="C6" s="46"/>
      <c r="D6" s="46">
        <v>10</v>
      </c>
      <c r="E6" s="46"/>
      <c r="F6" s="46">
        <v>25</v>
      </c>
      <c r="G6" s="46">
        <v>25</v>
      </c>
      <c r="H6" s="46">
        <v>60</v>
      </c>
    </row>
    <row r="7" spans="1:8" x14ac:dyDescent="0.3">
      <c r="A7" s="52" t="s">
        <v>141</v>
      </c>
      <c r="B7" s="58"/>
      <c r="C7" s="58"/>
      <c r="D7" s="58">
        <v>1</v>
      </c>
      <c r="E7" s="58"/>
      <c r="F7" s="58">
        <v>1</v>
      </c>
      <c r="G7" s="58">
        <v>1</v>
      </c>
      <c r="H7" s="58">
        <v>3</v>
      </c>
    </row>
    <row r="8" spans="1:8" x14ac:dyDescent="0.3">
      <c r="A8" s="21" t="s">
        <v>119</v>
      </c>
      <c r="B8" s="44"/>
      <c r="C8" s="44"/>
      <c r="D8" s="44"/>
      <c r="E8" s="44"/>
      <c r="F8" s="44"/>
      <c r="G8" s="44"/>
      <c r="H8" s="49"/>
    </row>
    <row r="9" spans="1:8" x14ac:dyDescent="0.3">
      <c r="A9" s="59" t="s">
        <v>139</v>
      </c>
      <c r="B9" s="46"/>
      <c r="C9" s="46">
        <v>65</v>
      </c>
      <c r="D9" s="46"/>
      <c r="E9" s="46">
        <v>15</v>
      </c>
      <c r="F9" s="46"/>
      <c r="G9" s="46"/>
      <c r="H9" s="46">
        <v>80</v>
      </c>
    </row>
    <row r="10" spans="1:8" x14ac:dyDescent="0.3">
      <c r="A10" s="59" t="s">
        <v>141</v>
      </c>
      <c r="B10" s="58"/>
      <c r="C10" s="58">
        <v>2</v>
      </c>
      <c r="D10" s="58"/>
      <c r="E10" s="58">
        <v>1</v>
      </c>
      <c r="F10" s="58"/>
      <c r="G10" s="58"/>
      <c r="H10" s="58">
        <v>3</v>
      </c>
    </row>
    <row r="11" spans="1:8" x14ac:dyDescent="0.3">
      <c r="A11" s="21" t="s">
        <v>121</v>
      </c>
      <c r="B11" s="44"/>
      <c r="C11" s="44"/>
      <c r="D11" s="44"/>
      <c r="E11" s="44"/>
      <c r="F11" s="44"/>
      <c r="G11" s="44"/>
      <c r="H11" s="49"/>
    </row>
    <row r="12" spans="1:8" x14ac:dyDescent="0.3">
      <c r="A12" s="59" t="s">
        <v>139</v>
      </c>
      <c r="B12" s="46"/>
      <c r="C12" s="46"/>
      <c r="D12" s="46">
        <v>25</v>
      </c>
      <c r="E12" s="46">
        <v>15</v>
      </c>
      <c r="F12" s="46"/>
      <c r="G12" s="46">
        <v>15</v>
      </c>
      <c r="H12" s="46">
        <v>55</v>
      </c>
    </row>
    <row r="13" spans="1:8" x14ac:dyDescent="0.3">
      <c r="A13" s="59" t="s">
        <v>141</v>
      </c>
      <c r="B13" s="57"/>
      <c r="C13" s="57"/>
      <c r="D13" s="57">
        <v>2</v>
      </c>
      <c r="E13" s="57">
        <v>1</v>
      </c>
      <c r="F13" s="57"/>
      <c r="G13" s="57">
        <v>1</v>
      </c>
      <c r="H13" s="57">
        <v>4</v>
      </c>
    </row>
    <row r="14" spans="1:8" x14ac:dyDescent="0.3">
      <c r="A14" s="21" t="s">
        <v>123</v>
      </c>
      <c r="B14" s="48"/>
      <c r="C14" s="48"/>
      <c r="D14" s="48"/>
      <c r="E14" s="48"/>
      <c r="F14" s="48"/>
      <c r="G14" s="48"/>
      <c r="H14" s="46"/>
    </row>
    <row r="15" spans="1:8" x14ac:dyDescent="0.3">
      <c r="A15" s="59" t="s">
        <v>139</v>
      </c>
      <c r="B15" s="48">
        <v>10</v>
      </c>
      <c r="C15" s="48"/>
      <c r="D15" s="48"/>
      <c r="E15" s="48">
        <v>30</v>
      </c>
      <c r="F15" s="48"/>
      <c r="G15" s="48"/>
      <c r="H15" s="46">
        <v>40</v>
      </c>
    </row>
    <row r="16" spans="1:8" x14ac:dyDescent="0.3">
      <c r="A16" s="59" t="s">
        <v>141</v>
      </c>
      <c r="B16" s="55">
        <v>1</v>
      </c>
      <c r="C16" s="55"/>
      <c r="D16" s="55"/>
      <c r="E16" s="55">
        <v>1</v>
      </c>
      <c r="F16" s="55"/>
      <c r="G16" s="55"/>
      <c r="H16" s="57">
        <v>2</v>
      </c>
    </row>
    <row r="17" spans="1:8" x14ac:dyDescent="0.3">
      <c r="A17" s="21" t="s">
        <v>125</v>
      </c>
      <c r="B17" s="48"/>
      <c r="C17" s="48"/>
      <c r="D17" s="48"/>
      <c r="E17" s="48"/>
      <c r="F17" s="48"/>
      <c r="G17" s="48"/>
      <c r="H17" s="46"/>
    </row>
    <row r="18" spans="1:8" x14ac:dyDescent="0.3">
      <c r="A18" s="59" t="s">
        <v>139</v>
      </c>
      <c r="B18" s="48">
        <v>30</v>
      </c>
      <c r="C18" s="48"/>
      <c r="D18" s="48"/>
      <c r="E18" s="48"/>
      <c r="F18" s="48"/>
      <c r="G18" s="48"/>
      <c r="H18" s="46">
        <v>30</v>
      </c>
    </row>
    <row r="19" spans="1:8" x14ac:dyDescent="0.3">
      <c r="A19" s="59" t="s">
        <v>141</v>
      </c>
      <c r="B19" s="55">
        <v>1</v>
      </c>
      <c r="C19" s="55"/>
      <c r="D19" s="55"/>
      <c r="E19" s="55"/>
      <c r="F19" s="55"/>
      <c r="G19" s="55"/>
      <c r="H19" s="57">
        <v>1</v>
      </c>
    </row>
    <row r="20" spans="1:8" ht="17.25" thickBot="1" x14ac:dyDescent="0.35">
      <c r="A20" s="53" t="s">
        <v>138</v>
      </c>
      <c r="B20" s="62">
        <v>40</v>
      </c>
      <c r="C20" s="43">
        <v>65</v>
      </c>
      <c r="D20" s="43">
        <v>35</v>
      </c>
      <c r="E20" s="43">
        <v>60</v>
      </c>
      <c r="F20" s="43">
        <v>25</v>
      </c>
      <c r="G20" s="43">
        <v>40</v>
      </c>
      <c r="H20" s="43">
        <v>265</v>
      </c>
    </row>
    <row r="21" spans="1:8" ht="18" thickTop="1" thickBot="1" x14ac:dyDescent="0.35">
      <c r="A21" s="53" t="s">
        <v>140</v>
      </c>
      <c r="B21" s="63">
        <v>2</v>
      </c>
      <c r="C21" s="60">
        <v>2</v>
      </c>
      <c r="D21" s="60">
        <v>3</v>
      </c>
      <c r="E21" s="60">
        <v>3</v>
      </c>
      <c r="F21" s="60">
        <v>1</v>
      </c>
      <c r="G21" s="60">
        <v>2</v>
      </c>
      <c r="H21" s="60">
        <v>13</v>
      </c>
    </row>
    <row r="22" spans="1:8" ht="17.25" thickTop="1" x14ac:dyDescent="0.3"/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F32" sqref="F32"/>
    </sheetView>
  </sheetViews>
  <sheetFormatPr defaultRowHeight="16.5" x14ac:dyDescent="0.3"/>
  <cols>
    <col min="1" max="1" width="14" bestFit="1" customWidth="1"/>
    <col min="2" max="2" width="13" bestFit="1" customWidth="1"/>
    <col min="3" max="3" width="10" bestFit="1" customWidth="1"/>
    <col min="4" max="5" width="7.625" bestFit="1" customWidth="1"/>
    <col min="6" max="15" width="8.875" bestFit="1" customWidth="1"/>
    <col min="16" max="16" width="7.375" bestFit="1" customWidth="1"/>
  </cols>
  <sheetData>
    <row r="3" spans="1:5" x14ac:dyDescent="0.3">
      <c r="A3" s="39" t="s">
        <v>137</v>
      </c>
      <c r="C3" s="39" t="s">
        <v>149</v>
      </c>
    </row>
    <row r="4" spans="1:5" x14ac:dyDescent="0.3">
      <c r="A4" s="70" t="s">
        <v>112</v>
      </c>
      <c r="B4" s="71" t="s">
        <v>70</v>
      </c>
      <c r="C4" s="64" t="s">
        <v>147</v>
      </c>
      <c r="D4" s="64" t="s">
        <v>148</v>
      </c>
      <c r="E4" s="64" t="s">
        <v>84</v>
      </c>
    </row>
    <row r="5" spans="1:5" x14ac:dyDescent="0.3">
      <c r="A5" s="50" t="s">
        <v>117</v>
      </c>
      <c r="B5" s="50" t="s">
        <v>127</v>
      </c>
      <c r="C5" s="47">
        <v>10</v>
      </c>
      <c r="D5" s="47"/>
      <c r="E5" s="46">
        <v>10</v>
      </c>
    </row>
    <row r="6" spans="1:5" x14ac:dyDescent="0.3">
      <c r="A6" s="52"/>
      <c r="B6" s="52" t="s">
        <v>75</v>
      </c>
      <c r="C6" s="45"/>
      <c r="D6" s="45">
        <v>25</v>
      </c>
      <c r="E6" s="49">
        <v>25</v>
      </c>
    </row>
    <row r="7" spans="1:5" x14ac:dyDescent="0.3">
      <c r="A7" s="51"/>
      <c r="B7" s="51" t="s">
        <v>131</v>
      </c>
      <c r="C7" s="65">
        <v>25</v>
      </c>
      <c r="D7" s="65"/>
      <c r="E7" s="49">
        <v>25</v>
      </c>
    </row>
    <row r="8" spans="1:5" x14ac:dyDescent="0.3">
      <c r="A8" s="21" t="s">
        <v>142</v>
      </c>
      <c r="B8" s="69"/>
      <c r="C8" s="65">
        <v>35</v>
      </c>
      <c r="D8" s="43">
        <v>25</v>
      </c>
      <c r="E8" s="46">
        <v>60</v>
      </c>
    </row>
    <row r="9" spans="1:5" x14ac:dyDescent="0.3">
      <c r="A9" s="50" t="s">
        <v>119</v>
      </c>
      <c r="B9" s="50" t="s">
        <v>78</v>
      </c>
      <c r="C9" s="45">
        <v>20</v>
      </c>
      <c r="D9" s="47">
        <v>45</v>
      </c>
      <c r="E9" s="46">
        <v>65</v>
      </c>
    </row>
    <row r="10" spans="1:5" x14ac:dyDescent="0.3">
      <c r="A10" s="51"/>
      <c r="B10" s="51" t="s">
        <v>129</v>
      </c>
      <c r="C10" s="65">
        <v>15</v>
      </c>
      <c r="D10" s="65"/>
      <c r="E10" s="49">
        <v>15</v>
      </c>
    </row>
    <row r="11" spans="1:5" x14ac:dyDescent="0.3">
      <c r="A11" s="21" t="s">
        <v>143</v>
      </c>
      <c r="B11" s="69"/>
      <c r="C11" s="65">
        <v>35</v>
      </c>
      <c r="D11" s="43">
        <v>45</v>
      </c>
      <c r="E11" s="46">
        <v>80</v>
      </c>
    </row>
    <row r="12" spans="1:5" x14ac:dyDescent="0.3">
      <c r="A12" s="50" t="s">
        <v>121</v>
      </c>
      <c r="B12" s="50" t="s">
        <v>127</v>
      </c>
      <c r="C12" s="45">
        <v>10</v>
      </c>
      <c r="D12" s="47">
        <v>15</v>
      </c>
      <c r="E12" s="46">
        <v>25</v>
      </c>
    </row>
    <row r="13" spans="1:5" x14ac:dyDescent="0.3">
      <c r="A13" s="52"/>
      <c r="B13" s="52" t="s">
        <v>129</v>
      </c>
      <c r="C13" s="45">
        <v>15</v>
      </c>
      <c r="D13" s="45"/>
      <c r="E13" s="49">
        <v>15</v>
      </c>
    </row>
    <row r="14" spans="1:5" x14ac:dyDescent="0.3">
      <c r="A14" s="51"/>
      <c r="B14" s="51" t="s">
        <v>131</v>
      </c>
      <c r="C14" s="65"/>
      <c r="D14" s="65">
        <v>15</v>
      </c>
      <c r="E14" s="49">
        <v>15</v>
      </c>
    </row>
    <row r="15" spans="1:5" x14ac:dyDescent="0.3">
      <c r="A15" s="21" t="s">
        <v>144</v>
      </c>
      <c r="B15" s="69"/>
      <c r="C15" s="65">
        <v>25</v>
      </c>
      <c r="D15" s="43">
        <v>30</v>
      </c>
      <c r="E15" s="46">
        <v>55</v>
      </c>
    </row>
    <row r="16" spans="1:5" x14ac:dyDescent="0.3">
      <c r="A16" s="50" t="s">
        <v>123</v>
      </c>
      <c r="B16" s="50" t="s">
        <v>133</v>
      </c>
      <c r="C16" s="45">
        <v>10</v>
      </c>
      <c r="D16" s="47"/>
      <c r="E16" s="46">
        <v>10</v>
      </c>
    </row>
    <row r="17" spans="1:5" x14ac:dyDescent="0.3">
      <c r="A17" s="51"/>
      <c r="B17" s="51" t="s">
        <v>129</v>
      </c>
      <c r="C17" s="65"/>
      <c r="D17" s="45">
        <v>30</v>
      </c>
      <c r="E17" s="49">
        <v>30</v>
      </c>
    </row>
    <row r="18" spans="1:5" x14ac:dyDescent="0.3">
      <c r="A18" s="21" t="s">
        <v>145</v>
      </c>
      <c r="B18" s="69"/>
      <c r="C18" s="65">
        <v>10</v>
      </c>
      <c r="D18" s="43">
        <v>30</v>
      </c>
      <c r="E18" s="46">
        <v>40</v>
      </c>
    </row>
    <row r="19" spans="1:5" x14ac:dyDescent="0.3">
      <c r="A19" s="21" t="s">
        <v>125</v>
      </c>
      <c r="B19" s="21" t="s">
        <v>133</v>
      </c>
      <c r="C19" s="66"/>
      <c r="D19" s="47">
        <v>30</v>
      </c>
      <c r="E19" s="46">
        <v>30</v>
      </c>
    </row>
    <row r="20" spans="1:5" x14ac:dyDescent="0.3">
      <c r="A20" s="21" t="s">
        <v>146</v>
      </c>
      <c r="B20" s="69"/>
      <c r="C20" s="61"/>
      <c r="D20" s="43">
        <v>30</v>
      </c>
      <c r="E20" s="46">
        <v>30</v>
      </c>
    </row>
    <row r="21" spans="1:5" x14ac:dyDescent="0.3">
      <c r="A21" s="54" t="s">
        <v>84</v>
      </c>
      <c r="B21" s="69"/>
      <c r="C21" s="67">
        <v>105</v>
      </c>
      <c r="D21" s="68">
        <v>160</v>
      </c>
      <c r="E21" s="62">
        <v>265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D16" sqref="D15:D16"/>
    </sheetView>
  </sheetViews>
  <sheetFormatPr defaultRowHeight="16.5" x14ac:dyDescent="0.3"/>
  <cols>
    <col min="1" max="1" width="11.875" bestFit="1" customWidth="1"/>
    <col min="2" max="3" width="11.125" bestFit="1" customWidth="1"/>
  </cols>
  <sheetData>
    <row r="1" spans="1:2" x14ac:dyDescent="0.3">
      <c r="A1" s="39" t="s">
        <v>112</v>
      </c>
      <c r="B1" t="s">
        <v>136</v>
      </c>
    </row>
    <row r="3" spans="1:2" x14ac:dyDescent="0.3">
      <c r="A3" s="39" t="s">
        <v>135</v>
      </c>
      <c r="B3" t="s">
        <v>150</v>
      </c>
    </row>
    <row r="4" spans="1:2" x14ac:dyDescent="0.3">
      <c r="A4" s="72">
        <v>40180</v>
      </c>
      <c r="B4" s="41">
        <v>1</v>
      </c>
    </row>
    <row r="5" spans="1:2" x14ac:dyDescent="0.3">
      <c r="A5" s="72">
        <v>40183</v>
      </c>
      <c r="B5" s="41">
        <v>1</v>
      </c>
    </row>
    <row r="6" spans="1:2" x14ac:dyDescent="0.3">
      <c r="A6" s="72">
        <v>40190</v>
      </c>
      <c r="B6" s="41">
        <v>1</v>
      </c>
    </row>
    <row r="7" spans="1:2" x14ac:dyDescent="0.3">
      <c r="A7" s="72">
        <v>40193</v>
      </c>
      <c r="B7" s="41">
        <v>1</v>
      </c>
    </row>
    <row r="8" spans="1:2" x14ac:dyDescent="0.3">
      <c r="A8" s="72">
        <v>40198</v>
      </c>
      <c r="B8" s="41">
        <v>1</v>
      </c>
    </row>
    <row r="9" spans="1:2" x14ac:dyDescent="0.3">
      <c r="A9" s="72">
        <v>40203</v>
      </c>
      <c r="B9" s="41">
        <v>1</v>
      </c>
    </row>
    <row r="10" spans="1:2" x14ac:dyDescent="0.3">
      <c r="A10" s="72">
        <v>40204</v>
      </c>
      <c r="B10" s="41">
        <v>1</v>
      </c>
    </row>
    <row r="11" spans="1:2" x14ac:dyDescent="0.3">
      <c r="A11" s="72">
        <v>40212</v>
      </c>
      <c r="B11" s="41">
        <v>1</v>
      </c>
    </row>
    <row r="12" spans="1:2" x14ac:dyDescent="0.3">
      <c r="A12" s="72">
        <v>40215</v>
      </c>
      <c r="B12" s="41">
        <v>1</v>
      </c>
    </row>
    <row r="13" spans="1:2" x14ac:dyDescent="0.3">
      <c r="A13" s="72">
        <v>40221</v>
      </c>
      <c r="B13" s="41">
        <v>1</v>
      </c>
    </row>
    <row r="14" spans="1:2" x14ac:dyDescent="0.3">
      <c r="A14" s="72">
        <v>40224</v>
      </c>
      <c r="B14" s="41">
        <v>1</v>
      </c>
    </row>
    <row r="15" spans="1:2" x14ac:dyDescent="0.3">
      <c r="A15" s="72">
        <v>40227</v>
      </c>
      <c r="B15" s="41">
        <v>1</v>
      </c>
    </row>
    <row r="16" spans="1:2" x14ac:dyDescent="0.3">
      <c r="A16" s="72">
        <v>40229</v>
      </c>
      <c r="B16" s="41">
        <v>1</v>
      </c>
    </row>
    <row r="17" spans="1:2" x14ac:dyDescent="0.3">
      <c r="A17" s="40" t="s">
        <v>151</v>
      </c>
      <c r="B17" s="41"/>
    </row>
    <row r="18" spans="1:2" x14ac:dyDescent="0.3">
      <c r="A18" s="40" t="s">
        <v>84</v>
      </c>
      <c r="B18" s="41">
        <v>13</v>
      </c>
    </row>
  </sheetData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14</vt:i4>
      </vt:variant>
    </vt:vector>
  </HeadingPairs>
  <TitlesOfParts>
    <vt:vector size="23" baseType="lpstr">
      <vt:lpstr>예제1,2</vt:lpstr>
      <vt:lpstr>예제3, 4</vt:lpstr>
      <vt:lpstr>예제 5</vt:lpstr>
      <vt:lpstr>예제 6</vt:lpstr>
      <vt:lpstr>예제 7</vt:lpstr>
      <vt:lpstr>예제8</vt:lpstr>
      <vt:lpstr>예제 8-2</vt:lpstr>
      <vt:lpstr>예제 9</vt:lpstr>
      <vt:lpstr>예제10</vt:lpstr>
      <vt:lpstr>'예제 5'!Criteria</vt:lpstr>
      <vt:lpstr>'예제3, 4'!Criteria</vt:lpstr>
      <vt:lpstr>'예제 5'!Extract</vt:lpstr>
      <vt:lpstr>'예제3, 4'!Extract</vt:lpstr>
      <vt:lpstr>계정항목</vt:lpstr>
      <vt:lpstr>기본급</vt:lpstr>
      <vt:lpstr>부서</vt:lpstr>
      <vt:lpstr>부서2</vt:lpstr>
      <vt:lpstr>성명</vt:lpstr>
      <vt:lpstr>일자</vt:lpstr>
      <vt:lpstr>입사일</vt:lpstr>
      <vt:lpstr>주민번호</vt:lpstr>
      <vt:lpstr>지출비용</vt:lpstr>
      <vt:lpstr>직급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2015-11-17T00:25:13Z</dcterms:created>
  <dcterms:modified xsi:type="dcterms:W3CDTF">2015-11-17T02:55:09Z</dcterms:modified>
</cp:coreProperties>
</file>