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2080"/>
  </bookViews>
  <sheets>
    <sheet name="task3" sheetId="1" r:id="rId1"/>
    <sheet name="task1" sheetId="2" r:id="rId2"/>
    <sheet name="task2" sheetId="3" r:id="rId3"/>
  </sheets>
  <calcPr calcId="144525"/>
</workbook>
</file>

<file path=xl/sharedStrings.xml><?xml version="1.0" encoding="utf-8"?>
<sst xmlns="http://schemas.openxmlformats.org/spreadsheetml/2006/main" count="26">
  <si>
    <t>Naturalness</t>
  </si>
  <si>
    <t>Style Coherence</t>
  </si>
  <si>
    <t>Memory Injection</t>
  </si>
  <si>
    <t>ES skills</t>
  </si>
  <si>
    <t>Emotional Improvement</t>
  </si>
  <si>
    <t>AVG</t>
  </si>
  <si>
    <t>Doubao</t>
  </si>
  <si>
    <t>GPT4</t>
  </si>
  <si>
    <t>Actor</t>
  </si>
  <si>
    <t>Qwen2-72b</t>
  </si>
  <si>
    <t>GLM4</t>
  </si>
  <si>
    <t>reference</t>
  </si>
  <si>
    <t>normalized</t>
  </si>
  <si>
    <t>语言表达</t>
  </si>
  <si>
    <t>语言风格</t>
  </si>
  <si>
    <t>记忆引入</t>
  </si>
  <si>
    <t>准则遵循</t>
  </si>
  <si>
    <t>情绪提升</t>
  </si>
  <si>
    <t>qxl,wq</t>
  </si>
  <si>
    <t>wq,qxl,zzy</t>
  </si>
  <si>
    <t>normailize</t>
  </si>
  <si>
    <t>wq,cy,qxl,zzy,sc2</t>
  </si>
  <si>
    <t>normailized</t>
  </si>
  <si>
    <t>fix memory</t>
  </si>
  <si>
    <t>wq,qxl,zzy,sc2</t>
  </si>
  <si>
    <t>Averrage</t>
  </si>
</sst>
</file>

<file path=xl/styles.xml><?xml version="1.0" encoding="utf-8"?>
<styleSheet xmlns="http://schemas.openxmlformats.org/spreadsheetml/2006/main">
  <numFmts count="5">
    <numFmt numFmtId="176" formatCode="0.000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6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4"/>
      <color rgb="FF172B4D"/>
      <name val="Helvetica Neue"/>
      <charset val="134"/>
    </font>
    <font>
      <sz val="14"/>
      <color rgb="FFFF0000"/>
      <name val="Helvetica Neue"/>
      <charset val="134"/>
    </font>
    <font>
      <sz val="12"/>
      <color rgb="FFCE9178"/>
      <name val="Menlo"/>
      <charset val="134"/>
    </font>
    <font>
      <sz val="12"/>
      <color rgb="FFFF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2" fillId="12" borderId="8" applyNumberFormat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6" fillId="12" borderId="4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0" borderId="2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abSelected="1" zoomScale="227" zoomScaleNormal="227" workbookViewId="0">
      <selection activeCell="E6" sqref="E6"/>
    </sheetView>
  </sheetViews>
  <sheetFormatPr defaultColWidth="9" defaultRowHeight="13.2" outlineLevelCol="6"/>
  <cols>
    <col min="4" max="4" width="10.275" customWidth="1"/>
    <col min="6" max="6" width="11.0666666666667" customWidth="1"/>
  </cols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t="s">
        <v>6</v>
      </c>
      <c r="B2">
        <v>1.85</v>
      </c>
      <c r="C2">
        <v>2</v>
      </c>
      <c r="D2">
        <v>2.4</v>
      </c>
      <c r="E2">
        <v>2.225</v>
      </c>
      <c r="F2">
        <v>2.65</v>
      </c>
      <c r="G2">
        <v>2.225</v>
      </c>
    </row>
    <row r="3" spans="1:7">
      <c r="A3" t="s">
        <v>7</v>
      </c>
      <c r="B3">
        <v>2.125</v>
      </c>
      <c r="C3">
        <v>1.95</v>
      </c>
      <c r="D3">
        <v>2.425</v>
      </c>
      <c r="E3">
        <v>2.675</v>
      </c>
      <c r="F3">
        <v>2.975</v>
      </c>
      <c r="G3">
        <v>2.43</v>
      </c>
    </row>
    <row r="4" spans="1:7">
      <c r="A4" t="s">
        <v>8</v>
      </c>
      <c r="B4">
        <v>2.3</v>
      </c>
      <c r="C4">
        <v>2.75</v>
      </c>
      <c r="D4">
        <v>0.275</v>
      </c>
      <c r="E4">
        <v>2.25</v>
      </c>
      <c r="F4">
        <v>2.65</v>
      </c>
      <c r="G4">
        <v>2.045</v>
      </c>
    </row>
    <row r="5" spans="1:7">
      <c r="A5" t="s">
        <v>9</v>
      </c>
      <c r="B5">
        <v>2.075</v>
      </c>
      <c r="C5">
        <v>1.95</v>
      </c>
      <c r="D5">
        <v>2.375</v>
      </c>
      <c r="E5">
        <v>2.75</v>
      </c>
      <c r="F5">
        <v>2.8</v>
      </c>
      <c r="G5">
        <v>2.389</v>
      </c>
    </row>
    <row r="6" spans="1:7">
      <c r="A6" t="s">
        <v>10</v>
      </c>
      <c r="B6">
        <v>2.1</v>
      </c>
      <c r="C6">
        <v>1.675</v>
      </c>
      <c r="D6">
        <v>2.75</v>
      </c>
      <c r="E6">
        <v>2.6</v>
      </c>
      <c r="F6">
        <v>2.75</v>
      </c>
      <c r="G6">
        <v>2.375</v>
      </c>
    </row>
    <row r="7" spans="1:7">
      <c r="A7" t="s">
        <v>11</v>
      </c>
      <c r="B7">
        <v>2.825</v>
      </c>
      <c r="C7">
        <v>2.85</v>
      </c>
      <c r="D7">
        <v>2.85</v>
      </c>
      <c r="E7">
        <v>2.875</v>
      </c>
      <c r="F7">
        <v>2.725</v>
      </c>
      <c r="G7">
        <v>2.825</v>
      </c>
    </row>
    <row r="9" spans="1:7">
      <c r="A9" t="s">
        <v>12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</row>
    <row r="10" spans="1:7">
      <c r="A10" t="s">
        <v>6</v>
      </c>
      <c r="B10" s="4">
        <f t="shared" ref="B10:B14" si="0">B2/2.825*2.75</f>
        <v>1.80088495575221</v>
      </c>
      <c r="C10" s="4">
        <f t="shared" ref="C10:C14" si="1">C2/2.85*2.9</f>
        <v>2.03508771929825</v>
      </c>
      <c r="D10" s="4">
        <f t="shared" ref="D10:D14" si="2">D2/2.85*3</f>
        <v>2.52631578947368</v>
      </c>
      <c r="E10" s="4">
        <v>2.225</v>
      </c>
      <c r="F10" s="4">
        <f t="shared" ref="F10:F14" si="3">F2/2.725*2.65</f>
        <v>2.57706422018349</v>
      </c>
      <c r="G10" s="4">
        <f>AVERAGE(B10:F10)</f>
        <v>2.23287053694153</v>
      </c>
    </row>
    <row r="11" spans="1:7">
      <c r="A11" t="s">
        <v>7</v>
      </c>
      <c r="B11" s="4">
        <f t="shared" si="0"/>
        <v>2.06858407079646</v>
      </c>
      <c r="C11" s="4">
        <f t="shared" si="1"/>
        <v>1.98421052631579</v>
      </c>
      <c r="D11" s="4">
        <f t="shared" si="2"/>
        <v>2.55263157894737</v>
      </c>
      <c r="E11" s="4">
        <v>2.675</v>
      </c>
      <c r="F11" s="4">
        <f t="shared" si="3"/>
        <v>2.89311926605505</v>
      </c>
      <c r="G11" s="4">
        <f t="shared" ref="G11:G16" si="4">AVERAGE(B11:F11)</f>
        <v>2.43470908842293</v>
      </c>
    </row>
    <row r="12" spans="1:7">
      <c r="A12" t="s">
        <v>8</v>
      </c>
      <c r="B12" s="4">
        <f t="shared" si="0"/>
        <v>2.23893805309734</v>
      </c>
      <c r="C12" s="4">
        <f t="shared" si="1"/>
        <v>2.79824561403509</v>
      </c>
      <c r="D12" s="4">
        <f t="shared" si="2"/>
        <v>0.289473684210526</v>
      </c>
      <c r="E12" s="4">
        <v>2.25</v>
      </c>
      <c r="F12" s="4">
        <f t="shared" si="3"/>
        <v>2.57706422018349</v>
      </c>
      <c r="G12" s="4">
        <f t="shared" si="4"/>
        <v>2.03074431430529</v>
      </c>
    </row>
    <row r="13" spans="1:7">
      <c r="A13" t="s">
        <v>9</v>
      </c>
      <c r="B13" s="4">
        <f t="shared" si="0"/>
        <v>2.01991150442478</v>
      </c>
      <c r="C13" s="4">
        <f t="shared" si="1"/>
        <v>1.98421052631579</v>
      </c>
      <c r="D13" s="4">
        <f t="shared" si="2"/>
        <v>2.5</v>
      </c>
      <c r="E13" s="4">
        <v>2.75</v>
      </c>
      <c r="F13" s="4">
        <f t="shared" si="3"/>
        <v>2.72293577981651</v>
      </c>
      <c r="G13" s="4">
        <f t="shared" si="4"/>
        <v>2.39541156211142</v>
      </c>
    </row>
    <row r="14" spans="1:7">
      <c r="A14" t="s">
        <v>10</v>
      </c>
      <c r="B14" s="4">
        <f t="shared" si="0"/>
        <v>2.04424778761062</v>
      </c>
      <c r="C14" s="4">
        <f t="shared" si="1"/>
        <v>1.70438596491228</v>
      </c>
      <c r="D14" s="4">
        <f t="shared" si="2"/>
        <v>2.89473684210526</v>
      </c>
      <c r="E14" s="4">
        <v>2.6</v>
      </c>
      <c r="F14" s="4">
        <f t="shared" si="3"/>
        <v>2.6743119266055</v>
      </c>
      <c r="G14" s="4">
        <f t="shared" si="4"/>
        <v>2.38353650424673</v>
      </c>
    </row>
    <row r="15" spans="1:7">
      <c r="A15" t="s">
        <v>5</v>
      </c>
      <c r="B15" s="7">
        <f>AVERAGE(B10:B14)</f>
        <v>2.03451327433628</v>
      </c>
      <c r="C15" s="7">
        <f t="shared" ref="C15:G15" si="5">AVERAGE(C10:C14)</f>
        <v>2.10122807017544</v>
      </c>
      <c r="D15" s="7">
        <f t="shared" si="5"/>
        <v>2.15263157894737</v>
      </c>
      <c r="E15" s="7">
        <f t="shared" si="5"/>
        <v>2.5</v>
      </c>
      <c r="F15" s="7">
        <f t="shared" si="5"/>
        <v>2.68889908256881</v>
      </c>
      <c r="G15" s="7">
        <f t="shared" si="5"/>
        <v>2.29545440120558</v>
      </c>
    </row>
    <row r="16" spans="1:7">
      <c r="A16" t="s">
        <v>11</v>
      </c>
      <c r="B16">
        <f>B7/2.825*2.75</f>
        <v>2.75</v>
      </c>
      <c r="C16">
        <f>C7/2.85*2.9</f>
        <v>2.9</v>
      </c>
      <c r="D16">
        <f>D7/2.85*3</f>
        <v>3</v>
      </c>
      <c r="E16">
        <v>2.875</v>
      </c>
      <c r="F16">
        <f>F7/2.725*2.65</f>
        <v>2.65</v>
      </c>
      <c r="G16">
        <f t="shared" si="4"/>
        <v>2.835</v>
      </c>
    </row>
    <row r="18" spans="1:7">
      <c r="A18" t="s">
        <v>12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1" t="s">
        <v>5</v>
      </c>
    </row>
    <row r="19" spans="1:7">
      <c r="A19" t="s">
        <v>6</v>
      </c>
      <c r="B19" s="4">
        <f t="shared" ref="B19:B20" si="6">B11/2.825*2.75</f>
        <v>2.01366590962487</v>
      </c>
      <c r="C19" s="4">
        <f t="shared" ref="C19:C20" si="7">C11/2.85*2.9</f>
        <v>2.01902123730379</v>
      </c>
      <c r="D19" s="4">
        <f t="shared" ref="D19:D20" si="8">D11/2.85*3</f>
        <v>2.68698060941828</v>
      </c>
      <c r="E19" s="4">
        <v>2.225</v>
      </c>
      <c r="F19" s="4">
        <f t="shared" ref="F19:F20" si="9">F11/2.725*2.65</f>
        <v>2.81349213029206</v>
      </c>
      <c r="G19" s="4">
        <f>AVERAGE(B19:F19)</f>
        <v>2.3516319773278</v>
      </c>
    </row>
    <row r="20" spans="1:7">
      <c r="A20" t="s">
        <v>7</v>
      </c>
      <c r="B20" s="4">
        <f t="shared" si="6"/>
        <v>2.17949721982927</v>
      </c>
      <c r="C20" s="4">
        <f t="shared" si="7"/>
        <v>2.84733764235149</v>
      </c>
      <c r="D20" s="4">
        <f t="shared" si="8"/>
        <v>0.304709141274238</v>
      </c>
      <c r="E20" s="4">
        <v>2.675</v>
      </c>
      <c r="F20" s="4">
        <f t="shared" si="9"/>
        <v>2.50613584715091</v>
      </c>
      <c r="G20" s="4">
        <f t="shared" ref="G20:G22" si="10">AVERAGE(B20:F20)</f>
        <v>2.10253597012118</v>
      </c>
    </row>
    <row r="21" spans="1:7">
      <c r="A21" t="s">
        <v>9</v>
      </c>
      <c r="B21" s="4">
        <f>B14/2.825*2.75</f>
        <v>1.98997572245282</v>
      </c>
      <c r="C21" s="4">
        <f>C14/2.85*2.9</f>
        <v>1.73428747306864</v>
      </c>
      <c r="D21" s="4">
        <f>D14/2.85*3</f>
        <v>3.04709141274238</v>
      </c>
      <c r="E21" s="4">
        <v>2.75</v>
      </c>
      <c r="F21" s="4">
        <f>F14/2.725*2.65</f>
        <v>2.60070701119434</v>
      </c>
      <c r="G21" s="4">
        <f t="shared" si="10"/>
        <v>2.42441232389164</v>
      </c>
    </row>
    <row r="22" spans="1:7">
      <c r="A22" t="s">
        <v>10</v>
      </c>
      <c r="B22" s="4">
        <f>B15/2.825*2.75</f>
        <v>1.98049964758399</v>
      </c>
      <c r="C22" s="4">
        <f>C15/2.85*2.9</f>
        <v>2.13809172052939</v>
      </c>
      <c r="D22" s="4">
        <f>D15/2.85*3</f>
        <v>2.26592797783934</v>
      </c>
      <c r="E22" s="4">
        <v>2.6</v>
      </c>
      <c r="F22" s="4">
        <f>F15/2.725*2.65</f>
        <v>2.61489268580086</v>
      </c>
      <c r="G22" s="4">
        <f t="shared" si="10"/>
        <v>2.31988240635072</v>
      </c>
    </row>
    <row r="23" spans="1:7">
      <c r="A23" t="s">
        <v>5</v>
      </c>
      <c r="B23" s="7">
        <f t="shared" ref="B23:G23" si="11">AVERAGE(B19:B22)</f>
        <v>2.04090962487274</v>
      </c>
      <c r="C23" s="7">
        <f t="shared" si="11"/>
        <v>2.18468451831333</v>
      </c>
      <c r="D23" s="7">
        <f t="shared" si="11"/>
        <v>2.07617728531856</v>
      </c>
      <c r="E23" s="7">
        <f t="shared" si="11"/>
        <v>2.5625</v>
      </c>
      <c r="F23" s="7">
        <f t="shared" si="11"/>
        <v>2.63380691860954</v>
      </c>
      <c r="G23" s="7">
        <f t="shared" si="11"/>
        <v>2.29961566942283</v>
      </c>
    </row>
    <row r="24" spans="1:7">
      <c r="A24" t="s">
        <v>11</v>
      </c>
      <c r="B24">
        <f>B16/2.825*2.75</f>
        <v>2.67699115044248</v>
      </c>
      <c r="C24">
        <f>C16/2.85*2.9</f>
        <v>2.95087719298246</v>
      </c>
      <c r="D24">
        <f>D16/2.85*3</f>
        <v>3.15789473684211</v>
      </c>
      <c r="E24">
        <v>2.875</v>
      </c>
      <c r="F24">
        <f>F16/2.725*2.65</f>
        <v>2.57706422018349</v>
      </c>
      <c r="G24">
        <f t="shared" ref="G24" si="12">AVERAGE(B24:F24)</f>
        <v>2.8475654600901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1"/>
  <sheetViews>
    <sheetView zoomScale="127" zoomScaleNormal="127" workbookViewId="0">
      <selection activeCell="F61" sqref="F61"/>
    </sheetView>
  </sheetViews>
  <sheetFormatPr defaultColWidth="9" defaultRowHeight="13.2"/>
  <cols>
    <col min="1" max="1" width="15.1666666666667" customWidth="1"/>
  </cols>
  <sheetData>
    <row r="1" spans="1:15">
      <c r="A1" s="1" t="s">
        <v>18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5</v>
      </c>
      <c r="I1" s="1" t="s">
        <v>19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5</v>
      </c>
    </row>
    <row r="2" ht="14.8" spans="1:15">
      <c r="A2" t="s">
        <v>6</v>
      </c>
      <c r="B2">
        <v>2.95</v>
      </c>
      <c r="C2">
        <v>2.975</v>
      </c>
      <c r="D2">
        <v>0.65</v>
      </c>
      <c r="E2">
        <v>1.75</v>
      </c>
      <c r="F2">
        <v>2.625</v>
      </c>
      <c r="G2">
        <v>2.19</v>
      </c>
      <c r="I2" t="s">
        <v>6</v>
      </c>
      <c r="J2" s="5">
        <v>2.867</v>
      </c>
      <c r="K2" s="5">
        <v>2.867</v>
      </c>
      <c r="L2" s="5">
        <v>0.583</v>
      </c>
      <c r="M2" s="5">
        <v>2.083</v>
      </c>
      <c r="N2" s="5">
        <v>2.6</v>
      </c>
      <c r="O2" s="5">
        <v>2.2</v>
      </c>
    </row>
    <row r="3" spans="1:15">
      <c r="A3" t="s">
        <v>7</v>
      </c>
      <c r="B3">
        <v>2.825</v>
      </c>
      <c r="C3">
        <v>2.45</v>
      </c>
      <c r="D3">
        <v>1.575</v>
      </c>
      <c r="E3">
        <v>2.225</v>
      </c>
      <c r="F3">
        <v>2.8625</v>
      </c>
      <c r="G3">
        <v>2.38</v>
      </c>
      <c r="I3" t="s">
        <v>7</v>
      </c>
      <c r="J3">
        <v>2.767</v>
      </c>
      <c r="K3">
        <v>2.35</v>
      </c>
      <c r="L3">
        <v>1.6</v>
      </c>
      <c r="M3">
        <v>2.4</v>
      </c>
      <c r="N3">
        <v>2.842</v>
      </c>
      <c r="O3">
        <v>2.392</v>
      </c>
    </row>
    <row r="4" spans="1:15">
      <c r="A4" t="s">
        <v>8</v>
      </c>
      <c r="B4">
        <v>2.7</v>
      </c>
      <c r="C4">
        <v>2.825</v>
      </c>
      <c r="D4">
        <v>0.9375</v>
      </c>
      <c r="E4">
        <v>1.525</v>
      </c>
      <c r="F4">
        <v>2.075</v>
      </c>
      <c r="G4">
        <v>2.0125</v>
      </c>
      <c r="I4" t="s">
        <v>8</v>
      </c>
      <c r="J4">
        <v>2.683</v>
      </c>
      <c r="K4">
        <v>2.717</v>
      </c>
      <c r="L4">
        <v>0.875</v>
      </c>
      <c r="M4">
        <v>1.867</v>
      </c>
      <c r="N4">
        <v>2.15</v>
      </c>
      <c r="O4">
        <v>2.058</v>
      </c>
    </row>
    <row r="5" ht="14.8" spans="1:15">
      <c r="A5" t="s">
        <v>9</v>
      </c>
      <c r="B5">
        <v>2.85</v>
      </c>
      <c r="C5">
        <v>2.675</v>
      </c>
      <c r="D5">
        <v>1.775</v>
      </c>
      <c r="E5">
        <v>2.35</v>
      </c>
      <c r="F5">
        <v>2.7</v>
      </c>
      <c r="G5">
        <v>2.47</v>
      </c>
      <c r="I5" t="s">
        <v>9</v>
      </c>
      <c r="J5">
        <v>2.733</v>
      </c>
      <c r="K5">
        <v>2.633</v>
      </c>
      <c r="L5">
        <v>1.75</v>
      </c>
      <c r="M5" s="5">
        <v>2.483</v>
      </c>
      <c r="N5">
        <v>2.7</v>
      </c>
      <c r="O5">
        <v>2.46</v>
      </c>
    </row>
    <row r="6" spans="1:15">
      <c r="A6" t="s">
        <v>10</v>
      </c>
      <c r="B6">
        <v>2.6</v>
      </c>
      <c r="C6">
        <v>2.4</v>
      </c>
      <c r="D6">
        <v>2.4625</v>
      </c>
      <c r="E6">
        <v>2.475</v>
      </c>
      <c r="F6">
        <v>2.75</v>
      </c>
      <c r="G6">
        <v>2.5375</v>
      </c>
      <c r="I6" t="s">
        <v>10</v>
      </c>
      <c r="J6">
        <v>2.483</v>
      </c>
      <c r="K6">
        <v>2.283</v>
      </c>
      <c r="L6">
        <v>2.408</v>
      </c>
      <c r="M6">
        <v>2.55</v>
      </c>
      <c r="N6">
        <v>2.7</v>
      </c>
      <c r="O6">
        <v>2.485</v>
      </c>
    </row>
    <row r="7" ht="14.8" spans="1:15">
      <c r="A7" t="s">
        <v>11</v>
      </c>
      <c r="B7">
        <v>2.925</v>
      </c>
      <c r="C7">
        <v>3</v>
      </c>
      <c r="D7">
        <v>2.95</v>
      </c>
      <c r="E7">
        <v>2.825</v>
      </c>
      <c r="F7">
        <v>2.475</v>
      </c>
      <c r="G7">
        <v>2.835</v>
      </c>
      <c r="I7" t="s">
        <v>11</v>
      </c>
      <c r="J7">
        <v>2.9</v>
      </c>
      <c r="K7">
        <v>2.95</v>
      </c>
      <c r="L7">
        <v>2.967</v>
      </c>
      <c r="M7">
        <v>2.867</v>
      </c>
      <c r="N7">
        <v>2.583</v>
      </c>
      <c r="O7" s="5">
        <v>2.853</v>
      </c>
    </row>
    <row r="9" spans="1:15">
      <c r="A9" t="s">
        <v>20</v>
      </c>
      <c r="B9" s="1" t="s">
        <v>13</v>
      </c>
      <c r="C9" s="1" t="s">
        <v>14</v>
      </c>
      <c r="D9" s="1" t="s">
        <v>15</v>
      </c>
      <c r="E9" s="1" t="s">
        <v>16</v>
      </c>
      <c r="F9" s="1" t="s">
        <v>17</v>
      </c>
      <c r="G9" s="1" t="s">
        <v>5</v>
      </c>
      <c r="J9" s="1" t="s">
        <v>13</v>
      </c>
      <c r="K9" s="1" t="s">
        <v>14</v>
      </c>
      <c r="L9" s="1" t="s">
        <v>15</v>
      </c>
      <c r="M9" s="1" t="s">
        <v>16</v>
      </c>
      <c r="N9" s="1" t="s">
        <v>17</v>
      </c>
      <c r="O9" s="1" t="s">
        <v>5</v>
      </c>
    </row>
    <row r="10" ht="14.8" spans="1:15">
      <c r="A10" t="s">
        <v>6</v>
      </c>
      <c r="B10" s="4">
        <f>B2/2.925*2.75</f>
        <v>2.77350427350427</v>
      </c>
      <c r="C10" s="4">
        <f>C2/3*2.9</f>
        <v>2.87583333333333</v>
      </c>
      <c r="D10" s="4">
        <f>D2/2.95*3</f>
        <v>0.661016949152542</v>
      </c>
      <c r="E10" s="4">
        <f>E2/2.825*2.875</f>
        <v>1.78097345132743</v>
      </c>
      <c r="F10" s="4">
        <f>F2/2.475*2.65</f>
        <v>2.81060606060606</v>
      </c>
      <c r="G10" s="4">
        <f>AVERAGE(B10:F10)</f>
        <v>2.18038681358473</v>
      </c>
      <c r="I10" t="s">
        <v>6</v>
      </c>
      <c r="J10" s="6">
        <f>J2/2.9*2.75</f>
        <v>2.71870689655172</v>
      </c>
      <c r="K10" s="6">
        <f>K2/2.95*2.9</f>
        <v>2.81840677966102</v>
      </c>
      <c r="L10" s="6">
        <f>L2/2.967*3</f>
        <v>0.58948432760364</v>
      </c>
      <c r="M10" s="6">
        <f>M2/2.867*2.875</f>
        <v>2.08881234740147</v>
      </c>
      <c r="N10" s="6">
        <f>N2/2.583*2.65</f>
        <v>2.66744096012389</v>
      </c>
      <c r="O10" s="6">
        <f>AVERAGE(J10:N10)</f>
        <v>2.17657026226835</v>
      </c>
    </row>
    <row r="11" ht="14.8" spans="1:15">
      <c r="A11" t="s">
        <v>7</v>
      </c>
      <c r="B11" s="4">
        <f t="shared" ref="B11:B15" si="0">B3/2.925*2.75</f>
        <v>2.65598290598291</v>
      </c>
      <c r="C11" s="4">
        <f t="shared" ref="C11:C15" si="1">C3/3*2.9</f>
        <v>2.36833333333333</v>
      </c>
      <c r="D11" s="4">
        <f t="shared" ref="D11:D15" si="2">D3/2.95*3</f>
        <v>1.60169491525424</v>
      </c>
      <c r="E11" s="4">
        <f t="shared" ref="E11:E15" si="3">E3/2.825*2.875</f>
        <v>2.26438053097345</v>
      </c>
      <c r="F11" s="4">
        <f t="shared" ref="F11:F15" si="4">F3/2.475*2.65</f>
        <v>3.06489898989899</v>
      </c>
      <c r="G11" s="4">
        <f t="shared" ref="G11:G15" si="5">AVERAGE(B11:F11)</f>
        <v>2.39105813508858</v>
      </c>
      <c r="I11" t="s">
        <v>7</v>
      </c>
      <c r="J11" s="6">
        <f t="shared" ref="J11:J14" si="6">J3/2.9*2.75</f>
        <v>2.62387931034483</v>
      </c>
      <c r="K11" s="6">
        <f t="shared" ref="K11:K14" si="7">K3/2.95*2.9</f>
        <v>2.31016949152542</v>
      </c>
      <c r="L11" s="6">
        <f t="shared" ref="L11:L14" si="8">L3/2.967*3</f>
        <v>1.61779575328615</v>
      </c>
      <c r="M11" s="6">
        <f t="shared" ref="M11:M14" si="9">M3/2.867*2.875</f>
        <v>2.4066968957098</v>
      </c>
      <c r="N11" s="6">
        <f t="shared" ref="N11:N14" si="10">N3/2.583*2.65</f>
        <v>2.91571815718157</v>
      </c>
      <c r="O11" s="6">
        <f t="shared" ref="O11:O16" si="11">AVERAGE(J11:N11)</f>
        <v>2.37485192160955</v>
      </c>
    </row>
    <row r="12" ht="14.8" spans="1:15">
      <c r="A12" t="s">
        <v>8</v>
      </c>
      <c r="B12" s="4">
        <f t="shared" si="0"/>
        <v>2.53846153846154</v>
      </c>
      <c r="C12" s="4">
        <f t="shared" si="1"/>
        <v>2.73083333333333</v>
      </c>
      <c r="D12" s="4">
        <f t="shared" si="2"/>
        <v>0.953389830508474</v>
      </c>
      <c r="E12" s="4">
        <f t="shared" si="3"/>
        <v>1.55199115044248</v>
      </c>
      <c r="F12" s="4">
        <f t="shared" si="4"/>
        <v>2.22171717171717</v>
      </c>
      <c r="G12" s="4">
        <f t="shared" si="5"/>
        <v>1.9992786048926</v>
      </c>
      <c r="I12" t="s">
        <v>8</v>
      </c>
      <c r="J12" s="6">
        <f t="shared" si="6"/>
        <v>2.54422413793103</v>
      </c>
      <c r="K12" s="6">
        <f t="shared" si="7"/>
        <v>2.67094915254237</v>
      </c>
      <c r="L12" s="6">
        <f t="shared" si="8"/>
        <v>0.884732052578362</v>
      </c>
      <c r="M12" s="6">
        <f t="shared" si="9"/>
        <v>1.87220962678758</v>
      </c>
      <c r="N12" s="6">
        <f t="shared" si="10"/>
        <v>2.20576848625629</v>
      </c>
      <c r="O12" s="6">
        <f t="shared" si="11"/>
        <v>2.03557669121913</v>
      </c>
    </row>
    <row r="13" ht="14.8" spans="1:15">
      <c r="A13" t="s">
        <v>9</v>
      </c>
      <c r="B13" s="4">
        <f t="shared" si="0"/>
        <v>2.67948717948718</v>
      </c>
      <c r="C13" s="4">
        <f t="shared" si="1"/>
        <v>2.58583333333333</v>
      </c>
      <c r="D13" s="4">
        <f t="shared" si="2"/>
        <v>1.80508474576271</v>
      </c>
      <c r="E13" s="4">
        <f t="shared" si="3"/>
        <v>2.39159292035398</v>
      </c>
      <c r="F13" s="4">
        <f t="shared" si="4"/>
        <v>2.89090909090909</v>
      </c>
      <c r="G13" s="4">
        <f t="shared" si="5"/>
        <v>2.47058145396926</v>
      </c>
      <c r="I13" t="s">
        <v>9</v>
      </c>
      <c r="J13" s="6">
        <f t="shared" si="6"/>
        <v>2.59163793103448</v>
      </c>
      <c r="K13" s="6">
        <f t="shared" si="7"/>
        <v>2.58837288135593</v>
      </c>
      <c r="L13" s="6">
        <f t="shared" si="8"/>
        <v>1.76946410515672</v>
      </c>
      <c r="M13" s="6">
        <f t="shared" si="9"/>
        <v>2.48992849668643</v>
      </c>
      <c r="N13" s="6">
        <f t="shared" si="10"/>
        <v>2.77003484320557</v>
      </c>
      <c r="O13" s="6">
        <f t="shared" si="11"/>
        <v>2.44188765148783</v>
      </c>
    </row>
    <row r="14" ht="14.8" spans="1:15">
      <c r="A14" t="s">
        <v>10</v>
      </c>
      <c r="B14" s="4">
        <f t="shared" si="0"/>
        <v>2.44444444444444</v>
      </c>
      <c r="C14" s="4">
        <f t="shared" si="1"/>
        <v>2.32</v>
      </c>
      <c r="D14" s="4">
        <f t="shared" si="2"/>
        <v>2.50423728813559</v>
      </c>
      <c r="E14" s="4">
        <f t="shared" si="3"/>
        <v>2.51880530973451</v>
      </c>
      <c r="F14" s="4">
        <f t="shared" si="4"/>
        <v>2.94444444444444</v>
      </c>
      <c r="G14" s="4">
        <f t="shared" si="5"/>
        <v>2.5463862973518</v>
      </c>
      <c r="I14" t="s">
        <v>10</v>
      </c>
      <c r="J14" s="6">
        <f t="shared" si="6"/>
        <v>2.35456896551724</v>
      </c>
      <c r="K14" s="6">
        <f t="shared" si="7"/>
        <v>2.24430508474576</v>
      </c>
      <c r="L14" s="6">
        <f t="shared" si="8"/>
        <v>2.43478260869565</v>
      </c>
      <c r="M14" s="6">
        <f t="shared" si="9"/>
        <v>2.55711545169166</v>
      </c>
      <c r="N14" s="6">
        <f t="shared" si="10"/>
        <v>2.77003484320557</v>
      </c>
      <c r="O14" s="6">
        <f t="shared" si="11"/>
        <v>2.47216139077118</v>
      </c>
    </row>
    <row r="15" spans="1:15">
      <c r="A15" t="s">
        <v>11</v>
      </c>
      <c r="B15">
        <f t="shared" si="0"/>
        <v>2.75</v>
      </c>
      <c r="C15">
        <f t="shared" si="1"/>
        <v>2.9</v>
      </c>
      <c r="D15">
        <f t="shared" si="2"/>
        <v>3</v>
      </c>
      <c r="E15">
        <f t="shared" si="3"/>
        <v>2.875</v>
      </c>
      <c r="F15">
        <f t="shared" si="4"/>
        <v>2.65</v>
      </c>
      <c r="G15">
        <f t="shared" si="5"/>
        <v>2.835</v>
      </c>
      <c r="I15" t="s">
        <v>5</v>
      </c>
      <c r="J15" s="7">
        <f>AVERAGE(J10:J14)</f>
        <v>2.56660344827586</v>
      </c>
      <c r="K15" s="7">
        <f t="shared" ref="K15" si="12">AVERAGE(K10:K14)</f>
        <v>2.5264406779661</v>
      </c>
      <c r="L15" s="7">
        <f t="shared" ref="L15" si="13">AVERAGE(L10:L14)</f>
        <v>1.45925176946411</v>
      </c>
      <c r="M15" s="7">
        <f t="shared" ref="M15" si="14">AVERAGE(M10:M14)</f>
        <v>2.28295256365539</v>
      </c>
      <c r="N15" s="7">
        <f t="shared" ref="N15" si="15">AVERAGE(N10:N14)</f>
        <v>2.66579945799458</v>
      </c>
      <c r="O15" s="7">
        <f t="shared" ref="O15" si="16">AVERAGE(O10:O14)</f>
        <v>2.30020958347121</v>
      </c>
    </row>
    <row r="16" ht="14.8" spans="9:15">
      <c r="I16" t="s">
        <v>11</v>
      </c>
      <c r="J16" s="6">
        <f>J7/2.9*2.75</f>
        <v>2.75</v>
      </c>
      <c r="K16" s="6">
        <f>K7/2.95*2.9</f>
        <v>2.9</v>
      </c>
      <c r="L16" s="6">
        <f>L7/2.967*3</f>
        <v>3</v>
      </c>
      <c r="M16" s="6">
        <f>M7/2.867*2.875</f>
        <v>2.875</v>
      </c>
      <c r="N16" s="6">
        <f>N7/2.583*2.65</f>
        <v>2.65</v>
      </c>
      <c r="O16" s="6">
        <f t="shared" si="11"/>
        <v>2.835</v>
      </c>
    </row>
    <row r="18" spans="1:15">
      <c r="A18" t="s">
        <v>21</v>
      </c>
      <c r="B18" s="1" t="s">
        <v>13</v>
      </c>
      <c r="C18" s="1" t="s">
        <v>14</v>
      </c>
      <c r="D18" s="1" t="s">
        <v>15</v>
      </c>
      <c r="E18" s="1" t="s">
        <v>16</v>
      </c>
      <c r="F18" s="1" t="s">
        <v>17</v>
      </c>
      <c r="G18" s="1" t="s">
        <v>5</v>
      </c>
      <c r="J18" t="s">
        <v>13</v>
      </c>
      <c r="K18" t="s">
        <v>14</v>
      </c>
      <c r="L18" t="s">
        <v>15</v>
      </c>
      <c r="M18" t="s">
        <v>16</v>
      </c>
      <c r="N18" t="s">
        <v>17</v>
      </c>
      <c r="O18" t="s">
        <v>5</v>
      </c>
    </row>
    <row r="19" ht="14.8" spans="1:15">
      <c r="A19" t="s">
        <v>6</v>
      </c>
      <c r="B19" s="5">
        <v>2.845</v>
      </c>
      <c r="C19" s="5">
        <v>2.74</v>
      </c>
      <c r="D19">
        <v>0.48</v>
      </c>
      <c r="E19">
        <v>1.94</v>
      </c>
      <c r="F19">
        <v>2.2</v>
      </c>
      <c r="G19">
        <v>2.047</v>
      </c>
      <c r="I19" t="s">
        <v>6</v>
      </c>
      <c r="J19">
        <v>2.71870689655172</v>
      </c>
      <c r="K19">
        <v>2.81840677966102</v>
      </c>
      <c r="L19">
        <v>0.58948432760364</v>
      </c>
      <c r="M19">
        <v>2.08881234740147</v>
      </c>
      <c r="N19">
        <v>2.66744096012389</v>
      </c>
      <c r="O19">
        <v>2.1528</v>
      </c>
    </row>
    <row r="20" spans="1:15">
      <c r="A20" t="s">
        <v>7</v>
      </c>
      <c r="B20">
        <v>2.78</v>
      </c>
      <c r="C20">
        <v>2.18</v>
      </c>
      <c r="D20">
        <v>1.655</v>
      </c>
      <c r="E20">
        <v>2.26</v>
      </c>
      <c r="F20">
        <v>2.415</v>
      </c>
      <c r="G20">
        <v>2.258</v>
      </c>
      <c r="I20" t="s">
        <v>7</v>
      </c>
      <c r="J20">
        <v>2.62387931034483</v>
      </c>
      <c r="K20">
        <v>2.31016949152542</v>
      </c>
      <c r="L20">
        <v>1.738</v>
      </c>
      <c r="M20">
        <v>2.4066968957098</v>
      </c>
      <c r="N20">
        <v>2.91571815718157</v>
      </c>
      <c r="O20">
        <v>2.38859</v>
      </c>
    </row>
    <row r="21" spans="1:15">
      <c r="A21" t="s">
        <v>8</v>
      </c>
      <c r="B21">
        <v>2.7</v>
      </c>
      <c r="C21">
        <v>2.72</v>
      </c>
      <c r="D21">
        <v>0.94</v>
      </c>
      <c r="E21">
        <v>1.75</v>
      </c>
      <c r="F21">
        <v>1.96</v>
      </c>
      <c r="G21">
        <v>2.014</v>
      </c>
      <c r="I21" t="s">
        <v>8</v>
      </c>
      <c r="J21">
        <v>2.54422413793103</v>
      </c>
      <c r="K21">
        <v>2.67094915254237</v>
      </c>
      <c r="L21">
        <v>0.91</v>
      </c>
      <c r="M21">
        <v>1.87220962678758</v>
      </c>
      <c r="N21">
        <v>2.20576848625629</v>
      </c>
      <c r="O21">
        <v>2.04239</v>
      </c>
    </row>
    <row r="22" spans="1:15">
      <c r="A22" t="s">
        <v>9</v>
      </c>
      <c r="B22">
        <v>2.78</v>
      </c>
      <c r="C22">
        <v>2.52</v>
      </c>
      <c r="D22">
        <v>1.715</v>
      </c>
      <c r="E22">
        <v>2.29</v>
      </c>
      <c r="F22">
        <v>2.32</v>
      </c>
      <c r="G22">
        <v>2.325</v>
      </c>
      <c r="I22" t="s">
        <v>9</v>
      </c>
      <c r="J22">
        <v>2.59163793103448</v>
      </c>
      <c r="K22">
        <v>2.58837288135593</v>
      </c>
      <c r="L22">
        <v>1.792</v>
      </c>
      <c r="M22">
        <v>2.48992849668643</v>
      </c>
      <c r="N22">
        <v>2.77003484320557</v>
      </c>
      <c r="O22">
        <v>2.4488</v>
      </c>
    </row>
    <row r="23" spans="1:15">
      <c r="A23" t="s">
        <v>10</v>
      </c>
      <c r="B23">
        <v>2.56</v>
      </c>
      <c r="C23">
        <v>2.07</v>
      </c>
      <c r="D23">
        <v>2.31</v>
      </c>
      <c r="E23">
        <v>2.43</v>
      </c>
      <c r="F23">
        <v>2.25</v>
      </c>
      <c r="G23">
        <v>2.324</v>
      </c>
      <c r="I23" t="s">
        <v>10</v>
      </c>
      <c r="J23">
        <v>2.35456896551724</v>
      </c>
      <c r="K23">
        <v>2.24430508474576</v>
      </c>
      <c r="L23">
        <v>2.376</v>
      </c>
      <c r="M23">
        <v>2.55711545169166</v>
      </c>
      <c r="N23">
        <v>2.77003484320557</v>
      </c>
      <c r="O23">
        <v>2.4512</v>
      </c>
    </row>
    <row r="24" spans="1:15">
      <c r="A24" t="s">
        <v>11</v>
      </c>
      <c r="B24">
        <v>2.92</v>
      </c>
      <c r="C24">
        <v>2.96</v>
      </c>
      <c r="D24">
        <v>2.82</v>
      </c>
      <c r="E24">
        <v>2.56</v>
      </c>
      <c r="F24">
        <v>2.38</v>
      </c>
      <c r="G24">
        <v>2.728</v>
      </c>
      <c r="I24" t="s">
        <v>5</v>
      </c>
      <c r="J24">
        <v>2.56660344827586</v>
      </c>
      <c r="K24">
        <v>2.5264406779661</v>
      </c>
      <c r="L24">
        <v>1.469</v>
      </c>
      <c r="M24">
        <v>2.28295256365539</v>
      </c>
      <c r="N24">
        <v>2.66579945799458</v>
      </c>
      <c r="O24">
        <v>2.297</v>
      </c>
    </row>
    <row r="25" spans="9:15">
      <c r="I25" t="s">
        <v>11</v>
      </c>
      <c r="J25">
        <v>2.75</v>
      </c>
      <c r="K25">
        <v>2.9</v>
      </c>
      <c r="L25">
        <v>3</v>
      </c>
      <c r="M25">
        <v>2.875</v>
      </c>
      <c r="N25">
        <v>2.65</v>
      </c>
      <c r="O25">
        <v>2.835</v>
      </c>
    </row>
    <row r="26" spans="1:7">
      <c r="A26" t="s">
        <v>22</v>
      </c>
      <c r="B26" s="1" t="s">
        <v>13</v>
      </c>
      <c r="C26" s="1" t="s">
        <v>14</v>
      </c>
      <c r="D26" s="1" t="s">
        <v>15</v>
      </c>
      <c r="E26" s="1" t="s">
        <v>16</v>
      </c>
      <c r="F26" s="1" t="s">
        <v>17</v>
      </c>
      <c r="G26" s="1" t="s">
        <v>5</v>
      </c>
    </row>
    <row r="27" ht="14.8" spans="1:7">
      <c r="A27" t="s">
        <v>6</v>
      </c>
      <c r="B27" s="6">
        <v>2.679</v>
      </c>
      <c r="C27" s="6">
        <v>2.684</v>
      </c>
      <c r="D27" s="4">
        <v>0.543</v>
      </c>
      <c r="E27" s="4">
        <v>2.179</v>
      </c>
      <c r="F27" s="4">
        <v>2.45</v>
      </c>
      <c r="G27" s="4">
        <v>2.107</v>
      </c>
    </row>
    <row r="28" spans="1:7">
      <c r="A28" t="s">
        <v>7</v>
      </c>
      <c r="B28" s="4">
        <v>2.618</v>
      </c>
      <c r="C28" s="4">
        <v>2.136</v>
      </c>
      <c r="D28" s="4">
        <v>1.761</v>
      </c>
      <c r="E28" s="4">
        <v>2.538</v>
      </c>
      <c r="F28" s="4">
        <v>2.689</v>
      </c>
      <c r="G28" s="4">
        <v>2.3484</v>
      </c>
    </row>
    <row r="29" spans="1:7">
      <c r="A29" t="s">
        <v>8</v>
      </c>
      <c r="B29" s="4">
        <v>2.543</v>
      </c>
      <c r="C29" s="4">
        <v>2.665</v>
      </c>
      <c r="D29" s="4">
        <v>1</v>
      </c>
      <c r="E29" s="4">
        <v>1.965</v>
      </c>
      <c r="F29" s="4">
        <v>2.182</v>
      </c>
      <c r="G29" s="4">
        <v>2.071</v>
      </c>
    </row>
    <row r="30" spans="1:7">
      <c r="A30" t="s">
        <v>9</v>
      </c>
      <c r="B30" s="4">
        <v>2.618</v>
      </c>
      <c r="C30" s="4">
        <v>2.469</v>
      </c>
      <c r="D30" s="4">
        <v>1.824</v>
      </c>
      <c r="E30" s="4">
        <v>2.572</v>
      </c>
      <c r="F30" s="4">
        <v>2.583</v>
      </c>
      <c r="G30" s="4">
        <v>2.4132</v>
      </c>
    </row>
    <row r="31" spans="1:7">
      <c r="A31" t="s">
        <v>10</v>
      </c>
      <c r="B31" s="4">
        <v>2.411</v>
      </c>
      <c r="C31" s="4">
        <v>2.028</v>
      </c>
      <c r="D31" s="4">
        <v>2.457</v>
      </c>
      <c r="E31" s="4">
        <v>2.729</v>
      </c>
      <c r="F31" s="4">
        <v>2.505</v>
      </c>
      <c r="G31" s="4">
        <v>2.4259</v>
      </c>
    </row>
    <row r="32" spans="1:7">
      <c r="A32" t="s">
        <v>5</v>
      </c>
      <c r="B32" s="7">
        <f>AVERAGE(B27:B31)</f>
        <v>2.5738</v>
      </c>
      <c r="C32" s="7">
        <f t="shared" ref="C32:G32" si="17">AVERAGE(C27:C31)</f>
        <v>2.3964</v>
      </c>
      <c r="D32" s="7">
        <f t="shared" si="17"/>
        <v>1.517</v>
      </c>
      <c r="E32" s="7">
        <f t="shared" si="17"/>
        <v>2.3966</v>
      </c>
      <c r="F32" s="7">
        <f t="shared" si="17"/>
        <v>2.4818</v>
      </c>
      <c r="G32" s="7">
        <f t="shared" si="17"/>
        <v>2.2731</v>
      </c>
    </row>
    <row r="33" spans="1:7">
      <c r="A33" t="s">
        <v>11</v>
      </c>
      <c r="B33" s="4">
        <v>2.75</v>
      </c>
      <c r="C33" s="4">
        <v>2.9</v>
      </c>
      <c r="D33" s="4">
        <v>3</v>
      </c>
      <c r="E33" s="4">
        <v>2.875</v>
      </c>
      <c r="F33" s="4">
        <v>2.65</v>
      </c>
      <c r="G33" s="4">
        <v>2.835</v>
      </c>
    </row>
    <row r="35" spans="1:7">
      <c r="A35" t="s">
        <v>22</v>
      </c>
      <c r="B35" s="1" t="s">
        <v>13</v>
      </c>
      <c r="C35" s="1" t="s">
        <v>14</v>
      </c>
      <c r="D35" s="1" t="s">
        <v>15</v>
      </c>
      <c r="E35" s="1" t="s">
        <v>16</v>
      </c>
      <c r="F35" s="1" t="s">
        <v>17</v>
      </c>
      <c r="G35" s="1" t="s">
        <v>5</v>
      </c>
    </row>
    <row r="36" ht="14.8" spans="1:7">
      <c r="A36" t="s">
        <v>6</v>
      </c>
      <c r="B36" s="6">
        <v>2.679</v>
      </c>
      <c r="C36" s="6">
        <v>2.684</v>
      </c>
      <c r="D36" s="4">
        <v>0.543</v>
      </c>
      <c r="E36" s="4">
        <v>2.179</v>
      </c>
      <c r="F36" s="4">
        <v>2.45</v>
      </c>
      <c r="G36" s="4">
        <v>2.107</v>
      </c>
    </row>
    <row r="37" spans="1:7">
      <c r="A37" t="s">
        <v>7</v>
      </c>
      <c r="B37" s="4">
        <v>2.618</v>
      </c>
      <c r="C37" s="4">
        <v>2.136</v>
      </c>
      <c r="D37" s="4">
        <v>1.761</v>
      </c>
      <c r="E37" s="4">
        <v>2.538</v>
      </c>
      <c r="F37" s="4">
        <v>2.689</v>
      </c>
      <c r="G37" s="4">
        <v>2.3484</v>
      </c>
    </row>
    <row r="38" spans="1:7">
      <c r="A38" t="s">
        <v>9</v>
      </c>
      <c r="B38" s="4">
        <v>2.618</v>
      </c>
      <c r="C38" s="4">
        <v>2.469</v>
      </c>
      <c r="D38" s="4">
        <v>1.824</v>
      </c>
      <c r="E38" s="4">
        <v>2.572</v>
      </c>
      <c r="F38" s="4">
        <v>2.583</v>
      </c>
      <c r="G38" s="4">
        <v>2.4132</v>
      </c>
    </row>
    <row r="39" spans="1:7">
      <c r="A39" t="s">
        <v>10</v>
      </c>
      <c r="B39" s="4">
        <v>2.411</v>
      </c>
      <c r="C39" s="4">
        <v>2.028</v>
      </c>
      <c r="D39" s="4">
        <v>2.457</v>
      </c>
      <c r="E39" s="4">
        <v>2.729</v>
      </c>
      <c r="F39" s="4">
        <v>2.505</v>
      </c>
      <c r="G39" s="4">
        <v>2.4259</v>
      </c>
    </row>
    <row r="40" spans="1:7">
      <c r="A40" t="s">
        <v>5</v>
      </c>
      <c r="B40" s="7">
        <f t="shared" ref="B40:G40" si="18">AVERAGE(B36:B39)</f>
        <v>2.5815</v>
      </c>
      <c r="C40" s="7">
        <f t="shared" si="18"/>
        <v>2.32925</v>
      </c>
      <c r="D40" s="7">
        <f t="shared" si="18"/>
        <v>1.64625</v>
      </c>
      <c r="E40" s="7">
        <f t="shared" si="18"/>
        <v>2.5045</v>
      </c>
      <c r="F40" s="7">
        <f t="shared" si="18"/>
        <v>2.55675</v>
      </c>
      <c r="G40" s="7">
        <f t="shared" si="18"/>
        <v>2.323625</v>
      </c>
    </row>
    <row r="41" spans="1:7">
      <c r="A41" t="s">
        <v>11</v>
      </c>
      <c r="B41" s="4">
        <v>2.75</v>
      </c>
      <c r="C41" s="4">
        <v>2.9</v>
      </c>
      <c r="D41" s="4">
        <v>3</v>
      </c>
      <c r="E41" s="4">
        <v>2.875</v>
      </c>
      <c r="F41" s="4">
        <v>2.65</v>
      </c>
      <c r="G41" s="4">
        <v>2.835</v>
      </c>
    </row>
    <row r="42" spans="2:7">
      <c r="B42" s="4"/>
      <c r="C42" s="4"/>
      <c r="D42" s="4"/>
      <c r="E42" s="4"/>
      <c r="F42" s="4"/>
      <c r="G42" s="4"/>
    </row>
    <row r="43" spans="1:1">
      <c r="A43" t="s">
        <v>23</v>
      </c>
    </row>
    <row r="44" spans="1:7">
      <c r="A44" t="s">
        <v>22</v>
      </c>
      <c r="B44" s="1" t="s">
        <v>13</v>
      </c>
      <c r="C44" s="1" t="s">
        <v>14</v>
      </c>
      <c r="D44" s="1" t="s">
        <v>15</v>
      </c>
      <c r="E44" s="1" t="s">
        <v>16</v>
      </c>
      <c r="F44" s="1" t="s">
        <v>17</v>
      </c>
      <c r="G44" s="1" t="s">
        <v>5</v>
      </c>
    </row>
    <row r="45" spans="1:7">
      <c r="A45" t="s">
        <v>6</v>
      </c>
      <c r="B45">
        <v>2.679</v>
      </c>
      <c r="C45">
        <v>2.684</v>
      </c>
      <c r="D45">
        <v>0.514</v>
      </c>
      <c r="E45">
        <v>2.179</v>
      </c>
      <c r="F45">
        <v>2.45</v>
      </c>
      <c r="G45">
        <v>2.1012</v>
      </c>
    </row>
    <row r="46" spans="1:7">
      <c r="A46" t="s">
        <v>7</v>
      </c>
      <c r="B46" s="4">
        <v>2.618</v>
      </c>
      <c r="C46" s="4">
        <v>2.136</v>
      </c>
      <c r="D46">
        <v>1.714</v>
      </c>
      <c r="E46" s="4">
        <v>2.538</v>
      </c>
      <c r="F46" s="4">
        <v>2.689</v>
      </c>
      <c r="G46" s="4">
        <v>2.339</v>
      </c>
    </row>
    <row r="47" spans="1:7">
      <c r="A47" t="s">
        <v>8</v>
      </c>
      <c r="B47" s="4">
        <v>2.543</v>
      </c>
      <c r="C47" s="4">
        <v>2.665</v>
      </c>
      <c r="D47">
        <v>0.943</v>
      </c>
      <c r="E47" s="4">
        <v>1.965</v>
      </c>
      <c r="F47" s="4">
        <v>2.182</v>
      </c>
      <c r="G47" s="4">
        <v>2.0596</v>
      </c>
    </row>
    <row r="48" spans="1:7">
      <c r="A48" t="s">
        <v>9</v>
      </c>
      <c r="B48" s="4">
        <v>2.618</v>
      </c>
      <c r="C48" s="4">
        <v>2.469</v>
      </c>
      <c r="D48">
        <v>1.779</v>
      </c>
      <c r="E48" s="4">
        <v>2.572</v>
      </c>
      <c r="F48" s="4">
        <v>2.583</v>
      </c>
      <c r="G48" s="4">
        <v>2.4042</v>
      </c>
    </row>
    <row r="49" spans="1:7">
      <c r="A49" t="s">
        <v>10</v>
      </c>
      <c r="B49" s="4">
        <v>2.411</v>
      </c>
      <c r="C49" s="4">
        <v>2.028</v>
      </c>
      <c r="D49">
        <v>2.028</v>
      </c>
      <c r="E49" s="4">
        <v>2.729</v>
      </c>
      <c r="F49" s="4">
        <v>2.505</v>
      </c>
      <c r="G49">
        <v>2.4037</v>
      </c>
    </row>
    <row r="50" spans="1:7">
      <c r="A50" t="s">
        <v>5</v>
      </c>
      <c r="B50" s="7">
        <f>AVERAGE(B45:B49)</f>
        <v>2.5738</v>
      </c>
      <c r="C50" s="7">
        <f t="shared" ref="C50" si="19">AVERAGE(C45:C49)</f>
        <v>2.3964</v>
      </c>
      <c r="D50">
        <v>1.459</v>
      </c>
      <c r="E50" s="7">
        <f t="shared" ref="E50" si="20">AVERAGE(E45:E49)</f>
        <v>2.3966</v>
      </c>
      <c r="F50" s="7">
        <f t="shared" ref="F50" si="21">AVERAGE(F45:F49)</f>
        <v>2.4818</v>
      </c>
      <c r="G50" s="4">
        <v>2.262</v>
      </c>
    </row>
    <row r="51" spans="1:7">
      <c r="A51" t="s">
        <v>11</v>
      </c>
      <c r="B51" s="4">
        <v>2.75</v>
      </c>
      <c r="C51" s="4">
        <v>2.9</v>
      </c>
      <c r="D51">
        <v>3</v>
      </c>
      <c r="E51" s="4">
        <v>2.875</v>
      </c>
      <c r="F51" s="4">
        <v>2.65</v>
      </c>
      <c r="G51" s="4">
        <v>2.835</v>
      </c>
    </row>
    <row r="53" spans="1:1">
      <c r="A53" t="s">
        <v>24</v>
      </c>
    </row>
    <row r="54" spans="1:7">
      <c r="A54" s="1" t="s">
        <v>22</v>
      </c>
      <c r="B54" s="1" t="s">
        <v>13</v>
      </c>
      <c r="C54" s="1" t="s">
        <v>14</v>
      </c>
      <c r="D54" s="1" t="s">
        <v>15</v>
      </c>
      <c r="E54" s="1" t="s">
        <v>16</v>
      </c>
      <c r="F54" s="1" t="s">
        <v>17</v>
      </c>
      <c r="G54" s="1" t="s">
        <v>5</v>
      </c>
    </row>
    <row r="55" spans="1:7">
      <c r="A55" t="s">
        <v>6</v>
      </c>
      <c r="B55">
        <v>2.709</v>
      </c>
      <c r="C55">
        <v>2.729</v>
      </c>
      <c r="D55">
        <v>0.544</v>
      </c>
      <c r="E55">
        <v>2.052</v>
      </c>
      <c r="F55">
        <v>2.486</v>
      </c>
      <c r="G55">
        <v>2.104</v>
      </c>
    </row>
    <row r="56" spans="1:7">
      <c r="A56" t="s">
        <v>7</v>
      </c>
      <c r="B56">
        <v>2.656</v>
      </c>
      <c r="C56">
        <v>2.178</v>
      </c>
      <c r="D56">
        <v>1.595</v>
      </c>
      <c r="E56">
        <v>2.376</v>
      </c>
      <c r="F56">
        <v>2.752</v>
      </c>
      <c r="G56">
        <v>2.311</v>
      </c>
    </row>
    <row r="57" spans="1:7">
      <c r="A57" t="s">
        <v>8</v>
      </c>
      <c r="B57">
        <v>2.574</v>
      </c>
      <c r="C57">
        <v>2.655</v>
      </c>
      <c r="D57">
        <v>0.886</v>
      </c>
      <c r="E57">
        <v>1.89</v>
      </c>
      <c r="F57">
        <v>2.24</v>
      </c>
      <c r="G57">
        <v>2.049</v>
      </c>
    </row>
    <row r="58" spans="1:7">
      <c r="A58" t="s">
        <v>9</v>
      </c>
      <c r="B58">
        <v>2.632</v>
      </c>
      <c r="C58">
        <v>2.496</v>
      </c>
      <c r="D58">
        <v>1.734</v>
      </c>
      <c r="E58">
        <v>2.443</v>
      </c>
      <c r="F58">
        <v>2.609</v>
      </c>
      <c r="G58">
        <v>2.3828</v>
      </c>
    </row>
    <row r="59" spans="1:7">
      <c r="A59" t="s">
        <v>10</v>
      </c>
      <c r="B59">
        <v>2.75</v>
      </c>
      <c r="C59">
        <v>2.117</v>
      </c>
      <c r="D59">
        <v>2.329</v>
      </c>
      <c r="E59">
        <v>2.524</v>
      </c>
      <c r="F59">
        <v>2.582</v>
      </c>
      <c r="G59">
        <v>2.397</v>
      </c>
    </row>
    <row r="60" spans="1:7">
      <c r="A60" t="s">
        <v>25</v>
      </c>
      <c r="B60">
        <v>2.601</v>
      </c>
      <c r="C60">
        <v>2.435</v>
      </c>
      <c r="D60">
        <v>1.418</v>
      </c>
      <c r="E60">
        <v>2.257</v>
      </c>
      <c r="F60">
        <v>2.534</v>
      </c>
      <c r="G60">
        <v>2.249</v>
      </c>
    </row>
    <row r="61" spans="1:7">
      <c r="A61" t="s">
        <v>11</v>
      </c>
      <c r="B61">
        <v>2.75</v>
      </c>
      <c r="C61">
        <v>2.9</v>
      </c>
      <c r="D61">
        <v>3</v>
      </c>
      <c r="E61">
        <v>2.875</v>
      </c>
      <c r="F61">
        <v>2.65</v>
      </c>
      <c r="G61">
        <v>2.835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6"/>
  <sheetViews>
    <sheetView workbookViewId="0">
      <selection activeCell="I13" sqref="I13"/>
    </sheetView>
  </sheetViews>
  <sheetFormatPr defaultColWidth="9" defaultRowHeight="13.2" outlineLevelCol="6"/>
  <sheetData>
    <row r="1" spans="2:7"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5</v>
      </c>
    </row>
    <row r="2" ht="16.8" spans="1:7">
      <c r="A2" s="2" t="s">
        <v>8</v>
      </c>
      <c r="B2" s="2">
        <v>2.35</v>
      </c>
      <c r="C2" s="2">
        <v>2.725</v>
      </c>
      <c r="D2" s="2">
        <v>0.925</v>
      </c>
      <c r="E2" s="2">
        <v>2.3</v>
      </c>
      <c r="F2" s="2">
        <v>2.625</v>
      </c>
      <c r="G2" s="2">
        <v>2.185</v>
      </c>
    </row>
    <row r="3" ht="16.8" spans="1:7">
      <c r="A3" s="2" t="s">
        <v>6</v>
      </c>
      <c r="B3" s="2">
        <v>2.7</v>
      </c>
      <c r="C3" s="2">
        <v>2.85</v>
      </c>
      <c r="D3" s="2">
        <v>0.9</v>
      </c>
      <c r="E3" s="2">
        <v>2.425</v>
      </c>
      <c r="F3" s="2">
        <v>2.6</v>
      </c>
      <c r="G3" s="2">
        <v>2.295</v>
      </c>
    </row>
    <row r="4" ht="16.8" spans="1:7">
      <c r="A4" s="2" t="s">
        <v>10</v>
      </c>
      <c r="B4" s="2">
        <v>2.125</v>
      </c>
      <c r="C4" s="2">
        <v>2.05</v>
      </c>
      <c r="D4" s="2">
        <v>2.275</v>
      </c>
      <c r="E4" s="2">
        <v>2.525</v>
      </c>
      <c r="F4" s="2">
        <v>2.75</v>
      </c>
      <c r="G4" s="2">
        <v>2.345</v>
      </c>
    </row>
    <row r="5" ht="16.8" spans="1:7">
      <c r="A5" s="2" t="s">
        <v>7</v>
      </c>
      <c r="B5" s="2">
        <v>2.55</v>
      </c>
      <c r="C5" s="2">
        <v>2.45</v>
      </c>
      <c r="D5" s="2">
        <v>1.475</v>
      </c>
      <c r="E5" s="2">
        <v>2.6</v>
      </c>
      <c r="F5" s="2">
        <v>2.825</v>
      </c>
      <c r="G5" s="2">
        <v>2.388</v>
      </c>
    </row>
    <row r="6" ht="16.8" spans="1:7">
      <c r="A6" s="2" t="s">
        <v>9</v>
      </c>
      <c r="B6" s="2">
        <v>2.525</v>
      </c>
      <c r="C6" s="2">
        <v>2.725</v>
      </c>
      <c r="D6" s="2">
        <v>1.125</v>
      </c>
      <c r="E6" s="2">
        <v>2.55</v>
      </c>
      <c r="F6" s="2">
        <v>2.8</v>
      </c>
      <c r="G6" s="2">
        <v>2.345</v>
      </c>
    </row>
    <row r="7" ht="16.8" spans="1:7">
      <c r="A7" s="2" t="s">
        <v>5</v>
      </c>
      <c r="B7" s="3">
        <f>AVERAGE(B2:B6)</f>
        <v>2.45</v>
      </c>
      <c r="C7" s="3">
        <f t="shared" ref="C7:G7" si="0">AVERAGE(C2:C6)</f>
        <v>2.56</v>
      </c>
      <c r="D7" s="3">
        <f t="shared" si="0"/>
        <v>1.34</v>
      </c>
      <c r="E7" s="3">
        <f t="shared" si="0"/>
        <v>2.48</v>
      </c>
      <c r="F7" s="3">
        <f t="shared" si="0"/>
        <v>2.72</v>
      </c>
      <c r="G7" s="3">
        <f t="shared" si="0"/>
        <v>2.3116</v>
      </c>
    </row>
    <row r="8" ht="16.8" spans="1:7">
      <c r="A8" s="2" t="s">
        <v>11</v>
      </c>
      <c r="B8" s="2">
        <v>2.75</v>
      </c>
      <c r="C8" s="2">
        <v>2.9</v>
      </c>
      <c r="D8" s="2">
        <v>3</v>
      </c>
      <c r="E8" s="2">
        <v>2.875</v>
      </c>
      <c r="F8" s="2">
        <v>2.65</v>
      </c>
      <c r="G8" s="2">
        <v>2.835</v>
      </c>
    </row>
    <row r="10" spans="2:7">
      <c r="B10" s="1" t="s">
        <v>13</v>
      </c>
      <c r="C10" s="1" t="s">
        <v>14</v>
      </c>
      <c r="D10" s="1" t="s">
        <v>15</v>
      </c>
      <c r="E10" s="1" t="s">
        <v>16</v>
      </c>
      <c r="F10" s="1" t="s">
        <v>17</v>
      </c>
      <c r="G10" s="1" t="s">
        <v>5</v>
      </c>
    </row>
    <row r="11" ht="16.8" spans="1:7">
      <c r="A11" s="2" t="s">
        <v>6</v>
      </c>
      <c r="B11" s="2">
        <v>2.7</v>
      </c>
      <c r="C11" s="2">
        <v>2.85</v>
      </c>
      <c r="D11" s="2">
        <v>0.9</v>
      </c>
      <c r="E11" s="2">
        <v>2.425</v>
      </c>
      <c r="F11" s="2">
        <v>2.6</v>
      </c>
      <c r="G11" s="2">
        <v>2.295</v>
      </c>
    </row>
    <row r="12" ht="16.8" spans="1:7">
      <c r="A12" s="2" t="s">
        <v>10</v>
      </c>
      <c r="B12" s="2">
        <v>2.125</v>
      </c>
      <c r="C12" s="2">
        <v>2.05</v>
      </c>
      <c r="D12" s="2">
        <v>2.275</v>
      </c>
      <c r="E12" s="2">
        <v>2.525</v>
      </c>
      <c r="F12" s="2">
        <v>2.75</v>
      </c>
      <c r="G12" s="2">
        <v>2.345</v>
      </c>
    </row>
    <row r="13" ht="16.8" spans="1:7">
      <c r="A13" s="2" t="s">
        <v>7</v>
      </c>
      <c r="B13" s="2">
        <v>2.55</v>
      </c>
      <c r="C13" s="2">
        <v>2.45</v>
      </c>
      <c r="D13" s="2">
        <v>1.475</v>
      </c>
      <c r="E13" s="2">
        <v>2.6</v>
      </c>
      <c r="F13" s="2">
        <v>2.825</v>
      </c>
      <c r="G13" s="2">
        <v>2.388</v>
      </c>
    </row>
    <row r="14" ht="16.8" spans="1:7">
      <c r="A14" s="2" t="s">
        <v>9</v>
      </c>
      <c r="B14" s="2">
        <v>2.525</v>
      </c>
      <c r="C14" s="2">
        <v>2.725</v>
      </c>
      <c r="D14" s="2">
        <v>1.125</v>
      </c>
      <c r="E14" s="2">
        <v>2.55</v>
      </c>
      <c r="F14" s="2">
        <v>2.8</v>
      </c>
      <c r="G14" s="2">
        <v>2.345</v>
      </c>
    </row>
    <row r="15" ht="16.8" spans="1:7">
      <c r="A15" s="2" t="s">
        <v>5</v>
      </c>
      <c r="B15" s="3">
        <f t="shared" ref="B15:G15" si="1">AVERAGE(B11:B14)</f>
        <v>2.475</v>
      </c>
      <c r="C15" s="3">
        <f t="shared" si="1"/>
        <v>2.51875</v>
      </c>
      <c r="D15" s="3">
        <f t="shared" si="1"/>
        <v>1.44375</v>
      </c>
      <c r="E15" s="3">
        <f t="shared" si="1"/>
        <v>2.525</v>
      </c>
      <c r="F15" s="3">
        <f t="shared" si="1"/>
        <v>2.74375</v>
      </c>
      <c r="G15" s="3">
        <f t="shared" si="1"/>
        <v>2.34325</v>
      </c>
    </row>
    <row r="16" ht="16.8" spans="1:7">
      <c r="A16" s="2" t="s">
        <v>11</v>
      </c>
      <c r="B16" s="2">
        <v>2.75</v>
      </c>
      <c r="C16" s="2">
        <v>2.9</v>
      </c>
      <c r="D16" s="2">
        <v>3</v>
      </c>
      <c r="E16" s="2">
        <v>2.875</v>
      </c>
      <c r="F16" s="2">
        <v>2.65</v>
      </c>
      <c r="G16" s="2">
        <v>2.835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task3</vt:lpstr>
      <vt:lpstr>task1</vt:lpstr>
      <vt:lpstr>task2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2024-09-05T10:55:00Z</dcterms:created>
  <dcterms:modified xsi:type="dcterms:W3CDTF">2025-04-28T00:20:29Z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