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kerhelali/Desktop/School work/model/"/>
    </mc:Choice>
  </mc:AlternateContent>
  <xr:revisionPtr revIDLastSave="0" documentId="13_ncr:1_{6CAB9A90-7EF4-E843-A6B1-2093BF0C9D1C}" xr6:coauthVersionLast="47" xr6:coauthVersionMax="47" xr10:uidLastSave="{00000000-0000-0000-0000-000000000000}"/>
  <bookViews>
    <workbookView xWindow="0" yWindow="500" windowWidth="38400" windowHeight="19420" xr2:uid="{3A20F87F-C61B-E54C-A102-930DE2366024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C54" i="1"/>
  <c r="B54" i="1"/>
  <c r="B51" i="1"/>
  <c r="D49" i="1"/>
  <c r="C49" i="1"/>
  <c r="B49" i="1"/>
  <c r="D47" i="1"/>
  <c r="C47" i="1"/>
  <c r="B47" i="1"/>
  <c r="D33" i="1"/>
  <c r="C33" i="1"/>
  <c r="B33" i="1"/>
  <c r="D28" i="1"/>
  <c r="D30" i="1" s="1"/>
  <c r="C28" i="1"/>
  <c r="C30" i="1" s="1"/>
  <c r="B28" i="1"/>
  <c r="B30" i="1" s="1"/>
  <c r="D23" i="1"/>
  <c r="C23" i="1"/>
  <c r="B23" i="1"/>
  <c r="D20" i="1"/>
  <c r="C20" i="1"/>
  <c r="B20" i="1"/>
  <c r="B24" i="1" s="1"/>
  <c r="D10" i="1"/>
  <c r="C10" i="1"/>
  <c r="B10" i="1"/>
  <c r="D6" i="1"/>
  <c r="D14" i="1" s="1"/>
  <c r="C6" i="1"/>
  <c r="C14" i="1" s="1"/>
  <c r="B6" i="1"/>
  <c r="B14" i="1" s="1"/>
  <c r="C24" i="1" l="1"/>
  <c r="D24" i="1"/>
</calcChain>
</file>

<file path=xl/sharedStrings.xml><?xml version="1.0" encoding="utf-8"?>
<sst xmlns="http://schemas.openxmlformats.org/spreadsheetml/2006/main" count="52" uniqueCount="45">
  <si>
    <t>Tuition French Cur.</t>
  </si>
  <si>
    <t>Tuition IB</t>
  </si>
  <si>
    <t>Other Income</t>
  </si>
  <si>
    <t>Salaries and Related Costs</t>
  </si>
  <si>
    <t>School Rent</t>
  </si>
  <si>
    <t>Provisions</t>
  </si>
  <si>
    <t>Total Operating Expenses</t>
  </si>
  <si>
    <t>Depreciation and Amortization</t>
  </si>
  <si>
    <t>Interest income</t>
  </si>
  <si>
    <t>Interest expenses</t>
  </si>
  <si>
    <t>NET RESULT</t>
  </si>
  <si>
    <t>Cash on Hand and in Bank</t>
  </si>
  <si>
    <t>Accounts Receivable, Net</t>
  </si>
  <si>
    <t>Prepaid &amp; Other Receivables</t>
  </si>
  <si>
    <t>Loans and Advances</t>
  </si>
  <si>
    <t>Total Current Assets</t>
  </si>
  <si>
    <t>Intangible Assets, Net</t>
  </si>
  <si>
    <t>TOTAL ASSETS</t>
  </si>
  <si>
    <t>Accounts Payable</t>
  </si>
  <si>
    <t>Accrued Expenses</t>
  </si>
  <si>
    <t>Deferred Income</t>
  </si>
  <si>
    <t>Total Current Liabilities</t>
  </si>
  <si>
    <t>Total Liabilities</t>
  </si>
  <si>
    <t>Net Result</t>
  </si>
  <si>
    <t>Accounts Receivable - net</t>
  </si>
  <si>
    <t>Depreciation</t>
  </si>
  <si>
    <t>Adjustements</t>
  </si>
  <si>
    <t>Net Cash Flows from Main Activities</t>
  </si>
  <si>
    <t>Additions of Fixed Assets</t>
  </si>
  <si>
    <t>Net Cash Flows from Investing Activities</t>
  </si>
  <si>
    <t>Increase (Decrease) in General Fund Balance</t>
  </si>
  <si>
    <t>Net Cash Flows from Financing Activity</t>
  </si>
  <si>
    <t>Net Cash Flows for the Year</t>
  </si>
  <si>
    <t>Cash at Beginning of Year</t>
  </si>
  <si>
    <t>Cash at End of Year</t>
  </si>
  <si>
    <t>Variance vs Balance sheet Cash and cash equivalent</t>
  </si>
  <si>
    <t>Total Revenues</t>
  </si>
  <si>
    <t>Others expenses</t>
  </si>
  <si>
    <t>Non Current assets</t>
  </si>
  <si>
    <t>Tangible &amp; Intangible Assets, Gross</t>
  </si>
  <si>
    <t>Less: Accumulated Depreciation Amortization</t>
  </si>
  <si>
    <t>Equity</t>
  </si>
  <si>
    <t>Retain earning</t>
  </si>
  <si>
    <t>Profit and Loss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</si>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</sst>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,,"/>
    <numFmt numFmtId="165" formatCode="_(* #,##0_);_(* \(#,##0\);_(* &quot;-&quot;??_);_(@_)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ptos"/>
    </font>
    <font>
      <b/>
      <sz val="10"/>
      <color theme="1"/>
      <name val="Aptos"/>
    </font>
    <font>
      <b/>
      <sz val="10"/>
      <color theme="0"/>
      <name val="Aptos"/>
    </font>
    <font>
      <b/>
      <sz val="10"/>
      <color rgb="FF000000"/>
      <name val="Aptos"/>
    </font>
    <font>
      <sz val="10"/>
      <color rgb="FF000000"/>
      <name val="Aptos"/>
    </font>
    <font>
      <sz val="10"/>
      <color theme="4"/>
      <name val="Aptos"/>
    </font>
    <font>
      <b/>
      <sz val="10"/>
      <color theme="4"/>
      <name val="Aptos"/>
    </font>
    <font>
      <sz val="10"/>
      <color theme="0"/>
      <name val="Apto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6" fillId="0" borderId="0" xfId="0" applyFont="1"/>
    <xf numFmtId="164" fontId="7" fillId="2" borderId="0" xfId="1" applyNumberFormat="1" applyFont="1" applyFill="1" applyAlignment="1">
      <alignment horizontal="center" vertical="center"/>
    </xf>
    <xf numFmtId="0" fontId="5" fillId="0" borderId="1" xfId="0" applyFont="1" applyBorder="1"/>
    <xf numFmtId="164" fontId="8" fillId="2" borderId="1" xfId="1" applyNumberFormat="1" applyFont="1" applyFill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8" fillId="2" borderId="0" xfId="1" applyNumberFormat="1" applyFont="1" applyFill="1" applyBorder="1" applyAlignment="1">
      <alignment horizontal="center" vertical="center"/>
    </xf>
    <xf numFmtId="164" fontId="6" fillId="2" borderId="0" xfId="1" applyNumberFormat="1" applyFont="1" applyFill="1" applyAlignment="1">
      <alignment horizontal="center" vertical="center"/>
    </xf>
    <xf numFmtId="0" fontId="4" fillId="3" borderId="1" xfId="0" applyFont="1" applyFill="1" applyBorder="1"/>
    <xf numFmtId="164" fontId="4" fillId="3" borderId="1" xfId="1" applyNumberFormat="1" applyFont="1" applyFill="1" applyBorder="1" applyAlignment="1">
      <alignment horizontal="center" vertical="center"/>
    </xf>
    <xf numFmtId="165" fontId="2" fillId="0" borderId="0" xfId="0" applyNumberFormat="1" applyFont="1"/>
    <xf numFmtId="0" fontId="3" fillId="0" borderId="0" xfId="0" applyFont="1"/>
    <xf numFmtId="164" fontId="4" fillId="3" borderId="0" xfId="1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0" fontId="9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BB483-0825-AF4C-94CC-CA90AC798C1E}">
  <dimension ref="A2:D57"/>
  <sheetViews>
    <sheetView tabSelected="1" workbookViewId="0">
      <selection activeCell="E1" sqref="E1:XFD1048576"/>
    </sheetView>
  </sheetViews>
  <sheetFormatPr baseColWidth="10" defaultColWidth="10.83203125" defaultRowHeight="14" x14ac:dyDescent="0.2"/>
  <cols>
    <col min="1" max="1" width="38.1640625" style="1" bestFit="1" customWidth="1"/>
    <col min="2" max="4" width="7.5" style="1" bestFit="1" customWidth="1"/>
    <col min="5" max="16384" width="10.83203125" style="1"/>
  </cols>
  <sheetData>
    <row r="2" spans="1:4" x14ac:dyDescent="0.2">
      <c r="A2" s="2" t="s">
        <v>43</v>
      </c>
      <c r="B2" s="3">
        <v>2022</v>
      </c>
      <c r="C2" s="3">
        <v>2023</v>
      </c>
      <c r="D2" s="3">
        <v>2024</v>
      </c>
    </row>
    <row r="3" spans="1:4" x14ac:dyDescent="0.2">
      <c r="A3" s="4" t="s">
        <v>0</v>
      </c>
      <c r="B3" s="5">
        <v>49222538</v>
      </c>
      <c r="C3" s="5">
        <v>55819340</v>
      </c>
      <c r="D3" s="5">
        <v>65503278</v>
      </c>
    </row>
    <row r="4" spans="1:4" x14ac:dyDescent="0.2">
      <c r="A4" s="4" t="s">
        <v>1</v>
      </c>
      <c r="B4" s="5"/>
      <c r="C4" s="5"/>
      <c r="D4" s="5"/>
    </row>
    <row r="5" spans="1:4" x14ac:dyDescent="0.2">
      <c r="A5" s="4" t="s">
        <v>2</v>
      </c>
      <c r="B5" s="5">
        <v>3044851</v>
      </c>
      <c r="C5" s="5">
        <v>4373210</v>
      </c>
      <c r="D5" s="5">
        <v>5015995</v>
      </c>
    </row>
    <row r="6" spans="1:4" x14ac:dyDescent="0.2">
      <c r="A6" s="6" t="s">
        <v>36</v>
      </c>
      <c r="B6" s="8">
        <f t="shared" ref="B6:D6" si="0">SUM(B3:B5)</f>
        <v>52267389</v>
      </c>
      <c r="C6" s="8">
        <f t="shared" si="0"/>
        <v>60192550</v>
      </c>
      <c r="D6" s="8">
        <f t="shared" si="0"/>
        <v>70519273</v>
      </c>
    </row>
    <row r="7" spans="1:4" x14ac:dyDescent="0.2">
      <c r="A7" s="4" t="s">
        <v>3</v>
      </c>
      <c r="B7" s="5">
        <v>-23799958</v>
      </c>
      <c r="C7" s="5">
        <v>-28460183</v>
      </c>
      <c r="D7" s="5">
        <v>-29874321</v>
      </c>
    </row>
    <row r="8" spans="1:4" x14ac:dyDescent="0.2">
      <c r="A8" s="4" t="s">
        <v>4</v>
      </c>
      <c r="B8" s="5">
        <v>-7939656</v>
      </c>
      <c r="C8" s="5">
        <v>-7939656</v>
      </c>
      <c r="D8" s="5">
        <v>-7631145</v>
      </c>
    </row>
    <row r="9" spans="1:4" x14ac:dyDescent="0.2">
      <c r="A9" s="4" t="s">
        <v>37</v>
      </c>
      <c r="B9" s="5">
        <v>-18612247</v>
      </c>
      <c r="C9" s="5">
        <v>-21816348</v>
      </c>
      <c r="D9" s="5">
        <v>-29830920</v>
      </c>
    </row>
    <row r="10" spans="1:4" x14ac:dyDescent="0.2">
      <c r="A10" s="6" t="s">
        <v>6</v>
      </c>
      <c r="B10" s="8">
        <f>SUM(B7:B9)</f>
        <v>-50351861</v>
      </c>
      <c r="C10" s="8">
        <f t="shared" ref="C10:D10" si="1">SUM(C7:C9)</f>
        <v>-58216187</v>
      </c>
      <c r="D10" s="8">
        <f t="shared" si="1"/>
        <v>-67336386</v>
      </c>
    </row>
    <row r="11" spans="1:4" x14ac:dyDescent="0.2">
      <c r="A11" s="4" t="s">
        <v>7</v>
      </c>
      <c r="B11" s="10">
        <v>-2050143</v>
      </c>
      <c r="C11" s="10">
        <v>-2360301</v>
      </c>
      <c r="D11" s="10">
        <v>-3612073</v>
      </c>
    </row>
    <row r="12" spans="1:4" x14ac:dyDescent="0.2">
      <c r="A12" s="4" t="s">
        <v>8</v>
      </c>
      <c r="B12" s="5">
        <v>136826</v>
      </c>
      <c r="C12" s="5">
        <v>382960</v>
      </c>
      <c r="D12" s="5">
        <v>432479</v>
      </c>
    </row>
    <row r="13" spans="1:4" x14ac:dyDescent="0.2">
      <c r="A13" s="4" t="s">
        <v>9</v>
      </c>
      <c r="B13" s="9"/>
      <c r="C13" s="9"/>
      <c r="D13" s="9"/>
    </row>
    <row r="14" spans="1:4" x14ac:dyDescent="0.2">
      <c r="A14" s="6" t="s">
        <v>10</v>
      </c>
      <c r="B14" s="7">
        <f>B6+SUM(B10:B13)</f>
        <v>2211</v>
      </c>
      <c r="C14" s="7">
        <f t="shared" ref="C14:D14" si="2">C6+SUM(C10:C13)</f>
        <v>-978</v>
      </c>
      <c r="D14" s="7">
        <f t="shared" si="2"/>
        <v>3293</v>
      </c>
    </row>
    <row r="16" spans="1:4" x14ac:dyDescent="0.2">
      <c r="A16" s="4" t="s">
        <v>11</v>
      </c>
      <c r="B16" s="5">
        <v>20609776</v>
      </c>
      <c r="C16" s="5">
        <v>21580604</v>
      </c>
      <c r="D16" s="5">
        <v>18250072</v>
      </c>
    </row>
    <row r="17" spans="1:4" x14ac:dyDescent="0.2">
      <c r="A17" s="4" t="s">
        <v>12</v>
      </c>
      <c r="B17" s="5">
        <v>11925457</v>
      </c>
      <c r="C17" s="5">
        <v>9429976</v>
      </c>
      <c r="D17" s="5">
        <v>14301148</v>
      </c>
    </row>
    <row r="18" spans="1:4" x14ac:dyDescent="0.2">
      <c r="A18" s="4" t="s">
        <v>13</v>
      </c>
      <c r="B18" s="5">
        <v>38500</v>
      </c>
      <c r="C18" s="5">
        <v>5500</v>
      </c>
      <c r="D18" s="5">
        <v>3999</v>
      </c>
    </row>
    <row r="19" spans="1:4" x14ac:dyDescent="0.2">
      <c r="A19" s="4" t="s">
        <v>14</v>
      </c>
      <c r="B19" s="5">
        <v>0</v>
      </c>
      <c r="C19" s="5">
        <v>151750</v>
      </c>
      <c r="D19" s="5">
        <v>106000</v>
      </c>
    </row>
    <row r="20" spans="1:4" s="17" customFormat="1" x14ac:dyDescent="0.2">
      <c r="A20" s="11" t="s">
        <v>15</v>
      </c>
      <c r="B20" s="12">
        <f>SUM(B16:B19)</f>
        <v>32573733</v>
      </c>
      <c r="C20" s="12">
        <f t="shared" ref="C20:D20" si="3">SUM(C16:C19)</f>
        <v>31167830</v>
      </c>
      <c r="D20" s="12">
        <f t="shared" si="3"/>
        <v>32661219</v>
      </c>
    </row>
    <row r="21" spans="1:4" x14ac:dyDescent="0.2">
      <c r="A21" s="4" t="s">
        <v>39</v>
      </c>
      <c r="B21" s="10">
        <v>55489573</v>
      </c>
      <c r="C21" s="10">
        <v>66811686</v>
      </c>
      <c r="D21" s="10">
        <v>79763893</v>
      </c>
    </row>
    <row r="22" spans="1:4" x14ac:dyDescent="0.2">
      <c r="A22" s="4" t="s">
        <v>40</v>
      </c>
      <c r="B22" s="10">
        <v>-37565776</v>
      </c>
      <c r="C22" s="10">
        <v>-39926077</v>
      </c>
      <c r="D22" s="10">
        <v>-43538150</v>
      </c>
    </row>
    <row r="23" spans="1:4" x14ac:dyDescent="0.2">
      <c r="A23" s="11" t="s">
        <v>38</v>
      </c>
      <c r="B23" s="12">
        <f>SUM(B21:B22)</f>
        <v>17923797</v>
      </c>
      <c r="C23" s="12">
        <f t="shared" ref="C23:D23" si="4">SUM(C21:C22)</f>
        <v>26885609</v>
      </c>
      <c r="D23" s="12">
        <f t="shared" si="4"/>
        <v>36225743</v>
      </c>
    </row>
    <row r="24" spans="1:4" x14ac:dyDescent="0.2">
      <c r="A24" s="11" t="s">
        <v>17</v>
      </c>
      <c r="B24" s="12">
        <f>B20+B23</f>
        <v>50497530</v>
      </c>
      <c r="C24" s="12">
        <f t="shared" ref="C24:D24" si="5">C20+C23</f>
        <v>58053439</v>
      </c>
      <c r="D24" s="12">
        <f t="shared" si="5"/>
        <v>68886962</v>
      </c>
    </row>
    <row r="25" spans="1:4" x14ac:dyDescent="0.2">
      <c r="A25" s="4" t="s">
        <v>18</v>
      </c>
      <c r="B25" s="5">
        <v>3980678</v>
      </c>
      <c r="C25" s="5">
        <v>3023457</v>
      </c>
      <c r="D25" s="5">
        <v>4087609</v>
      </c>
    </row>
    <row r="26" spans="1:4" x14ac:dyDescent="0.2">
      <c r="A26" s="4" t="s">
        <v>19</v>
      </c>
      <c r="B26" s="5">
        <v>348372</v>
      </c>
      <c r="C26" s="5">
        <v>1791737</v>
      </c>
      <c r="D26" s="5">
        <v>204597</v>
      </c>
    </row>
    <row r="27" spans="1:4" x14ac:dyDescent="0.2">
      <c r="A27" s="4" t="s">
        <v>20</v>
      </c>
      <c r="B27" s="5">
        <v>20961305</v>
      </c>
      <c r="C27" s="5">
        <v>21986734</v>
      </c>
      <c r="D27" s="5">
        <v>23726112</v>
      </c>
    </row>
    <row r="28" spans="1:4" x14ac:dyDescent="0.2">
      <c r="A28" s="11" t="s">
        <v>21</v>
      </c>
      <c r="B28" s="12">
        <f>SUM(B25:B27)</f>
        <v>25290355</v>
      </c>
      <c r="C28" s="12">
        <f t="shared" ref="C28:D28" si="6">SUM(C25:C27)</f>
        <v>26801928</v>
      </c>
      <c r="D28" s="12">
        <f t="shared" si="6"/>
        <v>28018318</v>
      </c>
    </row>
    <row r="29" spans="1:4" x14ac:dyDescent="0.2">
      <c r="A29" s="4" t="s">
        <v>5</v>
      </c>
      <c r="B29" s="5">
        <v>15178984</v>
      </c>
      <c r="C29" s="5">
        <v>21535293</v>
      </c>
      <c r="D29" s="5">
        <v>31149512</v>
      </c>
    </row>
    <row r="30" spans="1:4" x14ac:dyDescent="0.2">
      <c r="A30" s="11" t="s">
        <v>22</v>
      </c>
      <c r="B30" s="12">
        <f>B28+B29</f>
        <v>40469339</v>
      </c>
      <c r="C30" s="12">
        <f t="shared" ref="C30:D30" si="7">C28+C29</f>
        <v>48337221</v>
      </c>
      <c r="D30" s="12">
        <f t="shared" si="7"/>
        <v>59167830</v>
      </c>
    </row>
    <row r="31" spans="1:4" x14ac:dyDescent="0.2">
      <c r="A31" s="4" t="s">
        <v>42</v>
      </c>
      <c r="B31" s="5">
        <v>10025980</v>
      </c>
      <c r="C31" s="5">
        <v>9717196</v>
      </c>
      <c r="D31" s="5">
        <v>9715232</v>
      </c>
    </row>
    <row r="32" spans="1:4" x14ac:dyDescent="0.2">
      <c r="A32" s="4" t="s">
        <v>23</v>
      </c>
      <c r="B32" s="5">
        <v>2211</v>
      </c>
      <c r="C32" s="5">
        <v>-978</v>
      </c>
      <c r="D32" s="5">
        <v>3292</v>
      </c>
    </row>
    <row r="33" spans="1:4" x14ac:dyDescent="0.2">
      <c r="A33" s="11" t="s">
        <v>41</v>
      </c>
      <c r="B33" s="12">
        <f>SUM(B31:B32)</f>
        <v>10028191</v>
      </c>
      <c r="C33" s="12">
        <f t="shared" ref="C33:D33" si="8">SUM(C31:C32)</f>
        <v>9716218</v>
      </c>
      <c r="D33" s="12">
        <f t="shared" si="8"/>
        <v>9718524</v>
      </c>
    </row>
    <row r="34" spans="1:4" x14ac:dyDescent="0.2">
      <c r="D34" s="13"/>
    </row>
    <row r="35" spans="1:4" x14ac:dyDescent="0.2">
      <c r="A35" s="1" t="s">
        <v>44</v>
      </c>
      <c r="D35" s="13"/>
    </row>
    <row r="36" spans="1:4" x14ac:dyDescent="0.2">
      <c r="A36" s="4" t="s">
        <v>23</v>
      </c>
      <c r="B36" s="5">
        <v>2211</v>
      </c>
      <c r="C36" s="5">
        <v>-978</v>
      </c>
      <c r="D36" s="5">
        <v>3292</v>
      </c>
    </row>
    <row r="37" spans="1:4" x14ac:dyDescent="0.2">
      <c r="A37" s="4" t="s">
        <v>24</v>
      </c>
      <c r="B37" s="5">
        <v>-5544764</v>
      </c>
      <c r="C37" s="5">
        <v>2495481</v>
      </c>
      <c r="D37" s="5">
        <v>-4871172</v>
      </c>
    </row>
    <row r="38" spans="1:4" x14ac:dyDescent="0.2">
      <c r="A38" s="4" t="s">
        <v>13</v>
      </c>
      <c r="B38" s="5">
        <v>488343</v>
      </c>
      <c r="C38" s="5">
        <v>33000</v>
      </c>
      <c r="D38" s="5">
        <v>1501</v>
      </c>
    </row>
    <row r="39" spans="1:4" x14ac:dyDescent="0.2">
      <c r="A39" s="4" t="s">
        <v>14</v>
      </c>
      <c r="B39" s="5">
        <v>101927</v>
      </c>
      <c r="C39" s="5">
        <v>-151750</v>
      </c>
      <c r="D39" s="5">
        <v>45750</v>
      </c>
    </row>
    <row r="40" spans="1:4" x14ac:dyDescent="0.2">
      <c r="A40" s="4" t="s">
        <v>16</v>
      </c>
      <c r="B40" s="5">
        <v>-845085</v>
      </c>
      <c r="C40" s="5">
        <v>-74285</v>
      </c>
      <c r="D40" s="5">
        <v>-450182</v>
      </c>
    </row>
    <row r="41" spans="1:4" x14ac:dyDescent="0.2">
      <c r="A41" s="4" t="s">
        <v>18</v>
      </c>
      <c r="B41" s="5">
        <v>-1805972</v>
      </c>
      <c r="C41" s="5">
        <v>-957221</v>
      </c>
      <c r="D41" s="5">
        <v>1064152</v>
      </c>
    </row>
    <row r="42" spans="1:4" x14ac:dyDescent="0.2">
      <c r="A42" s="4" t="s">
        <v>19</v>
      </c>
      <c r="B42" s="5">
        <v>-94181</v>
      </c>
      <c r="C42" s="5">
        <v>1443365</v>
      </c>
      <c r="D42" s="5">
        <v>-1587140</v>
      </c>
    </row>
    <row r="43" spans="1:4" x14ac:dyDescent="0.2">
      <c r="A43" s="4" t="s">
        <v>20</v>
      </c>
      <c r="B43" s="5">
        <v>3610436</v>
      </c>
      <c r="C43" s="5">
        <v>1025429</v>
      </c>
      <c r="D43" s="5">
        <v>1739978</v>
      </c>
    </row>
    <row r="44" spans="1:4" x14ac:dyDescent="0.2">
      <c r="A44" s="4" t="s">
        <v>5</v>
      </c>
      <c r="B44" s="5">
        <v>6643684</v>
      </c>
      <c r="C44" s="5">
        <v>6356309</v>
      </c>
      <c r="D44" s="5">
        <v>9614219</v>
      </c>
    </row>
    <row r="45" spans="1:4" x14ac:dyDescent="0.2">
      <c r="A45" s="4" t="s">
        <v>25</v>
      </c>
      <c r="B45" s="5">
        <v>1900027</v>
      </c>
      <c r="C45" s="5">
        <v>2002633</v>
      </c>
      <c r="D45" s="5">
        <v>3145274</v>
      </c>
    </row>
    <row r="46" spans="1:4" x14ac:dyDescent="0.2">
      <c r="A46" s="4" t="s">
        <v>26</v>
      </c>
      <c r="B46" s="10"/>
      <c r="C46" s="10"/>
      <c r="D46" s="10"/>
    </row>
    <row r="47" spans="1:4" x14ac:dyDescent="0.2">
      <c r="A47" s="11" t="s">
        <v>27</v>
      </c>
      <c r="B47" s="12">
        <f>SUM(B36:B46)</f>
        <v>4456626</v>
      </c>
      <c r="C47" s="12">
        <f t="shared" ref="C47:D47" si="9">SUM(C36:C46)</f>
        <v>12171983</v>
      </c>
      <c r="D47" s="12">
        <f t="shared" si="9"/>
        <v>8705672</v>
      </c>
    </row>
    <row r="48" spans="1:4" x14ac:dyDescent="0.2">
      <c r="A48" s="4" t="s">
        <v>28</v>
      </c>
      <c r="B48" s="5">
        <v>-1068740</v>
      </c>
      <c r="C48" s="5">
        <v>-10890160</v>
      </c>
      <c r="D48" s="5">
        <v>-12035226</v>
      </c>
    </row>
    <row r="49" spans="1:4" x14ac:dyDescent="0.2">
      <c r="A49" s="11" t="s">
        <v>29</v>
      </c>
      <c r="B49" s="12">
        <f>B48</f>
        <v>-1068740</v>
      </c>
      <c r="C49" s="12">
        <f t="shared" ref="C49:D49" si="10">C48</f>
        <v>-10890160</v>
      </c>
      <c r="D49" s="12">
        <f t="shared" si="10"/>
        <v>-12035226</v>
      </c>
    </row>
    <row r="50" spans="1:4" x14ac:dyDescent="0.2">
      <c r="A50" s="4" t="s">
        <v>30</v>
      </c>
      <c r="B50" s="5">
        <v>0</v>
      </c>
      <c r="C50" s="5">
        <v>-310995</v>
      </c>
      <c r="D50" s="5">
        <v>-978</v>
      </c>
    </row>
    <row r="51" spans="1:4" x14ac:dyDescent="0.2">
      <c r="A51" s="11" t="s">
        <v>31</v>
      </c>
      <c r="B51" s="12">
        <f>B50</f>
        <v>0</v>
      </c>
      <c r="C51" s="12">
        <v>-310995</v>
      </c>
      <c r="D51" s="12">
        <v>-978</v>
      </c>
    </row>
    <row r="52" spans="1:4" x14ac:dyDescent="0.2">
      <c r="A52" s="4" t="s">
        <v>32</v>
      </c>
      <c r="B52" s="10">
        <v>3387886</v>
      </c>
      <c r="C52" s="10">
        <v>970828</v>
      </c>
      <c r="D52" s="10">
        <v>-3330532</v>
      </c>
    </row>
    <row r="53" spans="1:4" x14ac:dyDescent="0.2">
      <c r="A53" s="4" t="s">
        <v>33</v>
      </c>
      <c r="B53" s="10">
        <v>17221890</v>
      </c>
      <c r="C53" s="10">
        <v>20609776</v>
      </c>
      <c r="D53" s="10">
        <v>21580604</v>
      </c>
    </row>
    <row r="54" spans="1:4" s="14" customFormat="1" x14ac:dyDescent="0.2">
      <c r="A54" s="2" t="s">
        <v>34</v>
      </c>
      <c r="B54" s="15">
        <f>B52+B53</f>
        <v>20609776</v>
      </c>
      <c r="C54" s="15">
        <f t="shared" ref="C54:D54" si="11">C52+C53</f>
        <v>21580604</v>
      </c>
      <c r="D54" s="15">
        <f t="shared" si="11"/>
        <v>18250072</v>
      </c>
    </row>
    <row r="55" spans="1:4" x14ac:dyDescent="0.2">
      <c r="A55" s="4" t="s">
        <v>35</v>
      </c>
      <c r="B55" s="16">
        <v>0</v>
      </c>
      <c r="C55" s="16">
        <v>0</v>
      </c>
      <c r="D55" s="16">
        <v>0</v>
      </c>
    </row>
    <row r="57" spans="1:4" x14ac:dyDescent="0.2">
      <c r="B57" s="13"/>
      <c r="C57" s="13"/>
      <c r="D5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Faker Helali</dc:creator>
  <cp:lastModifiedBy>Faker Helali</cp:lastModifiedBy>
  <dcterms:created xsi:type="dcterms:W3CDTF">2025-10-30T18:05:03Z</dcterms:created>
  <dcterms:modified xsi:type="dcterms:W3CDTF">2025-10-31T08:08:48Z</dcterms:modified>
</cp:coreProperties>
</file>