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jahancherian/Desktop/Work/UCLA/CS 111/Projects/Project 2C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C7" i="1"/>
  <c r="C8" i="1"/>
  <c r="C6" i="1"/>
  <c r="C5" i="1"/>
  <c r="C4" i="1"/>
  <c r="C3" i="1"/>
  <c r="C2" i="1"/>
  <c r="B5" i="1"/>
  <c r="B4" i="1"/>
  <c r="B3" i="1"/>
  <c r="B2" i="1"/>
  <c r="D8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<sst xmlns="http://schemas.openxmlformats.org/spreadsheetml/2006/main" count="4" uniqueCount="4">
  <si>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Unprotected</t>
  </si>
  <si>
    <t>Mutex</t>
  </si>
  <si>
    <t>Ratio of threads to list size</t>
  </si>
  <si>
    <t>Spin-lock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</si>
</sst>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2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</a:t>
            </a:r>
            <a:r>
              <a:rPr lang="en-US" b="1" baseline="0"/>
              <a:t> Cost per operation against the ratio of threads to number of lists for 8 Threads and 10K Iterations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Unprotected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#\ ?/?</c:formatCode>
                <c:ptCount val="7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1.0</c:v>
                </c:pt>
                <c:pt idx="4">
                  <c:v>2.0</c:v>
                </c:pt>
                <c:pt idx="5">
                  <c:v>4.0</c:v>
                </c:pt>
                <c:pt idx="6">
                  <c:v>8.0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4.1632</c:v>
                </c:pt>
                <c:pt idx="1">
                  <c:v>4.0256</c:v>
                </c:pt>
                <c:pt idx="2">
                  <c:v>3.7808</c:v>
                </c:pt>
                <c:pt idx="3">
                  <c:v>3.4697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Mutex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</c:f>
              <c:numCache>
                <c:formatCode>#\ ?/?</c:formatCode>
                <c:ptCount val="7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1.0</c:v>
                </c:pt>
                <c:pt idx="4">
                  <c:v>2.0</c:v>
                </c:pt>
                <c:pt idx="5">
                  <c:v>4.0</c:v>
                </c:pt>
                <c:pt idx="6">
                  <c:v>8.0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1.296</c:v>
                </c:pt>
                <c:pt idx="1">
                  <c:v>1.4532</c:v>
                </c:pt>
                <c:pt idx="2">
                  <c:v>1.5936</c:v>
                </c:pt>
                <c:pt idx="3">
                  <c:v>2.3829</c:v>
                </c:pt>
                <c:pt idx="4">
                  <c:v>3.7023</c:v>
                </c:pt>
                <c:pt idx="5">
                  <c:v>4.515575</c:v>
                </c:pt>
                <c:pt idx="6">
                  <c:v>5.6399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Spin-lock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Sheet1!$A$2:$A$8</c:f>
              <c:numCache>
                <c:formatCode>#\ ?/?</c:formatCode>
                <c:ptCount val="7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1.0</c:v>
                </c:pt>
                <c:pt idx="4">
                  <c:v>2.0</c:v>
                </c:pt>
                <c:pt idx="5">
                  <c:v>4.0</c:v>
                </c:pt>
                <c:pt idx="6">
                  <c:v>8.0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1.148</c:v>
                </c:pt>
                <c:pt idx="1">
                  <c:v>1.2348</c:v>
                </c:pt>
                <c:pt idx="2">
                  <c:v>1.487</c:v>
                </c:pt>
                <c:pt idx="3">
                  <c:v>2.0954</c:v>
                </c:pt>
                <c:pt idx="4">
                  <c:v>3.44865</c:v>
                </c:pt>
                <c:pt idx="5">
                  <c:v>4.333525</c:v>
                </c:pt>
                <c:pt idx="6">
                  <c:v>4.3955125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101216"/>
        <c:axId val="-2141108928"/>
      </c:scatterChart>
      <c:valAx>
        <c:axId val="-2141101216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  <a:r>
                  <a:rPr lang="en-US" b="1" baseline="0"/>
                  <a:t> of threads to number of lists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\ ?/?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108928"/>
        <c:crossesAt val="0.0"/>
        <c:crossBetween val="midCat"/>
      </c:valAx>
      <c:valAx>
        <c:axId val="-214110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Average</a:t>
                </a:r>
                <a:r>
                  <a:rPr lang="en-US" b="1" baseline="0"/>
                  <a:t> corrected cost per operation /ns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0117801047120419"/>
              <c:y val="0.2698003507855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101216"/>
        <c:crossesAt val="0.125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1</xdr:row>
      <xdr:rowOff>63500</xdr:rowOff>
    </xdr:from>
    <xdr:to>
      <xdr:col>13</xdr:col>
      <xdr:colOff>647700</xdr:colOff>
      <xdr:row>27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showRuler="0" workbookViewId="0">
      <selection activeCell="B12" sqref="B12"/>
    </sheetView>
  </sheetViews>
  <sheetFormatPr baseColWidth="10" defaultRowHeight="16" x14ac:dyDescent="0.2"/>
  <cols>
    <col min="1" max="1" width="34.5" bestFit="1" customWidth="1"/>
    <col min="2" max="2" width="11.5" bestFit="1" customWidth="1"/>
  </cols>
  <sheetData>
    <row r="1" spans="1:4" x14ac:dyDescent="0.2">
      <c r="A1" t="s">
        <v>2</v>
      </c>
      <c r="B1" t="s">
        <v>0</v>
      </c>
      <c r="C1" t="s">
        <v>1</v>
      </c>
      <c r="D1" t="s">
        <v>3</v>
      </c>
    </row>
    <row r="2" spans="1:4" x14ac:dyDescent="0.2">
      <c r="A2" s="1">
        <v>0.125</v>
      </c>
      <c r="B2">
        <f>5204/(10000/8)</f>
        <v>4.1631999999999998</v>
      </c>
      <c r="C2">
        <f>1620/(80000/64)</f>
        <v>1.296</v>
      </c>
      <c r="D2">
        <f>1435/(80000/64)</f>
        <v>1.1479999999999999</v>
      </c>
    </row>
    <row r="3" spans="1:4" x14ac:dyDescent="0.2">
      <c r="A3" s="1">
        <v>0.25</v>
      </c>
      <c r="B3">
        <f>10064/(10000/4)</f>
        <v>4.0255999999999998</v>
      </c>
      <c r="C3">
        <f>3633/(80000/32)</f>
        <v>1.4532</v>
      </c>
      <c r="D3">
        <f>3087/(80000/32)</f>
        <v>1.2347999999999999</v>
      </c>
    </row>
    <row r="4" spans="1:4" x14ac:dyDescent="0.2">
      <c r="A4" s="1">
        <v>0.5</v>
      </c>
      <c r="B4">
        <f>18904/(10000/2)</f>
        <v>3.7808000000000002</v>
      </c>
      <c r="C4">
        <f>7968/(80000/16)</f>
        <v>1.5935999999999999</v>
      </c>
      <c r="D4">
        <f>7435/(80000/16)</f>
        <v>1.4870000000000001</v>
      </c>
    </row>
    <row r="5" spans="1:4" x14ac:dyDescent="0.2">
      <c r="A5" s="1">
        <v>1</v>
      </c>
      <c r="B5">
        <f>34697/(10000/1)</f>
        <v>3.4697</v>
      </c>
      <c r="C5">
        <f>23829/(80000/8)</f>
        <v>2.3828999999999998</v>
      </c>
      <c r="D5">
        <f>20954/(80000/8)</f>
        <v>2.0954000000000002</v>
      </c>
    </row>
    <row r="6" spans="1:4" x14ac:dyDescent="0.2">
      <c r="A6" s="1">
        <v>2</v>
      </c>
      <c r="C6">
        <f>74046/(80000/4)</f>
        <v>3.7023000000000001</v>
      </c>
      <c r="D6">
        <f>68973/(80000/4)</f>
        <v>3.4486500000000002</v>
      </c>
    </row>
    <row r="7" spans="1:4" x14ac:dyDescent="0.2">
      <c r="A7" s="1">
        <v>4</v>
      </c>
      <c r="C7">
        <f>180623/(80000/2)</f>
        <v>4.5155750000000001</v>
      </c>
      <c r="D7">
        <f>173341/(80000/2)</f>
        <v>4.3335249999999998</v>
      </c>
    </row>
    <row r="8" spans="1:4" x14ac:dyDescent="0.2">
      <c r="A8" s="1">
        <v>8</v>
      </c>
      <c r="C8">
        <f>451192/(80000/1)</f>
        <v>5.6398999999999999</v>
      </c>
      <c r="D8">
        <f>351641/(80000/1)</f>
        <v>4.3955124999999997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2016-05-07T02:59:24Z</dcterms:created>
  <dcterms:modified xsi:type="dcterms:W3CDTF">2016-05-10T05:14:07Z</dcterms:modified>
</cp:coreProperties>
</file>