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esktop\"/>
    </mc:Choice>
  </mc:AlternateContent>
  <xr:revisionPtr revIDLastSave="0" documentId="13_ncr:1_{43CB6709-DF92-4F04-8BBC-7C2A2C801736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exban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3" i="1" l="1"/>
  <c r="J54" i="1"/>
  <c r="J52" i="1"/>
  <c r="L52" i="1"/>
  <c r="L53" i="1"/>
  <c r="L54" i="1"/>
  <c r="O13" i="1"/>
  <c r="O12" i="1"/>
  <c r="Q13" i="1"/>
  <c r="Q12" i="1"/>
  <c r="P14" i="1"/>
  <c r="P15" i="1"/>
  <c r="P13" i="1"/>
  <c r="P2" i="1"/>
  <c r="P12" i="1"/>
  <c r="L2" i="1"/>
  <c r="N92" i="1"/>
  <c r="G93" i="1"/>
  <c r="G94" i="1"/>
  <c r="G95" i="1"/>
  <c r="G92" i="1"/>
  <c r="F2" i="1"/>
  <c r="F14" i="1"/>
  <c r="F15" i="1"/>
  <c r="F16" i="1"/>
  <c r="F17" i="1"/>
  <c r="F18" i="1"/>
  <c r="F13" i="1"/>
  <c r="F12" i="1"/>
  <c r="B3" i="1" l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2" i="1"/>
  <c r="D2" i="1" s="1"/>
</calcChain>
</file>

<file path=xl/sharedStrings.xml><?xml version="1.0" encoding="utf-8"?>
<sst xmlns="http://schemas.openxmlformats.org/spreadsheetml/2006/main" count="137" uniqueCount="137">
  <si>
    <t>ID</t>
  </si>
  <si>
    <t>CRISIS</t>
  </si>
  <si>
    <t>ROAA</t>
  </si>
  <si>
    <t>NPLGROSSLOANS</t>
  </si>
  <si>
    <t>PER</t>
  </si>
  <si>
    <t>CREDITGDP</t>
  </si>
  <si>
    <t>GDPG</t>
  </si>
  <si>
    <t>GFGFG</t>
  </si>
  <si>
    <t>GFCFGDP</t>
  </si>
  <si>
    <t>HFCEG</t>
  </si>
  <si>
    <t>HFCEGDP</t>
  </si>
  <si>
    <t>CAGDP</t>
  </si>
  <si>
    <t>REALRATE</t>
  </si>
  <si>
    <t>DEPRATE</t>
  </si>
  <si>
    <t>ARGENTINA1993</t>
  </si>
  <si>
    <t>ARGENTINA1994</t>
  </si>
  <si>
    <t>ARGENTINA1995</t>
  </si>
  <si>
    <t>ARGENTINA1996</t>
  </si>
  <si>
    <t>ARGENTINA1997</t>
  </si>
  <si>
    <t>ARGENTINA1998</t>
  </si>
  <si>
    <t>ARGENTINA1999</t>
  </si>
  <si>
    <t>ARGENTINA2000</t>
  </si>
  <si>
    <t>ARGENTINA2001</t>
  </si>
  <si>
    <t>ARGENTINA2002</t>
  </si>
  <si>
    <t>BRAZIL1993</t>
  </si>
  <si>
    <t>BRAZIL1994</t>
  </si>
  <si>
    <t>BRAZIL1995</t>
  </si>
  <si>
    <t>BRAZIL1996</t>
  </si>
  <si>
    <t>BRAZIL1997</t>
  </si>
  <si>
    <t>BRAZIL1998</t>
  </si>
  <si>
    <t>BRAZIL1999</t>
  </si>
  <si>
    <t>BRAZIL2000</t>
  </si>
  <si>
    <t>BRAZIL2001</t>
  </si>
  <si>
    <t>BRAZIL2002</t>
  </si>
  <si>
    <t>CHILE1993</t>
  </si>
  <si>
    <t>CHILE1994</t>
  </si>
  <si>
    <t>CHILE1995</t>
  </si>
  <si>
    <t>CHILE1996</t>
  </si>
  <si>
    <t>CHILE1997</t>
  </si>
  <si>
    <t>CHILE1998</t>
  </si>
  <si>
    <t>CHILE1999</t>
  </si>
  <si>
    <t>CHILE2000</t>
  </si>
  <si>
    <t>CHILE2001</t>
  </si>
  <si>
    <t>CHILE2002</t>
  </si>
  <si>
    <t>CHINA1993</t>
  </si>
  <si>
    <t>CHINA1994</t>
  </si>
  <si>
    <t>CHINA1995</t>
  </si>
  <si>
    <t>CHINA1996</t>
  </si>
  <si>
    <t>CHINA1997</t>
  </si>
  <si>
    <t>CHINA1998</t>
  </si>
  <si>
    <t>CHINA1999</t>
  </si>
  <si>
    <t>CHINA2000</t>
  </si>
  <si>
    <t>CHINA2001</t>
  </si>
  <si>
    <t>CHINA2002</t>
  </si>
  <si>
    <t>INDONESIA1993</t>
  </si>
  <si>
    <t>INDONESIA1994</t>
  </si>
  <si>
    <t>INDONESIA1995</t>
  </si>
  <si>
    <t>INDONESIA1996</t>
  </si>
  <si>
    <t>INDONESIA1997</t>
  </si>
  <si>
    <t>INDONESIA1998</t>
  </si>
  <si>
    <t>INDONESIA1999</t>
  </si>
  <si>
    <t>INDONESIA2000</t>
  </si>
  <si>
    <t>INDONESIA2001</t>
  </si>
  <si>
    <t>INDONESIA2002</t>
  </si>
  <si>
    <t>KOREA1993</t>
  </si>
  <si>
    <t>KOREA1994</t>
  </si>
  <si>
    <t>KOREA1995</t>
  </si>
  <si>
    <t>KOREA1996</t>
  </si>
  <si>
    <t>KOREA1997</t>
  </si>
  <si>
    <t>KOREA1998</t>
  </si>
  <si>
    <t>KOREA1999</t>
  </si>
  <si>
    <t>KOREA2000</t>
  </si>
  <si>
    <t>KOREA2001</t>
  </si>
  <si>
    <t>KOREA2002</t>
  </si>
  <si>
    <t>MALAYSIA1993</t>
  </si>
  <si>
    <t>MALAYSIA1994</t>
  </si>
  <si>
    <t>MALAYSIA1995</t>
  </si>
  <si>
    <t>MALAYSIA1996</t>
  </si>
  <si>
    <t>MALAYSIA1997</t>
  </si>
  <si>
    <t>MALAYSIA1998</t>
  </si>
  <si>
    <t>MALAYSIA1999</t>
  </si>
  <si>
    <t>MALAYSIA2000</t>
  </si>
  <si>
    <t>MALAYSIA2001</t>
  </si>
  <si>
    <t>MALAYSIA2002</t>
  </si>
  <si>
    <t>MEXICO1993</t>
  </si>
  <si>
    <t>MEXICO1994</t>
  </si>
  <si>
    <t>MEXICO1995</t>
  </si>
  <si>
    <t>MEXICO1996</t>
  </si>
  <si>
    <t>MEXICO1997</t>
  </si>
  <si>
    <t>MEXICO1998</t>
  </si>
  <si>
    <t>MEXICO1999</t>
  </si>
  <si>
    <t>MEXICO2000</t>
  </si>
  <si>
    <t>MEXICO2001</t>
  </si>
  <si>
    <t>MEXICO2002</t>
  </si>
  <si>
    <t>PHILIPPINES1993</t>
  </si>
  <si>
    <t>PHILIPPINES1994</t>
  </si>
  <si>
    <t>PHILIPPINES1995</t>
  </si>
  <si>
    <t>PHILIPPINES1996</t>
  </si>
  <si>
    <t>PHILIPPINES1997</t>
  </si>
  <si>
    <t>PHILIPPINES1998</t>
  </si>
  <si>
    <t>PHILIPPINES1999</t>
  </si>
  <si>
    <t>PHILIPPINES2000</t>
  </si>
  <si>
    <t>PHILIPPINES2001</t>
  </si>
  <si>
    <t>PHILIPPINES2002</t>
  </si>
  <si>
    <t>RUSSIAN FEDERATION1993</t>
  </si>
  <si>
    <t>RUSSIAN FEDERATION1994</t>
  </si>
  <si>
    <t>RUSSIAN FEDERATION1995</t>
  </si>
  <si>
    <t>RUSSIAN FEDERATION1996</t>
  </si>
  <si>
    <t>RUSSIAN FEDERATION1997</t>
  </si>
  <si>
    <t>RUSSIAN FEDERATION1998</t>
  </si>
  <si>
    <t>RUSSIAN FEDERATION1999</t>
  </si>
  <si>
    <t>RUSSIAN FEDERATION2000</t>
  </si>
  <si>
    <t>RUSSIAN FEDERATION2001</t>
  </si>
  <si>
    <t>RUSSIAN FEDERATION2002</t>
  </si>
  <si>
    <t>THAILAND1993</t>
  </si>
  <si>
    <t>THAILAND1994</t>
  </si>
  <si>
    <t>THAILAND1995</t>
  </si>
  <si>
    <t>THAILAND1996</t>
  </si>
  <si>
    <t>THAILAND1997</t>
  </si>
  <si>
    <t>THAILAND1998</t>
  </si>
  <si>
    <t>THAILAND1999</t>
  </si>
  <si>
    <t>THAILAND2000</t>
  </si>
  <si>
    <t>THAILAND2001</t>
  </si>
  <si>
    <t>THAILAND2002</t>
  </si>
  <si>
    <t>TURKEY1993</t>
  </si>
  <si>
    <t>TURKEY1994</t>
  </si>
  <si>
    <t>TURKEY1995</t>
  </si>
  <si>
    <t>TURKEY1996</t>
  </si>
  <si>
    <t>TURKEY1997</t>
  </si>
  <si>
    <t>TURKEY1998</t>
  </si>
  <si>
    <t>TURKEY1999</t>
  </si>
  <si>
    <t>TURKEY2000</t>
  </si>
  <si>
    <t>TURKEY2001</t>
  </si>
  <si>
    <t>TURKEY2002</t>
  </si>
  <si>
    <t>INFL</t>
  </si>
  <si>
    <t>PCRISIS1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</si>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</sst>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_ ;[Red]\-#,##0.0\ "/>
  </numFmts>
  <fonts count="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0" applyFont="1" applyFill="1"/>
    <xf numFmtId="0" fontId="3" fillId="0" borderId="0" xfId="0" applyFont="1"/>
    <xf numFmtId="165" fontId="3" fillId="2" borderId="0" xfId="1" applyNumberFormat="1" applyFont="1" applyFill="1"/>
    <xf numFmtId="165" fontId="0" fillId="0" borderId="0" xfId="1" applyNumberFormat="1" applyFont="1"/>
    <xf numFmtId="165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16" sqref="P116"/>
    </sheetView>
  </sheetViews>
  <sheetFormatPr defaultColWidth="10.90625" defaultRowHeight="12.5" x14ac:dyDescent="0.25"/>
  <cols>
    <col min="1" max="1" width="27.1796875" customWidth="1"/>
    <col min="2" max="5" width="11.453125" style="4"/>
    <col min="6" max="6" width="16" style="4" customWidth="1"/>
    <col min="7" max="17" width="11.453125" style="4"/>
  </cols>
  <sheetData>
    <row r="1" spans="1:17" s="2" customFormat="1" ht="13" x14ac:dyDescent="0.3">
      <c r="A1" s="1" t="s">
        <v>0</v>
      </c>
      <c r="B1" s="3" t="s">
        <v>136</v>
      </c>
      <c r="C1" s="3" t="s">
        <v>1</v>
      </c>
      <c r="D1" s="3" t="s">
        <v>135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134</v>
      </c>
      <c r="P1" s="3" t="s">
        <v>12</v>
      </c>
      <c r="Q1" s="3" t="s">
        <v>13</v>
      </c>
    </row>
    <row r="2" spans="1:17" x14ac:dyDescent="0.25">
      <c r="A2" t="s">
        <v>14</v>
      </c>
      <c r="B2" s="4" t="str">
        <f t="shared" ref="B2:B33" si="0">LEFT(A2,LEN(A2)-4)</f>
        <v>ARGENTINA</v>
      </c>
      <c r="C2" s="4">
        <v>0</v>
      </c>
      <c r="D2" s="4">
        <f t="shared" ref="D2:D33" si="1">IF(B2=B3,C3,"")</f>
        <v>0</v>
      </c>
      <c r="E2" s="4">
        <v>1.39</v>
      </c>
      <c r="F2" s="4">
        <f>AVERAGE(F12)</f>
        <v>1.7349999999999999</v>
      </c>
      <c r="G2" s="4">
        <v>21.053333330000001</v>
      </c>
      <c r="H2" s="4">
        <v>25.712352800000001</v>
      </c>
      <c r="I2" s="4">
        <v>5.9069190000000003</v>
      </c>
      <c r="J2" s="4">
        <v>13.623139999999999</v>
      </c>
      <c r="K2" s="4">
        <v>19.0564301</v>
      </c>
      <c r="L2" s="4">
        <f>AVERAGE(L12,L22,L72)</f>
        <v>6.9872586666666665</v>
      </c>
      <c r="M2" s="4">
        <v>69.206147860000002</v>
      </c>
      <c r="N2" s="4">
        <v>-3.447867</v>
      </c>
      <c r="O2" s="4">
        <v>10.61149</v>
      </c>
      <c r="P2" s="4">
        <f>AVERAGE((P12,P22,P72))</f>
        <v>9.9553145000000001</v>
      </c>
      <c r="Q2" s="4">
        <v>11.34</v>
      </c>
    </row>
    <row r="3" spans="1:17" x14ac:dyDescent="0.25">
      <c r="A3" t="s">
        <v>15</v>
      </c>
      <c r="B3" s="4" t="str">
        <f t="shared" si="0"/>
        <v>ARGENTINA</v>
      </c>
      <c r="C3" s="4">
        <v>0</v>
      </c>
      <c r="D3" s="4">
        <f t="shared" si="1"/>
        <v>1</v>
      </c>
      <c r="E3" s="4">
        <v>0.34</v>
      </c>
      <c r="F3" s="4">
        <v>3.26</v>
      </c>
      <c r="G3" s="4">
        <v>28.387499999999999</v>
      </c>
      <c r="H3" s="4">
        <v>26.240599750000001</v>
      </c>
      <c r="I3" s="4">
        <v>5.836201</v>
      </c>
      <c r="J3" s="4">
        <v>13.672269999999999</v>
      </c>
      <c r="K3" s="4">
        <v>19.938976069999999</v>
      </c>
      <c r="L3" s="4">
        <v>6.0680860000000001</v>
      </c>
      <c r="M3" s="4">
        <v>69.921923559999996</v>
      </c>
      <c r="N3" s="4">
        <v>-4.3304689999999999</v>
      </c>
      <c r="O3" s="4">
        <v>4.1773470000000001</v>
      </c>
      <c r="P3" s="4">
        <v>7.0101060000000004</v>
      </c>
      <c r="Q3" s="4">
        <v>8.08</v>
      </c>
    </row>
    <row r="4" spans="1:17" x14ac:dyDescent="0.25">
      <c r="A4" t="s">
        <v>16</v>
      </c>
      <c r="B4" s="4" t="str">
        <f t="shared" si="0"/>
        <v>ARGENTINA</v>
      </c>
      <c r="C4" s="4">
        <v>1</v>
      </c>
      <c r="D4" s="4">
        <f t="shared" si="1"/>
        <v>0</v>
      </c>
      <c r="E4" s="4">
        <v>-0.1</v>
      </c>
      <c r="F4" s="4">
        <v>3.13</v>
      </c>
      <c r="G4" s="4">
        <v>13.14</v>
      </c>
      <c r="H4" s="4">
        <v>27.573218659999998</v>
      </c>
      <c r="I4" s="4">
        <v>-2.8452099999999998</v>
      </c>
      <c r="J4" s="4">
        <v>-13.08405</v>
      </c>
      <c r="K4" s="4">
        <v>17.937735610000001</v>
      </c>
      <c r="L4" s="4">
        <v>-4.3776780000000004</v>
      </c>
      <c r="M4" s="4">
        <v>68.560902740000003</v>
      </c>
      <c r="N4" s="4">
        <v>-2.0054419999999999</v>
      </c>
      <c r="O4" s="4">
        <v>3.3761169999999998</v>
      </c>
      <c r="P4" s="4">
        <v>14.231030000000001</v>
      </c>
      <c r="Q4" s="4">
        <v>11.9</v>
      </c>
    </row>
    <row r="5" spans="1:17" x14ac:dyDescent="0.25">
      <c r="A5" t="s">
        <v>17</v>
      </c>
      <c r="B5" s="4" t="str">
        <f t="shared" si="0"/>
        <v>ARGENTINA</v>
      </c>
      <c r="C5" s="4">
        <v>0</v>
      </c>
      <c r="D5" s="4">
        <f t="shared" si="1"/>
        <v>0</v>
      </c>
      <c r="E5" s="4">
        <v>0.77</v>
      </c>
      <c r="F5" s="4">
        <v>3.5</v>
      </c>
      <c r="G5" s="4">
        <v>22.802499999999998</v>
      </c>
      <c r="H5" s="4">
        <v>27.879498720000001</v>
      </c>
      <c r="I5" s="4">
        <v>5.5266900000000003</v>
      </c>
      <c r="J5" s="4">
        <v>8.8833070000000003</v>
      </c>
      <c r="K5" s="4">
        <v>18.08217754</v>
      </c>
      <c r="L5" s="4">
        <v>5.5346729999999997</v>
      </c>
      <c r="M5" s="4">
        <v>68.523658659999995</v>
      </c>
      <c r="N5" s="4">
        <v>-2.5068269999999999</v>
      </c>
      <c r="O5" s="4">
        <v>0.1556959</v>
      </c>
      <c r="P5" s="4">
        <v>10.5688</v>
      </c>
      <c r="Q5" s="4">
        <v>7.36</v>
      </c>
    </row>
    <row r="6" spans="1:17" x14ac:dyDescent="0.25">
      <c r="A6" t="s">
        <v>18</v>
      </c>
      <c r="B6" s="4" t="str">
        <f t="shared" si="0"/>
        <v>ARGENTINA</v>
      </c>
      <c r="C6" s="4">
        <v>0</v>
      </c>
      <c r="D6" s="4">
        <f t="shared" si="1"/>
        <v>0</v>
      </c>
      <c r="E6" s="4">
        <v>1.17</v>
      </c>
      <c r="F6" s="4">
        <v>2.81</v>
      </c>
      <c r="G6" s="4">
        <v>27.669166669999999</v>
      </c>
      <c r="H6" s="4">
        <v>29.966273860000001</v>
      </c>
      <c r="I6" s="4">
        <v>8.1110469999999992</v>
      </c>
      <c r="J6" s="4">
        <v>17.662859999999998</v>
      </c>
      <c r="K6" s="4">
        <v>19.370130119999999</v>
      </c>
      <c r="L6" s="4">
        <v>8.9762330000000006</v>
      </c>
      <c r="M6" s="4">
        <v>69.326559649999993</v>
      </c>
      <c r="N6" s="4">
        <v>-4.1796259999999998</v>
      </c>
      <c r="O6" s="4">
        <v>0.52725829999999996</v>
      </c>
      <c r="P6" s="4">
        <v>9.7517010000000006</v>
      </c>
      <c r="Q6" s="4">
        <v>6.97</v>
      </c>
    </row>
    <row r="7" spans="1:17" x14ac:dyDescent="0.25">
      <c r="A7" t="s">
        <v>19</v>
      </c>
      <c r="B7" s="4" t="str">
        <f t="shared" si="0"/>
        <v>ARGENTINA</v>
      </c>
      <c r="C7" s="4">
        <v>0</v>
      </c>
      <c r="D7" s="4">
        <f t="shared" si="1"/>
        <v>0</v>
      </c>
      <c r="E7" s="4">
        <v>0.46</v>
      </c>
      <c r="F7" s="4">
        <v>5.78</v>
      </c>
      <c r="G7" s="4">
        <v>13.7775</v>
      </c>
      <c r="H7" s="4">
        <v>31.90232829</v>
      </c>
      <c r="I7" s="4">
        <v>3.8501789999999998</v>
      </c>
      <c r="J7" s="4">
        <v>6.5439679999999996</v>
      </c>
      <c r="K7" s="4">
        <v>19.934951989999998</v>
      </c>
      <c r="L7" s="4">
        <v>3.475241</v>
      </c>
      <c r="M7" s="4">
        <v>69.053388479999995</v>
      </c>
      <c r="N7" s="4">
        <v>-4.8604240000000001</v>
      </c>
      <c r="O7" s="4">
        <v>0.9203365</v>
      </c>
      <c r="P7" s="4">
        <v>12.55428</v>
      </c>
      <c r="Q7" s="4">
        <v>7.56</v>
      </c>
    </row>
    <row r="8" spans="1:17" x14ac:dyDescent="0.25">
      <c r="A8" t="s">
        <v>20</v>
      </c>
      <c r="B8" s="4" t="str">
        <f t="shared" si="0"/>
        <v>ARGENTINA</v>
      </c>
      <c r="C8" s="4">
        <v>0</v>
      </c>
      <c r="D8" s="4">
        <f t="shared" si="1"/>
        <v>0</v>
      </c>
      <c r="E8" s="4">
        <v>0.42</v>
      </c>
      <c r="F8" s="4">
        <v>12.05</v>
      </c>
      <c r="G8" s="4">
        <v>32.550833330000003</v>
      </c>
      <c r="H8" s="4">
        <v>34.715807890000001</v>
      </c>
      <c r="I8" s="4">
        <v>-3.3854570000000002</v>
      </c>
      <c r="J8" s="4">
        <v>-12.60985</v>
      </c>
      <c r="K8" s="4">
        <v>18.014023550000001</v>
      </c>
      <c r="L8" s="4">
        <v>-1.9979039999999999</v>
      </c>
      <c r="M8" s="4">
        <v>70.142104869999997</v>
      </c>
      <c r="N8" s="4">
        <v>-4.2204069999999998</v>
      </c>
      <c r="O8" s="4">
        <v>-1.1668959999999999</v>
      </c>
      <c r="P8" s="4">
        <v>13.1175</v>
      </c>
      <c r="Q8" s="4">
        <v>8.0500000000000007</v>
      </c>
    </row>
    <row r="9" spans="1:17" x14ac:dyDescent="0.25">
      <c r="A9" t="s">
        <v>21</v>
      </c>
      <c r="B9" s="4" t="str">
        <f t="shared" si="0"/>
        <v>ARGENTINA</v>
      </c>
      <c r="C9" s="4">
        <v>0</v>
      </c>
      <c r="D9" s="4">
        <f t="shared" si="1"/>
        <v>1</v>
      </c>
      <c r="E9" s="4">
        <v>0.11</v>
      </c>
      <c r="F9" s="4">
        <v>11.21</v>
      </c>
      <c r="G9" s="4">
        <v>83.188333330000006</v>
      </c>
      <c r="H9" s="4">
        <v>33.704557680000001</v>
      </c>
      <c r="I9" s="4">
        <v>-0.78899889999999995</v>
      </c>
      <c r="J9" s="4">
        <v>-6.8042600000000002</v>
      </c>
      <c r="K9" s="4">
        <v>16.192653369999999</v>
      </c>
      <c r="L9" s="4">
        <v>-0.66008990000000001</v>
      </c>
      <c r="M9" s="4">
        <v>69.331961550000003</v>
      </c>
      <c r="N9" s="4">
        <v>-3.1445630000000002</v>
      </c>
      <c r="O9" s="4">
        <v>-0.93593939999999998</v>
      </c>
      <c r="P9" s="4">
        <v>9.9450859999999999</v>
      </c>
      <c r="Q9" s="4">
        <v>8.34</v>
      </c>
    </row>
    <row r="10" spans="1:17" x14ac:dyDescent="0.25">
      <c r="A10" t="s">
        <v>22</v>
      </c>
      <c r="B10" s="4" t="str">
        <f t="shared" si="0"/>
        <v>ARGENTINA</v>
      </c>
      <c r="C10" s="4">
        <v>1</v>
      </c>
      <c r="D10" s="4">
        <f t="shared" si="1"/>
        <v>1</v>
      </c>
      <c r="E10" s="4">
        <v>0.55249999999999999</v>
      </c>
      <c r="F10" s="4">
        <v>6.7649999999999997</v>
      </c>
      <c r="G10" s="4">
        <v>64.10166667</v>
      </c>
      <c r="H10" s="4">
        <v>36.558357430000001</v>
      </c>
      <c r="I10" s="4">
        <v>-4.4088399999999996</v>
      </c>
      <c r="J10" s="4">
        <v>-15.661049999999999</v>
      </c>
      <c r="K10" s="4">
        <v>14.179120920000001</v>
      </c>
      <c r="L10" s="4">
        <v>-5.7411139999999996</v>
      </c>
      <c r="M10" s="4">
        <v>68.911899550000001</v>
      </c>
      <c r="N10" s="4">
        <v>-1.481813</v>
      </c>
      <c r="O10" s="4">
        <v>-1.066635</v>
      </c>
      <c r="P10" s="4">
        <v>29.1203</v>
      </c>
      <c r="Q10" s="4">
        <v>16.16</v>
      </c>
    </row>
    <row r="11" spans="1:17" x14ac:dyDescent="0.25">
      <c r="A11" t="s">
        <v>23</v>
      </c>
      <c r="B11" s="4" t="str">
        <f t="shared" si="0"/>
        <v>ARGENTINA</v>
      </c>
      <c r="C11" s="4">
        <v>1</v>
      </c>
      <c r="D11" s="4" t="str">
        <f t="shared" si="1"/>
        <v/>
      </c>
      <c r="E11" s="4">
        <v>-0.32774999999999999</v>
      </c>
      <c r="F11" s="4">
        <v>13.244999999999999</v>
      </c>
      <c r="G11" s="4">
        <v>-122.7566667</v>
      </c>
      <c r="H11" s="4">
        <v>61.92748675</v>
      </c>
      <c r="I11" s="4">
        <v>-10.894489999999999</v>
      </c>
      <c r="J11" s="4">
        <v>-36.447580000000002</v>
      </c>
      <c r="K11" s="4">
        <v>11.96064305</v>
      </c>
      <c r="L11" s="4">
        <v>-14.35435</v>
      </c>
      <c r="M11" s="4">
        <v>61.89837421</v>
      </c>
      <c r="N11" s="4">
        <v>9.3677689999999991</v>
      </c>
      <c r="O11" s="4">
        <v>25.868500000000001</v>
      </c>
      <c r="P11" s="4">
        <v>16.179729999999999</v>
      </c>
      <c r="Q11" s="4">
        <v>39.25</v>
      </c>
    </row>
    <row r="12" spans="1:17" x14ac:dyDescent="0.25">
      <c r="A12" t="s">
        <v>24</v>
      </c>
      <c r="B12" s="4" t="str">
        <f t="shared" si="0"/>
        <v>BRAZIL</v>
      </c>
      <c r="C12" s="4">
        <v>0</v>
      </c>
      <c r="D12" s="4">
        <f t="shared" si="1"/>
        <v>1</v>
      </c>
      <c r="E12" s="4">
        <v>1.1599999999999999</v>
      </c>
      <c r="F12" s="4">
        <f>AVERAGE(F22,F72)</f>
        <v>1.7349999999999999</v>
      </c>
      <c r="G12" s="4">
        <v>-4.9241666669999997</v>
      </c>
      <c r="H12" s="4">
        <v>148.2005886</v>
      </c>
      <c r="I12" s="4">
        <v>4.9000000000000004</v>
      </c>
      <c r="J12" s="4">
        <v>5.0355889999999999</v>
      </c>
      <c r="K12" s="4">
        <v>19.28312257</v>
      </c>
      <c r="L12" s="4">
        <v>12.068239999999999</v>
      </c>
      <c r="M12" s="4">
        <v>60.082414059999998</v>
      </c>
      <c r="N12" s="4">
        <v>4.5630899999999997E-3</v>
      </c>
      <c r="O12" s="5">
        <f>AVERAGE(O2, O22,O72)</f>
        <v>11.029920333333331</v>
      </c>
      <c r="P12" s="5">
        <f>AVERAGE(P22,P72)</f>
        <v>9.9553145000000001</v>
      </c>
      <c r="Q12" s="5">
        <f>AVERAGE(Q2, Q22,Q72)</f>
        <v>15.423333333333332</v>
      </c>
    </row>
    <row r="13" spans="1:17" x14ac:dyDescent="0.25">
      <c r="A13" t="s">
        <v>25</v>
      </c>
      <c r="B13" s="4" t="str">
        <f t="shared" si="0"/>
        <v>BRAZIL</v>
      </c>
      <c r="C13" s="4">
        <v>1</v>
      </c>
      <c r="D13" s="4">
        <f t="shared" si="1"/>
        <v>1</v>
      </c>
      <c r="E13" s="4">
        <v>1.01</v>
      </c>
      <c r="F13" s="4">
        <f>AVERAGE(F23,F73,F3)</f>
        <v>2.2533333333333334</v>
      </c>
      <c r="G13" s="4">
        <v>17.637499999999999</v>
      </c>
      <c r="H13" s="4">
        <v>62.21136199</v>
      </c>
      <c r="I13" s="4">
        <v>5.9</v>
      </c>
      <c r="J13" s="4">
        <v>6.7535410000000002</v>
      </c>
      <c r="K13" s="4">
        <v>20.748082709999998</v>
      </c>
      <c r="L13" s="4">
        <v>9.1516090000000005</v>
      </c>
      <c r="M13" s="4">
        <v>59.63731301</v>
      </c>
      <c r="N13" s="4">
        <v>-0.2110833</v>
      </c>
      <c r="O13" s="5">
        <f>AVERAGE(O3, O23,O73)</f>
        <v>7.5277450000000004</v>
      </c>
      <c r="P13" s="5">
        <f>AVERAGE(P3,P23,P73)</f>
        <v>8.022848999999999</v>
      </c>
      <c r="Q13" s="5">
        <f>AVERAGE(Q3, Q23,Q73)</f>
        <v>12.743333333333332</v>
      </c>
    </row>
    <row r="14" spans="1:17" x14ac:dyDescent="0.25">
      <c r="A14" t="s">
        <v>26</v>
      </c>
      <c r="B14" s="4" t="str">
        <f t="shared" si="0"/>
        <v>BRAZIL</v>
      </c>
      <c r="C14" s="4">
        <v>1</v>
      </c>
      <c r="D14" s="4">
        <f t="shared" si="1"/>
        <v>1</v>
      </c>
      <c r="E14" s="4">
        <v>-0.54</v>
      </c>
      <c r="F14" s="4">
        <f t="shared" ref="F14:F18" si="2">AVERAGE(F24,F74)</f>
        <v>2.63</v>
      </c>
      <c r="G14" s="4">
        <v>11.973333330000001</v>
      </c>
      <c r="H14" s="4">
        <v>40.534578369999998</v>
      </c>
      <c r="I14" s="4">
        <v>4.2</v>
      </c>
      <c r="J14" s="4">
        <v>12.11101</v>
      </c>
      <c r="K14" s="4">
        <v>20.54397187</v>
      </c>
      <c r="L14" s="4">
        <v>16.34965</v>
      </c>
      <c r="M14" s="4">
        <v>59.875377499999999</v>
      </c>
      <c r="N14" s="4">
        <v>-2.5755219999999999</v>
      </c>
      <c r="O14" s="4">
        <v>66.00703</v>
      </c>
      <c r="P14" s="5">
        <f t="shared" ref="P14:P15" si="3">AVERAGE(P4,P24,P74)</f>
        <v>12.583851666666668</v>
      </c>
      <c r="Q14" s="4">
        <v>52.25</v>
      </c>
    </row>
    <row r="15" spans="1:17" x14ac:dyDescent="0.25">
      <c r="A15" t="s">
        <v>27</v>
      </c>
      <c r="B15" s="4" t="str">
        <f t="shared" si="0"/>
        <v>BRAZIL</v>
      </c>
      <c r="C15" s="4">
        <v>1</v>
      </c>
      <c r="D15" s="4">
        <f t="shared" si="1"/>
        <v>1</v>
      </c>
      <c r="E15" s="4">
        <v>-0.47</v>
      </c>
      <c r="F15" s="4">
        <f t="shared" si="2"/>
        <v>1.7549999999999999</v>
      </c>
      <c r="G15" s="4">
        <v>25.88</v>
      </c>
      <c r="H15" s="4">
        <v>40.091325220000002</v>
      </c>
      <c r="I15" s="4">
        <v>2.7</v>
      </c>
      <c r="J15" s="4">
        <v>-0.16467680000000001</v>
      </c>
      <c r="K15" s="4">
        <v>19.114988100000001</v>
      </c>
      <c r="L15" s="4">
        <v>1.702871</v>
      </c>
      <c r="M15" s="4">
        <v>62.647134690000001</v>
      </c>
      <c r="N15" s="4">
        <v>-2.9999950000000002</v>
      </c>
      <c r="O15" s="4">
        <v>15.75764</v>
      </c>
      <c r="P15" s="5">
        <f t="shared" si="3"/>
        <v>10.095595666666668</v>
      </c>
      <c r="Q15" s="4">
        <v>26.45</v>
      </c>
    </row>
    <row r="16" spans="1:17" x14ac:dyDescent="0.25">
      <c r="A16" t="s">
        <v>28</v>
      </c>
      <c r="B16" s="4" t="str">
        <f t="shared" si="0"/>
        <v>BRAZIL</v>
      </c>
      <c r="C16" s="4">
        <v>1</v>
      </c>
      <c r="D16" s="4">
        <f t="shared" si="1"/>
        <v>1</v>
      </c>
      <c r="E16" s="4">
        <v>1.36</v>
      </c>
      <c r="F16" s="4">
        <f t="shared" si="2"/>
        <v>4.665</v>
      </c>
      <c r="G16" s="4">
        <v>15.41583333</v>
      </c>
      <c r="H16" s="4">
        <v>43.438764370000001</v>
      </c>
      <c r="I16" s="4">
        <v>3.3</v>
      </c>
      <c r="J16" s="4">
        <v>6.2025790000000001</v>
      </c>
      <c r="K16" s="4">
        <v>19.49350153</v>
      </c>
      <c r="L16" s="4">
        <v>2.3931990000000001</v>
      </c>
      <c r="M16" s="4">
        <v>62.670271249999999</v>
      </c>
      <c r="N16" s="4">
        <v>-3.7748279999999999</v>
      </c>
      <c r="O16" s="4">
        <v>6.9260539999999997</v>
      </c>
      <c r="P16" s="4">
        <v>64.655429999999996</v>
      </c>
      <c r="Q16" s="4">
        <v>24.35</v>
      </c>
    </row>
    <row r="17" spans="1:17" x14ac:dyDescent="0.25">
      <c r="A17" t="s">
        <v>29</v>
      </c>
      <c r="B17" s="4" t="str">
        <f t="shared" si="0"/>
        <v>BRAZIL</v>
      </c>
      <c r="C17" s="4">
        <v>1</v>
      </c>
      <c r="D17" s="4">
        <f t="shared" si="1"/>
        <v>1</v>
      </c>
      <c r="E17" s="4">
        <v>0.78</v>
      </c>
      <c r="F17" s="4">
        <f t="shared" si="2"/>
        <v>4.835</v>
      </c>
      <c r="G17" s="4">
        <v>9.6441666670000004</v>
      </c>
      <c r="H17" s="4">
        <v>55.573695520000001</v>
      </c>
      <c r="I17" s="4">
        <v>0.1</v>
      </c>
      <c r="J17" s="4">
        <v>-0.33</v>
      </c>
      <c r="K17" s="4">
        <v>19.602381520000002</v>
      </c>
      <c r="L17" s="4">
        <v>-3.3671500000000001</v>
      </c>
      <c r="M17" s="4">
        <v>61.933766570000003</v>
      </c>
      <c r="N17" s="4">
        <v>-4.2944269999999998</v>
      </c>
      <c r="O17" s="4">
        <v>3.1962280000000001</v>
      </c>
      <c r="P17" s="4">
        <v>77.68432</v>
      </c>
      <c r="Q17" s="4">
        <v>28</v>
      </c>
    </row>
    <row r="18" spans="1:17" x14ac:dyDescent="0.25">
      <c r="A18" t="s">
        <v>30</v>
      </c>
      <c r="B18" s="4" t="str">
        <f t="shared" si="0"/>
        <v>BRAZIL</v>
      </c>
      <c r="C18" s="4">
        <v>1</v>
      </c>
      <c r="D18" s="4">
        <f t="shared" si="1"/>
        <v>0</v>
      </c>
      <c r="E18" s="4">
        <v>1.36</v>
      </c>
      <c r="F18" s="4">
        <f t="shared" si="2"/>
        <v>4.68</v>
      </c>
      <c r="G18" s="4">
        <v>14.606666669999999</v>
      </c>
      <c r="H18" s="4">
        <v>51.203322909999997</v>
      </c>
      <c r="I18" s="4">
        <v>0.8</v>
      </c>
      <c r="J18" s="4">
        <v>-7.24</v>
      </c>
      <c r="K18" s="4">
        <v>19.08746258</v>
      </c>
      <c r="L18" s="4">
        <v>1.5091669999999999</v>
      </c>
      <c r="M18" s="4">
        <v>62.299441899999998</v>
      </c>
      <c r="N18" s="4">
        <v>-4.7332190000000001</v>
      </c>
      <c r="O18" s="4">
        <v>4.8585029999999998</v>
      </c>
      <c r="P18" s="4">
        <v>70.744609999999994</v>
      </c>
      <c r="Q18" s="4">
        <v>26.02</v>
      </c>
    </row>
    <row r="19" spans="1:17" x14ac:dyDescent="0.25">
      <c r="A19" t="s">
        <v>31</v>
      </c>
      <c r="B19" s="4" t="str">
        <f t="shared" si="0"/>
        <v>BRAZIL</v>
      </c>
      <c r="C19" s="4">
        <v>0</v>
      </c>
      <c r="D19" s="4">
        <f t="shared" si="1"/>
        <v>0</v>
      </c>
      <c r="E19" s="4">
        <v>1.0900000000000001</v>
      </c>
      <c r="F19" s="4">
        <v>3.67</v>
      </c>
      <c r="G19" s="4">
        <v>17.76166667</v>
      </c>
      <c r="H19" s="4">
        <v>45.509259890000003</v>
      </c>
      <c r="I19" s="4">
        <v>4.4000000000000004</v>
      </c>
      <c r="J19" s="4">
        <v>4.46</v>
      </c>
      <c r="K19" s="4">
        <v>21.812904369999998</v>
      </c>
      <c r="L19" s="4">
        <v>13.20675</v>
      </c>
      <c r="M19" s="4">
        <v>60.90342382</v>
      </c>
      <c r="N19" s="4">
        <v>-4.0258000000000003</v>
      </c>
      <c r="O19" s="4">
        <v>7.0439239999999996</v>
      </c>
      <c r="P19" s="4">
        <v>44.787660000000002</v>
      </c>
      <c r="Q19" s="4">
        <v>17.2</v>
      </c>
    </row>
    <row r="20" spans="1:17" x14ac:dyDescent="0.25">
      <c r="A20" t="s">
        <v>32</v>
      </c>
      <c r="B20" s="4" t="str">
        <f t="shared" si="0"/>
        <v>BRAZIL</v>
      </c>
      <c r="C20" s="4">
        <v>0</v>
      </c>
      <c r="D20" s="4">
        <f t="shared" si="1"/>
        <v>0</v>
      </c>
      <c r="E20" s="4">
        <v>2.1139999999999999</v>
      </c>
      <c r="F20" s="4">
        <v>7.0366666670000004</v>
      </c>
      <c r="G20" s="4">
        <v>9.7291666669999994</v>
      </c>
      <c r="H20" s="4">
        <v>54.880724360000002</v>
      </c>
      <c r="I20" s="4">
        <v>1.4</v>
      </c>
      <c r="J20" s="4">
        <v>1.06</v>
      </c>
      <c r="K20" s="4">
        <v>20.597404269999998</v>
      </c>
      <c r="L20" s="4">
        <v>0.35455950000000003</v>
      </c>
      <c r="M20" s="4">
        <v>60.543772769999997</v>
      </c>
      <c r="N20" s="4">
        <v>-4.5658989999999999</v>
      </c>
      <c r="O20" s="4">
        <v>6.840471</v>
      </c>
      <c r="P20" s="4">
        <v>46.826509999999999</v>
      </c>
      <c r="Q20" s="4">
        <v>17.86</v>
      </c>
    </row>
    <row r="21" spans="1:17" x14ac:dyDescent="0.25">
      <c r="A21" t="s">
        <v>33</v>
      </c>
      <c r="B21" s="4" t="str">
        <f t="shared" si="0"/>
        <v>BRAZIL</v>
      </c>
      <c r="C21" s="4">
        <v>0</v>
      </c>
      <c r="D21" s="4" t="str">
        <f t="shared" si="1"/>
        <v/>
      </c>
      <c r="E21" s="4">
        <v>2.39</v>
      </c>
      <c r="F21" s="4">
        <v>5.9233333330000004</v>
      </c>
      <c r="G21" s="4">
        <v>10.32</v>
      </c>
      <c r="H21" s="4">
        <v>59.364559550000003</v>
      </c>
      <c r="I21" s="4">
        <v>1.5</v>
      </c>
      <c r="J21" s="4">
        <v>-4.08</v>
      </c>
      <c r="K21" s="4">
        <v>18.980302770000002</v>
      </c>
      <c r="L21" s="4">
        <v>-6.2280319999999998</v>
      </c>
      <c r="M21" s="4">
        <v>58.035537179999999</v>
      </c>
      <c r="N21" s="4">
        <v>-1.6701859999999999</v>
      </c>
      <c r="O21" s="4">
        <v>8.4473579999999995</v>
      </c>
      <c r="P21" s="4">
        <v>47.227939999999997</v>
      </c>
      <c r="Q21" s="4">
        <v>19.14</v>
      </c>
    </row>
    <row r="22" spans="1:17" x14ac:dyDescent="0.25">
      <c r="A22" t="s">
        <v>34</v>
      </c>
      <c r="B22" s="4" t="str">
        <f t="shared" si="0"/>
        <v>CHILE</v>
      </c>
      <c r="C22" s="4">
        <v>0</v>
      </c>
      <c r="D22" s="4">
        <f t="shared" si="1"/>
        <v>0</v>
      </c>
      <c r="E22" s="4">
        <v>0.7</v>
      </c>
      <c r="F22" s="4">
        <v>0.67</v>
      </c>
      <c r="G22" s="4">
        <v>15.596666669999999</v>
      </c>
      <c r="H22" s="4">
        <v>65.266009819999994</v>
      </c>
      <c r="I22" s="4">
        <v>6.9862869999999999</v>
      </c>
      <c r="J22" s="4">
        <v>17.955570000000002</v>
      </c>
      <c r="K22" s="4">
        <v>24.921084400000002</v>
      </c>
      <c r="L22" s="4">
        <v>7.4281290000000002</v>
      </c>
      <c r="M22" s="4">
        <v>65.90690352</v>
      </c>
      <c r="N22" s="4">
        <v>-5.7454299999999998</v>
      </c>
      <c r="O22" s="4">
        <v>12.726739999999999</v>
      </c>
      <c r="P22" s="4">
        <v>12.387779999999999</v>
      </c>
      <c r="Q22" s="4">
        <v>18.239999999999998</v>
      </c>
    </row>
    <row r="23" spans="1:17" x14ac:dyDescent="0.25">
      <c r="A23" t="s">
        <v>35</v>
      </c>
      <c r="B23" s="4" t="str">
        <f t="shared" si="0"/>
        <v>CHILE</v>
      </c>
      <c r="C23" s="4">
        <v>0</v>
      </c>
      <c r="D23" s="4">
        <f t="shared" si="1"/>
        <v>0</v>
      </c>
      <c r="E23" s="4">
        <v>1.35</v>
      </c>
      <c r="F23" s="4">
        <v>0.68</v>
      </c>
      <c r="G23" s="4">
        <v>22.925000000000001</v>
      </c>
      <c r="H23" s="4">
        <v>60.092450640000003</v>
      </c>
      <c r="I23" s="4">
        <v>5.7081189999999999</v>
      </c>
      <c r="J23" s="4">
        <v>6.1860609999999996</v>
      </c>
      <c r="K23" s="4">
        <v>23.277791279999999</v>
      </c>
      <c r="L23" s="4">
        <v>8.1763399999999997</v>
      </c>
      <c r="M23" s="4">
        <v>64.636460510000006</v>
      </c>
      <c r="N23" s="4">
        <v>-3.1147429999999998</v>
      </c>
      <c r="O23" s="4">
        <v>11.440110000000001</v>
      </c>
      <c r="P23" s="4">
        <v>6.8728109999999996</v>
      </c>
      <c r="Q23" s="4">
        <v>15.12</v>
      </c>
    </row>
    <row r="24" spans="1:17" x14ac:dyDescent="0.25">
      <c r="A24" t="s">
        <v>36</v>
      </c>
      <c r="B24" s="4" t="str">
        <f t="shared" si="0"/>
        <v>CHILE</v>
      </c>
      <c r="C24" s="4">
        <v>0</v>
      </c>
      <c r="D24" s="4">
        <f t="shared" si="1"/>
        <v>0</v>
      </c>
      <c r="E24" s="4">
        <v>1.47</v>
      </c>
      <c r="F24" s="4">
        <v>0.62</v>
      </c>
      <c r="G24" s="4">
        <v>18.96916667</v>
      </c>
      <c r="H24" s="4">
        <v>60.269287400000003</v>
      </c>
      <c r="I24" s="4">
        <v>10.62758</v>
      </c>
      <c r="J24" s="4">
        <v>23.499790000000001</v>
      </c>
      <c r="K24" s="4">
        <v>23.872204419999999</v>
      </c>
      <c r="L24" s="4">
        <v>9.8166609999999999</v>
      </c>
      <c r="M24" s="4">
        <v>62.557148210000001</v>
      </c>
      <c r="N24" s="4">
        <v>-2.0694349999999999</v>
      </c>
      <c r="O24" s="4">
        <v>8.2350989999999999</v>
      </c>
      <c r="P24" s="4">
        <v>8.0827749999999998</v>
      </c>
      <c r="Q24" s="4">
        <v>13.73</v>
      </c>
    </row>
    <row r="25" spans="1:17" x14ac:dyDescent="0.25">
      <c r="A25" t="s">
        <v>37</v>
      </c>
      <c r="B25" s="4" t="str">
        <f t="shared" si="0"/>
        <v>CHILE</v>
      </c>
      <c r="C25" s="4">
        <v>0</v>
      </c>
      <c r="D25" s="4">
        <f t="shared" si="1"/>
        <v>0</v>
      </c>
      <c r="E25" s="4">
        <v>1.32</v>
      </c>
      <c r="F25" s="4">
        <v>0.86</v>
      </c>
      <c r="G25" s="4">
        <v>15.864166669999999</v>
      </c>
      <c r="H25" s="4">
        <v>64.546369159999998</v>
      </c>
      <c r="I25" s="4">
        <v>7.4134919999999997</v>
      </c>
      <c r="J25" s="4">
        <v>8.9186949999999996</v>
      </c>
      <c r="K25" s="4">
        <v>24.903460970000001</v>
      </c>
      <c r="L25" s="4">
        <v>8.7533209999999997</v>
      </c>
      <c r="M25" s="4">
        <v>64.955059300000002</v>
      </c>
      <c r="N25" s="4">
        <v>-4.4957859999999998</v>
      </c>
      <c r="O25" s="4">
        <v>7.3584500000000004</v>
      </c>
      <c r="P25" s="4">
        <v>15.398300000000001</v>
      </c>
      <c r="Q25" s="4">
        <v>13.48</v>
      </c>
    </row>
    <row r="26" spans="1:17" x14ac:dyDescent="0.25">
      <c r="A26" t="s">
        <v>38</v>
      </c>
      <c r="B26" s="4" t="str">
        <f t="shared" si="0"/>
        <v>CHILE</v>
      </c>
      <c r="C26" s="4">
        <v>0</v>
      </c>
      <c r="D26" s="4">
        <f t="shared" si="1"/>
        <v>0</v>
      </c>
      <c r="E26" s="4">
        <v>1.1599999999999999</v>
      </c>
      <c r="F26" s="4">
        <v>1.1000000000000001</v>
      </c>
      <c r="G26" s="4">
        <v>17.42166667</v>
      </c>
      <c r="H26" s="4">
        <v>68.587135610000004</v>
      </c>
      <c r="I26" s="4">
        <v>7.3919189999999997</v>
      </c>
      <c r="J26" s="4">
        <v>11.50583</v>
      </c>
      <c r="K26" s="4">
        <v>25.481953000000001</v>
      </c>
      <c r="L26" s="4">
        <v>8.4494489999999995</v>
      </c>
      <c r="M26" s="4">
        <v>64.987428440000002</v>
      </c>
      <c r="N26" s="4">
        <v>-4.8617369999999998</v>
      </c>
      <c r="O26" s="4">
        <v>6.1353140000000002</v>
      </c>
      <c r="P26" s="4">
        <v>11.23892</v>
      </c>
      <c r="Q26" s="4">
        <v>12.02</v>
      </c>
    </row>
    <row r="27" spans="1:17" x14ac:dyDescent="0.25">
      <c r="A27" t="s">
        <v>39</v>
      </c>
      <c r="B27" s="4" t="str">
        <f t="shared" si="0"/>
        <v>CHILE</v>
      </c>
      <c r="C27" s="4">
        <v>0</v>
      </c>
      <c r="D27" s="4">
        <f t="shared" si="1"/>
        <v>0</v>
      </c>
      <c r="E27" s="4">
        <v>0.83</v>
      </c>
      <c r="F27" s="4">
        <v>1.75</v>
      </c>
      <c r="G27" s="4">
        <v>13.516666669999999</v>
      </c>
      <c r="H27" s="4">
        <v>71.529097059999998</v>
      </c>
      <c r="I27" s="4">
        <v>3.9244859999999999</v>
      </c>
      <c r="J27" s="4">
        <v>4.0909979999999999</v>
      </c>
      <c r="K27" s="4">
        <v>26.000653580000002</v>
      </c>
      <c r="L27" s="4">
        <v>4.7708380000000004</v>
      </c>
      <c r="M27" s="4">
        <v>66.336647499999998</v>
      </c>
      <c r="N27" s="4">
        <v>-5.3630529999999998</v>
      </c>
      <c r="O27" s="4">
        <v>5.1078999999999999</v>
      </c>
      <c r="P27" s="4">
        <v>17.224340000000002</v>
      </c>
      <c r="Q27" s="4">
        <v>14.92</v>
      </c>
    </row>
    <row r="28" spans="1:17" x14ac:dyDescent="0.25">
      <c r="A28" t="s">
        <v>40</v>
      </c>
      <c r="B28" s="4" t="str">
        <f t="shared" si="0"/>
        <v>CHILE</v>
      </c>
      <c r="C28" s="4">
        <v>0</v>
      </c>
      <c r="D28" s="4">
        <f t="shared" si="1"/>
        <v>0</v>
      </c>
      <c r="E28" s="4">
        <v>0.64</v>
      </c>
      <c r="F28" s="4">
        <v>2</v>
      </c>
      <c r="G28" s="4">
        <v>23.329166669999999</v>
      </c>
      <c r="H28" s="4">
        <v>69.610183300000003</v>
      </c>
      <c r="I28" s="4">
        <v>-1.1436759999999999</v>
      </c>
      <c r="J28" s="4">
        <v>-17.38757</v>
      </c>
      <c r="K28" s="4">
        <v>21.074133060000001</v>
      </c>
      <c r="L28" s="4">
        <v>-3.104066</v>
      </c>
      <c r="M28" s="4">
        <v>65.678731709999994</v>
      </c>
      <c r="N28" s="4">
        <v>0.1359937</v>
      </c>
      <c r="O28" s="4">
        <v>3.3383620000000001</v>
      </c>
      <c r="P28" s="4">
        <v>0.74808050000000004</v>
      </c>
      <c r="Q28" s="4">
        <v>8.56</v>
      </c>
    </row>
    <row r="29" spans="1:17" x14ac:dyDescent="0.25">
      <c r="A29" t="s">
        <v>41</v>
      </c>
      <c r="B29" s="4" t="str">
        <f t="shared" si="0"/>
        <v>CHILE</v>
      </c>
      <c r="C29" s="4">
        <v>0</v>
      </c>
      <c r="D29" s="4">
        <f t="shared" si="1"/>
        <v>0</v>
      </c>
      <c r="E29" s="4">
        <v>0.94</v>
      </c>
      <c r="F29" s="4">
        <v>1.79</v>
      </c>
      <c r="G29" s="4">
        <v>35.099166670000002</v>
      </c>
      <c r="H29" s="4">
        <v>72.600257889999995</v>
      </c>
      <c r="I29" s="4">
        <v>4.4000000000000004</v>
      </c>
      <c r="J29" s="4">
        <v>8.5</v>
      </c>
      <c r="K29" s="4">
        <v>21.02062458</v>
      </c>
      <c r="L29" s="4">
        <v>4.1473659999999999</v>
      </c>
      <c r="M29" s="4">
        <v>65.003529009999994</v>
      </c>
      <c r="N29" s="4">
        <v>-1.1885349999999999</v>
      </c>
      <c r="O29" s="4">
        <v>3.843299</v>
      </c>
      <c r="P29" s="4">
        <v>10.195270000000001</v>
      </c>
      <c r="Q29" s="4">
        <v>9.1999999999999993</v>
      </c>
    </row>
    <row r="30" spans="1:17" x14ac:dyDescent="0.25">
      <c r="A30" t="s">
        <v>42</v>
      </c>
      <c r="B30" s="4" t="str">
        <f t="shared" si="0"/>
        <v>CHILE</v>
      </c>
      <c r="C30" s="4">
        <v>0</v>
      </c>
      <c r="D30" s="4">
        <f t="shared" si="1"/>
        <v>0</v>
      </c>
      <c r="E30" s="4">
        <v>1.266</v>
      </c>
      <c r="F30" s="4">
        <v>1.316666667</v>
      </c>
      <c r="G30" s="4">
        <v>20.395</v>
      </c>
      <c r="H30" s="4">
        <v>76.313206030000003</v>
      </c>
      <c r="I30" s="4">
        <v>2.8000020000000001</v>
      </c>
      <c r="J30" s="4">
        <v>2</v>
      </c>
      <c r="K30" s="4">
        <v>21.4290959</v>
      </c>
      <c r="L30" s="4">
        <v>3.0024769999999998</v>
      </c>
      <c r="M30" s="4">
        <v>65.26164575</v>
      </c>
      <c r="N30" s="4">
        <v>-1.655572</v>
      </c>
      <c r="O30" s="4">
        <v>3.5692159999999999</v>
      </c>
      <c r="P30" s="4">
        <v>10.237909999999999</v>
      </c>
      <c r="Q30" s="4">
        <v>6.19</v>
      </c>
    </row>
    <row r="31" spans="1:17" x14ac:dyDescent="0.25">
      <c r="A31" t="s">
        <v>43</v>
      </c>
      <c r="B31" s="4" t="str">
        <f t="shared" si="0"/>
        <v>CHILE</v>
      </c>
      <c r="C31" s="4">
        <v>0</v>
      </c>
      <c r="D31" s="4" t="str">
        <f t="shared" si="1"/>
        <v/>
      </c>
      <c r="E31" s="4">
        <v>1.014</v>
      </c>
      <c r="F31" s="4">
        <v>2.12</v>
      </c>
      <c r="G31" s="4">
        <v>16.17583333</v>
      </c>
      <c r="H31" s="4">
        <v>73.859231570000006</v>
      </c>
      <c r="I31" s="4">
        <v>2.2000000000000002</v>
      </c>
      <c r="J31" s="4">
        <v>3</v>
      </c>
      <c r="K31" s="4">
        <v>20.586993329999999</v>
      </c>
      <c r="L31" s="4">
        <v>-1.853221</v>
      </c>
      <c r="M31" s="4">
        <v>58.206025869999998</v>
      </c>
      <c r="N31" s="4">
        <v>-1.3135380000000001</v>
      </c>
      <c r="O31" s="4">
        <v>2.4891869999999998</v>
      </c>
      <c r="P31" s="4">
        <v>0.11638320000000001</v>
      </c>
      <c r="Q31" s="4">
        <v>3.8</v>
      </c>
    </row>
    <row r="32" spans="1:17" x14ac:dyDescent="0.25">
      <c r="A32" t="s">
        <v>44</v>
      </c>
      <c r="B32" s="4" t="str">
        <f t="shared" si="0"/>
        <v>CHINA</v>
      </c>
      <c r="C32" s="4">
        <v>0</v>
      </c>
      <c r="D32" s="4">
        <f t="shared" si="1"/>
        <v>0</v>
      </c>
      <c r="E32" s="4">
        <v>1.51</v>
      </c>
      <c r="F32" s="4">
        <v>0.47</v>
      </c>
      <c r="G32" s="4">
        <v>37.521428569999998</v>
      </c>
      <c r="H32" s="4">
        <v>103.22713829999999</v>
      </c>
      <c r="I32" s="4">
        <v>13.5</v>
      </c>
      <c r="J32" s="4">
        <v>24.8</v>
      </c>
      <c r="K32" s="4">
        <v>37.477190309999997</v>
      </c>
      <c r="L32" s="4">
        <v>9.3547899999999995</v>
      </c>
      <c r="M32" s="4">
        <v>45.279837389999997</v>
      </c>
      <c r="N32" s="4">
        <v>-2.6886350000000001</v>
      </c>
      <c r="O32" s="4">
        <v>14.583270000000001</v>
      </c>
      <c r="P32" s="4">
        <v>-3.1195439999999999</v>
      </c>
      <c r="Q32" s="4">
        <v>10.98</v>
      </c>
    </row>
    <row r="33" spans="1:17" x14ac:dyDescent="0.25">
      <c r="A33" t="s">
        <v>45</v>
      </c>
      <c r="B33" s="4" t="str">
        <f t="shared" si="0"/>
        <v>CHINA</v>
      </c>
      <c r="C33" s="4">
        <v>0</v>
      </c>
      <c r="D33" s="4">
        <f t="shared" si="1"/>
        <v>0</v>
      </c>
      <c r="E33" s="4">
        <v>1.32</v>
      </c>
      <c r="F33" s="4">
        <v>0.26</v>
      </c>
      <c r="G33" s="4">
        <v>25.216666669999999</v>
      </c>
      <c r="H33" s="4">
        <v>92.181892840000003</v>
      </c>
      <c r="I33" s="4">
        <v>12.6</v>
      </c>
      <c r="J33" s="4">
        <v>17.7</v>
      </c>
      <c r="K33" s="4">
        <v>36.04836675</v>
      </c>
      <c r="L33" s="4">
        <v>7.6993600000000004</v>
      </c>
      <c r="M33" s="4">
        <v>44.503992779999997</v>
      </c>
      <c r="N33" s="4">
        <v>1.2732840000000001</v>
      </c>
      <c r="O33" s="4">
        <v>24.237089999999998</v>
      </c>
      <c r="P33" s="4">
        <v>-7.4403220000000001</v>
      </c>
      <c r="Q33" s="4">
        <v>10.98</v>
      </c>
    </row>
    <row r="34" spans="1:17" x14ac:dyDescent="0.25">
      <c r="A34" t="s">
        <v>46</v>
      </c>
      <c r="B34" s="4" t="str">
        <f t="shared" ref="B34:B65" si="4">LEFT(A34,LEN(A34)-4)</f>
        <v>CHINA</v>
      </c>
      <c r="C34" s="4">
        <v>0</v>
      </c>
      <c r="D34" s="4">
        <f t="shared" ref="D34:D65" si="5">IF(B34=B35,C35,"")</f>
        <v>0</v>
      </c>
      <c r="E34" s="4">
        <v>1.26</v>
      </c>
      <c r="F34" s="4">
        <v>0.56999999999999995</v>
      </c>
      <c r="H34" s="4">
        <v>91.177038929999995</v>
      </c>
      <c r="I34" s="4">
        <v>10.5</v>
      </c>
      <c r="J34" s="4">
        <v>13.6</v>
      </c>
      <c r="K34" s="4">
        <v>34.714705160000001</v>
      </c>
      <c r="L34" s="4">
        <v>10.11365</v>
      </c>
      <c r="M34" s="4">
        <v>46.076223409999997</v>
      </c>
      <c r="N34" s="4">
        <v>0.2311069</v>
      </c>
      <c r="O34" s="4">
        <v>16.89706</v>
      </c>
      <c r="P34" s="4">
        <v>-0.98782530000000002</v>
      </c>
      <c r="Q34" s="4">
        <v>10.98</v>
      </c>
    </row>
    <row r="35" spans="1:17" x14ac:dyDescent="0.25">
      <c r="A35" t="s">
        <v>47</v>
      </c>
      <c r="B35" s="4" t="str">
        <f t="shared" si="4"/>
        <v>CHINA</v>
      </c>
      <c r="C35" s="4">
        <v>0</v>
      </c>
      <c r="D35" s="4">
        <f t="shared" si="5"/>
        <v>0</v>
      </c>
      <c r="E35" s="4">
        <v>1.1499999999999999</v>
      </c>
      <c r="F35" s="4">
        <v>1.47</v>
      </c>
      <c r="G35" s="4">
        <v>14.903333330000001</v>
      </c>
      <c r="H35" s="4">
        <v>97.845019339999993</v>
      </c>
      <c r="I35" s="4">
        <v>9.6</v>
      </c>
      <c r="J35" s="4">
        <v>8.7248490000000007</v>
      </c>
      <c r="K35" s="4">
        <v>34.376132439999999</v>
      </c>
      <c r="L35" s="4">
        <v>12.05288</v>
      </c>
      <c r="M35" s="4">
        <v>47.363172210000002</v>
      </c>
      <c r="N35" s="4">
        <v>0.88709000000000005</v>
      </c>
      <c r="O35" s="4">
        <v>8.3240149999999993</v>
      </c>
      <c r="P35" s="4">
        <v>3.930005</v>
      </c>
      <c r="Q35" s="4">
        <v>7.47</v>
      </c>
    </row>
    <row r="36" spans="1:17" x14ac:dyDescent="0.25">
      <c r="A36" t="s">
        <v>48</v>
      </c>
      <c r="B36" s="4" t="str">
        <f t="shared" si="4"/>
        <v>CHINA</v>
      </c>
      <c r="C36" s="4">
        <v>0</v>
      </c>
      <c r="D36" s="4">
        <f t="shared" si="5"/>
        <v>1</v>
      </c>
      <c r="E36" s="4">
        <v>1.1200000000000001</v>
      </c>
      <c r="F36" s="4">
        <v>2.08</v>
      </c>
      <c r="G36" s="4">
        <v>18.290833330000002</v>
      </c>
      <c r="H36" s="4">
        <v>106.8232912</v>
      </c>
      <c r="I36" s="4">
        <v>8.8000000000000007</v>
      </c>
      <c r="J36" s="4">
        <v>6.9163680000000003</v>
      </c>
      <c r="K36" s="4">
        <v>33.780985350000002</v>
      </c>
      <c r="L36" s="4">
        <v>5.4520119999999999</v>
      </c>
      <c r="M36" s="4">
        <v>46.808196330000001</v>
      </c>
      <c r="N36" s="4">
        <v>4.11503</v>
      </c>
      <c r="O36" s="4">
        <v>2.8068430000000002</v>
      </c>
      <c r="P36" s="4">
        <v>7.7585459999999999</v>
      </c>
      <c r="Q36" s="4">
        <v>5.67</v>
      </c>
    </row>
    <row r="37" spans="1:17" x14ac:dyDescent="0.25">
      <c r="A37" t="s">
        <v>49</v>
      </c>
      <c r="B37" s="4" t="str">
        <f t="shared" si="4"/>
        <v>CHINA</v>
      </c>
      <c r="C37" s="4">
        <v>1</v>
      </c>
      <c r="D37" s="4">
        <f t="shared" si="5"/>
        <v>1</v>
      </c>
      <c r="E37" s="4">
        <v>0.75</v>
      </c>
      <c r="F37" s="4">
        <v>3.04</v>
      </c>
      <c r="G37" s="4">
        <v>9.005833333</v>
      </c>
      <c r="H37" s="4">
        <v>121.8564762</v>
      </c>
      <c r="I37" s="4">
        <v>7.8</v>
      </c>
      <c r="J37" s="4">
        <v>12.545339999999999</v>
      </c>
      <c r="K37" s="4">
        <v>35.26801897</v>
      </c>
      <c r="L37" s="4">
        <v>6.7602650000000004</v>
      </c>
      <c r="M37" s="4">
        <v>47.12618003</v>
      </c>
      <c r="N37" s="4">
        <v>3.3257919999999999</v>
      </c>
      <c r="O37" s="4">
        <v>-0.84462619999999999</v>
      </c>
      <c r="P37" s="4">
        <v>9.0047370000000004</v>
      </c>
      <c r="Q37" s="4">
        <v>3.78</v>
      </c>
    </row>
    <row r="38" spans="1:17" x14ac:dyDescent="0.25">
      <c r="A38" t="s">
        <v>50</v>
      </c>
      <c r="B38" s="4" t="str">
        <f t="shared" si="4"/>
        <v>CHINA</v>
      </c>
      <c r="C38" s="4">
        <v>1</v>
      </c>
      <c r="D38" s="4">
        <f t="shared" si="5"/>
        <v>0</v>
      </c>
      <c r="E38" s="4">
        <v>0.42</v>
      </c>
      <c r="F38" s="4">
        <v>15.56</v>
      </c>
      <c r="G38" s="4">
        <v>24.090833329999999</v>
      </c>
      <c r="H38" s="4">
        <v>130.396479</v>
      </c>
      <c r="I38" s="4">
        <v>7.1</v>
      </c>
      <c r="J38" s="4">
        <v>9.0683919999999993</v>
      </c>
      <c r="K38" s="4">
        <v>35.916210329999998</v>
      </c>
      <c r="L38" s="4">
        <v>8.0133759999999992</v>
      </c>
      <c r="M38" s="4">
        <v>47.92938487</v>
      </c>
      <c r="N38" s="4">
        <v>2.129912</v>
      </c>
      <c r="O38" s="4">
        <v>-1.4078919999999999</v>
      </c>
      <c r="P38" s="4">
        <v>8.2236189999999993</v>
      </c>
      <c r="Q38" s="4">
        <v>2.25</v>
      </c>
    </row>
    <row r="39" spans="1:17" x14ac:dyDescent="0.25">
      <c r="A39" t="s">
        <v>51</v>
      </c>
      <c r="B39" s="4" t="str">
        <f t="shared" si="4"/>
        <v>CHINA</v>
      </c>
      <c r="C39" s="4">
        <v>0</v>
      </c>
      <c r="D39" s="4">
        <f t="shared" si="5"/>
        <v>0</v>
      </c>
      <c r="E39" s="4">
        <v>0.38</v>
      </c>
      <c r="F39" s="4">
        <v>8.67</v>
      </c>
      <c r="G39" s="4">
        <v>49.129166669999996</v>
      </c>
      <c r="H39" s="4">
        <v>132.70875319999999</v>
      </c>
      <c r="I39" s="4">
        <v>8</v>
      </c>
      <c r="J39" s="4">
        <v>9.6477140000000006</v>
      </c>
      <c r="K39" s="4">
        <v>36.464169910000003</v>
      </c>
      <c r="L39" s="4">
        <v>8.6187430000000003</v>
      </c>
      <c r="M39" s="4">
        <v>47.945133519999999</v>
      </c>
      <c r="N39" s="4">
        <v>1.898547</v>
      </c>
      <c r="O39" s="4">
        <v>0.2553048</v>
      </c>
      <c r="P39" s="4">
        <v>4.8617439999999998</v>
      </c>
      <c r="Q39" s="4">
        <v>2.25</v>
      </c>
    </row>
    <row r="40" spans="1:17" x14ac:dyDescent="0.25">
      <c r="A40" t="s">
        <v>52</v>
      </c>
      <c r="B40" s="4" t="str">
        <f t="shared" si="4"/>
        <v>CHINA</v>
      </c>
      <c r="C40" s="4">
        <v>0</v>
      </c>
      <c r="D40" s="4">
        <f t="shared" si="5"/>
        <v>0</v>
      </c>
      <c r="E40" s="4">
        <v>0.20799999999999999</v>
      </c>
      <c r="F40" s="4">
        <v>20.993333329999999</v>
      </c>
      <c r="G40" s="4">
        <v>24.862500000000001</v>
      </c>
      <c r="H40" s="4">
        <v>138.5976234</v>
      </c>
      <c r="I40" s="4">
        <v>7.5</v>
      </c>
      <c r="J40" s="4">
        <v>11.523910000000001</v>
      </c>
      <c r="K40" s="4">
        <v>37.829086629999999</v>
      </c>
      <c r="L40" s="4">
        <v>6.2579710000000004</v>
      </c>
      <c r="M40" s="4">
        <v>47.164562840000002</v>
      </c>
      <c r="N40" s="4">
        <v>1.480035</v>
      </c>
      <c r="O40" s="4">
        <v>0.46344439999999998</v>
      </c>
      <c r="P40" s="4">
        <v>4.6137199999999998</v>
      </c>
      <c r="Q40" s="4">
        <v>2.25</v>
      </c>
    </row>
    <row r="41" spans="1:17" x14ac:dyDescent="0.25">
      <c r="A41" t="s">
        <v>53</v>
      </c>
      <c r="B41" s="4" t="str">
        <f t="shared" si="4"/>
        <v>CHINA</v>
      </c>
      <c r="C41" s="4">
        <v>0</v>
      </c>
      <c r="D41" s="4" t="str">
        <f t="shared" si="5"/>
        <v/>
      </c>
      <c r="E41" s="4">
        <v>0.192</v>
      </c>
      <c r="F41" s="4">
        <v>21.506</v>
      </c>
      <c r="G41" s="4">
        <v>13.00416667</v>
      </c>
      <c r="H41" s="4">
        <v>166.43477559999999</v>
      </c>
      <c r="I41" s="4">
        <v>8</v>
      </c>
      <c r="J41" s="4">
        <v>14.88456</v>
      </c>
      <c r="K41" s="4">
        <v>40.240536839999997</v>
      </c>
      <c r="L41" s="4">
        <v>6.5968030000000004</v>
      </c>
      <c r="M41" s="4">
        <v>46.315700069999998</v>
      </c>
      <c r="N41" s="4">
        <v>2.797831</v>
      </c>
      <c r="O41" s="4">
        <v>-0.7653991</v>
      </c>
      <c r="P41" s="4">
        <v>5.6209170000000004</v>
      </c>
      <c r="Q41" s="4">
        <v>1.98</v>
      </c>
    </row>
    <row r="42" spans="1:17" x14ac:dyDescent="0.25">
      <c r="A42" t="s">
        <v>54</v>
      </c>
      <c r="B42" s="4" t="str">
        <f t="shared" si="4"/>
        <v>INDONESIA</v>
      </c>
      <c r="C42" s="4">
        <v>0</v>
      </c>
      <c r="D42" s="4">
        <f t="shared" si="5"/>
        <v>0</v>
      </c>
      <c r="E42" s="4">
        <v>0.86</v>
      </c>
      <c r="F42" s="4">
        <v>0</v>
      </c>
      <c r="G42" s="4">
        <v>19.173333329999998</v>
      </c>
      <c r="H42" s="4">
        <v>48.496843769999998</v>
      </c>
      <c r="I42" s="4">
        <v>7.2540760000000004</v>
      </c>
      <c r="J42" s="4">
        <v>6.5996119999999996</v>
      </c>
      <c r="K42" s="4">
        <v>26.280649199999999</v>
      </c>
      <c r="L42" s="4">
        <v>11.76923</v>
      </c>
      <c r="M42" s="4">
        <v>56.38552945</v>
      </c>
      <c r="N42" s="4">
        <v>-1.332854</v>
      </c>
      <c r="O42" s="4">
        <v>9.6827450000000006</v>
      </c>
      <c r="P42" s="4">
        <v>10.75179</v>
      </c>
      <c r="Q42" s="4">
        <v>14.55</v>
      </c>
    </row>
    <row r="43" spans="1:17" x14ac:dyDescent="0.25">
      <c r="A43" t="s">
        <v>55</v>
      </c>
      <c r="B43" s="4" t="str">
        <f t="shared" si="4"/>
        <v>INDONESIA</v>
      </c>
      <c r="C43" s="4">
        <v>0</v>
      </c>
      <c r="D43" s="4">
        <f t="shared" si="5"/>
        <v>0</v>
      </c>
      <c r="E43" s="4">
        <v>0.92</v>
      </c>
      <c r="F43" s="4">
        <v>0</v>
      </c>
      <c r="G43" s="4">
        <v>23.58583333</v>
      </c>
      <c r="H43" s="4">
        <v>51.339844599999999</v>
      </c>
      <c r="I43" s="4">
        <v>7.5400619999999998</v>
      </c>
      <c r="J43" s="4">
        <v>13.755710000000001</v>
      </c>
      <c r="K43" s="4">
        <v>27.570687750000001</v>
      </c>
      <c r="L43" s="4">
        <v>7.8274410000000003</v>
      </c>
      <c r="M43" s="4">
        <v>58.973935670000003</v>
      </c>
      <c r="N43" s="4">
        <v>-1.578363</v>
      </c>
      <c r="O43" s="4">
        <v>8.5206119999999999</v>
      </c>
      <c r="P43" s="4">
        <v>9.2632700000000003</v>
      </c>
      <c r="Q43" s="4">
        <v>12.53</v>
      </c>
    </row>
    <row r="44" spans="1:17" x14ac:dyDescent="0.25">
      <c r="A44" t="s">
        <v>56</v>
      </c>
      <c r="B44" s="4" t="str">
        <f t="shared" si="4"/>
        <v>INDONESIA</v>
      </c>
      <c r="C44" s="4">
        <v>0</v>
      </c>
      <c r="D44" s="4">
        <f t="shared" si="5"/>
        <v>0</v>
      </c>
      <c r="E44" s="4">
        <v>1</v>
      </c>
      <c r="F44" s="4">
        <v>0.02</v>
      </c>
      <c r="G44" s="4">
        <v>20.314166669999999</v>
      </c>
      <c r="H44" s="4">
        <v>52.735657709999998</v>
      </c>
      <c r="I44" s="4">
        <v>8.3963579999999993</v>
      </c>
      <c r="J44" s="4">
        <v>13.994870000000001</v>
      </c>
      <c r="K44" s="4">
        <v>28.429811090000001</v>
      </c>
      <c r="L44" s="4">
        <v>12.58436</v>
      </c>
      <c r="M44" s="4">
        <v>60.865218480000003</v>
      </c>
      <c r="N44" s="4">
        <v>-3.181584</v>
      </c>
      <c r="O44" s="4">
        <v>9.4333629999999999</v>
      </c>
      <c r="P44" s="4">
        <v>8.3392119999999998</v>
      </c>
      <c r="Q44" s="4">
        <v>16.72</v>
      </c>
    </row>
    <row r="45" spans="1:17" x14ac:dyDescent="0.25">
      <c r="A45" t="s">
        <v>57</v>
      </c>
      <c r="B45" s="4" t="str">
        <f t="shared" si="4"/>
        <v>INDONESIA</v>
      </c>
      <c r="C45" s="4">
        <v>0</v>
      </c>
      <c r="D45" s="4">
        <f t="shared" si="5"/>
        <v>1</v>
      </c>
      <c r="E45" s="4">
        <v>1.1100000000000001</v>
      </c>
      <c r="F45" s="4">
        <v>0.13</v>
      </c>
      <c r="G45" s="4">
        <v>23.25416667</v>
      </c>
      <c r="H45" s="4">
        <v>55.036352170000001</v>
      </c>
      <c r="I45" s="4">
        <v>7.642779</v>
      </c>
      <c r="J45" s="4">
        <v>14.514390000000001</v>
      </c>
      <c r="K45" s="4">
        <v>29.602360640000001</v>
      </c>
      <c r="L45" s="4">
        <v>9.7209129999999995</v>
      </c>
      <c r="M45" s="4">
        <v>61.644334620000002</v>
      </c>
      <c r="N45" s="4">
        <v>-3.370282</v>
      </c>
      <c r="O45" s="4">
        <v>7.9700470000000001</v>
      </c>
      <c r="P45" s="4">
        <v>9.5209539999999997</v>
      </c>
      <c r="Q45" s="4">
        <v>17.260000000000002</v>
      </c>
    </row>
    <row r="46" spans="1:17" x14ac:dyDescent="0.25">
      <c r="A46" t="s">
        <v>58</v>
      </c>
      <c r="B46" s="4" t="str">
        <f t="shared" si="4"/>
        <v>INDONESIA</v>
      </c>
      <c r="C46" s="4">
        <v>1</v>
      </c>
      <c r="D46" s="4">
        <f t="shared" si="5"/>
        <v>1</v>
      </c>
      <c r="E46" s="4">
        <v>0.46</v>
      </c>
      <c r="F46" s="4">
        <v>1.04</v>
      </c>
      <c r="G46" s="4">
        <v>19.290833330000002</v>
      </c>
      <c r="H46" s="4">
        <v>59.871874159999997</v>
      </c>
      <c r="I46" s="4">
        <v>4.6998829999999998</v>
      </c>
      <c r="J46" s="4">
        <v>8.5680040000000002</v>
      </c>
      <c r="K46" s="4">
        <v>28.3076951</v>
      </c>
      <c r="L46" s="4">
        <v>7.8204840000000004</v>
      </c>
      <c r="M46" s="4">
        <v>60.583206439999998</v>
      </c>
      <c r="N46" s="4">
        <v>-2.2660610000000001</v>
      </c>
      <c r="O46" s="4">
        <v>6.730721</v>
      </c>
      <c r="P46" s="4">
        <v>8.2136399999999998</v>
      </c>
      <c r="Q46" s="4">
        <v>20.010000000000002</v>
      </c>
    </row>
    <row r="47" spans="1:17" x14ac:dyDescent="0.25">
      <c r="A47" t="s">
        <v>59</v>
      </c>
      <c r="B47" s="4" t="str">
        <f t="shared" si="4"/>
        <v>INDONESIA</v>
      </c>
      <c r="C47" s="4">
        <v>1</v>
      </c>
      <c r="D47" s="4">
        <f t="shared" si="5"/>
        <v>1</v>
      </c>
      <c r="E47" s="4">
        <v>-24.89</v>
      </c>
      <c r="F47" s="4">
        <v>18.920000000000002</v>
      </c>
      <c r="G47" s="4">
        <v>13.990833329999999</v>
      </c>
      <c r="H47" s="4">
        <v>60.105142170000001</v>
      </c>
      <c r="I47" s="4">
        <v>-13.12673</v>
      </c>
      <c r="J47" s="4">
        <v>-33.008150000000001</v>
      </c>
      <c r="K47" s="4">
        <v>25.429506669999999</v>
      </c>
      <c r="L47" s="4">
        <v>-6.1682110000000003</v>
      </c>
      <c r="M47" s="4">
        <v>67.781452020000003</v>
      </c>
      <c r="N47" s="4">
        <v>4.2914519999999996</v>
      </c>
      <c r="O47" s="4">
        <v>57.64387</v>
      </c>
      <c r="P47" s="4">
        <v>-24.60022</v>
      </c>
      <c r="Q47" s="4">
        <v>39.07</v>
      </c>
    </row>
    <row r="48" spans="1:17" x14ac:dyDescent="0.25">
      <c r="A48" t="s">
        <v>60</v>
      </c>
      <c r="B48" s="4" t="str">
        <f t="shared" si="4"/>
        <v>INDONESIA</v>
      </c>
      <c r="C48" s="4">
        <v>1</v>
      </c>
      <c r="D48" s="4">
        <f t="shared" si="5"/>
        <v>1</v>
      </c>
      <c r="E48" s="4">
        <v>-5.14</v>
      </c>
      <c r="F48" s="4">
        <v>38.06</v>
      </c>
      <c r="G48" s="4">
        <v>8.6341666670000006</v>
      </c>
      <c r="H48" s="4">
        <v>62.49295283</v>
      </c>
      <c r="I48" s="4">
        <v>0.79112610000000005</v>
      </c>
      <c r="J48" s="4">
        <v>-18.195450000000001</v>
      </c>
      <c r="K48" s="4">
        <v>20.138751989999999</v>
      </c>
      <c r="L48" s="4">
        <v>4.6331290000000003</v>
      </c>
      <c r="M48" s="4">
        <v>73.943769939999996</v>
      </c>
      <c r="N48" s="4">
        <v>4.1321029999999999</v>
      </c>
      <c r="O48" s="4">
        <v>20.321709999999999</v>
      </c>
      <c r="P48" s="4">
        <v>11.82653</v>
      </c>
      <c r="Q48" s="4">
        <v>25.74</v>
      </c>
    </row>
    <row r="49" spans="1:17" x14ac:dyDescent="0.25">
      <c r="A49" t="s">
        <v>61</v>
      </c>
      <c r="B49" s="4" t="str">
        <f t="shared" si="4"/>
        <v>INDONESIA</v>
      </c>
      <c r="C49" s="4">
        <v>1</v>
      </c>
      <c r="D49" s="4">
        <f t="shared" si="5"/>
        <v>1</v>
      </c>
      <c r="E49" s="4">
        <v>0.37</v>
      </c>
      <c r="F49" s="4">
        <v>19.54</v>
      </c>
      <c r="G49" s="4">
        <v>-7.0041666669999998</v>
      </c>
      <c r="H49" s="4">
        <v>67.39941451</v>
      </c>
      <c r="I49" s="4">
        <v>4.9200679999999997</v>
      </c>
      <c r="J49" s="4">
        <v>16.73725</v>
      </c>
      <c r="K49" s="4">
        <v>21.81019496</v>
      </c>
      <c r="L49" s="4">
        <v>1.5830470000000001</v>
      </c>
      <c r="M49" s="4">
        <v>67.262702200000007</v>
      </c>
      <c r="N49" s="4">
        <v>5.316395</v>
      </c>
      <c r="O49" s="4">
        <v>4.5183999999999997</v>
      </c>
      <c r="P49" s="4">
        <v>8.0528060000000004</v>
      </c>
      <c r="Q49" s="4">
        <v>12.5</v>
      </c>
    </row>
    <row r="50" spans="1:17" x14ac:dyDescent="0.25">
      <c r="A50" t="s">
        <v>62</v>
      </c>
      <c r="B50" s="4" t="str">
        <f t="shared" si="4"/>
        <v>INDONESIA</v>
      </c>
      <c r="C50" s="4">
        <v>1</v>
      </c>
      <c r="D50" s="4">
        <f t="shared" si="5"/>
        <v>1</v>
      </c>
      <c r="E50" s="4">
        <v>1.963333333</v>
      </c>
      <c r="F50" s="4">
        <v>9.3275000000000006</v>
      </c>
      <c r="G50" s="4">
        <v>-9.5091666670000006</v>
      </c>
      <c r="H50" s="4">
        <v>62.685128579999997</v>
      </c>
      <c r="I50" s="4">
        <v>3.4355579999999999</v>
      </c>
      <c r="J50" s="4">
        <v>7.6683849999999998</v>
      </c>
      <c r="K50" s="4">
        <v>21.81447056</v>
      </c>
      <c r="L50" s="4">
        <v>4.390015</v>
      </c>
      <c r="M50" s="4">
        <v>67.319728600000005</v>
      </c>
      <c r="N50" s="4">
        <v>4.884093</v>
      </c>
      <c r="O50" s="4">
        <v>12.015739999999999</v>
      </c>
      <c r="P50" s="4">
        <v>7.0131589999999999</v>
      </c>
      <c r="Q50" s="4">
        <v>15.48</v>
      </c>
    </row>
    <row r="51" spans="1:17" x14ac:dyDescent="0.25">
      <c r="A51" t="s">
        <v>63</v>
      </c>
      <c r="B51" s="4" t="str">
        <f t="shared" si="4"/>
        <v>INDONESIA</v>
      </c>
      <c r="C51" s="4">
        <v>1</v>
      </c>
      <c r="D51" s="4" t="str">
        <f t="shared" si="5"/>
        <v/>
      </c>
      <c r="E51" s="4">
        <v>2.04</v>
      </c>
      <c r="F51" s="4">
        <v>5.085</v>
      </c>
      <c r="G51" s="4">
        <v>27.254999999999999</v>
      </c>
      <c r="H51" s="4">
        <v>59.443437230000001</v>
      </c>
      <c r="I51" s="4">
        <v>3.6942759999999999</v>
      </c>
      <c r="J51" s="4">
        <v>-0.87673179999999995</v>
      </c>
      <c r="K51" s="4">
        <v>20.25</v>
      </c>
      <c r="L51" s="4">
        <v>2.8039909999999999</v>
      </c>
      <c r="M51" s="4">
        <v>69.549981369999998</v>
      </c>
      <c r="N51" s="4">
        <v>4.522716</v>
      </c>
      <c r="O51" s="4">
        <v>11.4641</v>
      </c>
      <c r="P51" s="4">
        <v>10.99437</v>
      </c>
      <c r="Q51" s="4">
        <v>15.5</v>
      </c>
    </row>
    <row r="52" spans="1:17" x14ac:dyDescent="0.25">
      <c r="A52" t="s">
        <v>64</v>
      </c>
      <c r="B52" s="4" t="str">
        <f t="shared" si="4"/>
        <v>KOREA</v>
      </c>
      <c r="C52" s="4">
        <v>0</v>
      </c>
      <c r="D52" s="4">
        <f t="shared" si="5"/>
        <v>0</v>
      </c>
      <c r="E52" s="4">
        <v>0.26</v>
      </c>
      <c r="F52" s="4">
        <v>0.6</v>
      </c>
      <c r="G52" s="4">
        <v>22.411666669999999</v>
      </c>
      <c r="H52" s="4">
        <v>54.843476619999997</v>
      </c>
      <c r="I52" s="4">
        <v>5.4915940000000001</v>
      </c>
      <c r="J52" s="4">
        <f>AVERAGE(J42,J62,J82,J102)</f>
        <v>10.5963885</v>
      </c>
      <c r="K52" s="4">
        <v>34.976195619999999</v>
      </c>
      <c r="L52" s="4">
        <f>AVERAGE(L42,L62,L82,L102)</f>
        <v>7.37070325</v>
      </c>
      <c r="M52" s="4">
        <v>51.674113519999999</v>
      </c>
      <c r="N52" s="4">
        <v>0.27676919999999999</v>
      </c>
      <c r="O52" s="4">
        <v>4.8022600000000004</v>
      </c>
      <c r="P52" s="4">
        <v>1.4209849999999999</v>
      </c>
      <c r="Q52" s="4">
        <v>8.58</v>
      </c>
    </row>
    <row r="53" spans="1:17" x14ac:dyDescent="0.25">
      <c r="A53" t="s">
        <v>65</v>
      </c>
      <c r="B53" s="4" t="str">
        <f t="shared" si="4"/>
        <v>KOREA</v>
      </c>
      <c r="C53" s="4">
        <v>0</v>
      </c>
      <c r="D53" s="4">
        <f t="shared" si="5"/>
        <v>0</v>
      </c>
      <c r="E53" s="4">
        <v>0.36</v>
      </c>
      <c r="F53" s="4">
        <v>0.55000000000000004</v>
      </c>
      <c r="G53" s="4">
        <v>31.51166667</v>
      </c>
      <c r="H53" s="4">
        <v>55.778863059999999</v>
      </c>
      <c r="I53" s="4">
        <v>8.2500099999999996</v>
      </c>
      <c r="J53" s="4">
        <f t="shared" ref="J53:J54" si="6">AVERAGE(J43,J63,J83,J103)</f>
        <v>12.178275750000001</v>
      </c>
      <c r="K53" s="4">
        <v>34.820341040000002</v>
      </c>
      <c r="L53" s="4">
        <f t="shared" ref="L53:L54" si="7">AVERAGE(L43,L63,L83,L103)</f>
        <v>7.1520580000000002</v>
      </c>
      <c r="M53" s="4">
        <v>52.623852429999999</v>
      </c>
      <c r="N53" s="4">
        <v>-0.92950370000000004</v>
      </c>
      <c r="O53" s="4">
        <v>6.1994610000000003</v>
      </c>
      <c r="P53" s="4">
        <v>0.77801160000000003</v>
      </c>
      <c r="Q53" s="4">
        <v>8.5</v>
      </c>
    </row>
    <row r="54" spans="1:17" x14ac:dyDescent="0.25">
      <c r="A54" t="s">
        <v>66</v>
      </c>
      <c r="B54" s="4" t="str">
        <f t="shared" si="4"/>
        <v>KOREA</v>
      </c>
      <c r="C54" s="4">
        <v>0</v>
      </c>
      <c r="D54" s="4">
        <f t="shared" si="5"/>
        <v>0</v>
      </c>
      <c r="E54" s="4">
        <v>0.3</v>
      </c>
      <c r="F54" s="4">
        <v>0.3</v>
      </c>
      <c r="G54" s="4">
        <v>22.9375</v>
      </c>
      <c r="H54" s="4">
        <v>53.577432620000003</v>
      </c>
      <c r="I54" s="4">
        <v>10.381220000000001</v>
      </c>
      <c r="J54" s="4">
        <f t="shared" si="6"/>
        <v>13.193377250000001</v>
      </c>
      <c r="K54" s="4">
        <v>37.313298119999999</v>
      </c>
      <c r="L54" s="4">
        <f t="shared" si="7"/>
        <v>8.9580114999999996</v>
      </c>
      <c r="M54" s="4">
        <v>52.267275640000001</v>
      </c>
      <c r="N54" s="4">
        <v>-1.6449480000000001</v>
      </c>
      <c r="O54" s="4">
        <v>4.441624</v>
      </c>
      <c r="P54" s="4">
        <v>0.87445919999999999</v>
      </c>
      <c r="Q54" s="4">
        <v>8.83</v>
      </c>
    </row>
    <row r="55" spans="1:17" x14ac:dyDescent="0.25">
      <c r="A55" t="s">
        <v>67</v>
      </c>
      <c r="B55" s="4" t="str">
        <f t="shared" si="4"/>
        <v>KOREA</v>
      </c>
      <c r="C55" s="4">
        <v>0</v>
      </c>
      <c r="D55" s="4">
        <f t="shared" si="5"/>
        <v>1</v>
      </c>
      <c r="E55" s="4">
        <v>0.28000000000000003</v>
      </c>
      <c r="F55" s="4">
        <v>0.15</v>
      </c>
      <c r="G55" s="4">
        <v>15.51333333</v>
      </c>
      <c r="H55" s="4">
        <v>56.897469530000002</v>
      </c>
      <c r="I55" s="4">
        <v>6.998621</v>
      </c>
      <c r="J55" s="4">
        <v>8.3844469999999998</v>
      </c>
      <c r="K55" s="4">
        <v>37.485142549999999</v>
      </c>
      <c r="L55" s="4">
        <v>6.7376589999999998</v>
      </c>
      <c r="M55" s="4">
        <v>52.651804609999999</v>
      </c>
      <c r="N55" s="4">
        <v>-4.125559</v>
      </c>
      <c r="O55" s="4">
        <v>4.9817739999999997</v>
      </c>
      <c r="P55" s="4">
        <v>3.5397539999999998</v>
      </c>
      <c r="Q55" s="4">
        <v>7.5</v>
      </c>
    </row>
    <row r="56" spans="1:17" x14ac:dyDescent="0.25">
      <c r="A56" t="s">
        <v>68</v>
      </c>
      <c r="B56" s="4" t="str">
        <f t="shared" si="4"/>
        <v>KOREA</v>
      </c>
      <c r="C56" s="4">
        <v>1</v>
      </c>
      <c r="D56" s="4">
        <f t="shared" si="5"/>
        <v>1</v>
      </c>
      <c r="E56" s="4">
        <v>-0.06</v>
      </c>
      <c r="F56" s="4">
        <v>0.97</v>
      </c>
      <c r="G56" s="4">
        <v>26.502500000000001</v>
      </c>
      <c r="H56" s="4">
        <v>64.051865190000001</v>
      </c>
      <c r="I56" s="4">
        <v>4.6509559999999999</v>
      </c>
      <c r="J56" s="4">
        <v>-2.2977859999999999</v>
      </c>
      <c r="K56" s="4">
        <v>35.623824659999997</v>
      </c>
      <c r="L56" s="4">
        <v>3.2968670000000002</v>
      </c>
      <c r="M56" s="4">
        <v>52.660817360000003</v>
      </c>
      <c r="N56" s="4">
        <v>-1.5795950000000001</v>
      </c>
      <c r="O56" s="4">
        <v>4.3981479999999999</v>
      </c>
      <c r="P56" s="4">
        <v>6.9394130000000001</v>
      </c>
      <c r="Q56" s="4">
        <v>10.81</v>
      </c>
    </row>
    <row r="57" spans="1:17" x14ac:dyDescent="0.25">
      <c r="A57" t="s">
        <v>69</v>
      </c>
      <c r="B57" s="4" t="str">
        <f t="shared" si="4"/>
        <v>KOREA</v>
      </c>
      <c r="C57" s="4">
        <v>1</v>
      </c>
      <c r="D57" s="4">
        <f t="shared" si="5"/>
        <v>1</v>
      </c>
      <c r="E57" s="4">
        <v>-1.4</v>
      </c>
      <c r="F57" s="4">
        <v>5.07</v>
      </c>
      <c r="G57" s="4">
        <v>-5.9366666669999999</v>
      </c>
      <c r="H57" s="4">
        <v>72.542236900000006</v>
      </c>
      <c r="I57" s="4">
        <v>-6.8544590000000003</v>
      </c>
      <c r="J57" s="4">
        <v>-22.9345</v>
      </c>
      <c r="K57" s="4">
        <v>30.347769110000002</v>
      </c>
      <c r="L57" s="4">
        <v>-13.428470000000001</v>
      </c>
      <c r="M57" s="4">
        <v>49.330596720000003</v>
      </c>
      <c r="N57" s="4">
        <v>11.699859999999999</v>
      </c>
      <c r="O57" s="4">
        <v>7.5388029999999997</v>
      </c>
      <c r="P57" s="4">
        <v>8.9371500000000008</v>
      </c>
      <c r="Q57" s="4">
        <v>13.29</v>
      </c>
    </row>
    <row r="58" spans="1:17" x14ac:dyDescent="0.25">
      <c r="A58" t="s">
        <v>70</v>
      </c>
      <c r="B58" s="4" t="str">
        <f t="shared" si="4"/>
        <v>KOREA</v>
      </c>
      <c r="C58" s="4">
        <v>1</v>
      </c>
      <c r="D58" s="4">
        <f t="shared" si="5"/>
        <v>1</v>
      </c>
      <c r="E58" s="4">
        <v>-0.79</v>
      </c>
      <c r="F58" s="4">
        <v>5.52</v>
      </c>
      <c r="G58" s="4">
        <v>-39.610833329999998</v>
      </c>
      <c r="H58" s="4">
        <v>77.833108839999994</v>
      </c>
      <c r="I58" s="4">
        <v>9.4863230000000005</v>
      </c>
      <c r="J58" s="4">
        <v>8.3413400000000006</v>
      </c>
      <c r="K58" s="4">
        <v>29.727576750000001</v>
      </c>
      <c r="L58" s="4">
        <v>11.500870000000001</v>
      </c>
      <c r="M58" s="4">
        <v>51.923381999999997</v>
      </c>
      <c r="N58" s="4">
        <v>5.4983129999999996</v>
      </c>
      <c r="O58" s="4">
        <v>0.82474230000000004</v>
      </c>
      <c r="P58" s="4">
        <v>9.5046630000000007</v>
      </c>
      <c r="Q58" s="4">
        <v>7.95</v>
      </c>
    </row>
    <row r="59" spans="1:17" x14ac:dyDescent="0.25">
      <c r="A59" t="s">
        <v>71</v>
      </c>
      <c r="B59" s="4" t="str">
        <f t="shared" si="4"/>
        <v>KOREA</v>
      </c>
      <c r="C59" s="4">
        <v>1</v>
      </c>
      <c r="D59" s="4">
        <f t="shared" si="5"/>
        <v>1</v>
      </c>
      <c r="E59" s="4">
        <v>-0.49</v>
      </c>
      <c r="F59" s="4">
        <v>5.22</v>
      </c>
      <c r="G59" s="4">
        <v>48.776666669999997</v>
      </c>
      <c r="H59" s="4">
        <v>82.911600759999999</v>
      </c>
      <c r="I59" s="4">
        <v>8.4861939999999993</v>
      </c>
      <c r="J59" s="4">
        <v>12.206530000000001</v>
      </c>
      <c r="K59" s="4">
        <v>31.09015673</v>
      </c>
      <c r="L59" s="4">
        <v>8.42807</v>
      </c>
      <c r="M59" s="4">
        <v>53.969199770000003</v>
      </c>
      <c r="N59" s="4">
        <v>2.391194</v>
      </c>
      <c r="O59" s="4">
        <v>2.2494890000000001</v>
      </c>
      <c r="P59" s="4">
        <v>7.7514419999999999</v>
      </c>
      <c r="Q59" s="4">
        <v>7.94</v>
      </c>
    </row>
    <row r="60" spans="1:17" x14ac:dyDescent="0.25">
      <c r="A60" t="s">
        <v>72</v>
      </c>
      <c r="B60" s="4" t="str">
        <f t="shared" si="4"/>
        <v>KOREA</v>
      </c>
      <c r="C60" s="4">
        <v>1</v>
      </c>
      <c r="D60" s="4">
        <f t="shared" si="5"/>
        <v>1</v>
      </c>
      <c r="E60" s="4">
        <v>0.92400000000000004</v>
      </c>
      <c r="F60" s="4">
        <v>2.318333333</v>
      </c>
      <c r="G60" s="4">
        <v>21.05</v>
      </c>
      <c r="H60" s="4">
        <v>87.773038979999995</v>
      </c>
      <c r="I60" s="4">
        <v>3.8366609999999999</v>
      </c>
      <c r="J60" s="4">
        <v>-0.18420549999999999</v>
      </c>
      <c r="K60" s="4">
        <v>29.542709179999999</v>
      </c>
      <c r="L60" s="4">
        <v>4.9259909999999998</v>
      </c>
      <c r="M60" s="4">
        <v>55.200782740000001</v>
      </c>
      <c r="N60" s="4">
        <v>1.7094240000000001</v>
      </c>
      <c r="O60" s="4">
        <v>4.0999999999999996</v>
      </c>
      <c r="P60" s="4">
        <v>4.0281349999999998</v>
      </c>
      <c r="Q60" s="4">
        <v>5.79</v>
      </c>
    </row>
    <row r="61" spans="1:17" x14ac:dyDescent="0.25">
      <c r="A61" t="s">
        <v>73</v>
      </c>
      <c r="B61" s="4" t="str">
        <f t="shared" si="4"/>
        <v>KOREA</v>
      </c>
      <c r="C61" s="4">
        <v>1</v>
      </c>
      <c r="D61" s="4" t="str">
        <f t="shared" si="5"/>
        <v/>
      </c>
      <c r="E61" s="4">
        <v>0.84399999999999997</v>
      </c>
      <c r="F61" s="4">
        <v>2.37</v>
      </c>
      <c r="G61" s="4">
        <v>33.15583333</v>
      </c>
      <c r="H61" s="4">
        <v>94.319074450000002</v>
      </c>
      <c r="I61" s="4">
        <v>6.9702900000000003</v>
      </c>
      <c r="J61" s="4">
        <v>6.6201350000000003</v>
      </c>
      <c r="K61" s="4">
        <v>29.089290890000001</v>
      </c>
      <c r="L61" s="4">
        <v>7.8965589999999999</v>
      </c>
      <c r="M61" s="4">
        <v>55.689526039999997</v>
      </c>
      <c r="N61" s="4">
        <v>1.114314</v>
      </c>
      <c r="O61" s="4">
        <v>2.689721</v>
      </c>
      <c r="P61" s="4">
        <v>3.8392870000000001</v>
      </c>
      <c r="Q61" s="4">
        <v>4.95</v>
      </c>
    </row>
    <row r="62" spans="1:17" x14ac:dyDescent="0.25">
      <c r="A62" t="s">
        <v>74</v>
      </c>
      <c r="B62" s="4" t="str">
        <f t="shared" si="4"/>
        <v>MALAYSIA</v>
      </c>
      <c r="C62" s="4">
        <v>0</v>
      </c>
      <c r="D62" s="4">
        <f t="shared" si="5"/>
        <v>0</v>
      </c>
      <c r="E62" s="4">
        <v>1.1000000000000001</v>
      </c>
      <c r="F62" s="4">
        <v>0.49</v>
      </c>
      <c r="G62" s="4">
        <v>28.305</v>
      </c>
      <c r="H62" s="4">
        <v>81.209456829999993</v>
      </c>
      <c r="I62" s="4">
        <v>9.8949470000000002</v>
      </c>
      <c r="J62" s="4">
        <v>17.799250000000001</v>
      </c>
      <c r="K62" s="4">
        <v>38.873241069999999</v>
      </c>
      <c r="L62" s="4">
        <v>6.2529719999999998</v>
      </c>
      <c r="M62" s="4">
        <v>48.285354220000002</v>
      </c>
      <c r="N62" s="4">
        <v>-4.4711540000000003</v>
      </c>
      <c r="O62" s="4">
        <v>3.5365850000000001</v>
      </c>
      <c r="P62" s="4">
        <v>5.8127440000000004</v>
      </c>
      <c r="Q62" s="4">
        <v>7.03</v>
      </c>
    </row>
    <row r="63" spans="1:17" x14ac:dyDescent="0.25">
      <c r="A63" t="s">
        <v>75</v>
      </c>
      <c r="B63" s="4" t="str">
        <f t="shared" si="4"/>
        <v>MALAYSIA</v>
      </c>
      <c r="C63" s="4">
        <v>0</v>
      </c>
      <c r="D63" s="4">
        <f t="shared" si="5"/>
        <v>0</v>
      </c>
      <c r="E63" s="4">
        <v>1.78</v>
      </c>
      <c r="F63" s="4">
        <v>0.75</v>
      </c>
      <c r="G63" s="4">
        <v>37.03916667</v>
      </c>
      <c r="H63" s="4">
        <v>82.160032740000005</v>
      </c>
      <c r="I63" s="4">
        <v>9.2120429999999995</v>
      </c>
      <c r="J63" s="4">
        <v>16.120039999999999</v>
      </c>
      <c r="K63" s="4">
        <v>40.24557454</v>
      </c>
      <c r="L63" s="4">
        <v>9.3891460000000002</v>
      </c>
      <c r="M63" s="4">
        <v>48.136703160000003</v>
      </c>
      <c r="N63" s="4">
        <v>-6.0688610000000001</v>
      </c>
      <c r="O63" s="4">
        <v>3.724971</v>
      </c>
      <c r="P63" s="4">
        <v>4.6439120000000003</v>
      </c>
      <c r="Q63" s="4">
        <v>4.8899999999999997</v>
      </c>
    </row>
    <row r="64" spans="1:17" x14ac:dyDescent="0.25">
      <c r="A64" t="s">
        <v>76</v>
      </c>
      <c r="B64" s="4" t="str">
        <f t="shared" si="4"/>
        <v>MALAYSIA</v>
      </c>
      <c r="C64" s="4">
        <v>0</v>
      </c>
      <c r="D64" s="4">
        <f t="shared" si="5"/>
        <v>0</v>
      </c>
      <c r="E64" s="4">
        <v>1.46</v>
      </c>
      <c r="F64" s="4">
        <v>2.2599999999999998</v>
      </c>
      <c r="G64" s="4">
        <v>28.307500000000001</v>
      </c>
      <c r="H64" s="4">
        <v>93.488169299999996</v>
      </c>
      <c r="I64" s="4">
        <v>9.8290819999999997</v>
      </c>
      <c r="J64" s="4">
        <v>22.840039999999998</v>
      </c>
      <c r="K64" s="4">
        <v>43.586159160000001</v>
      </c>
      <c r="L64" s="4">
        <v>11.65727</v>
      </c>
      <c r="M64" s="4">
        <v>47.92198569</v>
      </c>
      <c r="N64" s="4">
        <v>-9.7301970000000004</v>
      </c>
      <c r="O64" s="4">
        <v>3.4505750000000002</v>
      </c>
      <c r="P64" s="4">
        <v>4.9178300000000004</v>
      </c>
      <c r="Q64" s="4">
        <v>5.93</v>
      </c>
    </row>
    <row r="65" spans="1:17" x14ac:dyDescent="0.25">
      <c r="A65" t="s">
        <v>77</v>
      </c>
      <c r="B65" s="4" t="str">
        <f t="shared" si="4"/>
        <v>MALAYSIA</v>
      </c>
      <c r="C65" s="4">
        <v>0</v>
      </c>
      <c r="D65" s="4">
        <f t="shared" si="5"/>
        <v>1</v>
      </c>
      <c r="E65" s="4">
        <v>1.42</v>
      </c>
      <c r="F65" s="4">
        <v>2.68</v>
      </c>
      <c r="G65" s="4">
        <v>27.307500000000001</v>
      </c>
      <c r="H65" s="4">
        <v>111.6055066</v>
      </c>
      <c r="I65" s="4">
        <v>10.002700000000001</v>
      </c>
      <c r="J65" s="4">
        <v>8.2166180000000004</v>
      </c>
      <c r="K65" s="4">
        <v>42.495457819999999</v>
      </c>
      <c r="L65" s="4">
        <v>6.8650080000000004</v>
      </c>
      <c r="M65" s="4">
        <v>46.030275920000001</v>
      </c>
      <c r="N65" s="4">
        <v>-4.4242610000000004</v>
      </c>
      <c r="O65" s="4">
        <v>3.488559</v>
      </c>
      <c r="P65" s="4">
        <v>6.0402279999999999</v>
      </c>
      <c r="Q65" s="4">
        <v>7.09</v>
      </c>
    </row>
    <row r="66" spans="1:17" x14ac:dyDescent="0.25">
      <c r="A66" t="s">
        <v>78</v>
      </c>
      <c r="B66" s="4" t="str">
        <f t="shared" ref="B66:B97" si="8">LEFT(A66,LEN(A66)-4)</f>
        <v>MALAYSIA</v>
      </c>
      <c r="C66" s="4">
        <v>1</v>
      </c>
      <c r="D66" s="4">
        <f t="shared" ref="D66:D97" si="9">IF(B66=B67,C67,"")</f>
        <v>1</v>
      </c>
      <c r="E66" s="4">
        <v>0.52</v>
      </c>
      <c r="F66" s="4">
        <v>6.56</v>
      </c>
      <c r="G66" s="4">
        <v>19.966666669999999</v>
      </c>
      <c r="H66" s="4">
        <v>129.97285260000001</v>
      </c>
      <c r="I66" s="4">
        <v>7.322743</v>
      </c>
      <c r="J66" s="4">
        <v>9.1623049999999999</v>
      </c>
      <c r="K66" s="4">
        <v>43.11432069</v>
      </c>
      <c r="L66" s="4">
        <v>4.3100639999999997</v>
      </c>
      <c r="M66" s="4">
        <v>45.346084920000003</v>
      </c>
      <c r="N66" s="4">
        <v>-5.9252469999999997</v>
      </c>
      <c r="O66" s="4">
        <v>2.662515</v>
      </c>
      <c r="P66" s="4">
        <v>6.9059290000000004</v>
      </c>
      <c r="Q66" s="4">
        <v>7.78</v>
      </c>
    </row>
    <row r="67" spans="1:17" x14ac:dyDescent="0.25">
      <c r="A67" t="s">
        <v>79</v>
      </c>
      <c r="B67" s="4" t="str">
        <f t="shared" si="8"/>
        <v>MALAYSIA</v>
      </c>
      <c r="C67" s="4">
        <v>1</v>
      </c>
      <c r="D67" s="4">
        <f t="shared" si="9"/>
        <v>1</v>
      </c>
      <c r="E67" s="4">
        <v>-0.56000000000000005</v>
      </c>
      <c r="F67" s="4">
        <v>13.12</v>
      </c>
      <c r="G67" s="4">
        <v>11.6675</v>
      </c>
      <c r="H67" s="4">
        <v>125.96357190000001</v>
      </c>
      <c r="I67" s="4">
        <v>-7.3594160000000004</v>
      </c>
      <c r="J67" s="4">
        <v>-42.965969999999999</v>
      </c>
      <c r="K67" s="4">
        <v>26.82572914</v>
      </c>
      <c r="L67" s="4">
        <v>-10.23582</v>
      </c>
      <c r="M67" s="4">
        <v>41.560779969999999</v>
      </c>
      <c r="N67" s="4">
        <v>13.20209</v>
      </c>
      <c r="O67" s="4">
        <v>5.2703420000000003</v>
      </c>
      <c r="P67" s="4">
        <v>3.3506870000000002</v>
      </c>
      <c r="Q67" s="4">
        <v>8.51</v>
      </c>
    </row>
    <row r="68" spans="1:17" x14ac:dyDescent="0.25">
      <c r="A68" t="s">
        <v>80</v>
      </c>
      <c r="B68" s="4" t="str">
        <f t="shared" si="8"/>
        <v>MALAYSIA</v>
      </c>
      <c r="C68" s="4">
        <v>1</v>
      </c>
      <c r="D68" s="4">
        <f t="shared" si="9"/>
        <v>1</v>
      </c>
      <c r="E68" s="4">
        <v>0.93</v>
      </c>
      <c r="F68" s="4">
        <v>12.28</v>
      </c>
      <c r="G68" s="4">
        <v>2.7858333329999998</v>
      </c>
      <c r="H68" s="4">
        <v>117.9921799</v>
      </c>
      <c r="I68" s="4">
        <v>6.1376099999999996</v>
      </c>
      <c r="J68" s="4">
        <v>-6.5407669999999998</v>
      </c>
      <c r="K68" s="4">
        <v>21.891250280000001</v>
      </c>
      <c r="L68" s="4">
        <v>2.8598919999999999</v>
      </c>
      <c r="M68" s="4">
        <v>41.579444350000003</v>
      </c>
      <c r="N68" s="4">
        <v>15.92408</v>
      </c>
      <c r="O68" s="4">
        <v>2.744561</v>
      </c>
      <c r="P68" s="4">
        <v>8.5140039999999999</v>
      </c>
      <c r="Q68" s="4">
        <v>4.12</v>
      </c>
    </row>
    <row r="69" spans="1:17" x14ac:dyDescent="0.25">
      <c r="A69" t="s">
        <v>81</v>
      </c>
      <c r="B69" s="4" t="str">
        <f t="shared" si="8"/>
        <v>MALAYSIA</v>
      </c>
      <c r="C69" s="4">
        <v>1</v>
      </c>
      <c r="D69" s="4">
        <f t="shared" si="9"/>
        <v>1</v>
      </c>
      <c r="E69" s="4">
        <v>1.0900000000000001</v>
      </c>
      <c r="F69" s="4">
        <v>11.88</v>
      </c>
      <c r="G69" s="4">
        <v>30.864999999999998</v>
      </c>
      <c r="H69" s="4">
        <v>113.4294771</v>
      </c>
      <c r="I69" s="4">
        <v>8.5</v>
      </c>
      <c r="J69" s="4">
        <v>25.736889999999999</v>
      </c>
      <c r="K69" s="4">
        <v>25.605933239999999</v>
      </c>
      <c r="L69" s="4">
        <v>13.02843</v>
      </c>
      <c r="M69" s="4">
        <v>42.4255426</v>
      </c>
      <c r="N69" s="4">
        <v>9.4141469999999998</v>
      </c>
      <c r="O69" s="4">
        <v>1.53474</v>
      </c>
      <c r="P69" s="4">
        <v>2.556025</v>
      </c>
      <c r="Q69" s="4">
        <v>3.36</v>
      </c>
    </row>
    <row r="70" spans="1:17" x14ac:dyDescent="0.25">
      <c r="A70" t="s">
        <v>82</v>
      </c>
      <c r="B70" s="4" t="str">
        <f t="shared" si="8"/>
        <v>MALAYSIA</v>
      </c>
      <c r="C70" s="4">
        <v>1</v>
      </c>
      <c r="D70" s="4">
        <f t="shared" si="9"/>
        <v>1</v>
      </c>
      <c r="E70" s="4">
        <v>1.266</v>
      </c>
      <c r="F70" s="4">
        <v>10.53</v>
      </c>
      <c r="G70" s="4">
        <v>59.463333329999998</v>
      </c>
      <c r="H70" s="4">
        <v>118.7966821</v>
      </c>
      <c r="I70" s="4">
        <v>0.3</v>
      </c>
      <c r="J70" s="4">
        <v>-2.7606419999999998</v>
      </c>
      <c r="K70" s="4">
        <v>24.930528339999999</v>
      </c>
      <c r="L70" s="4">
        <v>2.3697180000000002</v>
      </c>
      <c r="M70" s="4">
        <v>45.061305560000001</v>
      </c>
      <c r="N70" s="4">
        <v>8.2827570000000001</v>
      </c>
      <c r="O70" s="4">
        <v>1.416785</v>
      </c>
      <c r="P70" s="4">
        <v>10.11666</v>
      </c>
      <c r="Q70" s="4">
        <v>3.37</v>
      </c>
    </row>
    <row r="71" spans="1:17" x14ac:dyDescent="0.25">
      <c r="A71" t="s">
        <v>83</v>
      </c>
      <c r="B71" s="4" t="str">
        <f t="shared" si="8"/>
        <v>MALAYSIA</v>
      </c>
      <c r="C71" s="4">
        <v>1</v>
      </c>
      <c r="D71" s="4" t="str">
        <f t="shared" si="9"/>
        <v/>
      </c>
      <c r="E71" s="4">
        <v>1.22</v>
      </c>
      <c r="F71" s="4">
        <v>11.345000000000001</v>
      </c>
      <c r="G71" s="4">
        <v>38.120833330000004</v>
      </c>
      <c r="H71" s="4">
        <v>118.41772539999999</v>
      </c>
      <c r="I71" s="4">
        <v>4.1885310000000002</v>
      </c>
      <c r="J71" s="4">
        <v>0.31562249999999997</v>
      </c>
      <c r="K71" s="4">
        <v>23.22532704</v>
      </c>
      <c r="L71" s="4">
        <v>4.4207720000000004</v>
      </c>
      <c r="M71" s="4">
        <v>44.226386220000002</v>
      </c>
      <c r="N71" s="4">
        <v>7.5753209999999997</v>
      </c>
      <c r="O71" s="4">
        <v>1.8078719999999999</v>
      </c>
      <c r="P71" s="4">
        <v>2.881561</v>
      </c>
      <c r="Q71" s="4">
        <v>3.21</v>
      </c>
    </row>
    <row r="72" spans="1:17" x14ac:dyDescent="0.25">
      <c r="A72" t="s">
        <v>84</v>
      </c>
      <c r="B72" s="4" t="str">
        <f t="shared" si="8"/>
        <v>MEXICO</v>
      </c>
      <c r="C72" s="4">
        <v>0</v>
      </c>
      <c r="D72" s="4">
        <f t="shared" si="9"/>
        <v>1</v>
      </c>
      <c r="E72" s="4">
        <v>0.91</v>
      </c>
      <c r="F72" s="4">
        <v>2.8</v>
      </c>
      <c r="G72" s="4">
        <v>13.739166669999999</v>
      </c>
      <c r="H72" s="4">
        <v>39.312655030000002</v>
      </c>
      <c r="I72" s="4">
        <v>1.9505250000000001</v>
      </c>
      <c r="J72" s="4">
        <v>-2.5279959999999999</v>
      </c>
      <c r="K72" s="4">
        <v>18.562342180000002</v>
      </c>
      <c r="L72" s="4">
        <v>1.4654069999999999</v>
      </c>
      <c r="M72" s="4">
        <v>71.897506440000001</v>
      </c>
      <c r="N72" s="4">
        <v>-5.803636</v>
      </c>
      <c r="O72" s="4">
        <v>9.7515309999999999</v>
      </c>
      <c r="P72" s="4">
        <v>7.5228489999999999</v>
      </c>
      <c r="Q72" s="4">
        <v>16.690000000000001</v>
      </c>
    </row>
    <row r="73" spans="1:17" x14ac:dyDescent="0.25">
      <c r="A73" t="s">
        <v>85</v>
      </c>
      <c r="B73" s="4" t="str">
        <f t="shared" si="8"/>
        <v>MEXICO</v>
      </c>
      <c r="C73" s="4">
        <v>1</v>
      </c>
      <c r="D73" s="4">
        <f t="shared" si="9"/>
        <v>1</v>
      </c>
      <c r="E73" s="4">
        <v>0.25</v>
      </c>
      <c r="F73" s="4">
        <v>2.82</v>
      </c>
      <c r="G73" s="4">
        <v>19.47</v>
      </c>
      <c r="H73" s="4">
        <v>46.16659121</v>
      </c>
      <c r="I73" s="4">
        <v>4.4153260000000003</v>
      </c>
      <c r="J73" s="4">
        <v>8.3909000000000002</v>
      </c>
      <c r="K73" s="4">
        <v>19.35426245</v>
      </c>
      <c r="L73" s="4">
        <v>4.5815029999999997</v>
      </c>
      <c r="M73" s="4">
        <v>71.550368660000004</v>
      </c>
      <c r="N73" s="4">
        <v>-7.049391</v>
      </c>
      <c r="O73" s="4">
        <v>6.9657780000000002</v>
      </c>
      <c r="P73" s="4">
        <v>10.18563</v>
      </c>
      <c r="Q73" s="4">
        <v>15.03</v>
      </c>
    </row>
    <row r="74" spans="1:17" x14ac:dyDescent="0.25">
      <c r="A74" t="s">
        <v>86</v>
      </c>
      <c r="B74" s="4" t="str">
        <f t="shared" si="8"/>
        <v>MEXICO</v>
      </c>
      <c r="C74" s="4">
        <v>1</v>
      </c>
      <c r="D74" s="4">
        <f t="shared" si="9"/>
        <v>1</v>
      </c>
      <c r="E74" s="4">
        <v>0.33</v>
      </c>
      <c r="F74" s="4">
        <v>4.6399999999999997</v>
      </c>
      <c r="G74" s="4">
        <v>-7.2324999999999999</v>
      </c>
      <c r="H74" s="4">
        <v>41.550647650000002</v>
      </c>
      <c r="I74" s="4">
        <v>-6.1669939999999999</v>
      </c>
      <c r="J74" s="4">
        <v>-29.00282</v>
      </c>
      <c r="K74" s="4">
        <v>16.12166933</v>
      </c>
      <c r="L74" s="4">
        <v>-9.5139309999999995</v>
      </c>
      <c r="M74" s="4">
        <v>66.941004579999998</v>
      </c>
      <c r="N74" s="4">
        <v>-0.54986040000000003</v>
      </c>
      <c r="O74" s="4">
        <v>34.999279999999999</v>
      </c>
      <c r="P74" s="4">
        <v>15.437749999999999</v>
      </c>
      <c r="Q74" s="4">
        <v>39.82</v>
      </c>
    </row>
    <row r="75" spans="1:17" x14ac:dyDescent="0.25">
      <c r="A75" t="s">
        <v>87</v>
      </c>
      <c r="B75" s="4" t="str">
        <f t="shared" si="8"/>
        <v>MEXICO</v>
      </c>
      <c r="C75" s="4">
        <v>1</v>
      </c>
      <c r="D75" s="4">
        <f t="shared" si="9"/>
        <v>1</v>
      </c>
      <c r="E75" s="4">
        <v>0.61</v>
      </c>
      <c r="F75" s="4">
        <v>2.65</v>
      </c>
      <c r="G75" s="4">
        <v>15.37166667</v>
      </c>
      <c r="H75" s="4">
        <v>26.253405260000001</v>
      </c>
      <c r="I75" s="4">
        <v>5.1434829999999998</v>
      </c>
      <c r="J75" s="4">
        <v>16.39443</v>
      </c>
      <c r="K75" s="4">
        <v>17.829925039999999</v>
      </c>
      <c r="L75" s="4">
        <v>2.2191909999999999</v>
      </c>
      <c r="M75" s="4">
        <v>65.071773359999995</v>
      </c>
      <c r="N75" s="4">
        <v>-0.75095599999999996</v>
      </c>
      <c r="O75" s="4">
        <v>34.377659999999999</v>
      </c>
      <c r="P75" s="4">
        <v>4.3196870000000001</v>
      </c>
      <c r="Q75" s="4">
        <v>26.4</v>
      </c>
    </row>
    <row r="76" spans="1:17" x14ac:dyDescent="0.25">
      <c r="A76" t="s">
        <v>88</v>
      </c>
      <c r="B76" s="4" t="str">
        <f t="shared" si="8"/>
        <v>MEXICO</v>
      </c>
      <c r="C76" s="4">
        <v>1</v>
      </c>
      <c r="D76" s="4">
        <f t="shared" si="9"/>
        <v>0</v>
      </c>
      <c r="E76" s="4">
        <v>0.22</v>
      </c>
      <c r="F76" s="4">
        <v>8.23</v>
      </c>
      <c r="G76" s="4">
        <v>18.05</v>
      </c>
      <c r="H76" s="4">
        <v>42.544778890000003</v>
      </c>
      <c r="I76" s="4">
        <v>6.7576910000000003</v>
      </c>
      <c r="J76" s="4">
        <v>21.036490000000001</v>
      </c>
      <c r="K76" s="4">
        <v>19.486320280000001</v>
      </c>
      <c r="L76" s="4">
        <v>6.4667079999999997</v>
      </c>
      <c r="M76" s="4">
        <v>64.2342333</v>
      </c>
      <c r="N76" s="4">
        <v>-1.9094340000000001</v>
      </c>
      <c r="O76" s="4">
        <v>20.626480000000001</v>
      </c>
      <c r="P76" s="4">
        <v>3.7659530000000001</v>
      </c>
      <c r="Q76" s="4">
        <v>16.36</v>
      </c>
    </row>
    <row r="77" spans="1:17" x14ac:dyDescent="0.25">
      <c r="A77" t="s">
        <v>89</v>
      </c>
      <c r="B77" s="4" t="str">
        <f t="shared" si="8"/>
        <v>MEXICO</v>
      </c>
      <c r="C77" s="4">
        <v>0</v>
      </c>
      <c r="D77" s="4">
        <f t="shared" si="9"/>
        <v>0</v>
      </c>
      <c r="E77" s="4">
        <v>0.47</v>
      </c>
      <c r="F77" s="4">
        <v>7.92</v>
      </c>
      <c r="G77" s="4">
        <v>13.06833333</v>
      </c>
      <c r="H77" s="4">
        <v>38.540695980000002</v>
      </c>
      <c r="I77" s="4">
        <v>4.9065260000000004</v>
      </c>
      <c r="J77" s="4">
        <v>10.28111</v>
      </c>
      <c r="K77" s="4">
        <v>20.89282884</v>
      </c>
      <c r="L77" s="4">
        <v>5.4193519999999999</v>
      </c>
      <c r="M77" s="4">
        <v>67.390932629999995</v>
      </c>
      <c r="N77" s="4">
        <v>-3.815788</v>
      </c>
      <c r="O77" s="4">
        <v>15.927989999999999</v>
      </c>
      <c r="P77" s="4">
        <v>9.5099889999999991</v>
      </c>
      <c r="Q77" s="4">
        <v>15.45</v>
      </c>
    </row>
    <row r="78" spans="1:17" x14ac:dyDescent="0.25">
      <c r="A78" t="s">
        <v>90</v>
      </c>
      <c r="B78" s="4" t="str">
        <f t="shared" si="8"/>
        <v>MEXICO</v>
      </c>
      <c r="C78" s="4">
        <v>0</v>
      </c>
      <c r="D78" s="4">
        <f t="shared" si="9"/>
        <v>0</v>
      </c>
      <c r="E78" s="4">
        <v>1.06</v>
      </c>
      <c r="F78" s="4">
        <v>7.36</v>
      </c>
      <c r="G78" s="4">
        <v>16.6175</v>
      </c>
      <c r="H78" s="4">
        <v>34.616972599999997</v>
      </c>
      <c r="I78" s="4">
        <v>3.7389890000000001</v>
      </c>
      <c r="J78" s="4">
        <v>7.7086560000000004</v>
      </c>
      <c r="K78" s="4">
        <v>21.172138230000002</v>
      </c>
      <c r="L78" s="4">
        <v>4.3044750000000001</v>
      </c>
      <c r="M78" s="4">
        <v>67.054510230000005</v>
      </c>
      <c r="N78" s="4">
        <v>-2.910072</v>
      </c>
      <c r="O78" s="4">
        <v>16.585609999999999</v>
      </c>
      <c r="P78" s="4">
        <v>7.4025949999999998</v>
      </c>
      <c r="Q78" s="4">
        <v>11.6</v>
      </c>
    </row>
    <row r="79" spans="1:17" x14ac:dyDescent="0.25">
      <c r="A79" t="s">
        <v>91</v>
      </c>
      <c r="B79" s="4" t="str">
        <f t="shared" si="8"/>
        <v>MEXICO</v>
      </c>
      <c r="C79" s="4">
        <v>0</v>
      </c>
      <c r="D79" s="4">
        <f t="shared" si="9"/>
        <v>0</v>
      </c>
      <c r="E79" s="4">
        <v>0.9</v>
      </c>
      <c r="F79" s="4">
        <v>4.92</v>
      </c>
      <c r="G79" s="4">
        <v>14.801666669999999</v>
      </c>
      <c r="H79" s="4">
        <v>30.557129199999999</v>
      </c>
      <c r="I79" s="4">
        <v>6.5745089999999999</v>
      </c>
      <c r="J79" s="4">
        <v>11.357659999999999</v>
      </c>
      <c r="K79" s="4">
        <v>21.36341127</v>
      </c>
      <c r="L79" s="4">
        <v>8.1821450000000002</v>
      </c>
      <c r="M79" s="4">
        <v>66.994585560000004</v>
      </c>
      <c r="N79" s="4">
        <v>-3.1250469999999999</v>
      </c>
      <c r="O79" s="4">
        <v>9.4950189999999992</v>
      </c>
      <c r="P79" s="4">
        <v>4.2725739999999996</v>
      </c>
      <c r="Q79" s="4">
        <v>8.26</v>
      </c>
    </row>
    <row r="80" spans="1:17" x14ac:dyDescent="0.25">
      <c r="A80" t="s">
        <v>92</v>
      </c>
      <c r="B80" s="4" t="str">
        <f t="shared" si="8"/>
        <v>MEXICO</v>
      </c>
      <c r="C80" s="4">
        <v>0</v>
      </c>
      <c r="D80" s="4">
        <f t="shared" si="9"/>
        <v>0</v>
      </c>
      <c r="E80" s="4">
        <v>1.0900000000000001</v>
      </c>
      <c r="F80" s="4">
        <v>7.83</v>
      </c>
      <c r="G80" s="4">
        <v>13.14083333</v>
      </c>
      <c r="H80" s="4">
        <v>29.01423364</v>
      </c>
      <c r="I80" s="4">
        <v>-0.11992319999999999</v>
      </c>
      <c r="J80" s="4">
        <v>-5.637689</v>
      </c>
      <c r="K80" s="4">
        <v>19.985521089999999</v>
      </c>
      <c r="L80" s="4">
        <v>2.4766400000000002</v>
      </c>
      <c r="M80" s="4">
        <v>69.571656149999995</v>
      </c>
      <c r="N80" s="4">
        <v>-2.9177379999999999</v>
      </c>
      <c r="O80" s="4">
        <v>6.3624999999999998</v>
      </c>
      <c r="P80" s="4">
        <v>6.5134410000000003</v>
      </c>
      <c r="Q80" s="4">
        <v>6.23</v>
      </c>
    </row>
    <row r="81" spans="1:17" x14ac:dyDescent="0.25">
      <c r="A81" t="s">
        <v>93</v>
      </c>
      <c r="B81" s="4" t="str">
        <f t="shared" si="8"/>
        <v>MEXICO</v>
      </c>
      <c r="C81" s="4">
        <v>0</v>
      </c>
      <c r="D81" s="4" t="str">
        <f t="shared" si="9"/>
        <v/>
      </c>
      <c r="E81" s="4">
        <v>1.544</v>
      </c>
      <c r="F81" s="4">
        <v>8.7799999999999994</v>
      </c>
      <c r="G81" s="4">
        <v>15.39583333</v>
      </c>
      <c r="H81" s="4">
        <v>31.086261589999999</v>
      </c>
      <c r="I81" s="4">
        <v>0.72783730000000002</v>
      </c>
      <c r="J81" s="4">
        <v>-1.046052</v>
      </c>
      <c r="K81" s="4">
        <v>19.319343320000002</v>
      </c>
      <c r="L81" s="4">
        <v>1.310943</v>
      </c>
      <c r="M81" s="4">
        <v>68.990908270000006</v>
      </c>
      <c r="N81" s="4">
        <v>-2.1672120000000001</v>
      </c>
      <c r="O81" s="4">
        <v>5.0310889999999997</v>
      </c>
      <c r="P81" s="4">
        <v>1.19615</v>
      </c>
      <c r="Q81" s="4">
        <v>3.76</v>
      </c>
    </row>
    <row r="82" spans="1:17" x14ac:dyDescent="0.25">
      <c r="A82" t="s">
        <v>94</v>
      </c>
      <c r="B82" s="4" t="str">
        <f t="shared" si="8"/>
        <v>PHILIPPINES</v>
      </c>
      <c r="C82" s="4">
        <v>0</v>
      </c>
      <c r="D82" s="4">
        <f t="shared" si="9"/>
        <v>0</v>
      </c>
      <c r="E82" s="4">
        <v>1.94</v>
      </c>
      <c r="F82" s="4">
        <v>0.42</v>
      </c>
      <c r="G82" s="4">
        <v>20.675000000000001</v>
      </c>
      <c r="H82" s="4">
        <v>45.415430899999997</v>
      </c>
      <c r="I82" s="4">
        <v>2.1163120000000002</v>
      </c>
      <c r="J82" s="4">
        <v>8.7107679999999998</v>
      </c>
      <c r="K82" s="4">
        <v>23.77437931</v>
      </c>
      <c r="L82" s="4">
        <v>3.041814</v>
      </c>
      <c r="M82" s="4">
        <v>76.131619979999996</v>
      </c>
      <c r="N82" s="4">
        <v>-5.5473929999999996</v>
      </c>
      <c r="O82" s="4">
        <v>6.8815749999999998</v>
      </c>
      <c r="P82" s="4">
        <v>7.3486099999999999</v>
      </c>
      <c r="Q82" s="4">
        <v>9.61</v>
      </c>
    </row>
    <row r="83" spans="1:17" x14ac:dyDescent="0.25">
      <c r="A83" t="s">
        <v>95</v>
      </c>
      <c r="B83" s="4" t="str">
        <f t="shared" si="8"/>
        <v>PHILIPPINES</v>
      </c>
      <c r="C83" s="4">
        <v>0</v>
      </c>
      <c r="D83" s="4">
        <f t="shared" si="9"/>
        <v>0</v>
      </c>
      <c r="E83" s="4">
        <v>2.2200000000000002</v>
      </c>
      <c r="F83" s="4">
        <v>1.23</v>
      </c>
      <c r="G83" s="4">
        <v>30.263333329999998</v>
      </c>
      <c r="H83" s="4">
        <v>48.047824720000001</v>
      </c>
      <c r="I83" s="4">
        <v>4.3876220000000004</v>
      </c>
      <c r="J83" s="4">
        <v>7.471743</v>
      </c>
      <c r="K83" s="4">
        <v>23.635857789999999</v>
      </c>
      <c r="L83" s="4">
        <v>3.7188699999999999</v>
      </c>
      <c r="M83" s="4">
        <v>74.353252229999995</v>
      </c>
      <c r="N83" s="4">
        <v>-4.6032650000000004</v>
      </c>
      <c r="O83" s="4">
        <v>8.3619289999999999</v>
      </c>
      <c r="P83" s="4">
        <v>4.6053790000000001</v>
      </c>
      <c r="Q83" s="4">
        <v>10.54</v>
      </c>
    </row>
    <row r="84" spans="1:17" x14ac:dyDescent="0.25">
      <c r="A84" t="s">
        <v>96</v>
      </c>
      <c r="B84" s="4" t="str">
        <f t="shared" si="8"/>
        <v>PHILIPPINES</v>
      </c>
      <c r="C84" s="4">
        <v>0</v>
      </c>
      <c r="D84" s="4">
        <f t="shared" si="9"/>
        <v>0</v>
      </c>
      <c r="E84" s="4">
        <v>2.0299999999999998</v>
      </c>
      <c r="F84" s="4">
        <v>1.1599999999999999</v>
      </c>
      <c r="G84" s="4">
        <v>22.135000000000002</v>
      </c>
      <c r="H84" s="4">
        <v>55.740152819999999</v>
      </c>
      <c r="I84" s="4">
        <v>4.6786909999999997</v>
      </c>
      <c r="J84" s="4">
        <v>4.6936289999999996</v>
      </c>
      <c r="K84" s="4">
        <v>22.203981110000001</v>
      </c>
      <c r="L84" s="4">
        <v>3.8124950000000002</v>
      </c>
      <c r="M84" s="4">
        <v>74.078714509999998</v>
      </c>
      <c r="N84" s="4">
        <v>-2.6713550000000001</v>
      </c>
      <c r="O84" s="4">
        <v>8.0083330000000004</v>
      </c>
      <c r="P84" s="4">
        <v>6.6306250000000002</v>
      </c>
      <c r="Q84" s="4">
        <v>8.39</v>
      </c>
    </row>
    <row r="85" spans="1:17" x14ac:dyDescent="0.25">
      <c r="A85" t="s">
        <v>97</v>
      </c>
      <c r="B85" s="4" t="str">
        <f t="shared" si="8"/>
        <v>PHILIPPINES</v>
      </c>
      <c r="C85" s="4">
        <v>0</v>
      </c>
      <c r="D85" s="4">
        <f t="shared" si="9"/>
        <v>0</v>
      </c>
      <c r="E85" s="4">
        <v>2.31</v>
      </c>
      <c r="F85" s="4">
        <v>1.3</v>
      </c>
      <c r="G85" s="4">
        <v>22.295833330000001</v>
      </c>
      <c r="H85" s="4">
        <v>67.921407860000002</v>
      </c>
      <c r="I85" s="4">
        <v>5.8458699999999997</v>
      </c>
      <c r="J85" s="4">
        <v>12.0146</v>
      </c>
      <c r="K85" s="4">
        <v>23.423723320000001</v>
      </c>
      <c r="L85" s="4">
        <v>4.6237019999999998</v>
      </c>
      <c r="M85" s="4">
        <v>73.453190309999997</v>
      </c>
      <c r="N85" s="4">
        <v>-4.7714530000000002</v>
      </c>
      <c r="O85" s="4">
        <v>9.0270810000000008</v>
      </c>
      <c r="P85" s="4">
        <v>6.6678769999999998</v>
      </c>
      <c r="Q85" s="4">
        <v>9.68</v>
      </c>
    </row>
    <row r="86" spans="1:17" x14ac:dyDescent="0.25">
      <c r="A86" t="s">
        <v>98</v>
      </c>
      <c r="B86" s="4" t="str">
        <f t="shared" si="8"/>
        <v>PHILIPPINES</v>
      </c>
      <c r="C86" s="4">
        <v>0</v>
      </c>
      <c r="D86" s="4">
        <f t="shared" si="9"/>
        <v>1</v>
      </c>
      <c r="E86" s="4">
        <v>1.48</v>
      </c>
      <c r="F86" s="4">
        <v>2.96</v>
      </c>
      <c r="G86" s="4">
        <v>14.310833329999999</v>
      </c>
      <c r="H86" s="4">
        <v>78.543545809999998</v>
      </c>
      <c r="I86" s="4">
        <v>5.1853660000000001</v>
      </c>
      <c r="J86" s="4">
        <v>11.47428</v>
      </c>
      <c r="K86" s="4">
        <v>24.418531340000001</v>
      </c>
      <c r="L86" s="4">
        <v>4.9902540000000002</v>
      </c>
      <c r="M86" s="4">
        <v>72.607935819999994</v>
      </c>
      <c r="N86" s="4">
        <v>-5.2839679999999998</v>
      </c>
      <c r="O86" s="4">
        <v>5.8523810000000003</v>
      </c>
      <c r="P86" s="4">
        <v>9.4623860000000004</v>
      </c>
      <c r="Q86" s="4">
        <v>10.19</v>
      </c>
    </row>
    <row r="87" spans="1:17" x14ac:dyDescent="0.25">
      <c r="A87" t="s">
        <v>99</v>
      </c>
      <c r="B87" s="4" t="str">
        <f t="shared" si="8"/>
        <v>PHILIPPINES</v>
      </c>
      <c r="C87" s="4">
        <v>1</v>
      </c>
      <c r="D87" s="4">
        <f t="shared" si="9"/>
        <v>1</v>
      </c>
      <c r="E87" s="4">
        <v>0.83</v>
      </c>
      <c r="F87" s="4">
        <v>8.24</v>
      </c>
      <c r="G87" s="4">
        <v>12.948333330000001</v>
      </c>
      <c r="H87" s="4">
        <v>70.109115739999993</v>
      </c>
      <c r="I87" s="4">
        <v>-0.57672199999999996</v>
      </c>
      <c r="J87" s="4">
        <v>-11.171390000000001</v>
      </c>
      <c r="K87" s="4">
        <v>21.149092329999998</v>
      </c>
      <c r="L87" s="4">
        <v>3.446952</v>
      </c>
      <c r="M87" s="4">
        <v>74.298064580000002</v>
      </c>
      <c r="N87" s="4">
        <v>2.372201</v>
      </c>
      <c r="O87" s="4">
        <v>9.7205510000000004</v>
      </c>
      <c r="P87" s="4">
        <v>5.7216040000000001</v>
      </c>
      <c r="Q87" s="4">
        <v>12.11</v>
      </c>
    </row>
    <row r="88" spans="1:17" x14ac:dyDescent="0.25">
      <c r="A88" t="s">
        <v>100</v>
      </c>
      <c r="B88" s="4" t="str">
        <f t="shared" si="8"/>
        <v>PHILIPPINES</v>
      </c>
      <c r="C88" s="4">
        <v>1</v>
      </c>
      <c r="D88" s="4">
        <f t="shared" si="9"/>
        <v>1</v>
      </c>
      <c r="E88" s="4">
        <v>0.08</v>
      </c>
      <c r="F88" s="4">
        <v>14.13</v>
      </c>
      <c r="G88" s="4">
        <v>21.445833329999999</v>
      </c>
      <c r="H88" s="4">
        <v>64.221755220000006</v>
      </c>
      <c r="I88" s="4">
        <v>3.3963960000000002</v>
      </c>
      <c r="J88" s="4">
        <v>-2.2731180000000002</v>
      </c>
      <c r="K88" s="4">
        <v>18.752737740000001</v>
      </c>
      <c r="L88" s="4">
        <v>2.6379229999999998</v>
      </c>
      <c r="M88" s="4">
        <v>72.630592050000004</v>
      </c>
      <c r="N88" s="4">
        <v>9.4790930000000007</v>
      </c>
      <c r="O88" s="4">
        <v>6.7085059999999999</v>
      </c>
      <c r="P88" s="4">
        <v>3.4658609999999999</v>
      </c>
      <c r="Q88" s="4">
        <v>8.17</v>
      </c>
    </row>
    <row r="89" spans="1:17" x14ac:dyDescent="0.25">
      <c r="A89" t="s">
        <v>101</v>
      </c>
      <c r="B89" s="4" t="str">
        <f t="shared" si="8"/>
        <v>PHILIPPINES</v>
      </c>
      <c r="C89" s="4">
        <v>1</v>
      </c>
      <c r="D89" s="4">
        <f t="shared" si="9"/>
        <v>1</v>
      </c>
      <c r="E89" s="4">
        <v>0.18</v>
      </c>
      <c r="F89" s="4">
        <v>13.79</v>
      </c>
      <c r="G89" s="4">
        <v>25.459166669999998</v>
      </c>
      <c r="H89" s="4">
        <v>62.26497715</v>
      </c>
      <c r="I89" s="4">
        <v>5.9684609999999996</v>
      </c>
      <c r="J89" s="4">
        <v>7.814241</v>
      </c>
      <c r="K89" s="4">
        <v>21.178742710000002</v>
      </c>
      <c r="L89" s="4">
        <v>3.5079509999999998</v>
      </c>
      <c r="M89" s="4">
        <v>69.619226839999996</v>
      </c>
      <c r="N89" s="4">
        <v>8.2436969999999992</v>
      </c>
      <c r="O89" s="4">
        <v>4.3567629999999999</v>
      </c>
      <c r="P89" s="4">
        <v>4.2903739999999999</v>
      </c>
      <c r="Q89" s="4">
        <v>8.31</v>
      </c>
    </row>
    <row r="90" spans="1:17" x14ac:dyDescent="0.25">
      <c r="A90" t="s">
        <v>102</v>
      </c>
      <c r="B90" s="4" t="str">
        <f t="shared" si="8"/>
        <v>PHILIPPINES</v>
      </c>
      <c r="C90" s="4">
        <v>1</v>
      </c>
      <c r="D90" s="4">
        <f t="shared" si="9"/>
        <v>1</v>
      </c>
      <c r="E90" s="4">
        <v>0.03</v>
      </c>
      <c r="F90" s="4">
        <v>14.395</v>
      </c>
      <c r="G90" s="4">
        <v>31.456666670000001</v>
      </c>
      <c r="H90" s="4">
        <v>57.994053389999998</v>
      </c>
      <c r="I90" s="4">
        <v>2.9554109999999998</v>
      </c>
      <c r="J90" s="4">
        <v>7.1223089999999996</v>
      </c>
      <c r="K90" s="4">
        <v>19.61794785</v>
      </c>
      <c r="L90" s="4">
        <v>3.582805</v>
      </c>
      <c r="M90" s="4">
        <v>69.821462740000001</v>
      </c>
      <c r="N90" s="4">
        <v>1.8363910000000001</v>
      </c>
      <c r="O90" s="4">
        <v>6.1227840000000002</v>
      </c>
      <c r="P90" s="4">
        <v>5.6760650000000004</v>
      </c>
      <c r="Q90" s="4">
        <v>8.74</v>
      </c>
    </row>
    <row r="91" spans="1:17" x14ac:dyDescent="0.25">
      <c r="A91" t="s">
        <v>103</v>
      </c>
      <c r="B91" s="4" t="str">
        <f t="shared" si="8"/>
        <v>PHILIPPINES</v>
      </c>
      <c r="C91" s="4">
        <v>1</v>
      </c>
      <c r="D91" s="4" t="str">
        <f t="shared" si="9"/>
        <v/>
      </c>
      <c r="E91" s="4">
        <v>0.66333333299999997</v>
      </c>
      <c r="F91" s="4">
        <v>14.855</v>
      </c>
      <c r="G91" s="4">
        <v>35.479999999999997</v>
      </c>
      <c r="H91" s="4">
        <v>55.871761560000003</v>
      </c>
      <c r="I91" s="4">
        <v>4.4292040000000004</v>
      </c>
      <c r="J91" s="4">
        <v>2.3868230000000001</v>
      </c>
      <c r="K91" s="4">
        <v>19.242776110000001</v>
      </c>
      <c r="L91" s="4">
        <v>4.074649</v>
      </c>
      <c r="M91" s="4">
        <v>68.383352049999999</v>
      </c>
      <c r="N91" s="4">
        <v>5.3839579999999998</v>
      </c>
      <c r="O91" s="4">
        <v>2.9389020000000001</v>
      </c>
      <c r="P91" s="4">
        <v>4.0842710000000002</v>
      </c>
      <c r="Q91" s="4">
        <v>4.6100000000000003</v>
      </c>
    </row>
    <row r="92" spans="1:17" x14ac:dyDescent="0.25">
      <c r="A92" t="s">
        <v>104</v>
      </c>
      <c r="B92" s="4" t="str">
        <f t="shared" si="8"/>
        <v>RUSSIAN FEDERATION</v>
      </c>
      <c r="C92" s="4">
        <v>0</v>
      </c>
      <c r="D92" s="4">
        <f t="shared" si="9"/>
        <v>0</v>
      </c>
      <c r="E92" s="4">
        <v>2.0099999999999998</v>
      </c>
      <c r="F92" s="4">
        <v>0.01</v>
      </c>
      <c r="G92" s="4">
        <f>G112</f>
        <v>20.21916667</v>
      </c>
      <c r="H92" s="4">
        <v>25.916273100000002</v>
      </c>
      <c r="I92" s="4">
        <v>-8.6685400000000001</v>
      </c>
      <c r="J92" s="4">
        <v>-25.8</v>
      </c>
      <c r="K92" s="4">
        <v>20.389481660000001</v>
      </c>
      <c r="L92" s="4">
        <v>11.285130000000001</v>
      </c>
      <c r="M92" s="4">
        <v>45.242901289999999</v>
      </c>
      <c r="N92" s="4">
        <f>AVERAGE(N51,N61,N72,N111)</f>
        <v>1.3401530000000001</v>
      </c>
      <c r="O92" s="4">
        <v>100</v>
      </c>
      <c r="P92" s="4">
        <v>72.255330000000001</v>
      </c>
      <c r="Q92" s="4">
        <v>101.96</v>
      </c>
    </row>
    <row r="93" spans="1:17" x14ac:dyDescent="0.25">
      <c r="A93" t="s">
        <v>105</v>
      </c>
      <c r="B93" s="4" t="str">
        <f t="shared" si="8"/>
        <v>RUSSIAN FEDERATION</v>
      </c>
      <c r="C93" s="4">
        <v>0</v>
      </c>
      <c r="D93" s="4">
        <f t="shared" si="9"/>
        <v>1</v>
      </c>
      <c r="E93" s="4">
        <v>3.83</v>
      </c>
      <c r="F93" s="4">
        <v>0.22</v>
      </c>
      <c r="G93" s="4">
        <f t="shared" ref="G93:G95" si="10">G113</f>
        <v>24.39916667</v>
      </c>
      <c r="H93" s="4">
        <v>31.705280389999999</v>
      </c>
      <c r="I93" s="4">
        <v>-12.56976</v>
      </c>
      <c r="J93" s="4">
        <v>-26</v>
      </c>
      <c r="K93" s="4">
        <v>21.810888250000001</v>
      </c>
      <c r="L93" s="4">
        <v>-5.1069050000000002</v>
      </c>
      <c r="M93" s="4">
        <v>50.80003275</v>
      </c>
      <c r="N93" s="4">
        <v>1.9853879999999999</v>
      </c>
      <c r="O93" s="4">
        <v>100</v>
      </c>
      <c r="P93" s="4">
        <v>72.255330000000001</v>
      </c>
      <c r="Q93" s="4">
        <v>101.96</v>
      </c>
    </row>
    <row r="94" spans="1:17" x14ac:dyDescent="0.25">
      <c r="A94" t="s">
        <v>106</v>
      </c>
      <c r="B94" s="4" t="str">
        <f t="shared" si="8"/>
        <v>RUSSIAN FEDERATION</v>
      </c>
      <c r="C94" s="4">
        <v>1</v>
      </c>
      <c r="D94" s="4">
        <f t="shared" si="9"/>
        <v>0</v>
      </c>
      <c r="E94" s="4">
        <v>3.42</v>
      </c>
      <c r="F94" s="4">
        <v>4.67</v>
      </c>
      <c r="G94" s="4">
        <f t="shared" si="10"/>
        <v>13.1625</v>
      </c>
      <c r="H94" s="4">
        <v>25.458242909999999</v>
      </c>
      <c r="I94" s="4">
        <v>-4.1435279999999999</v>
      </c>
      <c r="J94" s="4">
        <v>-7.5</v>
      </c>
      <c r="K94" s="4">
        <v>21.0780539</v>
      </c>
      <c r="L94" s="4">
        <v>4.4943010000000001</v>
      </c>
      <c r="M94" s="4">
        <v>52.089604479999998</v>
      </c>
      <c r="N94" s="4">
        <v>1.7609349999999999</v>
      </c>
      <c r="O94" s="4">
        <v>100</v>
      </c>
      <c r="P94" s="4">
        <v>72.255330000000001</v>
      </c>
      <c r="Q94" s="4">
        <v>101.96</v>
      </c>
    </row>
    <row r="95" spans="1:17" x14ac:dyDescent="0.25">
      <c r="A95" t="s">
        <v>107</v>
      </c>
      <c r="B95" s="4" t="str">
        <f t="shared" si="8"/>
        <v>RUSSIAN FEDERATION</v>
      </c>
      <c r="C95" s="4">
        <v>0</v>
      </c>
      <c r="D95" s="4">
        <f t="shared" si="9"/>
        <v>0</v>
      </c>
      <c r="E95" s="4">
        <v>4.29</v>
      </c>
      <c r="F95" s="4">
        <v>8.68</v>
      </c>
      <c r="G95" s="4">
        <f t="shared" si="10"/>
        <v>10.675000000000001</v>
      </c>
      <c r="H95" s="4">
        <v>27.839227009999998</v>
      </c>
      <c r="I95" s="4">
        <v>-3.6</v>
      </c>
      <c r="J95" s="4">
        <v>-21.2</v>
      </c>
      <c r="K95" s="4">
        <v>20.001992229999999</v>
      </c>
      <c r="L95" s="4">
        <v>-4.6966239999999999</v>
      </c>
      <c r="M95" s="4">
        <v>52.022113760000003</v>
      </c>
      <c r="N95" s="4">
        <v>2.7690600000000001</v>
      </c>
      <c r="O95" s="4">
        <v>47.741660000000003</v>
      </c>
      <c r="P95" s="4">
        <v>69.276489999999995</v>
      </c>
      <c r="Q95" s="4">
        <v>55.05</v>
      </c>
    </row>
    <row r="96" spans="1:17" x14ac:dyDescent="0.25">
      <c r="A96" t="s">
        <v>108</v>
      </c>
      <c r="B96" s="4" t="str">
        <f t="shared" si="8"/>
        <v>RUSSIAN FEDERATION</v>
      </c>
      <c r="C96" s="4">
        <v>0</v>
      </c>
      <c r="D96" s="4">
        <f t="shared" si="9"/>
        <v>1</v>
      </c>
      <c r="E96" s="4">
        <v>2.04</v>
      </c>
      <c r="F96" s="4">
        <v>3.6</v>
      </c>
      <c r="G96" s="4">
        <v>15.03181818</v>
      </c>
      <c r="H96" s="4">
        <v>29.48794023</v>
      </c>
      <c r="I96" s="4">
        <v>1.4</v>
      </c>
      <c r="J96" s="4">
        <v>-7.9</v>
      </c>
      <c r="K96" s="4">
        <v>18.292422630000001</v>
      </c>
      <c r="L96" s="4">
        <v>4.7736109999999998</v>
      </c>
      <c r="M96" s="4">
        <v>54.744930629999999</v>
      </c>
      <c r="N96" s="4">
        <v>-1.975667E-2</v>
      </c>
      <c r="O96" s="4">
        <v>14.766769999999999</v>
      </c>
      <c r="P96" s="4">
        <v>14.75981</v>
      </c>
      <c r="Q96" s="4">
        <v>16.77</v>
      </c>
    </row>
    <row r="97" spans="1:17" x14ac:dyDescent="0.25">
      <c r="A97" t="s">
        <v>109</v>
      </c>
      <c r="B97" s="4" t="str">
        <f t="shared" si="8"/>
        <v>RUSSIAN FEDERATION</v>
      </c>
      <c r="C97" s="4">
        <v>1</v>
      </c>
      <c r="D97" s="4">
        <f t="shared" si="9"/>
        <v>1</v>
      </c>
      <c r="E97" s="4">
        <v>-15.76</v>
      </c>
      <c r="F97" s="4">
        <v>3.59</v>
      </c>
      <c r="G97" s="4">
        <v>8.7475000000000005</v>
      </c>
      <c r="H97" s="4">
        <v>44.925463950000001</v>
      </c>
      <c r="I97" s="4">
        <v>-5.3</v>
      </c>
      <c r="J97" s="4">
        <v>-12.4</v>
      </c>
      <c r="K97" s="4">
        <v>16.150745359999998</v>
      </c>
      <c r="L97" s="4">
        <v>-3.255871</v>
      </c>
      <c r="M97" s="4">
        <v>57.46881655</v>
      </c>
      <c r="N97" s="4">
        <v>7.9718590000000006E-2</v>
      </c>
      <c r="O97" s="4">
        <v>27.67484</v>
      </c>
      <c r="P97" s="4">
        <v>19.61636</v>
      </c>
      <c r="Q97" s="4">
        <v>17.05</v>
      </c>
    </row>
    <row r="98" spans="1:17" x14ac:dyDescent="0.25">
      <c r="A98" t="s">
        <v>110</v>
      </c>
      <c r="B98" s="4" t="str">
        <f t="shared" ref="B98:B121" si="11">LEFT(A98,LEN(A98)-4)</f>
        <v>RUSSIAN FEDERATION</v>
      </c>
      <c r="C98" s="4">
        <v>1</v>
      </c>
      <c r="D98" s="4">
        <f t="shared" ref="D98:D121" si="12">IF(B98=B99,C99,"")</f>
        <v>0</v>
      </c>
      <c r="E98" s="4">
        <v>7.46</v>
      </c>
      <c r="F98" s="4">
        <v>3.49</v>
      </c>
      <c r="G98" s="4">
        <v>45.440833329999997</v>
      </c>
      <c r="H98" s="4">
        <v>33.331398239999999</v>
      </c>
      <c r="I98" s="4">
        <v>6.4</v>
      </c>
      <c r="J98" s="4">
        <v>6.4</v>
      </c>
      <c r="K98" s="4">
        <v>14.386714209999999</v>
      </c>
      <c r="L98" s="4">
        <v>-2.8424140000000002</v>
      </c>
      <c r="M98" s="4">
        <v>53.543290759999998</v>
      </c>
      <c r="N98" s="4">
        <v>12.562670000000001</v>
      </c>
      <c r="O98" s="4">
        <v>85.741780000000006</v>
      </c>
      <c r="P98" s="4">
        <v>-18.951630000000002</v>
      </c>
      <c r="Q98" s="4">
        <v>13.68</v>
      </c>
    </row>
    <row r="99" spans="1:17" x14ac:dyDescent="0.25">
      <c r="A99" t="s">
        <v>111</v>
      </c>
      <c r="B99" s="4" t="str">
        <f t="shared" si="11"/>
        <v>RUSSIAN FEDERATION</v>
      </c>
      <c r="C99" s="4">
        <v>0</v>
      </c>
      <c r="D99" s="4">
        <f t="shared" si="12"/>
        <v>0</v>
      </c>
      <c r="E99" s="4">
        <v>2.58</v>
      </c>
      <c r="F99" s="4">
        <v>1.65</v>
      </c>
      <c r="G99" s="4">
        <v>23.69083333</v>
      </c>
      <c r="H99" s="4">
        <v>24.665735869999999</v>
      </c>
      <c r="I99" s="4">
        <v>10</v>
      </c>
      <c r="J99" s="4">
        <v>18.100000000000001</v>
      </c>
      <c r="K99" s="4">
        <v>16.86377573</v>
      </c>
      <c r="L99" s="4">
        <v>7.0779230000000002</v>
      </c>
      <c r="M99" s="4">
        <v>46.187855890000002</v>
      </c>
      <c r="N99" s="4">
        <v>18.035609999999998</v>
      </c>
      <c r="O99" s="4">
        <v>20.776340000000001</v>
      </c>
      <c r="P99" s="4">
        <v>-9.633222</v>
      </c>
      <c r="Q99" s="4">
        <v>6.51</v>
      </c>
    </row>
    <row r="100" spans="1:17" x14ac:dyDescent="0.25">
      <c r="A100" t="s">
        <v>112</v>
      </c>
      <c r="B100" s="4" t="str">
        <f t="shared" si="11"/>
        <v>RUSSIAN FEDERATION</v>
      </c>
      <c r="C100" s="4">
        <v>0</v>
      </c>
      <c r="D100" s="4">
        <f t="shared" si="12"/>
        <v>0</v>
      </c>
      <c r="E100" s="4">
        <v>5.45</v>
      </c>
      <c r="F100" s="4">
        <v>5.6</v>
      </c>
      <c r="G100" s="4">
        <v>5.3425000000000002</v>
      </c>
      <c r="H100" s="4">
        <v>25.584440270000002</v>
      </c>
      <c r="I100" s="4">
        <v>5.0999999999999996</v>
      </c>
      <c r="J100" s="4">
        <v>10.199999999999999</v>
      </c>
      <c r="K100" s="4">
        <v>18.849232969999999</v>
      </c>
      <c r="L100" s="4">
        <v>9.7968650000000004</v>
      </c>
      <c r="M100" s="4">
        <v>49.431996060000003</v>
      </c>
      <c r="N100" s="4">
        <v>11.022449999999999</v>
      </c>
      <c r="O100" s="4">
        <v>21.45786</v>
      </c>
      <c r="P100" s="4">
        <v>1.2256880000000001</v>
      </c>
      <c r="Q100" s="4">
        <v>4.8499999999999996</v>
      </c>
    </row>
    <row r="101" spans="1:17" x14ac:dyDescent="0.25">
      <c r="A101" t="s">
        <v>113</v>
      </c>
      <c r="B101" s="4" t="str">
        <f t="shared" si="11"/>
        <v>RUSSIAN FEDERATION</v>
      </c>
      <c r="C101" s="4">
        <v>0</v>
      </c>
      <c r="D101" s="4" t="str">
        <f t="shared" si="12"/>
        <v/>
      </c>
      <c r="E101" s="4">
        <v>4.38</v>
      </c>
      <c r="F101" s="4">
        <v>1.28</v>
      </c>
      <c r="G101" s="4">
        <v>7.1633333329999997</v>
      </c>
      <c r="H101" s="4">
        <v>26.721123850000001</v>
      </c>
      <c r="I101" s="4">
        <v>4.7</v>
      </c>
      <c r="J101" s="4">
        <v>3</v>
      </c>
      <c r="K101" s="4">
        <v>17.981023059999998</v>
      </c>
      <c r="L101" s="4">
        <v>8.5255290000000006</v>
      </c>
      <c r="M101" s="4">
        <v>51.321740409999997</v>
      </c>
      <c r="N101" s="4">
        <v>8.4250319999999999</v>
      </c>
      <c r="O101" s="4">
        <v>15.7865</v>
      </c>
      <c r="P101" s="4">
        <v>6.1799999999999997E-3</v>
      </c>
      <c r="Q101" s="4">
        <v>4.96</v>
      </c>
    </row>
    <row r="102" spans="1:17" x14ac:dyDescent="0.25">
      <c r="A102" t="s">
        <v>114</v>
      </c>
      <c r="B102" s="4" t="str">
        <f t="shared" si="11"/>
        <v>THAILAND</v>
      </c>
      <c r="C102" s="4">
        <v>0</v>
      </c>
      <c r="D102" s="4">
        <f t="shared" si="12"/>
        <v>0</v>
      </c>
      <c r="E102" s="4">
        <v>1.47</v>
      </c>
      <c r="F102" s="4">
        <v>0.21</v>
      </c>
      <c r="G102" s="4">
        <v>17.293333329999999</v>
      </c>
      <c r="H102" s="4">
        <v>80.856255899999994</v>
      </c>
      <c r="I102" s="4">
        <v>8.2510449999999995</v>
      </c>
      <c r="J102" s="4">
        <v>9.2759239999999998</v>
      </c>
      <c r="K102" s="4">
        <v>39.583953350000002</v>
      </c>
      <c r="L102" s="4">
        <v>8.4187969999999996</v>
      </c>
      <c r="M102" s="4">
        <v>54.672910780000002</v>
      </c>
      <c r="N102" s="4">
        <v>-5.0904790000000002</v>
      </c>
      <c r="O102" s="4">
        <v>3.365907</v>
      </c>
      <c r="P102" s="4">
        <v>7.6289680000000004</v>
      </c>
      <c r="Q102" s="4">
        <v>8.6300000000000008</v>
      </c>
    </row>
    <row r="103" spans="1:17" x14ac:dyDescent="0.25">
      <c r="A103" t="s">
        <v>115</v>
      </c>
      <c r="B103" s="4" t="str">
        <f t="shared" si="11"/>
        <v>THAILAND</v>
      </c>
      <c r="C103" s="4">
        <v>0</v>
      </c>
      <c r="D103" s="4">
        <f t="shared" si="12"/>
        <v>0</v>
      </c>
      <c r="E103" s="4">
        <v>1.93</v>
      </c>
      <c r="F103" s="4">
        <v>0.4</v>
      </c>
      <c r="G103" s="4">
        <v>26.775833330000001</v>
      </c>
      <c r="H103" s="4">
        <v>91.259542710000005</v>
      </c>
      <c r="I103" s="4">
        <v>8.9871850000000002</v>
      </c>
      <c r="J103" s="4">
        <v>11.36561</v>
      </c>
      <c r="K103" s="4">
        <v>39.958190760000001</v>
      </c>
      <c r="L103" s="4">
        <v>7.6727749999999997</v>
      </c>
      <c r="M103" s="4">
        <v>53.969191649999999</v>
      </c>
      <c r="N103" s="4">
        <v>-5.5943829999999997</v>
      </c>
      <c r="O103" s="4">
        <v>5.0420170000000004</v>
      </c>
      <c r="P103" s="4">
        <v>5.4064240000000003</v>
      </c>
      <c r="Q103" s="4">
        <v>8.4600000000000009</v>
      </c>
    </row>
    <row r="104" spans="1:17" x14ac:dyDescent="0.25">
      <c r="A104" t="s">
        <v>116</v>
      </c>
      <c r="B104" s="4" t="str">
        <f t="shared" si="11"/>
        <v>THAILAND</v>
      </c>
      <c r="C104" s="4">
        <v>0</v>
      </c>
      <c r="D104" s="4">
        <f t="shared" si="12"/>
        <v>0</v>
      </c>
      <c r="E104" s="4">
        <v>1.73</v>
      </c>
      <c r="F104" s="4">
        <v>0.55000000000000004</v>
      </c>
      <c r="G104" s="4">
        <v>24.24</v>
      </c>
      <c r="H104" s="4">
        <v>97.303958809999997</v>
      </c>
      <c r="I104" s="4">
        <v>9.2374799999999997</v>
      </c>
      <c r="J104" s="4">
        <v>11.24497</v>
      </c>
      <c r="K104" s="4">
        <v>41.066243180000001</v>
      </c>
      <c r="L104" s="4">
        <v>7.7779210000000001</v>
      </c>
      <c r="M104" s="4">
        <v>53.168329749999998</v>
      </c>
      <c r="N104" s="4">
        <v>-8.0728369999999998</v>
      </c>
      <c r="O104" s="4">
        <v>5.8</v>
      </c>
      <c r="P104" s="4">
        <v>7.2547290000000002</v>
      </c>
      <c r="Q104" s="4">
        <v>11.58</v>
      </c>
    </row>
    <row r="105" spans="1:17" x14ac:dyDescent="0.25">
      <c r="A105" t="s">
        <v>117</v>
      </c>
      <c r="B105" s="4" t="str">
        <f t="shared" si="11"/>
        <v>THAILAND</v>
      </c>
      <c r="C105" s="4">
        <v>0</v>
      </c>
      <c r="D105" s="4">
        <f t="shared" si="12"/>
        <v>1</v>
      </c>
      <c r="E105" s="4">
        <v>0.79</v>
      </c>
      <c r="F105" s="4">
        <v>2.35</v>
      </c>
      <c r="G105" s="4">
        <v>20.51</v>
      </c>
      <c r="H105" s="4">
        <v>100.7024227</v>
      </c>
      <c r="I105" s="4">
        <v>5.9013450000000001</v>
      </c>
      <c r="J105" s="4">
        <v>7.0314249999999996</v>
      </c>
      <c r="K105" s="4">
        <v>41.051966360000002</v>
      </c>
      <c r="L105" s="4">
        <v>5.7907450000000003</v>
      </c>
      <c r="M105" s="4">
        <v>53.780220129999996</v>
      </c>
      <c r="N105" s="4">
        <v>-8.0860559999999992</v>
      </c>
      <c r="O105" s="4">
        <v>5.8705059999999998</v>
      </c>
      <c r="P105" s="4">
        <v>9.0236660000000004</v>
      </c>
      <c r="Q105" s="4">
        <v>10.33</v>
      </c>
    </row>
    <row r="106" spans="1:17" x14ac:dyDescent="0.25">
      <c r="A106" t="s">
        <v>118</v>
      </c>
      <c r="B106" s="4" t="str">
        <f t="shared" si="11"/>
        <v>THAILAND</v>
      </c>
      <c r="C106" s="4">
        <v>1</v>
      </c>
      <c r="D106" s="4">
        <f t="shared" si="12"/>
        <v>1</v>
      </c>
      <c r="E106" s="4">
        <v>-1.7</v>
      </c>
      <c r="F106" s="4">
        <v>17.37</v>
      </c>
      <c r="G106" s="4">
        <v>5.9583333329999997</v>
      </c>
      <c r="H106" s="4">
        <v>131.94748770000001</v>
      </c>
      <c r="I106" s="4">
        <v>-1.3713740000000001</v>
      </c>
      <c r="J106" s="4">
        <v>-20.540610000000001</v>
      </c>
      <c r="K106" s="4">
        <v>33.779098640000001</v>
      </c>
      <c r="L106" s="4">
        <v>-1.373019</v>
      </c>
      <c r="M106" s="4">
        <v>54.662353330000002</v>
      </c>
      <c r="N106" s="4">
        <v>-2.0021559999999998</v>
      </c>
      <c r="O106" s="4">
        <v>5.5830320000000002</v>
      </c>
      <c r="P106" s="4">
        <v>9.2080850000000005</v>
      </c>
      <c r="Q106" s="4">
        <v>10.52</v>
      </c>
    </row>
    <row r="107" spans="1:17" x14ac:dyDescent="0.25">
      <c r="A107" t="s">
        <v>119</v>
      </c>
      <c r="B107" s="4" t="str">
        <f t="shared" si="11"/>
        <v>THAILAND</v>
      </c>
      <c r="C107" s="4">
        <v>1</v>
      </c>
      <c r="D107" s="4">
        <f t="shared" si="12"/>
        <v>1</v>
      </c>
      <c r="E107" s="4">
        <v>-8.1300000000000008</v>
      </c>
      <c r="F107" s="4">
        <v>40.020000000000003</v>
      </c>
      <c r="G107" s="4">
        <v>-21.366666670000001</v>
      </c>
      <c r="H107" s="4">
        <v>133.28738010000001</v>
      </c>
      <c r="I107" s="4">
        <v>-10.509969999999999</v>
      </c>
      <c r="J107" s="4">
        <v>-44.323599999999999</v>
      </c>
      <c r="K107" s="4">
        <v>22.381041</v>
      </c>
      <c r="L107" s="4">
        <v>-11.512420000000001</v>
      </c>
      <c r="M107" s="4">
        <v>54.151965859999997</v>
      </c>
      <c r="N107" s="4">
        <v>12.732480000000001</v>
      </c>
      <c r="O107" s="4">
        <v>8.0803530000000006</v>
      </c>
      <c r="P107" s="4">
        <v>4.7410839999999999</v>
      </c>
      <c r="Q107" s="4">
        <v>10.65</v>
      </c>
    </row>
    <row r="108" spans="1:17" x14ac:dyDescent="0.25">
      <c r="A108" t="s">
        <v>120</v>
      </c>
      <c r="B108" s="4" t="str">
        <f t="shared" si="11"/>
        <v>THAILAND</v>
      </c>
      <c r="C108" s="4">
        <v>1</v>
      </c>
      <c r="D108" s="4">
        <f t="shared" si="12"/>
        <v>1</v>
      </c>
      <c r="E108" s="4">
        <v>-6.17</v>
      </c>
      <c r="F108" s="4">
        <v>42.09</v>
      </c>
      <c r="G108" s="4">
        <v>-9.2383333329999999</v>
      </c>
      <c r="H108" s="4">
        <v>127.37113170000001</v>
      </c>
      <c r="I108" s="4">
        <v>4.4476360000000001</v>
      </c>
      <c r="J108" s="4">
        <v>-3.227058</v>
      </c>
      <c r="K108" s="4">
        <v>20.829901750000001</v>
      </c>
      <c r="L108" s="4">
        <v>4.3272009999999996</v>
      </c>
      <c r="M108" s="4">
        <v>55.964390510000001</v>
      </c>
      <c r="N108" s="4">
        <v>10.15865</v>
      </c>
      <c r="O108" s="4">
        <v>0.30838470000000001</v>
      </c>
      <c r="P108" s="4">
        <v>13.56518</v>
      </c>
      <c r="Q108" s="4">
        <v>4.7300000000000004</v>
      </c>
    </row>
    <row r="109" spans="1:17" x14ac:dyDescent="0.25">
      <c r="A109" t="s">
        <v>121</v>
      </c>
      <c r="B109" s="4" t="str">
        <f t="shared" si="11"/>
        <v>THAILAND</v>
      </c>
      <c r="C109" s="4">
        <v>1</v>
      </c>
      <c r="D109" s="4">
        <f t="shared" si="12"/>
        <v>1</v>
      </c>
      <c r="E109" s="4">
        <v>0.28000000000000003</v>
      </c>
      <c r="F109" s="4">
        <v>24.72</v>
      </c>
      <c r="G109" s="4">
        <v>-9.0508333329999999</v>
      </c>
      <c r="H109" s="4">
        <v>111.01580389999999</v>
      </c>
      <c r="I109" s="4">
        <v>4.7591580000000002</v>
      </c>
      <c r="J109" s="4">
        <v>5.3618180000000004</v>
      </c>
      <c r="K109" s="4">
        <v>21.943089369999999</v>
      </c>
      <c r="L109" s="4">
        <v>4.9996289999999997</v>
      </c>
      <c r="M109" s="4">
        <v>55.930975050000001</v>
      </c>
      <c r="N109" s="4">
        <v>7.5877910000000002</v>
      </c>
      <c r="O109" s="4">
        <v>1.553801</v>
      </c>
      <c r="P109" s="4">
        <v>6.3987369999999997</v>
      </c>
      <c r="Q109" s="4">
        <v>3.29</v>
      </c>
    </row>
    <row r="110" spans="1:17" x14ac:dyDescent="0.25">
      <c r="A110" t="s">
        <v>122</v>
      </c>
      <c r="B110" s="4" t="str">
        <f t="shared" si="11"/>
        <v>THAILAND</v>
      </c>
      <c r="C110" s="4">
        <v>1</v>
      </c>
      <c r="D110" s="4">
        <f t="shared" si="12"/>
        <v>1</v>
      </c>
      <c r="E110" s="4">
        <v>8.7499999999999994E-2</v>
      </c>
      <c r="F110" s="4">
        <v>17.973333329999999</v>
      </c>
      <c r="G110" s="4">
        <v>-5.3891666669999996</v>
      </c>
      <c r="H110" s="4">
        <v>100.19466920000001</v>
      </c>
      <c r="I110" s="4">
        <v>2.1359330000000001</v>
      </c>
      <c r="J110" s="4">
        <v>1.1689339999999999</v>
      </c>
      <c r="K110" s="4">
        <v>22.995105410000001</v>
      </c>
      <c r="L110" s="4">
        <v>3.9334950000000002</v>
      </c>
      <c r="M110" s="4">
        <v>56.978719230000003</v>
      </c>
      <c r="N110" s="4">
        <v>5.3587959999999999</v>
      </c>
      <c r="O110" s="4">
        <v>1.6609389999999999</v>
      </c>
      <c r="P110" s="4">
        <v>5.0477869999999996</v>
      </c>
      <c r="Q110" s="4">
        <v>2.54</v>
      </c>
    </row>
    <row r="111" spans="1:17" x14ac:dyDescent="0.25">
      <c r="A111" t="s">
        <v>123</v>
      </c>
      <c r="B111" s="4" t="str">
        <f t="shared" si="11"/>
        <v>THAILAND</v>
      </c>
      <c r="C111" s="4">
        <v>1</v>
      </c>
      <c r="D111" s="4" t="str">
        <f t="shared" si="12"/>
        <v/>
      </c>
      <c r="E111" s="4">
        <v>0.152</v>
      </c>
      <c r="F111" s="4">
        <v>24.8</v>
      </c>
      <c r="G111" s="4">
        <v>22.032499999999999</v>
      </c>
      <c r="H111" s="4">
        <v>101.68870990000001</v>
      </c>
      <c r="I111" s="4">
        <v>5.4054359999999999</v>
      </c>
      <c r="J111" s="4">
        <v>6.5486389999999997</v>
      </c>
      <c r="K111" s="4">
        <v>22.861488949999998</v>
      </c>
      <c r="L111" s="4">
        <v>4.9431969999999996</v>
      </c>
      <c r="M111" s="4">
        <v>56.532401640000003</v>
      </c>
      <c r="N111" s="4">
        <v>5.5272180000000004</v>
      </c>
      <c r="O111" s="4">
        <v>0.60362170000000004</v>
      </c>
      <c r="P111" s="4">
        <v>6.0808309999999999</v>
      </c>
      <c r="Q111" s="4">
        <v>1.98</v>
      </c>
    </row>
    <row r="112" spans="1:17" x14ac:dyDescent="0.25">
      <c r="A112" t="s">
        <v>124</v>
      </c>
      <c r="B112" s="4" t="str">
        <f t="shared" si="11"/>
        <v>TURKEY</v>
      </c>
      <c r="C112" s="4">
        <v>0</v>
      </c>
      <c r="D112" s="4">
        <f t="shared" si="12"/>
        <v>0</v>
      </c>
      <c r="E112" s="4">
        <v>1.58</v>
      </c>
      <c r="F112" s="4">
        <v>3.43</v>
      </c>
      <c r="G112" s="4">
        <v>20.21916667</v>
      </c>
      <c r="H112" s="4">
        <v>25.69738534</v>
      </c>
      <c r="I112" s="4">
        <v>8.0422799999999999</v>
      </c>
      <c r="J112" s="4">
        <v>26.35615</v>
      </c>
      <c r="K112" s="4">
        <v>26.515714729999999</v>
      </c>
      <c r="L112" s="4">
        <v>8.5885529999999992</v>
      </c>
      <c r="M112" s="4">
        <v>69.093385179999999</v>
      </c>
      <c r="N112" s="4">
        <v>-3.5856780000000001</v>
      </c>
      <c r="O112" s="4">
        <v>66.097080000000005</v>
      </c>
      <c r="P112" s="4">
        <v>65</v>
      </c>
      <c r="Q112" s="4">
        <v>64.58</v>
      </c>
    </row>
    <row r="113" spans="1:17" x14ac:dyDescent="0.25">
      <c r="A113" t="s">
        <v>125</v>
      </c>
      <c r="B113" s="4" t="str">
        <f t="shared" si="11"/>
        <v>TURKEY</v>
      </c>
      <c r="C113" s="4">
        <v>0</v>
      </c>
      <c r="D113" s="4">
        <f t="shared" si="12"/>
        <v>0</v>
      </c>
      <c r="E113" s="4">
        <v>0.15</v>
      </c>
      <c r="F113" s="4">
        <v>4.99</v>
      </c>
      <c r="G113" s="4">
        <v>24.39916667</v>
      </c>
      <c r="H113" s="4">
        <v>25.64263167</v>
      </c>
      <c r="I113" s="4">
        <v>-5.4554410000000004</v>
      </c>
      <c r="J113" s="4">
        <v>-15.966889999999999</v>
      </c>
      <c r="K113" s="4">
        <v>24.617797039999999</v>
      </c>
      <c r="L113" s="4">
        <v>-5.3836019999999998</v>
      </c>
      <c r="M113" s="4">
        <v>69.957649470000007</v>
      </c>
      <c r="N113" s="4">
        <v>2.0279959999999999</v>
      </c>
      <c r="O113" s="4">
        <v>100</v>
      </c>
      <c r="P113" s="4">
        <v>100</v>
      </c>
      <c r="Q113" s="4">
        <v>87.79</v>
      </c>
    </row>
    <row r="114" spans="1:17" x14ac:dyDescent="0.25">
      <c r="A114" t="s">
        <v>126</v>
      </c>
      <c r="B114" s="4" t="str">
        <f t="shared" si="11"/>
        <v>TURKEY</v>
      </c>
      <c r="C114" s="4">
        <v>0</v>
      </c>
      <c r="D114" s="4">
        <f t="shared" si="12"/>
        <v>0</v>
      </c>
      <c r="E114" s="4">
        <v>1.46</v>
      </c>
      <c r="F114" s="4">
        <v>2.88</v>
      </c>
      <c r="G114" s="4">
        <v>13.1625</v>
      </c>
      <c r="H114" s="4">
        <v>27.4683718</v>
      </c>
      <c r="I114" s="4">
        <v>7.1898819999999999</v>
      </c>
      <c r="J114" s="4">
        <v>9.136037</v>
      </c>
      <c r="K114" s="4">
        <v>23.835564909999999</v>
      </c>
      <c r="L114" s="4">
        <v>4.8443579999999997</v>
      </c>
      <c r="M114" s="4">
        <v>70.311557359999995</v>
      </c>
      <c r="N114" s="4">
        <v>-1.3808290000000001</v>
      </c>
      <c r="O114" s="4">
        <v>88.107699999999994</v>
      </c>
      <c r="P114" s="4">
        <v>90</v>
      </c>
      <c r="Q114" s="4">
        <v>76.02</v>
      </c>
    </row>
    <row r="115" spans="1:17" x14ac:dyDescent="0.25">
      <c r="A115" t="s">
        <v>127</v>
      </c>
      <c r="B115" s="4" t="str">
        <f t="shared" si="11"/>
        <v>TURKEY</v>
      </c>
      <c r="C115" s="4">
        <v>0</v>
      </c>
      <c r="D115" s="4">
        <f t="shared" si="12"/>
        <v>0</v>
      </c>
      <c r="E115" s="4">
        <v>1.61</v>
      </c>
      <c r="F115" s="4">
        <v>3.08</v>
      </c>
      <c r="G115" s="4">
        <v>10.675000000000001</v>
      </c>
      <c r="H115" s="4">
        <v>33.735938869999998</v>
      </c>
      <c r="I115" s="4">
        <v>7.0060339999999997</v>
      </c>
      <c r="J115" s="4">
        <v>14.073869999999999</v>
      </c>
      <c r="K115" s="4">
        <v>25.090545630000001</v>
      </c>
      <c r="L115" s="4">
        <v>8.4851229999999997</v>
      </c>
      <c r="M115" s="4">
        <v>67.273375299999998</v>
      </c>
      <c r="N115" s="4">
        <v>-1.3460289999999999</v>
      </c>
      <c r="O115" s="4">
        <v>80.346900000000005</v>
      </c>
      <c r="P115" s="4">
        <v>81</v>
      </c>
      <c r="Q115" s="4">
        <v>80.739999999999995</v>
      </c>
    </row>
    <row r="116" spans="1:17" x14ac:dyDescent="0.25">
      <c r="A116" t="s">
        <v>128</v>
      </c>
      <c r="B116" s="4" t="str">
        <f t="shared" si="11"/>
        <v>TURKEY</v>
      </c>
      <c r="C116" s="4">
        <v>0</v>
      </c>
      <c r="D116" s="4">
        <f t="shared" si="12"/>
        <v>0</v>
      </c>
      <c r="E116" s="4">
        <v>0.76</v>
      </c>
      <c r="F116" s="4">
        <v>3.32</v>
      </c>
      <c r="G116" s="4">
        <v>16.32</v>
      </c>
      <c r="H116" s="4">
        <v>36.513884789999999</v>
      </c>
      <c r="I116" s="4">
        <v>7.5291750000000004</v>
      </c>
      <c r="J116" s="4">
        <v>14.83455</v>
      </c>
      <c r="K116" s="4">
        <v>26.419765930000001</v>
      </c>
      <c r="L116" s="4">
        <v>8.3868869999999998</v>
      </c>
      <c r="M116" s="4">
        <v>68.037077420000003</v>
      </c>
      <c r="N116" s="4">
        <v>-1.3945529999999999</v>
      </c>
      <c r="O116" s="4">
        <v>85.733239999999995</v>
      </c>
      <c r="P116" s="4">
        <v>80</v>
      </c>
      <c r="Q116" s="4">
        <v>79.489999999999995</v>
      </c>
    </row>
    <row r="117" spans="1:17" x14ac:dyDescent="0.25">
      <c r="A117" t="s">
        <v>129</v>
      </c>
      <c r="B117" s="4" t="str">
        <f t="shared" si="11"/>
        <v>TURKEY</v>
      </c>
      <c r="C117" s="4">
        <v>0</v>
      </c>
      <c r="D117" s="4">
        <f t="shared" si="12"/>
        <v>0</v>
      </c>
      <c r="E117" s="4">
        <v>0.56999999999999995</v>
      </c>
      <c r="F117" s="4">
        <v>7.52</v>
      </c>
      <c r="G117" s="4">
        <v>13.112500000000001</v>
      </c>
      <c r="H117" s="4">
        <v>39.319329170000003</v>
      </c>
      <c r="I117" s="4">
        <v>3.091866</v>
      </c>
      <c r="J117" s="4">
        <v>-3.8960249999999998</v>
      </c>
      <c r="K117" s="4">
        <v>24.584437130000001</v>
      </c>
      <c r="L117" s="4">
        <v>0.63594139999999999</v>
      </c>
      <c r="M117" s="4">
        <v>69.167246689999999</v>
      </c>
      <c r="N117" s="4">
        <v>0.99381949999999997</v>
      </c>
      <c r="O117" s="4">
        <v>84.641329999999996</v>
      </c>
      <c r="P117" s="4">
        <v>80</v>
      </c>
      <c r="Q117" s="4">
        <v>80.11</v>
      </c>
    </row>
    <row r="118" spans="1:17" x14ac:dyDescent="0.25">
      <c r="A118" t="s">
        <v>130</v>
      </c>
      <c r="B118" s="4" t="str">
        <f t="shared" si="11"/>
        <v>TURKEY</v>
      </c>
      <c r="C118" s="4">
        <v>0</v>
      </c>
      <c r="D118" s="4">
        <f t="shared" si="12"/>
        <v>1</v>
      </c>
      <c r="E118" s="4">
        <v>1.44</v>
      </c>
      <c r="F118" s="4">
        <v>5.05</v>
      </c>
      <c r="G118" s="4">
        <v>17.451666670000002</v>
      </c>
      <c r="H118" s="4">
        <v>48.836230890000003</v>
      </c>
      <c r="I118" s="4">
        <v>-4.7089470000000002</v>
      </c>
      <c r="J118" s="4">
        <v>-15.680630000000001</v>
      </c>
      <c r="K118" s="4">
        <v>21.86983266</v>
      </c>
      <c r="L118" s="4">
        <v>-2.6070419999999999</v>
      </c>
      <c r="M118" s="4">
        <v>72.243835099999998</v>
      </c>
      <c r="N118" s="4">
        <v>-0.73113640000000002</v>
      </c>
      <c r="O118" s="4">
        <v>64.86748</v>
      </c>
      <c r="P118" s="4">
        <v>93</v>
      </c>
      <c r="Q118" s="4">
        <v>78.430000000000007</v>
      </c>
    </row>
    <row r="119" spans="1:17" x14ac:dyDescent="0.25">
      <c r="A119" t="s">
        <v>131</v>
      </c>
      <c r="B119" s="4" t="str">
        <f t="shared" si="11"/>
        <v>TURKEY</v>
      </c>
      <c r="C119" s="4">
        <v>1</v>
      </c>
      <c r="D119" s="4">
        <f t="shared" si="12"/>
        <v>1</v>
      </c>
      <c r="E119" s="4">
        <v>0.94</v>
      </c>
      <c r="F119" s="4">
        <v>3.33</v>
      </c>
      <c r="G119" s="4">
        <v>25.446666669999999</v>
      </c>
      <c r="H119" s="4">
        <v>49.854033639999997</v>
      </c>
      <c r="I119" s="4">
        <v>7.3590949999999999</v>
      </c>
      <c r="J119" s="4">
        <v>16.887989999999999</v>
      </c>
      <c r="K119" s="4">
        <v>22.352791499999999</v>
      </c>
      <c r="L119" s="4">
        <v>6.1736219999999999</v>
      </c>
      <c r="M119" s="4">
        <v>71.516525060000006</v>
      </c>
      <c r="N119" s="4">
        <v>-4.9275520000000004</v>
      </c>
      <c r="O119" s="4">
        <v>54.915379999999999</v>
      </c>
      <c r="P119" s="4">
        <v>30</v>
      </c>
      <c r="Q119" s="4">
        <v>47.16</v>
      </c>
    </row>
    <row r="120" spans="1:17" x14ac:dyDescent="0.25">
      <c r="A120" t="s">
        <v>132</v>
      </c>
      <c r="B120" s="4" t="str">
        <f t="shared" si="11"/>
        <v>TURKEY</v>
      </c>
      <c r="C120" s="4">
        <v>1</v>
      </c>
      <c r="D120" s="4">
        <f t="shared" si="12"/>
        <v>1</v>
      </c>
      <c r="E120" s="4">
        <v>4.4039999999999999</v>
      </c>
      <c r="F120" s="4">
        <v>4.46</v>
      </c>
      <c r="G120" s="4">
        <v>32.246666670000003</v>
      </c>
      <c r="H120" s="4">
        <v>70.272581950000003</v>
      </c>
      <c r="I120" s="4">
        <v>-7.4943030000000004</v>
      </c>
      <c r="J120" s="4">
        <v>-31.545169999999999</v>
      </c>
      <c r="K120" s="4">
        <v>18.165206009999999</v>
      </c>
      <c r="L120" s="4">
        <v>-9.1833720000000003</v>
      </c>
      <c r="M120" s="4">
        <v>72.031428309999995</v>
      </c>
      <c r="N120" s="4">
        <v>2.3340100000000001</v>
      </c>
      <c r="O120" s="4">
        <v>54.400179999999999</v>
      </c>
      <c r="P120" s="4">
        <v>100</v>
      </c>
      <c r="Q120" s="4">
        <v>74.7</v>
      </c>
    </row>
    <row r="121" spans="1:17" x14ac:dyDescent="0.25">
      <c r="A121" t="s">
        <v>133</v>
      </c>
      <c r="B121" s="4" t="str">
        <f t="shared" si="11"/>
        <v>TURKEY</v>
      </c>
      <c r="C121" s="4">
        <v>1</v>
      </c>
      <c r="D121" s="4" t="str">
        <f t="shared" si="12"/>
        <v/>
      </c>
      <c r="E121" s="4">
        <v>2.4660000000000002</v>
      </c>
      <c r="F121" s="4">
        <v>8.9779999999999998</v>
      </c>
      <c r="G121" s="4">
        <v>39.774999999999999</v>
      </c>
      <c r="H121" s="4">
        <v>57.96256133</v>
      </c>
      <c r="I121" s="4">
        <v>7.9411050000000003</v>
      </c>
      <c r="J121" s="4">
        <v>-1.1003050000000001</v>
      </c>
      <c r="K121" s="4">
        <v>16.587655900000001</v>
      </c>
      <c r="L121" s="4">
        <v>2.0962369999999999</v>
      </c>
      <c r="M121" s="4">
        <v>66.440012390000007</v>
      </c>
      <c r="N121" s="4">
        <v>-0.8271326</v>
      </c>
      <c r="O121" s="4">
        <v>44.964120000000001</v>
      </c>
      <c r="P121" s="4">
        <v>60</v>
      </c>
      <c r="Q121" s="4">
        <v>50.49</v>
      </c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Helena Heno</cp:lastModifiedBy>
  <dcterms:created xsi:type="dcterms:W3CDTF">2006-12-12T13:54:23Z</dcterms:created>
  <dcterms:modified xsi:type="dcterms:W3CDTF">2019-04-20T08:00:22Z</dcterms:modified>
</cp:coreProperties>
</file>