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<sst xmlns="http://schemas.openxmlformats.org/spreadsheetml/2006/main" count="1288" uniqueCount="304">
  <si>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</si>
  <si>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</si>
  <si>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</si>
  <si>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</si>
  <si>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</si>
  <si>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</si>
  <si>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</si>
  <si>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</si>
  <si>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</si>
  <si>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</si>
  <si>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</si>
  <si>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</si>
  <si>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</si>
  <si>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</si>
  <si>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</si>
  <si>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</si>
  <si>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</si>
  <si>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</si>
  <si>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</si>
  <si>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</si>
  <si>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</si>
  <si>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</si>
  <si>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</si>
  <si>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</si>
  <si>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</si>
  <si>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</si>
  <si>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</si>
  <si>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</si>
  <si>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</si>
  <si>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</si>
  <si>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</si>
  <si>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</si>
  <si>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</si>
  <si>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</si>
  <si>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</si>
  <si>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</si>
  <si>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</si>
  <si>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</si>
  <si>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</si>
  <si>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</si>
  <si>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</si>
  <si>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</si>
  <si>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</si>
  <si>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</si>
  <si>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</si>
  <si>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</si>
  <si>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</si>
  <si>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</si>
  <si>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</si>
  <si>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</si>
  <si>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</si>
  <si>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</si>
  <si>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</si>
  <si>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</si>
  <si>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</si>
  <si>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</si>
  <si>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</si>
  <si>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</si>
  <si>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</si>
  <si>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</si>
  <si>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</si>
  <si>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</si>
  <si>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</si>
  <si>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</si>
  <si>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</si>
  <si>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</si>
  <si>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</si>
  <si>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</si>
  <si>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</si>
  <si>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</si>
  <si>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</si>
  <si>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</si>
  <si>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</si>
  <si>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</si>
  <si>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</si>
  <si>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</si>
  <si>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</si>
  <si>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</si>
  <si>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</si>
  <si>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</si>
  <si>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</si>
  <si>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</si>
  <si>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</si>
  <si>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</si>
  <si>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</si>
  <si>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</si>
  <si>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</si>
  <si>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</si>
  <si>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</si>
  <si>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</si>
  <si>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Casey Jones</t>
  </si>
  <si>
    <t xml:space="preserve">M</t>
  </si>
  <si>
    <t xml:space="preserve">15 Mosquitos</t>
  </si>
  <si>
    <t xml:space="preserve">2021-03-16</t>
  </si>
  <si>
    <t xml:space="preserve">Bethany</t>
  </si>
  <si>
    <t xml:space="preserve">Bunny</t>
  </si>
  <si>
    <t xml:space="preserve">F</t>
  </si>
  <si>
    <t xml:space="preserve">Neferet</t>
  </si>
  <si>
    <t xml:space="preserve">Molly</t>
  </si>
  <si>
    <t xml:space="preserve">Steve</t>
  </si>
  <si>
    <t xml:space="preserve">Matt</t>
  </si>
  <si>
    <t xml:space="preserve">Usher</t>
  </si>
  <si>
    <t xml:space="preserve">Kiki</t>
  </si>
  <si>
    <t xml:space="preserve">Alouette</t>
  </si>
  <si>
    <t xml:space="preserve">Vogle</t>
  </si>
  <si>
    <t xml:space="preserve">Control</t>
  </si>
  <si>
    <t xml:space="preserve">Rafael</t>
  </si>
  <si>
    <t xml:space="preserve">2021-03-29</t>
  </si>
  <si>
    <t xml:space="preserve">2021-04-05</t>
  </si>
  <si>
    <t xml:space="preserve">N</t>
  </si>
  <si>
    <t xml:space="preserve">2021-04-06</t>
  </si>
  <si>
    <t xml:space="preserve">Y</t>
  </si>
  <si>
    <t xml:space="preserve">2021-04-07</t>
  </si>
  <si>
    <t xml:space="preserve">2021-04-08</t>
  </si>
  <si>
    <t xml:space="preserve">0/13</t>
  </si>
  <si>
    <t xml:space="preserve">0/7</t>
  </si>
  <si>
    <t xml:space="preserve">0/10</t>
  </si>
  <si>
    <t xml:space="preserve">0/14</t>
  </si>
  <si>
    <t xml:space="preserve">2021-04-09</t>
  </si>
  <si>
    <t xml:space="preserve">0/6</t>
  </si>
  <si>
    <t xml:space="preserve">0/4</t>
  </si>
  <si>
    <t xml:space="preserve">0/8</t>
  </si>
  <si>
    <t xml:space="preserve">2021-04-10</t>
  </si>
  <si>
    <t xml:space="preserve">2021-04-11</t>
  </si>
  <si>
    <t xml:space="preserve">2021-04-12</t>
  </si>
  <si>
    <t xml:space="preserve">2021-04-13</t>
  </si>
  <si>
    <t xml:space="preserve">2021-04-16</t>
  </si>
  <si>
    <t xml:space="preserve">2021-04-19</t>
  </si>
  <si>
    <t xml:space="preserve">2021-04-26</t>
  </si>
  <si>
    <t xml:space="preserve">2021-05-03</t>
  </si>
  <si>
    <t xml:space="preserve">Column</t>
  </si>
  <si>
    <t xml:space="preserve">Information</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</si>
  <si>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</si>
  <si>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</si>
  <si>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</si>
  <si>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</si>
  <si>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</si>
  <si>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</si>
  <si>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</si>
  <si>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DENV-2 P8-1407, a sylvatic dengue virus strain from Malaysia)</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</si>
  <si>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</si>
  <si>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</si>
  <si>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</si>
  <si>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</si>
  <si>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</si>
  <si>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</si>
  <si>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</si>
  <si>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</si>
  <si>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</si>
  <si>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</si>
  <si>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</si>
  <si>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</si>
  <si>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</si>
  <si>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</si>
  <si>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</si>
  <si>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</si>
  <si>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</si>
  <si>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DENV-2 P8-1409; inverse of dilution of serum needed to reduce virus titer by 50%; limit of detection = 20</t>
  </si>
  <si>
    <t xml:space="preserve">P</t>
  </si>
  <si>
    <t xml:space="preserve">PRNT80: 80% plaque reduction neutralization titer DENV-2 P8-1409; inverse of dilution of serum needed to reduce virus titer by 80%; limit of detection = 20</t>
  </si>
  <si>
    <t xml:space="preserve">Q</t>
  </si>
  <si>
    <t xml:space="preserve">PRNT90: 90% plaque reduction neutralization titer DENV-2 P8-1409;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</si>
  <si>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</si>
  <si>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</si>
  <si>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</si>
  <si>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Note that all Saimiri DENV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</si>
  <si>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</si>
  <si>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</si>
  <si>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</si>
  <si>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</si>
  <si>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</si>
  <si>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</si>
  <si>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</si>
  <si>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</si>
  <si>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</si>
  <si>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detectable leg infection.</t>
  </si>
  <si>
    <t xml:space="preserve">Number of mosquitoes with positive saliva without amplification. Done for days 3 and 4 only. All Saimiri DENV were negative prior to amplification.</t>
  </si>
  <si>
    <t xml:space="preserve">Z</t>
  </si>
  <si>
    <t xml:space="preserve">Number of mosquitoes with positive saliva after amplification. Done for days 3 and 4 only. Number tested is those which fed and survived to titer (column V)</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</si>
  <si>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</si>
  <si>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</si>
  <si>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</si>
  <si>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</si>
  <si>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</si>
  <si>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Note that all saliva D3/D4 samples were negative for DENV here, even post-passage, so this column is an aggregate of positives for body and legs.</t>
  </si>
  <si>
    <t xml:space="preserve">AD</t>
  </si>
  <si>
    <t xml:space="preserve">Mean titer of infected mosquitoes, bodies: mean value of mosquitoes that were positive for DENV-2 only,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</si>
  <si>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</si>
  <si>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</si>
  <si>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</si>
  <si>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DENV-2 only,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</si>
  <si>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</si>
  <si>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</si>
  <si>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</si>
  <si>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</si>
  <si>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</si>
  <si>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</si>
  <si>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</si>
  <si>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</si>
  <si>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</si>
  <si>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</si>
  <si>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</si>
  <si>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</si>
  <si>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</si>
  <si>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</si>
  <si>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</si>
  <si>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</si>
  <si>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</si>
  <si>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</si>
  <si>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</si>
  <si>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</si>
  <si>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</si>
  <si>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</si>
  <si>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</si>
  <si>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</si>
  <si>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</si>
  <si>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</si>
  <si>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</si>
  <si>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</si>
  <si>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</si>
  <si>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</si>
  <si>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</si>
  <si>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</si>
  <si>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</si>
  <si>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</si>
  <si>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</si>
  <si>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</si>
  <si>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</si>
  <si>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</si>
  <si>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</si>
  <si>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</si>
  <si>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</si>
  <si>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</si>
  <si>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</si>
  <si>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</si>
  <si>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</si>
  <si>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</si>
  <si>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</si>
  <si>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</si>
  <si>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</si>
  <si>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</si>
  <si>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</si>
  <si>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</si>
  <si>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</si>
  <si>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</si>
  <si>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</si>
  <si>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</si>
  <si>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</si>
  <si>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</si>
  <si>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</si>
  <si>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</si>
  <si>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</si>
  <si>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</si>
  <si>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</si>
  <si>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</si>
  <si>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</si>
  <si>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</si>
  <si>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</si>
  <si>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</si>
  <si>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</si>
  <si>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</si>
  <si>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</si>
  <si>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</si>
  <si>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</si>
  <si>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</si>
  <si>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</si>
  <si>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</si>
  <si>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</si>
  <si>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</si>
  <si>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</si>
  <si>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</si>
  <si>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</si>
  <si>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</si>
  <si>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</si>
  <si>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</si>
  <si>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</si>
  <si>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</si>
  <si>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</si>
  <si>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</si>
  <si>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</si>
  <si>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</si>
  <si>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</si>
  <si>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</si>
  <si>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</si>
  <si>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</si>
  <si>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</si>
  <si>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</si>
  <si>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</si>
  <si>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</si>
  <si>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</si>
  <si>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</si>
  <si>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</si>
  <si>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</si>
  <si>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</si>
  <si>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</si>
  <si>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</si>
  <si>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</si>
  <si>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IL-2, pg/µl, using the Milliplex NHP Cytokine/Chemokine Magnetic 29-Plex Panel (EMD Millipore, Billerica, MA, USA) according to manufacturer’s protocol in a Bio-Plex 200 system (BioRad, Hercule, CA, USA). Limit of detection 43.77</t>
  </si>
  <si>
    <t xml:space="preserve">IP-10, pg/µl, using the Milliplex NHP Cytokine/Chemokine Magnetic 29-Plex Panel (EMD Millipore, Billerica, MA, USA) according to manufacturer’s protocol in a Bio-Plex 200 system (BioRad, Hercule, CA, USA). Limit of detection 4.35</t>
  </si>
  <si>
    <t xml:space="preserve">MIG, pg/µl, using the Milliplex NHP Cytokine/Chemokine Magnetic 29-Plex Panel (EMD Millipore, Billerica, MA, USA) according to manufacturer’s protocol in a Bio-Plex 200 system (BioRad, Hercule, CA, USA). Limit of detection 23.59</t>
  </si>
  <si>
    <t xml:space="preserve">CH</t>
  </si>
  <si>
    <t xml:space="preserve">IL-4, pg/µl, using the Milliplex NHP Cytokine/Chemokine Magnetic 29-Plex Panel (EMD Millipore, Billerica, MA, USA) according to manufacturer’s protocol in a Bio-Plex 200 system (BioRad, Hercule, CA, USA). Limit of detection 38.97</t>
  </si>
  <si>
    <t xml:space="preserve">CI</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</si>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</sst>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3">
    <numFmt numFmtId="164" formatCode="General"/>
    <numFmt numFmtId="165" formatCode="0"/>
    <numFmt numFmtId="166" formatCode="@"/>
  </numFmts>
  <fonts count="7">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6" ySplit="1" topLeftCell="G2" activePane="bottomRight" state="frozen"/>
      <selection pane="topLeft" activeCell="A1" activeCellId="0" sqref="A1"/>
      <selection pane="topRight" activeCell="G1" activeCellId="0" sqref="G1"/>
      <selection pane="bottomLeft" activeCell="A2" activeCellId="0" sqref="A2"/>
      <selection pane="bottomRight" activeCell="I8" activeCellId="0" sqref="I8"/>
    </sheetView>
  </sheetViews>
  <sheetFormatPr defaultColWidth="11.4609375" defaultRowHeight="12.75" zeroHeight="false" outlineLevelRow="0" outlineLevelCol="0"/>
  <cols>
    <col collapsed="false" customWidth="true" hidden="false" outlineLevel="0" max="1" min="1" style="1" width="8.14"/>
    <col collapsed="false" customWidth="true" hidden="false" outlineLevel="0" max="2" min="2" style="1" width="12.29"/>
    <col collapsed="false" customWidth="true" hidden="false" outlineLevel="0" max="3" min="3" style="1" width="4.86"/>
    <col collapsed="false" customWidth="true" hidden="false" outlineLevel="0" max="4" min="4" style="1" width="16.14"/>
    <col collapsed="false" customWidth="true" hidden="false" outlineLevel="0" max="5" min="5" style="1" width="14.01"/>
    <col collapsed="false" customWidth="true" hidden="false" outlineLevel="0" max="6" min="6" style="1" width="5.86"/>
    <col collapsed="false" customWidth="true" hidden="false" outlineLevel="0" max="7" min="7" style="1" width="10.42"/>
    <col collapsed="false" customWidth="true" hidden="false" outlineLevel="0" max="8" min="8" style="2" width="18.12"/>
    <col collapsed="false" customWidth="true" hidden="false" outlineLevel="0" max="9" min="9" style="1" width="17.13"/>
    <col collapsed="false" customWidth="true" hidden="false" outlineLevel="0" max="10" min="10" style="1" width="22.86"/>
    <col collapsed="false" customWidth="true" hidden="false" outlineLevel="0" max="11" min="11" style="1" width="16.71"/>
    <col collapsed="false" customWidth="true" hidden="false" outlineLevel="0" max="12" min="12" style="1" width="13.02"/>
    <col collapsed="false" customWidth="true" hidden="false" outlineLevel="0" max="17" min="13" style="1" width="8.29"/>
    <col collapsed="false" customWidth="true" hidden="false" outlineLevel="0" max="18" min="18" style="1" width="18.58"/>
    <col collapsed="false" customWidth="true" hidden="false" outlineLevel="0" max="19" min="19" style="1" width="13.57"/>
    <col collapsed="false" customWidth="true" hidden="false" outlineLevel="0" max="20" min="20" style="1" width="14.15"/>
    <col collapsed="false" customWidth="true" hidden="false" outlineLevel="0" max="21" min="21" style="1" width="18.85"/>
    <col collapsed="false" customWidth="true" hidden="false" outlineLevel="0" max="22" min="22" style="1" width="15.15"/>
    <col collapsed="false" customWidth="true" hidden="false" outlineLevel="0" max="24" min="23" style="1" width="26.71"/>
    <col collapsed="false" customWidth="true" hidden="false" outlineLevel="0" max="25" min="25" style="1" width="7.29"/>
    <col collapsed="false" customWidth="true" hidden="false" outlineLevel="0" max="26" min="26" style="1" width="6.42"/>
    <col collapsed="false" customWidth="true" hidden="false" outlineLevel="0" max="28" min="27" style="1" width="13.43"/>
    <col collapsed="false" customWidth="true" hidden="false" outlineLevel="0" max="29" min="29" style="3" width="24"/>
    <col collapsed="false" customWidth="true" hidden="false" outlineLevel="0" max="30" min="30" style="1" width="28.42"/>
    <col collapsed="false" customWidth="true" hidden="false" outlineLevel="0" max="33" min="31" style="1" width="21.57"/>
    <col collapsed="false" customWidth="true" hidden="false" outlineLevel="0" max="34" min="34" style="1" width="10.71"/>
    <col collapsed="false" customWidth="true" hidden="false" outlineLevel="0" max="35" min="35" style="1" width="6.01"/>
    <col collapsed="false" customWidth="true" hidden="false" outlineLevel="0" max="38" min="36" style="1" width="5.01"/>
    <col collapsed="false" customWidth="true" hidden="false" outlineLevel="0" max="39" min="39" style="1" width="6.88"/>
    <col collapsed="false" customWidth="true" hidden="false" outlineLevel="0" max="40" min="40" style="1" width="7.29"/>
    <col collapsed="false" customWidth="true" hidden="false" outlineLevel="0" max="41" min="41" style="1" width="7"/>
    <col collapsed="false" customWidth="true" hidden="false" outlineLevel="0" max="43" min="42" style="1" width="5.01"/>
    <col collapsed="false" customWidth="true" hidden="false" outlineLevel="0" max="44" min="44" style="1" width="6.01"/>
    <col collapsed="false" customWidth="true" hidden="false" outlineLevel="0" max="45" min="45" style="1" width="5.01"/>
    <col collapsed="false" customWidth="true" hidden="false" outlineLevel="0" max="46" min="46" style="1" width="5.7"/>
    <col collapsed="false" customWidth="true" hidden="false" outlineLevel="0" max="47" min="47" style="1" width="6.88"/>
    <col collapsed="false" customWidth="true" hidden="false" outlineLevel="0" max="49" min="48" style="1" width="6.71"/>
    <col collapsed="false" customWidth="true" hidden="false" outlineLevel="0" max="50" min="50" style="1" width="4.86"/>
    <col collapsed="false" customWidth="true" hidden="false" outlineLevel="0" max="52" min="51" style="1" width="5.01"/>
    <col collapsed="false" customWidth="true" hidden="false" outlineLevel="0" max="54" min="53" style="1" width="6.71"/>
    <col collapsed="false" customWidth="true" hidden="false" outlineLevel="0" max="55" min="55" style="1" width="6.28"/>
    <col collapsed="false" customWidth="true" hidden="false" outlineLevel="0" max="57" min="56" style="1" width="5.86"/>
    <col collapsed="false" customWidth="true" hidden="false" outlineLevel="0" max="58" min="58" style="1" width="10.12"/>
    <col collapsed="false" customWidth="true" hidden="false" outlineLevel="0" max="59" min="59" style="1" width="6.42"/>
    <col collapsed="false" customWidth="true" hidden="false" outlineLevel="0" max="60" min="60" style="1" width="10.71"/>
    <col collapsed="false" customWidth="true" hidden="false" outlineLevel="0" max="61" min="61" style="1" width="15.15"/>
    <col collapsed="false" customWidth="true" hidden="false" outlineLevel="0" max="62" min="62" style="1" width="8.71"/>
    <col collapsed="false" customWidth="true" hidden="false" outlineLevel="0" max="63" min="63" style="1" width="5.86"/>
    <col collapsed="false" customWidth="true" hidden="false" outlineLevel="0" max="64" min="64" style="1" width="7.87"/>
    <col collapsed="false" customWidth="true" hidden="false" outlineLevel="0" max="65" min="65" style="1" width="5.7"/>
    <col collapsed="false" customWidth="true" hidden="false" outlineLevel="0" max="66" min="66" style="1" width="5.86"/>
    <col collapsed="false" customWidth="true" hidden="false" outlineLevel="0" max="67" min="67" style="1" width="8"/>
    <col collapsed="false" customWidth="true" hidden="false" outlineLevel="0" max="68" min="68" style="1" width="8.86"/>
    <col collapsed="false" customWidth="true" hidden="false" outlineLevel="0" max="69" min="69" style="1" width="7.71"/>
    <col collapsed="false" customWidth="true" hidden="false" outlineLevel="0" max="70" min="70" style="1" width="5.7"/>
    <col collapsed="false" customWidth="true" hidden="false" outlineLevel="0" max="71" min="71" style="1" width="7.29"/>
    <col collapsed="false" customWidth="true" hidden="false" outlineLevel="0" max="72" min="72" style="1" width="8.71"/>
    <col collapsed="false" customWidth="true" hidden="false" outlineLevel="0" max="73" min="73" style="1" width="7.71"/>
    <col collapsed="false" customWidth="true" hidden="false" outlineLevel="0" max="74" min="74" style="1" width="8"/>
    <col collapsed="false" customWidth="true" hidden="false" outlineLevel="0" max="75" min="75" style="1" width="7.87"/>
    <col collapsed="false" customWidth="true" hidden="false" outlineLevel="0" max="76" min="76" style="1" width="6.88"/>
    <col collapsed="false" customWidth="true" hidden="false" outlineLevel="0" max="77" min="77" style="1" width="4.71"/>
    <col collapsed="false" customWidth="true" hidden="false" outlineLevel="0" max="78" min="78" style="1" width="8"/>
    <col collapsed="false" customWidth="true" hidden="false" outlineLevel="0" max="79" min="79" style="1" width="6.42"/>
    <col collapsed="false" customWidth="true" hidden="false" outlineLevel="0" max="80" min="80" style="1" width="7"/>
    <col collapsed="false" customWidth="true" hidden="false" outlineLevel="0" max="81" min="81" style="1" width="8"/>
    <col collapsed="false" customWidth="true" hidden="false" outlineLevel="0" max="82" min="82" style="1" width="7"/>
    <col collapsed="false" customWidth="true" hidden="false" outlineLevel="0" max="84" min="83" style="1" width="8"/>
    <col collapsed="false" customWidth="true" hidden="false" outlineLevel="0" max="85" min="85" style="1" width="9.85"/>
    <col collapsed="false" customWidth="true" hidden="false" outlineLevel="0" max="86" min="86" style="1" width="7"/>
    <col collapsed="false" customWidth="true" hidden="false" outlineLevel="0" max="87" min="87" style="1" width="5.86"/>
    <col collapsed="false" customWidth="true" hidden="false" outlineLevel="0" max="88" min="88" style="1" width="7"/>
    <col collapsed="false" customWidth="true" hidden="false" outlineLevel="0" max="89" min="89" style="1" width="6.01"/>
    <col collapsed="false" customWidth="true" hidden="false" outlineLevel="0" max="90" min="90" style="1" width="7"/>
    <col collapsed="false" customWidth="false" hidden="false" outlineLevel="0" max="1024" min="91" style="1" width="11.45"/>
  </cols>
  <sheetData>
    <row r="1" s="4" customFormat="true" ht="39"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row>
    <row r="2" customFormat="false" ht="12.75" hidden="false" customHeight="false" outlineLevel="0" collapsed="false">
      <c r="A2" s="1" t="n">
        <v>6314</v>
      </c>
      <c r="B2" s="1" t="s">
        <v>90</v>
      </c>
      <c r="C2" s="1" t="s">
        <v>91</v>
      </c>
      <c r="D2" s="1" t="s">
        <v>92</v>
      </c>
      <c r="E2" s="1" t="s">
        <v>92</v>
      </c>
      <c r="F2" s="1" t="n">
        <v>-20</v>
      </c>
      <c r="G2" s="5" t="s">
        <v>93</v>
      </c>
      <c r="H2" s="6"/>
    </row>
    <row r="3" customFormat="false" ht="12.75" hidden="false" customHeight="false" outlineLevel="0" collapsed="false">
      <c r="A3" s="1" t="n">
        <v>6519</v>
      </c>
      <c r="B3" s="1" t="s">
        <v>94</v>
      </c>
      <c r="C3" s="1" t="s">
        <v>91</v>
      </c>
      <c r="D3" s="1" t="s">
        <v>92</v>
      </c>
      <c r="E3" s="1" t="s">
        <v>92</v>
      </c>
      <c r="F3" s="1" t="n">
        <v>-20</v>
      </c>
      <c r="G3" s="5" t="s">
        <v>93</v>
      </c>
      <c r="H3" s="6"/>
    </row>
    <row r="4" customFormat="false" ht="12.75" hidden="false" customHeight="false" outlineLevel="0" collapsed="false">
      <c r="A4" s="1" t="n">
        <v>4516</v>
      </c>
      <c r="B4" s="1" t="s">
        <v>95</v>
      </c>
      <c r="C4" s="1" t="s">
        <v>96</v>
      </c>
      <c r="D4" s="1" t="s">
        <v>92</v>
      </c>
      <c r="E4" s="1" t="s">
        <v>92</v>
      </c>
      <c r="F4" s="1" t="n">
        <v>-20</v>
      </c>
      <c r="G4" s="5" t="s">
        <v>93</v>
      </c>
      <c r="H4" s="6"/>
    </row>
    <row r="5" customFormat="false" ht="12.75" hidden="false" customHeight="false" outlineLevel="0" collapsed="false">
      <c r="A5" s="1" t="n">
        <v>5045</v>
      </c>
      <c r="B5" s="1" t="s">
        <v>97</v>
      </c>
      <c r="C5" s="1" t="s">
        <v>96</v>
      </c>
      <c r="D5" s="1" t="s">
        <v>92</v>
      </c>
      <c r="E5" s="1" t="s">
        <v>92</v>
      </c>
      <c r="F5" s="1" t="n">
        <v>-20</v>
      </c>
      <c r="G5" s="5" t="s">
        <v>93</v>
      </c>
      <c r="H5" s="6"/>
    </row>
    <row r="6" customFormat="false" ht="12.75" hidden="false" customHeight="false" outlineLevel="0" collapsed="false">
      <c r="A6" s="1" t="n">
        <v>4872</v>
      </c>
      <c r="B6" s="1" t="s">
        <v>98</v>
      </c>
      <c r="C6" s="1" t="s">
        <v>96</v>
      </c>
      <c r="D6" s="1" t="s">
        <v>92</v>
      </c>
      <c r="E6" s="1" t="s">
        <v>92</v>
      </c>
      <c r="F6" s="1" t="n">
        <v>-20</v>
      </c>
      <c r="G6" s="5" t="s">
        <v>93</v>
      </c>
      <c r="H6" s="6"/>
    </row>
    <row r="7" customFormat="false" ht="12.75" hidden="false" customHeight="false" outlineLevel="0" collapsed="false">
      <c r="A7" s="1" t="n">
        <v>6401</v>
      </c>
      <c r="B7" s="1" t="s">
        <v>99</v>
      </c>
      <c r="C7" s="1" t="s">
        <v>91</v>
      </c>
      <c r="D7" s="1" t="s">
        <v>92</v>
      </c>
      <c r="E7" s="1" t="s">
        <v>92</v>
      </c>
      <c r="F7" s="1" t="n">
        <v>-20</v>
      </c>
      <c r="G7" s="5" t="s">
        <v>93</v>
      </c>
      <c r="H7" s="6"/>
    </row>
    <row r="8" customFormat="false" ht="12.75" hidden="false" customHeight="false" outlineLevel="0" collapsed="false">
      <c r="A8" s="1" t="n">
        <v>6363</v>
      </c>
      <c r="B8" s="1" t="s">
        <v>100</v>
      </c>
      <c r="C8" s="1" t="s">
        <v>91</v>
      </c>
      <c r="D8" s="1" t="s">
        <v>92</v>
      </c>
      <c r="E8" s="1" t="s">
        <v>92</v>
      </c>
      <c r="F8" s="1" t="n">
        <v>-20</v>
      </c>
      <c r="G8" s="5" t="s">
        <v>93</v>
      </c>
      <c r="H8" s="6"/>
    </row>
    <row r="9" customFormat="false" ht="12.75" hidden="false" customHeight="false" outlineLevel="0" collapsed="false">
      <c r="A9" s="1" t="n">
        <v>6552</v>
      </c>
      <c r="B9" s="1" t="s">
        <v>101</v>
      </c>
      <c r="C9" s="1" t="s">
        <v>91</v>
      </c>
      <c r="D9" s="1" t="s">
        <v>92</v>
      </c>
      <c r="E9" s="1" t="s">
        <v>92</v>
      </c>
      <c r="F9" s="1" t="n">
        <v>-20</v>
      </c>
      <c r="G9" s="5" t="s">
        <v>93</v>
      </c>
      <c r="H9" s="6"/>
    </row>
    <row r="10" customFormat="false" ht="12.75" hidden="false" customHeight="false" outlineLevel="0" collapsed="false">
      <c r="A10" s="1" t="n">
        <v>6242</v>
      </c>
      <c r="B10" s="1" t="s">
        <v>102</v>
      </c>
      <c r="C10" s="1" t="s">
        <v>96</v>
      </c>
      <c r="D10" s="1" t="s">
        <v>92</v>
      </c>
      <c r="E10" s="1" t="s">
        <v>92</v>
      </c>
      <c r="F10" s="1" t="n">
        <v>-20</v>
      </c>
      <c r="G10" s="5" t="s">
        <v>93</v>
      </c>
      <c r="H10" s="6"/>
    </row>
    <row r="11" customFormat="false" ht="12.75" hidden="false" customHeight="false" outlineLevel="0" collapsed="false">
      <c r="A11" s="1" t="n">
        <v>5910</v>
      </c>
      <c r="B11" s="1" t="s">
        <v>103</v>
      </c>
      <c r="C11" s="1" t="s">
        <v>96</v>
      </c>
      <c r="D11" s="1" t="s">
        <v>92</v>
      </c>
      <c r="E11" s="1" t="s">
        <v>92</v>
      </c>
      <c r="F11" s="1" t="n">
        <v>-20</v>
      </c>
      <c r="G11" s="5" t="s">
        <v>93</v>
      </c>
      <c r="H11" s="6"/>
    </row>
    <row r="12" customFormat="false" ht="12.75" hidden="false" customHeight="false" outlineLevel="0" collapsed="false">
      <c r="A12" s="1" t="n">
        <v>6541</v>
      </c>
      <c r="B12" s="1" t="s">
        <v>104</v>
      </c>
      <c r="C12" s="1" t="s">
        <v>91</v>
      </c>
      <c r="D12" s="1" t="s">
        <v>105</v>
      </c>
      <c r="E12" s="1" t="s">
        <v>105</v>
      </c>
      <c r="F12" s="1" t="n">
        <v>-20</v>
      </c>
      <c r="G12" s="5" t="s">
        <v>93</v>
      </c>
      <c r="H12" s="6"/>
    </row>
    <row r="13" customFormat="false" ht="12.75" hidden="false" customHeight="false" outlineLevel="0" collapsed="false">
      <c r="A13" s="1" t="n">
        <v>6321</v>
      </c>
      <c r="B13" s="1" t="s">
        <v>106</v>
      </c>
      <c r="C13" s="1" t="s">
        <v>91</v>
      </c>
      <c r="D13" s="1" t="s">
        <v>105</v>
      </c>
      <c r="E13" s="1" t="s">
        <v>105</v>
      </c>
      <c r="F13" s="1" t="n">
        <v>-20</v>
      </c>
      <c r="G13" s="5" t="s">
        <v>93</v>
      </c>
      <c r="H13" s="6"/>
    </row>
    <row r="14" customFormat="false" ht="12.75" hidden="false" customHeight="false" outlineLevel="0" collapsed="false">
      <c r="A14" s="1" t="n">
        <v>6314</v>
      </c>
      <c r="B14" s="1" t="s">
        <v>90</v>
      </c>
      <c r="C14" s="1" t="s">
        <v>91</v>
      </c>
      <c r="D14" s="1" t="s">
        <v>92</v>
      </c>
      <c r="E14" s="1" t="s">
        <v>92</v>
      </c>
      <c r="F14" s="1" t="n">
        <v>-7</v>
      </c>
      <c r="G14" s="5" t="s">
        <v>107</v>
      </c>
      <c r="H14" s="6"/>
      <c r="O14" s="1" t="n">
        <v>19</v>
      </c>
      <c r="P14" s="1" t="n">
        <v>19</v>
      </c>
      <c r="Q14" s="1" t="n">
        <v>19</v>
      </c>
      <c r="BH14" s="1" t="n">
        <v>5.2</v>
      </c>
      <c r="BI14" s="1" t="n">
        <v>188</v>
      </c>
      <c r="BJ14" s="1" t="n">
        <v>1202.27</v>
      </c>
      <c r="BK14" s="1" t="n">
        <v>4.42</v>
      </c>
      <c r="BL14" s="1" t="n">
        <v>56.75</v>
      </c>
      <c r="BM14" s="1" t="n">
        <v>6.78</v>
      </c>
      <c r="BN14" s="1" t="n">
        <v>4.92</v>
      </c>
      <c r="BO14" s="1" t="n">
        <v>2204.71</v>
      </c>
      <c r="BP14" s="1" t="n">
        <v>25.09</v>
      </c>
      <c r="BQ14" s="1" t="n">
        <v>37.51</v>
      </c>
      <c r="BR14" s="1" t="n">
        <v>75.16</v>
      </c>
      <c r="BS14" s="1" t="n">
        <v>375.34</v>
      </c>
      <c r="BT14" s="1" t="n">
        <v>8.66</v>
      </c>
      <c r="BU14" s="1" t="n">
        <v>3828.39</v>
      </c>
      <c r="BV14" s="1" t="n">
        <v>7502.05</v>
      </c>
      <c r="BW14" s="1" t="n">
        <v>4481.65</v>
      </c>
      <c r="BX14" s="1" t="n">
        <v>502.98</v>
      </c>
      <c r="BY14" s="1" t="n">
        <v>3.2</v>
      </c>
      <c r="BZ14" s="1" t="n">
        <v>3290.52</v>
      </c>
      <c r="CA14" s="1" t="n">
        <v>0.48</v>
      </c>
      <c r="CB14" s="1" t="n">
        <v>6824.55</v>
      </c>
      <c r="CC14" s="1" t="n">
        <v>147.6</v>
      </c>
      <c r="CD14" s="1" t="n">
        <v>61.19</v>
      </c>
      <c r="CE14" s="1" t="n">
        <v>820.59</v>
      </c>
      <c r="CF14" s="1" t="n">
        <v>141.65</v>
      </c>
      <c r="CG14" s="1" t="n">
        <v>17.14</v>
      </c>
      <c r="CH14" s="1" t="n">
        <v>21.89</v>
      </c>
      <c r="CI14" s="1" t="n">
        <v>50.8</v>
      </c>
      <c r="CJ14" s="1" t="n">
        <v>421.02</v>
      </c>
      <c r="CK14" s="1" t="n">
        <v>19.49</v>
      </c>
      <c r="CL14" s="1" t="n">
        <v>5.83</v>
      </c>
    </row>
    <row r="15" customFormat="false" ht="12.75" hidden="false" customHeight="false" outlineLevel="0" collapsed="false">
      <c r="A15" s="1" t="n">
        <v>6519</v>
      </c>
      <c r="B15" s="1" t="s">
        <v>94</v>
      </c>
      <c r="C15" s="1" t="s">
        <v>91</v>
      </c>
      <c r="D15" s="1" t="s">
        <v>92</v>
      </c>
      <c r="E15" s="1" t="s">
        <v>92</v>
      </c>
      <c r="F15" s="1" t="n">
        <v>-7</v>
      </c>
      <c r="G15" s="5" t="s">
        <v>107</v>
      </c>
      <c r="H15" s="6"/>
      <c r="O15" s="1" t="n">
        <v>19</v>
      </c>
      <c r="P15" s="1" t="n">
        <v>19</v>
      </c>
      <c r="Q15" s="1" t="n">
        <v>19</v>
      </c>
      <c r="BH15" s="1" t="n">
        <v>4.7</v>
      </c>
      <c r="BI15" s="1" t="n">
        <v>582</v>
      </c>
      <c r="BJ15" s="1" t="n">
        <v>207.27</v>
      </c>
      <c r="BK15" s="1" t="n">
        <v>3.29</v>
      </c>
      <c r="BL15" s="1" t="n">
        <v>56.75</v>
      </c>
      <c r="BM15" s="1" t="n">
        <v>1.61</v>
      </c>
      <c r="BN15" s="1" t="n">
        <v>5.04</v>
      </c>
      <c r="BO15" s="1" t="n">
        <v>2646.42</v>
      </c>
      <c r="BP15" s="1" t="n">
        <v>19.49</v>
      </c>
      <c r="BQ15" s="1" t="n">
        <v>24.01</v>
      </c>
      <c r="BR15" s="1" t="n">
        <v>15.66</v>
      </c>
      <c r="BS15" s="1" t="n">
        <v>230.6</v>
      </c>
      <c r="BT15" s="1" t="n">
        <v>6.15</v>
      </c>
      <c r="BU15" s="1" t="n">
        <v>641.13</v>
      </c>
      <c r="BV15" s="1" t="n">
        <v>3214.28</v>
      </c>
      <c r="BW15" s="1" t="n">
        <v>941.86</v>
      </c>
      <c r="BX15" s="1" t="n">
        <v>56.1</v>
      </c>
      <c r="BY15" s="1" t="n">
        <v>3.2</v>
      </c>
      <c r="BZ15" s="1" t="n">
        <v>6260.63</v>
      </c>
      <c r="CA15" s="1" t="n">
        <v>0.48</v>
      </c>
      <c r="CB15" s="1" t="n">
        <v>1085.07</v>
      </c>
      <c r="CC15" s="1" t="n">
        <v>147.6</v>
      </c>
      <c r="CD15" s="1" t="n">
        <v>50.86</v>
      </c>
      <c r="CE15" s="1" t="n">
        <v>181.39</v>
      </c>
      <c r="CF15" s="1" t="n">
        <v>27.75</v>
      </c>
      <c r="CG15" s="1" t="n">
        <v>9.23</v>
      </c>
      <c r="CH15" s="1" t="n">
        <v>21.89</v>
      </c>
      <c r="CI15" s="1" t="n">
        <v>46.74</v>
      </c>
      <c r="CJ15" s="1" t="n">
        <v>199.48</v>
      </c>
      <c r="CK15" s="1" t="n">
        <v>19.49</v>
      </c>
      <c r="CL15" s="1" t="n">
        <v>5.83</v>
      </c>
    </row>
    <row r="16" customFormat="false" ht="12.75" hidden="false" customHeight="false" outlineLevel="0" collapsed="false">
      <c r="A16" s="1" t="n">
        <v>4516</v>
      </c>
      <c r="B16" s="1" t="s">
        <v>95</v>
      </c>
      <c r="C16" s="1" t="s">
        <v>96</v>
      </c>
      <c r="D16" s="1" t="s">
        <v>92</v>
      </c>
      <c r="E16" s="1" t="s">
        <v>92</v>
      </c>
      <c r="F16" s="1" t="n">
        <v>-7</v>
      </c>
      <c r="G16" s="5" t="s">
        <v>107</v>
      </c>
      <c r="H16" s="6"/>
      <c r="O16" s="1" t="n">
        <v>19</v>
      </c>
      <c r="P16" s="1" t="n">
        <v>19</v>
      </c>
      <c r="Q16" s="1" t="n">
        <v>19</v>
      </c>
      <c r="BH16" s="1" t="n">
        <v>1.4</v>
      </c>
      <c r="BI16" s="1" t="n">
        <v>29</v>
      </c>
      <c r="BJ16" s="1" t="n">
        <v>295.28</v>
      </c>
      <c r="BK16" s="1" t="n">
        <v>1.31</v>
      </c>
      <c r="BL16" s="1" t="n">
        <v>56.75</v>
      </c>
      <c r="BM16" s="1" t="n">
        <v>6.78</v>
      </c>
      <c r="BN16" s="1" t="n">
        <v>4.5</v>
      </c>
      <c r="BO16" s="1" t="n">
        <v>1129.93</v>
      </c>
      <c r="BP16" s="1" t="n">
        <v>24.58</v>
      </c>
      <c r="BQ16" s="1" t="n">
        <v>21.38</v>
      </c>
      <c r="BR16" s="1" t="n">
        <v>15.66</v>
      </c>
      <c r="BS16" s="1" t="n">
        <v>75.26</v>
      </c>
      <c r="BT16" s="1" t="n">
        <v>3.22</v>
      </c>
      <c r="BU16" s="1" t="n">
        <v>323.5</v>
      </c>
      <c r="BV16" s="1" t="n">
        <v>1558.65</v>
      </c>
      <c r="BW16" s="1" t="n">
        <v>37.23</v>
      </c>
      <c r="BX16" s="1" t="n">
        <v>112.69</v>
      </c>
      <c r="BY16" s="1" t="n">
        <v>3.2</v>
      </c>
      <c r="BZ16" s="1" t="n">
        <v>4591.62</v>
      </c>
      <c r="CA16" s="1" t="n">
        <v>0.48</v>
      </c>
      <c r="CB16" s="1" t="n">
        <v>842.94</v>
      </c>
      <c r="CC16" s="1" t="n">
        <v>147.6</v>
      </c>
      <c r="CD16" s="1" t="n">
        <v>40.9</v>
      </c>
      <c r="CE16" s="1" t="n">
        <v>489.66</v>
      </c>
      <c r="CF16" s="1" t="n">
        <v>27.75</v>
      </c>
      <c r="CG16" s="1" t="n">
        <v>2.01</v>
      </c>
      <c r="CH16" s="1" t="n">
        <v>21.89</v>
      </c>
      <c r="CI16" s="1" t="n">
        <v>26.99</v>
      </c>
      <c r="CJ16" s="1" t="n">
        <v>11.8</v>
      </c>
      <c r="CK16" s="1" t="n">
        <v>19.49</v>
      </c>
      <c r="CL16" s="1" t="n">
        <v>5.83</v>
      </c>
    </row>
    <row r="17" customFormat="false" ht="12.75" hidden="false" customHeight="false" outlineLevel="0" collapsed="false">
      <c r="A17" s="1" t="n">
        <v>5045</v>
      </c>
      <c r="B17" s="1" t="s">
        <v>97</v>
      </c>
      <c r="C17" s="1" t="s">
        <v>96</v>
      </c>
      <c r="D17" s="1" t="s">
        <v>92</v>
      </c>
      <c r="E17" s="1" t="s">
        <v>92</v>
      </c>
      <c r="F17" s="1" t="n">
        <v>-7</v>
      </c>
      <c r="G17" s="5" t="s">
        <v>107</v>
      </c>
      <c r="H17" s="6"/>
      <c r="O17" s="1" t="n">
        <v>19</v>
      </c>
      <c r="P17" s="1" t="n">
        <v>19</v>
      </c>
      <c r="Q17" s="1" t="n">
        <v>19</v>
      </c>
      <c r="BH17" s="1" t="n">
        <v>2.6</v>
      </c>
      <c r="BI17" s="1" t="n">
        <v>152</v>
      </c>
      <c r="BJ17" s="1" t="n">
        <v>81.05</v>
      </c>
      <c r="BK17" s="1" t="n">
        <v>1.69</v>
      </c>
      <c r="BL17" s="1" t="n">
        <v>56.75</v>
      </c>
      <c r="BM17" s="1" t="n">
        <v>6.78</v>
      </c>
      <c r="BN17" s="1" t="n">
        <v>4.65</v>
      </c>
      <c r="BO17" s="1" t="n">
        <v>211.74</v>
      </c>
      <c r="BP17" s="1" t="n">
        <v>4.34</v>
      </c>
      <c r="BQ17" s="1" t="n">
        <v>1.19</v>
      </c>
      <c r="BR17" s="1" t="n">
        <v>15.66</v>
      </c>
      <c r="BS17" s="1" t="n">
        <v>52.62</v>
      </c>
      <c r="BT17" s="1" t="n">
        <v>9.02</v>
      </c>
      <c r="BU17" s="1" t="n">
        <v>47.78</v>
      </c>
      <c r="BV17" s="1" t="n">
        <v>224.14</v>
      </c>
      <c r="BW17" s="1" t="n">
        <v>38.02</v>
      </c>
      <c r="BX17" s="1" t="n">
        <v>1.65</v>
      </c>
      <c r="BY17" s="1" t="n">
        <v>3.2</v>
      </c>
      <c r="BZ17" s="1" t="n">
        <v>398.94</v>
      </c>
      <c r="CA17" s="1" t="n">
        <v>0.48</v>
      </c>
      <c r="CB17" s="1" t="n">
        <v>112.68</v>
      </c>
      <c r="CC17" s="1" t="n">
        <v>147.6</v>
      </c>
      <c r="CD17" s="1" t="n">
        <v>67.41</v>
      </c>
      <c r="CE17" s="1" t="n">
        <v>176.24</v>
      </c>
      <c r="CF17" s="1" t="n">
        <v>27.75</v>
      </c>
      <c r="CG17" s="1" t="n">
        <v>2.26</v>
      </c>
      <c r="CH17" s="1" t="n">
        <v>21.89</v>
      </c>
      <c r="CI17" s="1" t="n">
        <v>8.78</v>
      </c>
      <c r="CJ17" s="1" t="n">
        <v>11.8</v>
      </c>
      <c r="CK17" s="1" t="n">
        <v>19.49</v>
      </c>
      <c r="CL17" s="1" t="n">
        <v>5.83</v>
      </c>
    </row>
    <row r="18" customFormat="false" ht="12.75" hidden="false" customHeight="false" outlineLevel="0" collapsed="false">
      <c r="A18" s="1" t="n">
        <v>4872</v>
      </c>
      <c r="B18" s="1" t="s">
        <v>98</v>
      </c>
      <c r="C18" s="1" t="s">
        <v>96</v>
      </c>
      <c r="D18" s="1" t="s">
        <v>92</v>
      </c>
      <c r="E18" s="1" t="s">
        <v>92</v>
      </c>
      <c r="F18" s="1" t="n">
        <v>-7</v>
      </c>
      <c r="G18" s="5" t="s">
        <v>107</v>
      </c>
      <c r="H18" s="6"/>
      <c r="O18" s="1" t="n">
        <v>19</v>
      </c>
      <c r="P18" s="1" t="n">
        <v>19</v>
      </c>
      <c r="Q18" s="1" t="n">
        <v>19</v>
      </c>
      <c r="BH18" s="1" t="n">
        <v>1.1</v>
      </c>
      <c r="BI18" s="1" t="n">
        <v>99</v>
      </c>
      <c r="BJ18" s="1" t="n">
        <v>122.09</v>
      </c>
      <c r="BK18" s="1" t="n">
        <v>1.03</v>
      </c>
      <c r="BL18" s="1" t="n">
        <v>56.75</v>
      </c>
      <c r="BM18" s="1" t="n">
        <v>6.78</v>
      </c>
      <c r="BN18" s="1" t="n">
        <v>5.04</v>
      </c>
      <c r="BO18" s="1" t="n">
        <v>55.3</v>
      </c>
      <c r="BP18" s="1" t="n">
        <v>4.34</v>
      </c>
      <c r="BQ18" s="1" t="n">
        <v>1.19</v>
      </c>
      <c r="BR18" s="1" t="n">
        <v>15.66</v>
      </c>
      <c r="BS18" s="1" t="n">
        <v>14.2</v>
      </c>
      <c r="BT18" s="1" t="n">
        <v>25.01</v>
      </c>
      <c r="BU18" s="1" t="n">
        <v>190.78</v>
      </c>
      <c r="BV18" s="1" t="n">
        <v>162.52</v>
      </c>
      <c r="BW18" s="1" t="n">
        <v>38.02</v>
      </c>
      <c r="BX18" s="1" t="n">
        <v>25.65</v>
      </c>
      <c r="BY18" s="1" t="n">
        <v>9.24</v>
      </c>
      <c r="BZ18" s="1" t="n">
        <v>35.33</v>
      </c>
      <c r="CA18" s="1" t="n">
        <v>0.48</v>
      </c>
      <c r="CB18" s="1" t="n">
        <v>137.56</v>
      </c>
      <c r="CC18" s="1" t="n">
        <v>147.6</v>
      </c>
      <c r="CD18" s="1" t="n">
        <v>49.7</v>
      </c>
      <c r="CE18" s="1" t="n">
        <v>267.19</v>
      </c>
      <c r="CF18" s="1" t="n">
        <v>27.75</v>
      </c>
      <c r="CG18" s="1" t="n">
        <v>7.23</v>
      </c>
      <c r="CH18" s="1" t="n">
        <v>21.89</v>
      </c>
      <c r="CI18" s="1" t="n">
        <v>2.18</v>
      </c>
      <c r="CJ18" s="1" t="n">
        <v>11.8</v>
      </c>
      <c r="CK18" s="1" t="n">
        <v>19.49</v>
      </c>
      <c r="CL18" s="1" t="n">
        <v>5.83</v>
      </c>
    </row>
    <row r="19" customFormat="false" ht="12.75" hidden="false" customHeight="false" outlineLevel="0" collapsed="false">
      <c r="A19" s="1" t="n">
        <v>6401</v>
      </c>
      <c r="B19" s="1" t="s">
        <v>99</v>
      </c>
      <c r="C19" s="1" t="s">
        <v>91</v>
      </c>
      <c r="D19" s="1" t="s">
        <v>92</v>
      </c>
      <c r="E19" s="1" t="s">
        <v>92</v>
      </c>
      <c r="F19" s="1" t="n">
        <v>-7</v>
      </c>
      <c r="G19" s="5" t="s">
        <v>107</v>
      </c>
      <c r="H19" s="6"/>
      <c r="O19" s="1" t="n">
        <v>19</v>
      </c>
      <c r="P19" s="1" t="n">
        <v>19</v>
      </c>
      <c r="Q19" s="1" t="n">
        <v>19</v>
      </c>
      <c r="BH19" s="1" t="n">
        <v>3.1</v>
      </c>
      <c r="BI19" s="1" t="n">
        <v>77</v>
      </c>
      <c r="BJ19" s="1" t="n">
        <v>1.45</v>
      </c>
      <c r="BK19" s="1" t="n">
        <v>3.81</v>
      </c>
      <c r="BL19" s="1" t="n">
        <v>56.75</v>
      </c>
      <c r="BM19" s="1" t="n">
        <v>6.78</v>
      </c>
      <c r="BN19" s="1" t="n">
        <v>3.85</v>
      </c>
      <c r="BO19" s="1" t="n">
        <v>55.3</v>
      </c>
      <c r="BP19" s="1" t="n">
        <v>4.34</v>
      </c>
      <c r="BQ19" s="1" t="n">
        <v>1.19</v>
      </c>
      <c r="BR19" s="1" t="n">
        <v>15.66</v>
      </c>
      <c r="BS19" s="1" t="n">
        <v>14.2</v>
      </c>
      <c r="BT19" s="1" t="n">
        <v>5.24</v>
      </c>
      <c r="BU19" s="1" t="n">
        <v>69.68</v>
      </c>
      <c r="BV19" s="1" t="n">
        <v>10.06</v>
      </c>
      <c r="BW19" s="1" t="n">
        <v>38.02</v>
      </c>
      <c r="BX19" s="1" t="n">
        <v>1.65</v>
      </c>
      <c r="BY19" s="1" t="n">
        <v>3.48</v>
      </c>
      <c r="BZ19" s="1" t="n">
        <v>35.33</v>
      </c>
      <c r="CA19" s="1" t="n">
        <v>0.48</v>
      </c>
      <c r="CB19" s="1" t="n">
        <v>7.72</v>
      </c>
      <c r="CC19" s="1" t="n">
        <v>196.43</v>
      </c>
      <c r="CD19" s="1" t="n">
        <v>72.04</v>
      </c>
      <c r="CE19" s="1" t="n">
        <v>697.97</v>
      </c>
      <c r="CF19" s="1" t="n">
        <v>27.75</v>
      </c>
      <c r="CG19" s="1" t="n">
        <v>5.96</v>
      </c>
      <c r="CH19" s="1" t="n">
        <v>21.89</v>
      </c>
      <c r="CI19" s="1" t="n">
        <v>2.18</v>
      </c>
      <c r="CJ19" s="1" t="n">
        <v>129.72</v>
      </c>
      <c r="CK19" s="1" t="n">
        <v>19.49</v>
      </c>
      <c r="CL19" s="1" t="n">
        <v>5.83</v>
      </c>
    </row>
    <row r="20" customFormat="false" ht="12.75" hidden="false" customHeight="false" outlineLevel="0" collapsed="false">
      <c r="A20" s="1" t="n">
        <v>6363</v>
      </c>
      <c r="B20" s="1" t="s">
        <v>100</v>
      </c>
      <c r="C20" s="1" t="s">
        <v>91</v>
      </c>
      <c r="D20" s="1" t="s">
        <v>92</v>
      </c>
      <c r="E20" s="1" t="s">
        <v>92</v>
      </c>
      <c r="F20" s="1" t="n">
        <v>-7</v>
      </c>
      <c r="G20" s="5" t="s">
        <v>107</v>
      </c>
      <c r="H20" s="6"/>
      <c r="O20" s="1" t="n">
        <v>19</v>
      </c>
      <c r="P20" s="1" t="n">
        <v>19</v>
      </c>
      <c r="Q20" s="1" t="n">
        <v>19</v>
      </c>
      <c r="BH20" s="1" t="n">
        <v>3.3</v>
      </c>
      <c r="BI20" s="1" t="n">
        <v>178</v>
      </c>
      <c r="BJ20" s="1" t="n">
        <v>1.45</v>
      </c>
      <c r="BK20" s="1" t="n">
        <v>1.62</v>
      </c>
      <c r="BL20" s="1" t="n">
        <v>56.75</v>
      </c>
      <c r="BM20" s="1" t="n">
        <v>6.78</v>
      </c>
      <c r="BN20" s="1" t="n">
        <v>3.85</v>
      </c>
      <c r="BO20" s="1" t="n">
        <v>55.3</v>
      </c>
      <c r="BP20" s="1" t="n">
        <v>4.34</v>
      </c>
      <c r="BQ20" s="1" t="n">
        <v>1.19</v>
      </c>
      <c r="BR20" s="1" t="n">
        <v>15.66</v>
      </c>
      <c r="BS20" s="1" t="n">
        <v>14.2</v>
      </c>
      <c r="BT20" s="1" t="n">
        <v>5.22</v>
      </c>
      <c r="BU20" s="1" t="n">
        <v>8.28</v>
      </c>
      <c r="BV20" s="1" t="n">
        <v>10.06</v>
      </c>
      <c r="BW20" s="1" t="n">
        <v>38.02</v>
      </c>
      <c r="BX20" s="1" t="n">
        <v>1.65</v>
      </c>
      <c r="BY20" s="1" t="n">
        <v>3.42</v>
      </c>
      <c r="BZ20" s="1" t="n">
        <v>35.33</v>
      </c>
      <c r="CA20" s="1" t="n">
        <v>0.48</v>
      </c>
      <c r="CB20" s="1" t="n">
        <v>7.72</v>
      </c>
      <c r="CC20" s="1" t="n">
        <v>165.66</v>
      </c>
      <c r="CD20" s="1" t="n">
        <v>34.02</v>
      </c>
      <c r="CE20" s="1" t="n">
        <v>142.5</v>
      </c>
      <c r="CF20" s="1" t="n">
        <v>2.9</v>
      </c>
      <c r="CG20" s="1" t="n">
        <v>6.06</v>
      </c>
      <c r="CH20" s="1" t="n">
        <v>21.89</v>
      </c>
      <c r="CI20" s="1" t="n">
        <v>2.18</v>
      </c>
      <c r="CJ20" s="1" t="n">
        <v>11.8</v>
      </c>
      <c r="CK20" s="1" t="n">
        <v>19.49</v>
      </c>
      <c r="CL20" s="1" t="n">
        <v>5.83</v>
      </c>
    </row>
    <row r="21" customFormat="false" ht="12.75" hidden="false" customHeight="false" outlineLevel="0" collapsed="false">
      <c r="A21" s="1" t="n">
        <v>6552</v>
      </c>
      <c r="B21" s="1" t="s">
        <v>101</v>
      </c>
      <c r="C21" s="1" t="s">
        <v>91</v>
      </c>
      <c r="D21" s="1" t="s">
        <v>92</v>
      </c>
      <c r="E21" s="1" t="s">
        <v>92</v>
      </c>
      <c r="F21" s="1" t="n">
        <v>-7</v>
      </c>
      <c r="G21" s="5" t="s">
        <v>107</v>
      </c>
      <c r="H21" s="6"/>
      <c r="O21" s="1" t="n">
        <v>19</v>
      </c>
      <c r="P21" s="1" t="n">
        <v>19</v>
      </c>
      <c r="Q21" s="1" t="n">
        <v>19</v>
      </c>
      <c r="BH21" s="1" t="n">
        <v>2.7</v>
      </c>
      <c r="BI21" s="1" t="n">
        <v>732</v>
      </c>
      <c r="BJ21" s="1" t="n">
        <v>1.45</v>
      </c>
      <c r="BK21" s="1" t="n">
        <v>3.12</v>
      </c>
      <c r="BL21" s="1" t="n">
        <v>10.08</v>
      </c>
      <c r="BM21" s="1" t="n">
        <v>6.78</v>
      </c>
      <c r="BN21" s="1" t="n">
        <v>3.85</v>
      </c>
      <c r="BO21" s="1" t="n">
        <v>55.3</v>
      </c>
      <c r="BP21" s="1" t="n">
        <v>4.34</v>
      </c>
      <c r="BQ21" s="1" t="n">
        <v>1.19</v>
      </c>
      <c r="BR21" s="1" t="n">
        <v>15.66</v>
      </c>
      <c r="BS21" s="1" t="n">
        <v>14.2</v>
      </c>
      <c r="BT21" s="1" t="n">
        <v>5.1</v>
      </c>
      <c r="BU21" s="1" t="n">
        <v>25.5</v>
      </c>
      <c r="BV21" s="1" t="n">
        <v>10.06</v>
      </c>
      <c r="BW21" s="1" t="n">
        <v>38.02</v>
      </c>
      <c r="BX21" s="1" t="n">
        <v>1.65</v>
      </c>
      <c r="BY21" s="1" t="n">
        <v>3.54</v>
      </c>
      <c r="BZ21" s="1" t="n">
        <v>35.33</v>
      </c>
      <c r="CA21" s="1" t="n">
        <v>0.48</v>
      </c>
      <c r="CB21" s="1" t="n">
        <v>7.72</v>
      </c>
      <c r="CC21" s="1" t="n">
        <v>94.68</v>
      </c>
      <c r="CD21" s="1" t="n">
        <v>28.38</v>
      </c>
      <c r="CE21" s="1" t="n">
        <v>313.5</v>
      </c>
      <c r="CF21" s="1" t="n">
        <v>15.16</v>
      </c>
      <c r="CG21" s="1" t="n">
        <v>5.64</v>
      </c>
      <c r="CH21" s="1" t="n">
        <v>21.89</v>
      </c>
      <c r="CI21" s="1" t="n">
        <v>2.18</v>
      </c>
      <c r="CJ21" s="1" t="n">
        <v>11.8</v>
      </c>
      <c r="CK21" s="1" t="n">
        <v>19.49</v>
      </c>
      <c r="CL21" s="1" t="n">
        <v>5.83</v>
      </c>
    </row>
    <row r="22" customFormat="false" ht="12.75" hidden="false" customHeight="false" outlineLevel="0" collapsed="false">
      <c r="A22" s="1" t="n">
        <v>6242</v>
      </c>
      <c r="B22" s="1" t="s">
        <v>102</v>
      </c>
      <c r="C22" s="1" t="s">
        <v>96</v>
      </c>
      <c r="D22" s="1" t="s">
        <v>92</v>
      </c>
      <c r="E22" s="1" t="s">
        <v>92</v>
      </c>
      <c r="F22" s="1" t="n">
        <v>-7</v>
      </c>
      <c r="G22" s="5" t="s">
        <v>107</v>
      </c>
      <c r="H22" s="6"/>
      <c r="O22" s="1" t="n">
        <v>19</v>
      </c>
      <c r="P22" s="1" t="n">
        <v>19</v>
      </c>
      <c r="Q22" s="1" t="n">
        <v>19</v>
      </c>
      <c r="BH22" s="1" t="n">
        <v>2.1</v>
      </c>
      <c r="BI22" s="1" t="n">
        <v>84</v>
      </c>
      <c r="BJ22" s="1" t="n">
        <v>1.45</v>
      </c>
      <c r="BK22" s="1" t="n">
        <v>135.26</v>
      </c>
      <c r="BL22" s="1" t="n">
        <v>85.06</v>
      </c>
      <c r="BM22" s="1" t="n">
        <v>13.64</v>
      </c>
      <c r="BN22" s="1" t="n">
        <v>4.64</v>
      </c>
      <c r="BO22" s="1" t="n">
        <v>55.3</v>
      </c>
      <c r="BP22" s="1" t="n">
        <v>4.34</v>
      </c>
      <c r="BQ22" s="1" t="n">
        <v>0.2</v>
      </c>
      <c r="BR22" s="1" t="n">
        <v>15.66</v>
      </c>
      <c r="BS22" s="1" t="n">
        <v>25.53</v>
      </c>
      <c r="BT22" s="1" t="n">
        <v>8.5</v>
      </c>
      <c r="BU22" s="1" t="n">
        <v>33.49</v>
      </c>
      <c r="BV22" s="1" t="n">
        <v>10.06</v>
      </c>
      <c r="BW22" s="1" t="n">
        <v>178.76</v>
      </c>
      <c r="BX22" s="1" t="n">
        <v>1.65</v>
      </c>
      <c r="BY22" s="1" t="n">
        <v>6.3</v>
      </c>
      <c r="BZ22" s="1" t="n">
        <v>35.33</v>
      </c>
      <c r="CA22" s="1" t="n">
        <v>0.48</v>
      </c>
      <c r="CB22" s="1" t="n">
        <v>3.63</v>
      </c>
      <c r="CC22" s="1" t="n">
        <v>147.6</v>
      </c>
      <c r="CD22" s="1" t="n">
        <v>23.64</v>
      </c>
      <c r="CE22" s="1" t="n">
        <v>295.25</v>
      </c>
      <c r="CF22" s="1" t="n">
        <v>27.75</v>
      </c>
      <c r="CG22" s="1" t="n">
        <v>7.23</v>
      </c>
      <c r="CH22" s="1" t="n">
        <v>21.89</v>
      </c>
      <c r="CI22" s="1" t="n">
        <v>5.24</v>
      </c>
      <c r="CJ22" s="1" t="n">
        <v>11.8</v>
      </c>
      <c r="CK22" s="1" t="n">
        <v>11.71</v>
      </c>
      <c r="CL22" s="1" t="n">
        <v>7.32</v>
      </c>
    </row>
    <row r="23" customFormat="false" ht="12.75" hidden="false" customHeight="false" outlineLevel="0" collapsed="false">
      <c r="A23" s="1" t="n">
        <v>5910</v>
      </c>
      <c r="B23" s="1" t="s">
        <v>103</v>
      </c>
      <c r="C23" s="1" t="s">
        <v>96</v>
      </c>
      <c r="D23" s="1" t="s">
        <v>92</v>
      </c>
      <c r="E23" s="1" t="s">
        <v>92</v>
      </c>
      <c r="F23" s="1" t="n">
        <v>-7</v>
      </c>
      <c r="G23" s="5" t="s">
        <v>107</v>
      </c>
      <c r="H23" s="6"/>
      <c r="O23" s="1" t="n">
        <v>19</v>
      </c>
      <c r="P23" s="1" t="n">
        <v>19</v>
      </c>
      <c r="Q23" s="1" t="n">
        <v>19</v>
      </c>
      <c r="BH23" s="1" t="n">
        <v>4.4</v>
      </c>
      <c r="BI23" s="1" t="n">
        <v>226</v>
      </c>
      <c r="BJ23" s="1" t="n">
        <v>1.45</v>
      </c>
      <c r="BK23" s="1" t="n">
        <v>7</v>
      </c>
      <c r="BL23" s="1" t="n">
        <v>101.18</v>
      </c>
      <c r="BM23" s="1" t="n">
        <v>10.58</v>
      </c>
      <c r="BN23" s="1" t="n">
        <v>3.73</v>
      </c>
      <c r="BO23" s="1" t="n">
        <v>55.3</v>
      </c>
      <c r="BP23" s="1" t="n">
        <v>34.96</v>
      </c>
      <c r="BQ23" s="1" t="n">
        <v>1.19</v>
      </c>
      <c r="BR23" s="1" t="n">
        <v>15.66</v>
      </c>
      <c r="BS23" s="1" t="n">
        <v>14.2</v>
      </c>
      <c r="BT23" s="1" t="n">
        <v>8.5</v>
      </c>
      <c r="BU23" s="1" t="n">
        <v>17.78</v>
      </c>
      <c r="BV23" s="1" t="n">
        <v>10.06</v>
      </c>
      <c r="BW23" s="1" t="n">
        <v>38.02</v>
      </c>
      <c r="BX23" s="1" t="n">
        <v>1.65</v>
      </c>
      <c r="BY23" s="1" t="n">
        <v>5.76</v>
      </c>
      <c r="BZ23" s="1" t="n">
        <v>35.33</v>
      </c>
      <c r="CA23" s="1" t="n">
        <v>0.48</v>
      </c>
      <c r="CB23" s="1" t="n">
        <v>5.03</v>
      </c>
      <c r="CC23" s="1" t="n">
        <v>147.6</v>
      </c>
      <c r="CD23" s="1" t="n">
        <v>16.02</v>
      </c>
      <c r="CE23" s="1" t="n">
        <v>214.65</v>
      </c>
      <c r="CF23" s="1" t="n">
        <v>27.75</v>
      </c>
      <c r="CG23" s="1" t="n">
        <v>7.23</v>
      </c>
      <c r="CH23" s="1" t="n">
        <v>21.89</v>
      </c>
      <c r="CI23" s="1" t="n">
        <v>0.8</v>
      </c>
      <c r="CJ23" s="1" t="n">
        <v>11.8</v>
      </c>
      <c r="CK23" s="1" t="n">
        <v>19.49</v>
      </c>
      <c r="CL23" s="1" t="n">
        <v>5.83</v>
      </c>
    </row>
    <row r="24" customFormat="false" ht="12.75" hidden="false" customHeight="false" outlineLevel="0" collapsed="false">
      <c r="A24" s="1" t="n">
        <v>6541</v>
      </c>
      <c r="B24" s="1" t="s">
        <v>104</v>
      </c>
      <c r="C24" s="1" t="s">
        <v>91</v>
      </c>
      <c r="D24" s="1" t="s">
        <v>105</v>
      </c>
      <c r="E24" s="1" t="s">
        <v>105</v>
      </c>
      <c r="F24" s="1" t="n">
        <v>-7</v>
      </c>
      <c r="G24" s="5" t="s">
        <v>107</v>
      </c>
      <c r="H24" s="6"/>
      <c r="O24" s="1" t="n">
        <v>19</v>
      </c>
      <c r="P24" s="1" t="n">
        <v>19</v>
      </c>
      <c r="Q24" s="1" t="n">
        <v>19</v>
      </c>
      <c r="BH24" s="1" t="n">
        <v>5.3</v>
      </c>
      <c r="BI24" s="1" t="n">
        <v>256</v>
      </c>
      <c r="BJ24" s="1" t="n">
        <v>1.45</v>
      </c>
      <c r="BK24" s="1" t="n">
        <v>6.07</v>
      </c>
      <c r="BL24" s="1" t="n">
        <v>56.75</v>
      </c>
      <c r="BM24" s="1" t="n">
        <v>6.78</v>
      </c>
      <c r="BN24" s="1" t="n">
        <v>4.44</v>
      </c>
      <c r="BO24" s="1" t="n">
        <v>55.3</v>
      </c>
      <c r="BP24" s="1" t="n">
        <v>6</v>
      </c>
      <c r="BQ24" s="1" t="n">
        <v>1.19</v>
      </c>
      <c r="BR24" s="1" t="n">
        <v>15.66</v>
      </c>
      <c r="BS24" s="1" t="n">
        <v>14.2</v>
      </c>
      <c r="BT24" s="1" t="n">
        <v>8.5</v>
      </c>
      <c r="BU24" s="1" t="n">
        <v>16.29</v>
      </c>
      <c r="BV24" s="1" t="n">
        <v>10.06</v>
      </c>
      <c r="BW24" s="1" t="n">
        <v>38.02</v>
      </c>
      <c r="BX24" s="1" t="n">
        <v>1.65</v>
      </c>
      <c r="BY24" s="1" t="n">
        <v>3.2</v>
      </c>
      <c r="BZ24" s="1" t="n">
        <v>35.33</v>
      </c>
      <c r="CA24" s="1" t="n">
        <v>0.48</v>
      </c>
      <c r="CB24" s="1" t="n">
        <v>7.72</v>
      </c>
      <c r="CC24" s="1" t="n">
        <v>147.6</v>
      </c>
      <c r="CD24" s="1" t="n">
        <v>36.12</v>
      </c>
      <c r="CE24" s="1" t="n">
        <v>63.84</v>
      </c>
      <c r="CF24" s="1" t="n">
        <v>27.75</v>
      </c>
      <c r="CG24" s="1" t="n">
        <v>7.23</v>
      </c>
      <c r="CH24" s="1" t="n">
        <v>21.89</v>
      </c>
      <c r="CI24" s="1" t="n">
        <v>2.18</v>
      </c>
      <c r="CJ24" s="1" t="n">
        <v>11.8</v>
      </c>
      <c r="CK24" s="1" t="n">
        <v>19.49</v>
      </c>
      <c r="CL24" s="1" t="n">
        <v>5.83</v>
      </c>
    </row>
    <row r="25" customFormat="false" ht="12.75" hidden="false" customHeight="false" outlineLevel="0" collapsed="false">
      <c r="A25" s="1" t="n">
        <v>6321</v>
      </c>
      <c r="B25" s="1" t="s">
        <v>106</v>
      </c>
      <c r="C25" s="1" t="s">
        <v>91</v>
      </c>
      <c r="D25" s="1" t="s">
        <v>105</v>
      </c>
      <c r="E25" s="1" t="s">
        <v>105</v>
      </c>
      <c r="F25" s="1" t="n">
        <v>-7</v>
      </c>
      <c r="G25" s="5" t="s">
        <v>107</v>
      </c>
      <c r="H25" s="6"/>
      <c r="O25" s="1" t="n">
        <v>19</v>
      </c>
      <c r="P25" s="1" t="n">
        <v>19</v>
      </c>
      <c r="Q25" s="1" t="n">
        <v>19</v>
      </c>
      <c r="BH25" s="1" t="n">
        <v>2.8</v>
      </c>
      <c r="BI25" s="1" t="n">
        <v>367</v>
      </c>
      <c r="BJ25" s="1" t="n">
        <v>2.58</v>
      </c>
      <c r="BK25" s="1" t="n">
        <v>2.4</v>
      </c>
      <c r="BL25" s="1" t="n">
        <v>53.85</v>
      </c>
      <c r="BM25" s="1" t="n">
        <v>6.72</v>
      </c>
      <c r="BN25" s="1" t="n">
        <v>3.85</v>
      </c>
      <c r="BO25" s="1" t="n">
        <v>55.3</v>
      </c>
      <c r="BP25" s="1" t="n">
        <v>29.48</v>
      </c>
      <c r="BQ25" s="1" t="n">
        <v>1.19</v>
      </c>
      <c r="BR25" s="1" t="n">
        <v>15.66</v>
      </c>
      <c r="BS25" s="1" t="n">
        <v>4.41</v>
      </c>
      <c r="BT25" s="1" t="n">
        <v>10.01</v>
      </c>
      <c r="BU25" s="1" t="n">
        <v>55.5</v>
      </c>
      <c r="BV25" s="1" t="n">
        <v>10.06</v>
      </c>
      <c r="BW25" s="1" t="n">
        <v>38.02</v>
      </c>
      <c r="BX25" s="1" t="n">
        <v>1.79</v>
      </c>
      <c r="BY25" s="1" t="n">
        <v>3.79</v>
      </c>
      <c r="BZ25" s="1" t="n">
        <v>35.33</v>
      </c>
      <c r="CA25" s="1" t="n">
        <v>0.48</v>
      </c>
      <c r="CB25" s="1" t="n">
        <v>7.72</v>
      </c>
      <c r="CC25" s="1" t="n">
        <v>328.73</v>
      </c>
      <c r="CD25" s="1" t="n">
        <v>50.1</v>
      </c>
      <c r="CE25" s="1" t="n">
        <v>206.85</v>
      </c>
      <c r="CF25" s="1" t="n">
        <v>16.23</v>
      </c>
      <c r="CG25" s="1" t="n">
        <v>6.67</v>
      </c>
      <c r="CH25" s="1" t="n">
        <v>21.89</v>
      </c>
      <c r="CI25" s="1" t="n">
        <v>2.18</v>
      </c>
      <c r="CJ25" s="1" t="n">
        <v>11.8</v>
      </c>
      <c r="CK25" s="1" t="n">
        <v>19.49</v>
      </c>
      <c r="CL25" s="1" t="n">
        <v>5.83</v>
      </c>
    </row>
    <row r="26" customFormat="false" ht="12.75" hidden="false" customHeight="false" outlineLevel="0" collapsed="false">
      <c r="A26" s="1" t="n">
        <v>6314</v>
      </c>
      <c r="B26" s="1" t="s">
        <v>90</v>
      </c>
      <c r="C26" s="1" t="s">
        <v>91</v>
      </c>
      <c r="D26" s="1" t="s">
        <v>92</v>
      </c>
      <c r="E26" s="1" t="s">
        <v>92</v>
      </c>
      <c r="F26" s="1" t="n">
        <v>0</v>
      </c>
      <c r="G26" s="5" t="s">
        <v>108</v>
      </c>
      <c r="H26" s="2" t="n">
        <v>3</v>
      </c>
      <c r="I26" s="1" t="n">
        <v>3</v>
      </c>
      <c r="J26" s="1" t="n">
        <v>0</v>
      </c>
      <c r="K26" s="1" t="n">
        <v>2</v>
      </c>
      <c r="L26" s="1" t="n">
        <f aca="false">ROUND((K26/I26)*100,0)</f>
        <v>67</v>
      </c>
      <c r="M26" s="1" t="n">
        <v>0</v>
      </c>
      <c r="N26" s="1" t="n">
        <f aca="false">LOG10(M26+(K26-J26)*20)</f>
        <v>1.60205999132796</v>
      </c>
      <c r="R26" s="1" t="n">
        <v>0</v>
      </c>
      <c r="S26" s="1" t="s">
        <v>109</v>
      </c>
      <c r="T26" s="1" t="n">
        <v>0</v>
      </c>
      <c r="AH26" s="1" t="n">
        <v>708</v>
      </c>
    </row>
    <row r="27" customFormat="false" ht="12.75" hidden="false" customHeight="false" outlineLevel="0" collapsed="false">
      <c r="A27" s="1" t="n">
        <v>6519</v>
      </c>
      <c r="B27" s="1" t="s">
        <v>94</v>
      </c>
      <c r="C27" s="1" t="s">
        <v>91</v>
      </c>
      <c r="D27" s="1" t="s">
        <v>92</v>
      </c>
      <c r="E27" s="1" t="s">
        <v>92</v>
      </c>
      <c r="F27" s="1" t="n">
        <v>0</v>
      </c>
      <c r="G27" s="5" t="s">
        <v>108</v>
      </c>
      <c r="H27" s="2" t="n">
        <v>4</v>
      </c>
      <c r="I27" s="1" t="n">
        <v>4</v>
      </c>
      <c r="J27" s="1" t="n">
        <v>1</v>
      </c>
      <c r="K27" s="1" t="n">
        <v>4</v>
      </c>
      <c r="L27" s="1" t="n">
        <f aca="false">ROUND((K27/I27)*100,0)</f>
        <v>100</v>
      </c>
      <c r="M27" s="1" t="n">
        <f aca="false">39.92</f>
        <v>39.92</v>
      </c>
      <c r="N27" s="1" t="n">
        <f aca="false">LOG10(M27+(K27-J27)*20)</f>
        <v>1.99965242536608</v>
      </c>
      <c r="R27" s="1" t="n">
        <v>0</v>
      </c>
      <c r="S27" s="1" t="s">
        <v>109</v>
      </c>
      <c r="T27" s="1" t="n">
        <v>0</v>
      </c>
      <c r="AH27" s="1" t="n">
        <v>830</v>
      </c>
    </row>
    <row r="28" customFormat="false" ht="12.75" hidden="false" customHeight="false" outlineLevel="0" collapsed="false">
      <c r="A28" s="1" t="n">
        <v>4516</v>
      </c>
      <c r="B28" s="1" t="s">
        <v>95</v>
      </c>
      <c r="C28" s="1" t="s">
        <v>96</v>
      </c>
      <c r="D28" s="1" t="s">
        <v>92</v>
      </c>
      <c r="E28" s="1" t="s">
        <v>92</v>
      </c>
      <c r="F28" s="1" t="n">
        <v>0</v>
      </c>
      <c r="G28" s="5" t="s">
        <v>108</v>
      </c>
      <c r="H28" s="2" t="n">
        <v>5</v>
      </c>
      <c r="I28" s="1" t="n">
        <v>4</v>
      </c>
      <c r="J28" s="1" t="n">
        <v>3</v>
      </c>
      <c r="K28" s="1" t="n">
        <v>4</v>
      </c>
      <c r="L28" s="1" t="n">
        <f aca="false">ROUND((K28/I28)*100,0)</f>
        <v>100</v>
      </c>
      <c r="M28" s="1" t="n">
        <f aca="false">39.92+838.32+678.64</f>
        <v>1556.88</v>
      </c>
      <c r="N28" s="1" t="n">
        <f aca="false">LOG10(M28+(K28-J28)*20)</f>
        <v>3.19779864493273</v>
      </c>
      <c r="R28" s="1" t="n">
        <v>0</v>
      </c>
      <c r="S28" s="1" t="s">
        <v>109</v>
      </c>
      <c r="T28" s="1" t="n">
        <v>0</v>
      </c>
      <c r="AH28" s="1" t="n">
        <v>627</v>
      </c>
    </row>
    <row r="29" customFormat="false" ht="12.75" hidden="false" customHeight="false" outlineLevel="0" collapsed="false">
      <c r="A29" s="1" t="n">
        <v>5045</v>
      </c>
      <c r="B29" s="1" t="s">
        <v>97</v>
      </c>
      <c r="C29" s="1" t="s">
        <v>96</v>
      </c>
      <c r="D29" s="1" t="s">
        <v>92</v>
      </c>
      <c r="E29" s="1" t="s">
        <v>92</v>
      </c>
      <c r="F29" s="1" t="n">
        <v>0</v>
      </c>
      <c r="G29" s="5" t="s">
        <v>108</v>
      </c>
      <c r="H29" s="2" t="n">
        <v>4</v>
      </c>
      <c r="I29" s="1" t="n">
        <v>3</v>
      </c>
      <c r="J29" s="1" t="n">
        <v>1</v>
      </c>
      <c r="K29" s="1" t="n">
        <v>2</v>
      </c>
      <c r="L29" s="1" t="n">
        <f aca="false">ROUND((K29/I29)*100,0)</f>
        <v>67</v>
      </c>
      <c r="M29" s="1" t="n">
        <f aca="false">1836.33</f>
        <v>1836.33</v>
      </c>
      <c r="N29" s="1" t="n">
        <f aca="false">LOG10(M29+(K29-J29)*20)</f>
        <v>3.26865518332655</v>
      </c>
      <c r="R29" s="1" t="n">
        <v>0</v>
      </c>
      <c r="S29" s="1" t="s">
        <v>109</v>
      </c>
      <c r="T29" s="1" t="n">
        <v>0</v>
      </c>
      <c r="AH29" s="1" t="n">
        <v>659</v>
      </c>
    </row>
    <row r="30" customFormat="false" ht="12.75" hidden="false" customHeight="false" outlineLevel="0" collapsed="false">
      <c r="A30" s="1" t="n">
        <v>4872</v>
      </c>
      <c r="B30" s="1" t="s">
        <v>98</v>
      </c>
      <c r="C30" s="1" t="s">
        <v>96</v>
      </c>
      <c r="D30" s="1" t="s">
        <v>92</v>
      </c>
      <c r="E30" s="1" t="s">
        <v>92</v>
      </c>
      <c r="F30" s="1" t="n">
        <v>0</v>
      </c>
      <c r="G30" s="5" t="s">
        <v>108</v>
      </c>
      <c r="H30" s="2" t="n">
        <v>3</v>
      </c>
      <c r="I30" s="1" t="n">
        <v>3</v>
      </c>
      <c r="J30" s="1" t="n">
        <v>1</v>
      </c>
      <c r="K30" s="1" t="n">
        <v>3</v>
      </c>
      <c r="L30" s="1" t="n">
        <f aca="false">ROUND((K30/I30)*100,0)</f>
        <v>100</v>
      </c>
      <c r="M30" s="1" t="n">
        <f aca="false">39.92</f>
        <v>39.92</v>
      </c>
      <c r="N30" s="1" t="n">
        <f aca="false">LOG10(M30+(K30-J30)*20)</f>
        <v>1.90265547521793</v>
      </c>
      <c r="R30" s="1" t="n">
        <v>0</v>
      </c>
      <c r="S30" s="1" t="s">
        <v>109</v>
      </c>
      <c r="T30" s="1" t="n">
        <v>0</v>
      </c>
      <c r="AH30" s="1" t="n">
        <v>618</v>
      </c>
    </row>
    <row r="31" customFormat="false" ht="12.75" hidden="false" customHeight="false" outlineLevel="0" collapsed="false">
      <c r="A31" s="1" t="n">
        <v>6401</v>
      </c>
      <c r="B31" s="1" t="s">
        <v>99</v>
      </c>
      <c r="C31" s="1" t="s">
        <v>91</v>
      </c>
      <c r="D31" s="1" t="s">
        <v>92</v>
      </c>
      <c r="E31" s="1" t="s">
        <v>92</v>
      </c>
      <c r="F31" s="1" t="n">
        <v>0</v>
      </c>
      <c r="G31" s="5" t="s">
        <v>108</v>
      </c>
      <c r="H31" s="2" t="n">
        <v>4</v>
      </c>
      <c r="I31" s="1" t="n">
        <v>4</v>
      </c>
      <c r="J31" s="1" t="n">
        <v>1</v>
      </c>
      <c r="K31" s="1" t="n">
        <v>2</v>
      </c>
      <c r="L31" s="1" t="n">
        <f aca="false">ROUND((K31/I31)*100,0)</f>
        <v>50</v>
      </c>
      <c r="M31" s="1" t="n">
        <f aca="false">39.92</f>
        <v>39.92</v>
      </c>
      <c r="N31" s="1" t="n">
        <f aca="false">LOG10(M31+(K31-J31)*20)</f>
        <v>1.77757180469141</v>
      </c>
      <c r="R31" s="1" t="n">
        <v>0</v>
      </c>
      <c r="S31" s="1" t="s">
        <v>109</v>
      </c>
      <c r="T31" s="1" t="n">
        <v>0</v>
      </c>
      <c r="AH31" s="1" t="n">
        <v>698</v>
      </c>
    </row>
    <row r="32" customFormat="false" ht="12.75" hidden="false" customHeight="false" outlineLevel="0" collapsed="false">
      <c r="A32" s="1" t="n">
        <v>6363</v>
      </c>
      <c r="B32" s="1" t="s">
        <v>100</v>
      </c>
      <c r="C32" s="1" t="s">
        <v>91</v>
      </c>
      <c r="D32" s="1" t="s">
        <v>92</v>
      </c>
      <c r="E32" s="1" t="s">
        <v>92</v>
      </c>
      <c r="F32" s="1" t="n">
        <v>0</v>
      </c>
      <c r="G32" s="5" t="s">
        <v>108</v>
      </c>
      <c r="H32" s="2" t="n">
        <v>5</v>
      </c>
      <c r="I32" s="1" t="n">
        <v>5</v>
      </c>
      <c r="J32" s="1" t="n">
        <v>0</v>
      </c>
      <c r="K32" s="1" t="n">
        <v>2</v>
      </c>
      <c r="L32" s="1" t="n">
        <f aca="false">ROUND((K32/I32)*100,0)</f>
        <v>40</v>
      </c>
      <c r="M32" s="1" t="n">
        <v>0</v>
      </c>
      <c r="N32" s="1" t="n">
        <f aca="false">LOG10(M32+(K32-J32)*20)</f>
        <v>1.60205999132796</v>
      </c>
      <c r="R32" s="1" t="n">
        <v>0</v>
      </c>
      <c r="S32" s="1" t="s">
        <v>109</v>
      </c>
      <c r="T32" s="1" t="n">
        <v>0</v>
      </c>
      <c r="AH32" s="1" t="n">
        <v>881</v>
      </c>
    </row>
    <row r="33" customFormat="false" ht="12.75" hidden="false" customHeight="false" outlineLevel="0" collapsed="false">
      <c r="A33" s="1" t="n">
        <v>6552</v>
      </c>
      <c r="B33" s="1" t="s">
        <v>101</v>
      </c>
      <c r="C33" s="1" t="s">
        <v>91</v>
      </c>
      <c r="D33" s="1" t="s">
        <v>92</v>
      </c>
      <c r="E33" s="1" t="s">
        <v>92</v>
      </c>
      <c r="F33" s="1" t="n">
        <v>0</v>
      </c>
      <c r="G33" s="5" t="s">
        <v>108</v>
      </c>
      <c r="H33" s="2" t="n">
        <v>4</v>
      </c>
      <c r="I33" s="1" t="n">
        <v>4</v>
      </c>
      <c r="J33" s="1" t="n">
        <v>2</v>
      </c>
      <c r="K33" s="1" t="n">
        <v>3</v>
      </c>
      <c r="L33" s="1" t="n">
        <f aca="false">ROUND((K33/I33)*100,0)</f>
        <v>75</v>
      </c>
      <c r="M33" s="1" t="n">
        <f aca="false">119.76+79.84</f>
        <v>199.6</v>
      </c>
      <c r="N33" s="1" t="n">
        <f aca="false">LOG10(M33+(K33-J33)*20)</f>
        <v>2.34163233577805</v>
      </c>
      <c r="R33" s="1" t="n">
        <v>0</v>
      </c>
      <c r="S33" s="1" t="s">
        <v>109</v>
      </c>
      <c r="T33" s="1" t="n">
        <v>0</v>
      </c>
      <c r="AH33" s="1" t="n">
        <v>812</v>
      </c>
    </row>
    <row r="34" customFormat="false" ht="12.75" hidden="false" customHeight="false" outlineLevel="0" collapsed="false">
      <c r="A34" s="1" t="n">
        <v>6242</v>
      </c>
      <c r="B34" s="1" t="s">
        <v>102</v>
      </c>
      <c r="C34" s="1" t="s">
        <v>96</v>
      </c>
      <c r="D34" s="1" t="s">
        <v>92</v>
      </c>
      <c r="E34" s="1" t="s">
        <v>92</v>
      </c>
      <c r="F34" s="1" t="n">
        <v>0</v>
      </c>
      <c r="G34" s="5" t="s">
        <v>108</v>
      </c>
      <c r="H34" s="2" t="n">
        <v>4</v>
      </c>
      <c r="I34" s="1" t="n">
        <v>4</v>
      </c>
      <c r="J34" s="1" t="n">
        <v>2</v>
      </c>
      <c r="K34" s="1" t="n">
        <v>3</v>
      </c>
      <c r="L34" s="1" t="n">
        <f aca="false">ROUND((K34/I34)*100,0)</f>
        <v>75</v>
      </c>
      <c r="M34" s="1" t="n">
        <f aca="false">159.68+39.92</f>
        <v>199.6</v>
      </c>
      <c r="N34" s="1" t="n">
        <f aca="false">LOG10(M34+2*20)</f>
        <v>2.37948681371727</v>
      </c>
      <c r="R34" s="1" t="n">
        <v>0</v>
      </c>
      <c r="S34" s="1" t="s">
        <v>109</v>
      </c>
      <c r="T34" s="1" t="n">
        <v>0</v>
      </c>
      <c r="AH34" s="1" t="n">
        <v>628</v>
      </c>
    </row>
    <row r="35" customFormat="false" ht="12.75" hidden="false" customHeight="false" outlineLevel="0" collapsed="false">
      <c r="A35" s="1" t="n">
        <v>5910</v>
      </c>
      <c r="B35" s="1" t="s">
        <v>103</v>
      </c>
      <c r="C35" s="1" t="s">
        <v>96</v>
      </c>
      <c r="D35" s="1" t="s">
        <v>92</v>
      </c>
      <c r="E35" s="1" t="s">
        <v>92</v>
      </c>
      <c r="F35" s="1" t="n">
        <v>0</v>
      </c>
      <c r="G35" s="5" t="s">
        <v>108</v>
      </c>
      <c r="H35" s="2" t="n">
        <v>6</v>
      </c>
      <c r="I35" s="1" t="n">
        <v>5</v>
      </c>
      <c r="J35" s="1" t="n">
        <v>4</v>
      </c>
      <c r="K35" s="1" t="n">
        <v>5</v>
      </c>
      <c r="L35" s="1" t="n">
        <f aca="false">ROUND((K35/I35)*100,0)</f>
        <v>100</v>
      </c>
      <c r="M35" s="1" t="n">
        <f aca="false">39.92+39.92+39.92+79.84</f>
        <v>199.6</v>
      </c>
      <c r="N35" s="1" t="n">
        <f aca="false">LOG10(M35+(K35-J35)*20)</f>
        <v>2.34163233577805</v>
      </c>
      <c r="R35" s="1" t="n">
        <v>0</v>
      </c>
      <c r="S35" s="1" t="s">
        <v>109</v>
      </c>
      <c r="T35" s="1" t="n">
        <v>0</v>
      </c>
      <c r="AH35" s="1" t="n">
        <v>657</v>
      </c>
    </row>
    <row r="36" customFormat="false" ht="12.75" hidden="false" customHeight="false" outlineLevel="0" collapsed="false">
      <c r="A36" s="1" t="n">
        <v>6541</v>
      </c>
      <c r="B36" s="1" t="s">
        <v>104</v>
      </c>
      <c r="C36" s="1" t="s">
        <v>91</v>
      </c>
      <c r="D36" s="1" t="s">
        <v>105</v>
      </c>
      <c r="E36" s="1" t="s">
        <v>105</v>
      </c>
      <c r="F36" s="1" t="n">
        <v>0</v>
      </c>
      <c r="G36" s="5" t="s">
        <v>108</v>
      </c>
      <c r="H36" s="2" t="n">
        <v>2</v>
      </c>
      <c r="I36" s="1" t="n">
        <v>2</v>
      </c>
      <c r="J36" s="1" t="n">
        <v>0</v>
      </c>
      <c r="K36" s="1" t="n">
        <v>0</v>
      </c>
      <c r="L36" s="1" t="n">
        <f aca="false">ROUND((K36/I36)*100,0)</f>
        <v>0</v>
      </c>
      <c r="R36" s="1" t="n">
        <v>0</v>
      </c>
      <c r="S36" s="1" t="s">
        <v>109</v>
      </c>
      <c r="T36" s="1" t="n">
        <v>0</v>
      </c>
      <c r="AH36" s="1" t="n">
        <v>769</v>
      </c>
    </row>
    <row r="37" customFormat="false" ht="12.75" hidden="false" customHeight="false" outlineLevel="0" collapsed="false">
      <c r="A37" s="1" t="n">
        <v>6321</v>
      </c>
      <c r="B37" s="1" t="s">
        <v>106</v>
      </c>
      <c r="C37" s="1" t="s">
        <v>91</v>
      </c>
      <c r="D37" s="1" t="s">
        <v>105</v>
      </c>
      <c r="E37" s="1" t="s">
        <v>105</v>
      </c>
      <c r="F37" s="1" t="n">
        <v>0</v>
      </c>
      <c r="G37" s="5" t="s">
        <v>108</v>
      </c>
      <c r="H37" s="2" t="n">
        <v>4</v>
      </c>
      <c r="I37" s="1" t="n">
        <v>4</v>
      </c>
      <c r="J37" s="1" t="n">
        <v>0</v>
      </c>
      <c r="K37" s="1" t="n">
        <v>0</v>
      </c>
      <c r="L37" s="1" t="n">
        <f aca="false">ROUND((K37/I37)*100,0)</f>
        <v>0</v>
      </c>
      <c r="R37" s="1" t="n">
        <v>0</v>
      </c>
      <c r="S37" s="1" t="s">
        <v>109</v>
      </c>
      <c r="T37" s="1" t="n">
        <v>0</v>
      </c>
      <c r="AH37" s="1" t="n">
        <v>859</v>
      </c>
    </row>
    <row r="38" customFormat="false" ht="12.75" hidden="false" customHeight="false" outlineLevel="0" collapsed="false">
      <c r="A38" s="1" t="n">
        <v>6314</v>
      </c>
      <c r="B38" s="1" t="s">
        <v>90</v>
      </c>
      <c r="C38" s="1" t="s">
        <v>91</v>
      </c>
      <c r="D38" s="1" t="s">
        <v>92</v>
      </c>
      <c r="E38" s="1" t="s">
        <v>92</v>
      </c>
      <c r="F38" s="1" t="n">
        <v>1</v>
      </c>
      <c r="G38" s="5" t="s">
        <v>110</v>
      </c>
      <c r="H38" s="6"/>
      <c r="R38" s="1" t="n">
        <v>0</v>
      </c>
      <c r="S38" s="1" t="s">
        <v>109</v>
      </c>
      <c r="T38" s="1" t="n">
        <v>10</v>
      </c>
      <c r="U38" s="1" t="n">
        <v>9</v>
      </c>
      <c r="V38" s="1" t="n">
        <v>9</v>
      </c>
      <c r="W38" s="1" t="n">
        <v>1</v>
      </c>
      <c r="X38" s="1" t="n">
        <v>0</v>
      </c>
      <c r="AA38" s="1" t="n">
        <v>11</v>
      </c>
      <c r="AB38" s="1" t="n">
        <v>0</v>
      </c>
      <c r="AC38" s="3" t="n">
        <v>11</v>
      </c>
      <c r="AD38" s="1" t="n">
        <f aca="false">LOG10(25)</f>
        <v>1.39794000867204</v>
      </c>
      <c r="AE38" s="1" t="n">
        <v>0</v>
      </c>
      <c r="AF38" s="1" t="n">
        <v>0</v>
      </c>
      <c r="AG38" s="1" t="n">
        <v>0</v>
      </c>
      <c r="AH38" s="1" t="n">
        <v>685</v>
      </c>
      <c r="BH38" s="1" t="n">
        <v>3.5</v>
      </c>
      <c r="BI38" s="1" t="n">
        <v>166</v>
      </c>
      <c r="BJ38" s="1" t="n">
        <v>1316.35</v>
      </c>
      <c r="BK38" s="1" t="n">
        <v>4.27</v>
      </c>
      <c r="BL38" s="1" t="n">
        <v>56.75</v>
      </c>
      <c r="BM38" s="1" t="n">
        <v>6.78</v>
      </c>
      <c r="BN38" s="1" t="n">
        <v>5.07</v>
      </c>
      <c r="BO38" s="1" t="n">
        <v>2804.11</v>
      </c>
      <c r="BP38" s="1" t="n">
        <v>26.93</v>
      </c>
      <c r="BQ38" s="1" t="n">
        <v>51.27</v>
      </c>
      <c r="BR38" s="1" t="n">
        <v>81.95</v>
      </c>
      <c r="BS38" s="1" t="n">
        <v>385.45</v>
      </c>
      <c r="BT38" s="1" t="n">
        <v>8.66</v>
      </c>
      <c r="BU38" s="1" t="n">
        <v>4256.28</v>
      </c>
      <c r="BV38" s="1" t="n">
        <v>8697.96</v>
      </c>
      <c r="BW38" s="1" t="n">
        <v>5130.47</v>
      </c>
      <c r="BX38" s="1" t="n">
        <v>563.69</v>
      </c>
      <c r="BY38" s="1" t="n">
        <v>3.2</v>
      </c>
      <c r="BZ38" s="1" t="n">
        <v>4525.86</v>
      </c>
      <c r="CA38" s="1" t="n">
        <v>0.48</v>
      </c>
      <c r="CB38" s="1" t="n">
        <v>7831.95</v>
      </c>
      <c r="CC38" s="1" t="n">
        <v>147.6</v>
      </c>
      <c r="CD38" s="1" t="n">
        <v>59.48</v>
      </c>
      <c r="CE38" s="1" t="n">
        <v>679.75</v>
      </c>
      <c r="CF38" s="1" t="n">
        <v>185.15</v>
      </c>
      <c r="CG38" s="1" t="n">
        <v>17.14</v>
      </c>
      <c r="CH38" s="1" t="n">
        <v>21.89</v>
      </c>
      <c r="CI38" s="1" t="n">
        <v>66.11</v>
      </c>
      <c r="CJ38" s="1" t="n">
        <v>531.71</v>
      </c>
      <c r="CK38" s="1" t="n">
        <v>19.49</v>
      </c>
      <c r="CL38" s="1" t="n">
        <v>5.83</v>
      </c>
    </row>
    <row r="39" customFormat="false" ht="12.75" hidden="false" customHeight="false" outlineLevel="0" collapsed="false">
      <c r="A39" s="1" t="n">
        <v>6519</v>
      </c>
      <c r="B39" s="1" t="s">
        <v>94</v>
      </c>
      <c r="C39" s="1" t="s">
        <v>91</v>
      </c>
      <c r="D39" s="1" t="s">
        <v>92</v>
      </c>
      <c r="E39" s="1" t="s">
        <v>92</v>
      </c>
      <c r="F39" s="1" t="n">
        <v>1</v>
      </c>
      <c r="G39" s="5" t="s">
        <v>110</v>
      </c>
      <c r="H39" s="6"/>
      <c r="R39" s="1" t="n">
        <v>0</v>
      </c>
      <c r="S39" s="1" t="s">
        <v>109</v>
      </c>
      <c r="T39" s="1" t="n">
        <v>0</v>
      </c>
      <c r="U39" s="1" t="n">
        <v>11</v>
      </c>
      <c r="V39" s="1" t="n">
        <v>8</v>
      </c>
      <c r="W39" s="1" t="n">
        <v>0</v>
      </c>
      <c r="X39" s="1" t="n">
        <v>0</v>
      </c>
      <c r="AA39" s="1" t="n">
        <v>0</v>
      </c>
      <c r="AB39" s="1" t="n">
        <v>0</v>
      </c>
      <c r="AC39" s="3" t="n">
        <f aca="false">X39/V39*100</f>
        <v>0</v>
      </c>
      <c r="AD39" s="1" t="n">
        <v>0</v>
      </c>
      <c r="AE39" s="1" t="n">
        <v>0</v>
      </c>
      <c r="AF39" s="1" t="n">
        <v>0</v>
      </c>
      <c r="AG39" s="1" t="n">
        <v>0</v>
      </c>
      <c r="AH39" s="1" t="n">
        <v>825</v>
      </c>
      <c r="BH39" s="1" t="n">
        <v>6.4</v>
      </c>
      <c r="BI39" s="1" t="n">
        <v>1520</v>
      </c>
      <c r="BJ39" s="1" t="n">
        <v>178.85</v>
      </c>
      <c r="BK39" s="1" t="n">
        <v>2.66</v>
      </c>
      <c r="BL39" s="1" t="n">
        <v>56.75</v>
      </c>
      <c r="BM39" s="1" t="n">
        <v>1.88</v>
      </c>
      <c r="BN39" s="1" t="n">
        <v>5.27</v>
      </c>
      <c r="BO39" s="1" t="n">
        <v>1928.83</v>
      </c>
      <c r="BP39" s="1" t="n">
        <v>17.11</v>
      </c>
      <c r="BQ39" s="1" t="n">
        <v>11.72</v>
      </c>
      <c r="BR39" s="1" t="n">
        <v>15.66</v>
      </c>
      <c r="BS39" s="1" t="n">
        <v>171.01</v>
      </c>
      <c r="BT39" s="1" t="n">
        <v>8.29</v>
      </c>
      <c r="BU39" s="1" t="n">
        <v>570.38</v>
      </c>
      <c r="BV39" s="1" t="n">
        <v>2581.31</v>
      </c>
      <c r="BW39" s="1" t="n">
        <v>621.65</v>
      </c>
      <c r="BX39" s="1" t="n">
        <v>42.69</v>
      </c>
      <c r="BY39" s="1" t="n">
        <v>3.2</v>
      </c>
      <c r="BZ39" s="1" t="n">
        <v>4369.15</v>
      </c>
      <c r="CA39" s="1" t="n">
        <v>0.48</v>
      </c>
      <c r="CB39" s="1" t="n">
        <v>946.47</v>
      </c>
      <c r="CC39" s="1" t="n">
        <v>147.6</v>
      </c>
      <c r="CD39" s="1" t="n">
        <v>47.37</v>
      </c>
      <c r="CE39" s="1" t="n">
        <v>211.29</v>
      </c>
      <c r="CF39" s="1" t="n">
        <v>27.75</v>
      </c>
      <c r="CG39" s="1" t="n">
        <v>5.14</v>
      </c>
      <c r="CH39" s="1" t="n">
        <v>21.89</v>
      </c>
      <c r="CI39" s="1" t="n">
        <v>32.1</v>
      </c>
      <c r="CJ39" s="1" t="n">
        <v>114.67</v>
      </c>
      <c r="CK39" s="1" t="n">
        <v>19.49</v>
      </c>
      <c r="CL39" s="1" t="n">
        <v>5.83</v>
      </c>
    </row>
    <row r="40" customFormat="false" ht="12.75" hidden="false" customHeight="false" outlineLevel="0" collapsed="false">
      <c r="A40" s="1" t="n">
        <v>4516</v>
      </c>
      <c r="B40" s="1" t="s">
        <v>95</v>
      </c>
      <c r="C40" s="1" t="s">
        <v>96</v>
      </c>
      <c r="D40" s="1" t="s">
        <v>92</v>
      </c>
      <c r="E40" s="1" t="s">
        <v>92</v>
      </c>
      <c r="F40" s="1" t="n">
        <v>1</v>
      </c>
      <c r="G40" s="5" t="s">
        <v>110</v>
      </c>
      <c r="H40" s="6"/>
      <c r="R40" s="1" t="n">
        <v>20</v>
      </c>
      <c r="S40" s="1" t="s">
        <v>111</v>
      </c>
      <c r="T40" s="1" t="n">
        <v>20</v>
      </c>
      <c r="U40" s="1" t="n">
        <v>12</v>
      </c>
      <c r="V40" s="1" t="n">
        <v>10</v>
      </c>
      <c r="W40" s="1" t="n">
        <v>7</v>
      </c>
      <c r="X40" s="1" t="n">
        <v>10</v>
      </c>
      <c r="AA40" s="1" t="n">
        <v>70</v>
      </c>
      <c r="AB40" s="1" t="n">
        <v>100</v>
      </c>
      <c r="AC40" s="3" t="n">
        <f aca="false">X40/V40*100</f>
        <v>100</v>
      </c>
      <c r="AD40" s="1" t="n">
        <v>2.46566139</v>
      </c>
      <c r="AE40" s="1" t="n">
        <v>0.51232891</v>
      </c>
      <c r="AF40" s="1" t="n">
        <v>2.19504038028073</v>
      </c>
      <c r="AG40" s="1" t="n">
        <v>0.401467373433042</v>
      </c>
      <c r="AH40" s="1" t="n">
        <v>617</v>
      </c>
      <c r="BH40" s="1" t="n">
        <v>1.5</v>
      </c>
      <c r="BI40" s="1" t="n">
        <v>36</v>
      </c>
      <c r="BJ40" s="1" t="n">
        <v>171.61</v>
      </c>
      <c r="BK40" s="1" t="n">
        <v>1.41</v>
      </c>
      <c r="BL40" s="1" t="n">
        <v>56.75</v>
      </c>
      <c r="BM40" s="1" t="n">
        <v>6.78</v>
      </c>
      <c r="BN40" s="1" t="n">
        <v>4.96</v>
      </c>
      <c r="BO40" s="1" t="n">
        <v>859.14</v>
      </c>
      <c r="BP40" s="1" t="n">
        <v>31.67</v>
      </c>
      <c r="BQ40" s="1" t="n">
        <v>13.59</v>
      </c>
      <c r="BR40" s="1" t="n">
        <v>15.66</v>
      </c>
      <c r="BS40" s="1" t="n">
        <v>40.45</v>
      </c>
      <c r="BT40" s="1" t="n">
        <v>4.06</v>
      </c>
      <c r="BU40" s="1" t="n">
        <v>206.34</v>
      </c>
      <c r="BV40" s="1" t="n">
        <v>1328.45</v>
      </c>
      <c r="BW40" s="1" t="n">
        <v>38.02</v>
      </c>
      <c r="BX40" s="1" t="n">
        <v>51.9</v>
      </c>
      <c r="BY40" s="1" t="n">
        <v>3.2</v>
      </c>
      <c r="BZ40" s="1" t="n">
        <v>3860.45</v>
      </c>
      <c r="CA40" s="1" t="n">
        <v>0.48</v>
      </c>
      <c r="CB40" s="1" t="n">
        <v>477.43</v>
      </c>
      <c r="CC40" s="1" t="n">
        <v>147.6</v>
      </c>
      <c r="CD40" s="1" t="n">
        <v>46.79</v>
      </c>
      <c r="CE40" s="1" t="n">
        <v>206.18</v>
      </c>
      <c r="CF40" s="1" t="n">
        <v>27.75</v>
      </c>
      <c r="CG40" s="1" t="n">
        <v>1.92</v>
      </c>
      <c r="CH40" s="1" t="n">
        <v>21.89</v>
      </c>
      <c r="CI40" s="1" t="n">
        <v>25.12</v>
      </c>
      <c r="CJ40" s="1" t="n">
        <v>11.8</v>
      </c>
      <c r="CK40" s="1" t="n">
        <v>19.49</v>
      </c>
      <c r="CL40" s="1" t="n">
        <v>5.83</v>
      </c>
    </row>
    <row r="41" customFormat="false" ht="12.75" hidden="false" customHeight="false" outlineLevel="0" collapsed="false">
      <c r="A41" s="1" t="n">
        <v>5045</v>
      </c>
      <c r="B41" s="1" t="s">
        <v>97</v>
      </c>
      <c r="C41" s="1" t="s">
        <v>96</v>
      </c>
      <c r="D41" s="1" t="s">
        <v>92</v>
      </c>
      <c r="E41" s="1" t="s">
        <v>92</v>
      </c>
      <c r="F41" s="1" t="n">
        <v>1</v>
      </c>
      <c r="G41" s="5" t="s">
        <v>110</v>
      </c>
      <c r="H41" s="6"/>
      <c r="R41" s="1" t="n">
        <v>0</v>
      </c>
      <c r="S41" s="1" t="s">
        <v>109</v>
      </c>
      <c r="T41" s="1" t="n">
        <v>0</v>
      </c>
      <c r="U41" s="1" t="n">
        <v>10</v>
      </c>
      <c r="V41" s="1" t="n">
        <v>9</v>
      </c>
      <c r="W41" s="1" t="n">
        <v>0</v>
      </c>
      <c r="X41" s="1" t="n">
        <v>0</v>
      </c>
      <c r="AA41" s="1" t="n">
        <v>0</v>
      </c>
      <c r="AB41" s="1" t="n">
        <v>0</v>
      </c>
      <c r="AC41" s="3" t="n">
        <f aca="false">X41/V41*100</f>
        <v>0</v>
      </c>
      <c r="AD41" s="1" t="n">
        <v>0</v>
      </c>
      <c r="AE41" s="1" t="n">
        <v>0</v>
      </c>
      <c r="AF41" s="1" t="n">
        <v>0</v>
      </c>
      <c r="AG41" s="1" t="n">
        <v>0</v>
      </c>
      <c r="AH41" s="1" t="n">
        <v>657</v>
      </c>
      <c r="BH41" s="1" t="n">
        <v>2.9</v>
      </c>
      <c r="BI41" s="1" t="n">
        <v>167</v>
      </c>
      <c r="BJ41" s="1" t="n">
        <v>60.86</v>
      </c>
      <c r="BK41" s="1" t="n">
        <v>1.27</v>
      </c>
      <c r="BL41" s="1" t="n">
        <v>56.75</v>
      </c>
      <c r="BM41" s="1" t="n">
        <v>6.78</v>
      </c>
      <c r="BN41" s="1" t="n">
        <v>5.04</v>
      </c>
      <c r="BO41" s="1" t="n">
        <v>72.49</v>
      </c>
      <c r="BP41" s="1" t="n">
        <v>4.34</v>
      </c>
      <c r="BQ41" s="1" t="n">
        <v>1.19</v>
      </c>
      <c r="BR41" s="1" t="n">
        <v>15.66</v>
      </c>
      <c r="BS41" s="1" t="n">
        <v>289.09</v>
      </c>
      <c r="BT41" s="1" t="n">
        <v>6.33</v>
      </c>
      <c r="BU41" s="1" t="n">
        <v>34.08</v>
      </c>
      <c r="BV41" s="1" t="n">
        <v>33.93</v>
      </c>
      <c r="BW41" s="1" t="n">
        <v>104.95</v>
      </c>
      <c r="BX41" s="1" t="n">
        <v>1.65</v>
      </c>
      <c r="BY41" s="1" t="n">
        <v>3.2</v>
      </c>
      <c r="BZ41" s="1" t="n">
        <v>534.93</v>
      </c>
      <c r="CA41" s="1" t="n">
        <v>0.48</v>
      </c>
      <c r="CB41" s="1" t="n">
        <v>74.97</v>
      </c>
      <c r="CC41" s="1" t="n">
        <v>147.6</v>
      </c>
      <c r="CD41" s="1" t="n">
        <v>47.37</v>
      </c>
      <c r="CE41" s="1" t="n">
        <v>125.17</v>
      </c>
      <c r="CF41" s="1" t="n">
        <v>27.75</v>
      </c>
      <c r="CG41" s="1" t="n">
        <v>2.09</v>
      </c>
      <c r="CH41" s="1" t="n">
        <v>21.89</v>
      </c>
      <c r="CI41" s="1" t="n">
        <v>6.35</v>
      </c>
      <c r="CJ41" s="1" t="n">
        <v>11.8</v>
      </c>
      <c r="CK41" s="1" t="n">
        <v>19.49</v>
      </c>
      <c r="CL41" s="1" t="n">
        <v>5.83</v>
      </c>
    </row>
    <row r="42" customFormat="false" ht="12.75" hidden="false" customHeight="false" outlineLevel="0" collapsed="false">
      <c r="A42" s="1" t="n">
        <v>4872</v>
      </c>
      <c r="B42" s="1" t="s">
        <v>98</v>
      </c>
      <c r="C42" s="1" t="s">
        <v>96</v>
      </c>
      <c r="D42" s="1" t="s">
        <v>92</v>
      </c>
      <c r="E42" s="1" t="s">
        <v>92</v>
      </c>
      <c r="F42" s="1" t="n">
        <v>1</v>
      </c>
      <c r="G42" s="5" t="s">
        <v>110</v>
      </c>
      <c r="H42" s="6"/>
      <c r="R42" s="1" t="n">
        <v>0</v>
      </c>
      <c r="S42" s="1" t="s">
        <v>109</v>
      </c>
      <c r="T42" s="1" t="n">
        <v>0</v>
      </c>
      <c r="U42" s="1" t="n">
        <v>13</v>
      </c>
      <c r="V42" s="1" t="n">
        <v>11</v>
      </c>
      <c r="W42" s="1" t="n">
        <v>0</v>
      </c>
      <c r="X42" s="1" t="n">
        <v>0</v>
      </c>
      <c r="AA42" s="1" t="n">
        <v>0</v>
      </c>
      <c r="AB42" s="1" t="n">
        <v>0</v>
      </c>
      <c r="AC42" s="3" t="n">
        <f aca="false">X42/V42*100</f>
        <v>0</v>
      </c>
      <c r="AD42" s="1" t="n">
        <v>0</v>
      </c>
      <c r="AE42" s="1" t="n">
        <v>0</v>
      </c>
      <c r="AF42" s="1" t="n">
        <v>0</v>
      </c>
      <c r="AG42" s="1" t="n">
        <v>0</v>
      </c>
      <c r="AH42" s="1" t="n">
        <v>635</v>
      </c>
      <c r="BH42" s="1" t="n">
        <v>2</v>
      </c>
      <c r="BI42" s="1" t="n">
        <v>141</v>
      </c>
      <c r="BJ42" s="1" t="n">
        <v>107.84</v>
      </c>
      <c r="BK42" s="1" t="n">
        <v>0.75</v>
      </c>
      <c r="BL42" s="1" t="n">
        <v>56.75</v>
      </c>
      <c r="BM42" s="1" t="n">
        <v>4.08</v>
      </c>
      <c r="BN42" s="1" t="n">
        <v>5.85</v>
      </c>
      <c r="BO42" s="1" t="n">
        <v>55.3</v>
      </c>
      <c r="BP42" s="1" t="n">
        <v>6.03</v>
      </c>
      <c r="BQ42" s="1" t="n">
        <v>1.19</v>
      </c>
      <c r="BR42" s="1" t="n">
        <v>15.66</v>
      </c>
      <c r="BS42" s="1" t="n">
        <v>14.2</v>
      </c>
      <c r="BT42" s="1" t="n">
        <v>23.24</v>
      </c>
      <c r="BU42" s="1" t="n">
        <v>151.68</v>
      </c>
      <c r="BV42" s="1" t="n">
        <v>156.64</v>
      </c>
      <c r="BW42" s="1" t="n">
        <v>38.02</v>
      </c>
      <c r="BX42" s="1" t="n">
        <v>30.21</v>
      </c>
      <c r="BY42" s="1" t="n">
        <v>7.62</v>
      </c>
      <c r="BZ42" s="1" t="n">
        <v>35.33</v>
      </c>
      <c r="CA42" s="1" t="n">
        <v>0.48</v>
      </c>
      <c r="CB42" s="1" t="n">
        <v>217.91</v>
      </c>
      <c r="CC42" s="1" t="n">
        <v>147.6</v>
      </c>
      <c r="CD42" s="1" t="n">
        <v>38.52</v>
      </c>
      <c r="CE42" s="1" t="n">
        <v>62.9</v>
      </c>
      <c r="CF42" s="1" t="n">
        <v>27.75</v>
      </c>
      <c r="CG42" s="1" t="n">
        <v>7.23</v>
      </c>
      <c r="CH42" s="1" t="n">
        <v>21.89</v>
      </c>
      <c r="CI42" s="1" t="n">
        <v>2.18</v>
      </c>
      <c r="CJ42" s="1" t="n">
        <v>11.8</v>
      </c>
      <c r="CK42" s="1" t="n">
        <v>19.49</v>
      </c>
      <c r="CL42" s="1" t="n">
        <v>5.83</v>
      </c>
    </row>
    <row r="43" customFormat="false" ht="12.75" hidden="false" customHeight="false" outlineLevel="0" collapsed="false">
      <c r="A43" s="1" t="n">
        <v>6401</v>
      </c>
      <c r="B43" s="1" t="s">
        <v>99</v>
      </c>
      <c r="C43" s="1" t="s">
        <v>91</v>
      </c>
      <c r="D43" s="1" t="s">
        <v>92</v>
      </c>
      <c r="E43" s="1" t="s">
        <v>92</v>
      </c>
      <c r="F43" s="1" t="n">
        <v>1</v>
      </c>
      <c r="G43" s="5" t="s">
        <v>110</v>
      </c>
      <c r="H43" s="6"/>
      <c r="T43" s="1" t="n">
        <v>0</v>
      </c>
    </row>
    <row r="44" customFormat="false" ht="12.75" hidden="false" customHeight="false" outlineLevel="0" collapsed="false">
      <c r="A44" s="1" t="n">
        <v>6363</v>
      </c>
      <c r="B44" s="1" t="s">
        <v>100</v>
      </c>
      <c r="C44" s="1" t="s">
        <v>91</v>
      </c>
      <c r="D44" s="1" t="s">
        <v>92</v>
      </c>
      <c r="E44" s="1" t="s">
        <v>92</v>
      </c>
      <c r="F44" s="1" t="n">
        <v>1</v>
      </c>
      <c r="G44" s="5" t="s">
        <v>110</v>
      </c>
      <c r="H44" s="6"/>
      <c r="T44" s="1" t="n">
        <v>0</v>
      </c>
    </row>
    <row r="45" customFormat="false" ht="12.75" hidden="false" customHeight="false" outlineLevel="0" collapsed="false">
      <c r="A45" s="1" t="n">
        <v>6552</v>
      </c>
      <c r="B45" s="1" t="s">
        <v>101</v>
      </c>
      <c r="C45" s="1" t="s">
        <v>91</v>
      </c>
      <c r="D45" s="1" t="s">
        <v>92</v>
      </c>
      <c r="E45" s="1" t="s">
        <v>92</v>
      </c>
      <c r="F45" s="1" t="n">
        <v>1</v>
      </c>
      <c r="G45" s="5" t="s">
        <v>110</v>
      </c>
      <c r="H45" s="6"/>
      <c r="T45" s="1" t="n">
        <v>0</v>
      </c>
    </row>
    <row r="46" customFormat="false" ht="12.75" hidden="false" customHeight="false" outlineLevel="0" collapsed="false">
      <c r="A46" s="1" t="n">
        <v>6242</v>
      </c>
      <c r="B46" s="1" t="s">
        <v>102</v>
      </c>
      <c r="C46" s="1" t="s">
        <v>96</v>
      </c>
      <c r="D46" s="1" t="s">
        <v>92</v>
      </c>
      <c r="E46" s="1" t="s">
        <v>92</v>
      </c>
      <c r="F46" s="1" t="n">
        <v>1</v>
      </c>
      <c r="G46" s="5" t="s">
        <v>110</v>
      </c>
      <c r="H46" s="6"/>
      <c r="T46" s="1" t="n">
        <v>0</v>
      </c>
    </row>
    <row r="47" customFormat="false" ht="12.75" hidden="false" customHeight="false" outlineLevel="0" collapsed="false">
      <c r="A47" s="1" t="n">
        <v>5910</v>
      </c>
      <c r="B47" s="1" t="s">
        <v>103</v>
      </c>
      <c r="C47" s="1" t="s">
        <v>96</v>
      </c>
      <c r="D47" s="1" t="s">
        <v>92</v>
      </c>
      <c r="E47" s="1" t="s">
        <v>92</v>
      </c>
      <c r="F47" s="1" t="n">
        <v>1</v>
      </c>
      <c r="G47" s="5" t="s">
        <v>110</v>
      </c>
      <c r="H47" s="6"/>
      <c r="T47" s="1" t="n">
        <v>0</v>
      </c>
    </row>
    <row r="48" customFormat="false" ht="12.75" hidden="false" customHeight="false" outlineLevel="0" collapsed="false">
      <c r="A48" s="1" t="n">
        <v>6541</v>
      </c>
      <c r="B48" s="1" t="s">
        <v>104</v>
      </c>
      <c r="C48" s="1" t="s">
        <v>91</v>
      </c>
      <c r="D48" s="1" t="s">
        <v>105</v>
      </c>
      <c r="E48" s="1" t="s">
        <v>105</v>
      </c>
      <c r="F48" s="1" t="n">
        <v>1</v>
      </c>
      <c r="G48" s="5" t="s">
        <v>110</v>
      </c>
      <c r="H48" s="6"/>
      <c r="R48" s="1" t="n">
        <v>0</v>
      </c>
      <c r="S48" s="1" t="s">
        <v>109</v>
      </c>
      <c r="T48" s="1" t="n">
        <v>0</v>
      </c>
      <c r="U48" s="1" t="n">
        <v>11</v>
      </c>
      <c r="V48" s="1" t="n">
        <v>10</v>
      </c>
      <c r="AH48" s="1" t="n">
        <v>777</v>
      </c>
      <c r="BH48" s="1" t="n">
        <v>6.4</v>
      </c>
      <c r="BI48" s="1" t="n">
        <v>382</v>
      </c>
      <c r="BJ48" s="1" t="n">
        <v>1.45</v>
      </c>
      <c r="BK48" s="1" t="n">
        <v>0.85</v>
      </c>
      <c r="BL48" s="1" t="n">
        <v>56.75</v>
      </c>
      <c r="BM48" s="1" t="n">
        <v>6.78</v>
      </c>
      <c r="BN48" s="1" t="n">
        <v>4.98</v>
      </c>
      <c r="BO48" s="1" t="n">
        <v>55.3</v>
      </c>
      <c r="BP48" s="1" t="n">
        <v>15.42</v>
      </c>
      <c r="BQ48" s="1" t="n">
        <v>1.19</v>
      </c>
      <c r="BR48" s="1" t="n">
        <v>15.66</v>
      </c>
      <c r="BS48" s="1" t="n">
        <v>14.2</v>
      </c>
      <c r="BT48" s="1" t="n">
        <v>3.06</v>
      </c>
      <c r="BU48" s="1" t="n">
        <v>99.6</v>
      </c>
      <c r="BV48" s="1" t="n">
        <v>10.06</v>
      </c>
      <c r="BW48" s="1" t="n">
        <v>38.02</v>
      </c>
      <c r="BX48" s="1" t="n">
        <v>3.54</v>
      </c>
      <c r="BY48" s="1" t="n">
        <v>3.2</v>
      </c>
      <c r="BZ48" s="1" t="n">
        <v>35.33</v>
      </c>
      <c r="CA48" s="1" t="n">
        <v>0.48</v>
      </c>
      <c r="CB48" s="1" t="n">
        <v>7.72</v>
      </c>
      <c r="CC48" s="1" t="n">
        <v>147.6</v>
      </c>
      <c r="CD48" s="1" t="n">
        <v>47.94</v>
      </c>
      <c r="CE48" s="1" t="n">
        <v>215.52</v>
      </c>
      <c r="CF48" s="1" t="n">
        <v>27.75</v>
      </c>
      <c r="CG48" s="1" t="n">
        <v>7.23</v>
      </c>
      <c r="CH48" s="1" t="n">
        <v>21.89</v>
      </c>
      <c r="CI48" s="1" t="n">
        <v>2.18</v>
      </c>
      <c r="CJ48" s="1" t="n">
        <v>11.8</v>
      </c>
      <c r="CK48" s="1" t="n">
        <v>19.49</v>
      </c>
      <c r="CL48" s="1" t="n">
        <v>5.83</v>
      </c>
    </row>
    <row r="49" customFormat="false" ht="12.75" hidden="false" customHeight="false" outlineLevel="0" collapsed="false">
      <c r="A49" s="1" t="n">
        <v>6321</v>
      </c>
      <c r="B49" s="1" t="s">
        <v>106</v>
      </c>
      <c r="C49" s="1" t="s">
        <v>91</v>
      </c>
      <c r="D49" s="1" t="s">
        <v>105</v>
      </c>
      <c r="E49" s="1" t="s">
        <v>105</v>
      </c>
      <c r="F49" s="1" t="n">
        <v>1</v>
      </c>
      <c r="G49" s="5" t="s">
        <v>110</v>
      </c>
      <c r="H49" s="6"/>
      <c r="T49" s="1" t="n">
        <v>0</v>
      </c>
    </row>
    <row r="50" customFormat="false" ht="12.75" hidden="false" customHeight="false" outlineLevel="0" collapsed="false">
      <c r="A50" s="1" t="n">
        <v>6314</v>
      </c>
      <c r="B50" s="1" t="s">
        <v>90</v>
      </c>
      <c r="C50" s="1" t="s">
        <v>91</v>
      </c>
      <c r="D50" s="1" t="s">
        <v>92</v>
      </c>
      <c r="E50" s="1" t="s">
        <v>92</v>
      </c>
      <c r="F50" s="1" t="n">
        <v>2</v>
      </c>
      <c r="G50" s="5" t="s">
        <v>112</v>
      </c>
      <c r="H50" s="6"/>
      <c r="T50" s="1" t="n">
        <v>10</v>
      </c>
    </row>
    <row r="51" customFormat="false" ht="12.75" hidden="false" customHeight="false" outlineLevel="0" collapsed="false">
      <c r="A51" s="1" t="n">
        <v>6519</v>
      </c>
      <c r="B51" s="1" t="s">
        <v>94</v>
      </c>
      <c r="C51" s="1" t="s">
        <v>91</v>
      </c>
      <c r="D51" s="1" t="s">
        <v>92</v>
      </c>
      <c r="E51" s="1" t="s">
        <v>92</v>
      </c>
      <c r="F51" s="1" t="n">
        <v>2</v>
      </c>
      <c r="G51" s="5" t="s">
        <v>112</v>
      </c>
      <c r="H51" s="6"/>
      <c r="T51" s="1" t="n">
        <v>0</v>
      </c>
    </row>
    <row r="52" customFormat="false" ht="12.75" hidden="false" customHeight="false" outlineLevel="0" collapsed="false">
      <c r="A52" s="1" t="n">
        <v>4516</v>
      </c>
      <c r="B52" s="1" t="s">
        <v>95</v>
      </c>
      <c r="C52" s="1" t="s">
        <v>96</v>
      </c>
      <c r="D52" s="1" t="s">
        <v>92</v>
      </c>
      <c r="E52" s="1" t="s">
        <v>92</v>
      </c>
      <c r="F52" s="1" t="n">
        <v>2</v>
      </c>
      <c r="G52" s="5" t="s">
        <v>112</v>
      </c>
      <c r="H52" s="6"/>
      <c r="T52" s="1" t="n">
        <v>20</v>
      </c>
    </row>
    <row r="53" customFormat="false" ht="12.75" hidden="false" customHeight="false" outlineLevel="0" collapsed="false">
      <c r="A53" s="1" t="n">
        <v>5045</v>
      </c>
      <c r="B53" s="1" t="s">
        <v>97</v>
      </c>
      <c r="C53" s="1" t="s">
        <v>96</v>
      </c>
      <c r="D53" s="1" t="s">
        <v>92</v>
      </c>
      <c r="E53" s="1" t="s">
        <v>92</v>
      </c>
      <c r="F53" s="1" t="n">
        <v>2</v>
      </c>
      <c r="G53" s="5" t="s">
        <v>112</v>
      </c>
      <c r="H53" s="6"/>
      <c r="T53" s="1" t="n">
        <v>0</v>
      </c>
    </row>
    <row r="54" customFormat="false" ht="12.75" hidden="false" customHeight="false" outlineLevel="0" collapsed="false">
      <c r="A54" s="1" t="n">
        <v>4872</v>
      </c>
      <c r="B54" s="1" t="s">
        <v>98</v>
      </c>
      <c r="C54" s="1" t="s">
        <v>96</v>
      </c>
      <c r="D54" s="1" t="s">
        <v>92</v>
      </c>
      <c r="E54" s="1" t="s">
        <v>92</v>
      </c>
      <c r="F54" s="1" t="n">
        <v>2</v>
      </c>
      <c r="G54" s="5" t="s">
        <v>112</v>
      </c>
      <c r="H54" s="6"/>
      <c r="T54" s="1" t="n">
        <v>0</v>
      </c>
    </row>
    <row r="55" customFormat="false" ht="12.75" hidden="false" customHeight="false" outlineLevel="0" collapsed="false">
      <c r="A55" s="1" t="n">
        <v>6401</v>
      </c>
      <c r="B55" s="1" t="s">
        <v>99</v>
      </c>
      <c r="C55" s="1" t="s">
        <v>91</v>
      </c>
      <c r="D55" s="1" t="s">
        <v>92</v>
      </c>
      <c r="E55" s="1" t="s">
        <v>92</v>
      </c>
      <c r="F55" s="1" t="n">
        <v>2</v>
      </c>
      <c r="G55" s="5" t="s">
        <v>112</v>
      </c>
      <c r="H55" s="6"/>
      <c r="R55" s="1" t="n">
        <v>0</v>
      </c>
      <c r="S55" s="1" t="s">
        <v>109</v>
      </c>
      <c r="T55" s="1" t="n">
        <v>0</v>
      </c>
      <c r="U55" s="1" t="n">
        <v>3</v>
      </c>
      <c r="V55" s="1" t="n">
        <v>2</v>
      </c>
      <c r="W55" s="1" t="n">
        <v>0</v>
      </c>
      <c r="X55" s="1" t="n">
        <v>0</v>
      </c>
      <c r="AA55" s="1" t="n">
        <v>0</v>
      </c>
      <c r="AB55" s="1" t="n">
        <f aca="false">ROUND(100*(X55/V55),1)</f>
        <v>0</v>
      </c>
      <c r="AC55" s="3" t="n">
        <f aca="false">X55/V55*100</f>
        <v>0</v>
      </c>
      <c r="AD55" s="1" t="n">
        <v>0</v>
      </c>
      <c r="AE55" s="1" t="n">
        <v>0</v>
      </c>
      <c r="AF55" s="1" t="n">
        <v>0</v>
      </c>
      <c r="AG55" s="1" t="n">
        <v>0</v>
      </c>
      <c r="AH55" s="1" t="n">
        <v>667</v>
      </c>
      <c r="BH55" s="1" t="n">
        <v>5.4</v>
      </c>
      <c r="BI55" s="1" t="n">
        <v>196</v>
      </c>
      <c r="BJ55" s="1" t="n">
        <v>1.45</v>
      </c>
      <c r="BK55" s="1" t="n">
        <v>3.71</v>
      </c>
      <c r="BL55" s="1" t="n">
        <v>56.75</v>
      </c>
      <c r="BM55" s="1" t="n">
        <v>6.78</v>
      </c>
      <c r="BN55" s="1" t="n">
        <v>3.85</v>
      </c>
      <c r="BO55" s="1" t="n">
        <v>55.3</v>
      </c>
      <c r="BP55" s="1" t="n">
        <v>4.34</v>
      </c>
      <c r="BQ55" s="1" t="n">
        <v>1.19</v>
      </c>
      <c r="BR55" s="1" t="n">
        <v>15.66</v>
      </c>
      <c r="BS55" s="1" t="n">
        <v>14.2</v>
      </c>
      <c r="BT55" s="1" t="n">
        <v>7.1</v>
      </c>
      <c r="BU55" s="1" t="n">
        <v>41.08</v>
      </c>
      <c r="BV55" s="1" t="n">
        <v>10.06</v>
      </c>
      <c r="BW55" s="1" t="n">
        <v>38.02</v>
      </c>
      <c r="BX55" s="1" t="n">
        <v>1.65</v>
      </c>
      <c r="BY55" s="1" t="n">
        <v>3.79</v>
      </c>
      <c r="BZ55" s="1" t="n">
        <v>35.33</v>
      </c>
      <c r="CA55" s="1" t="n">
        <v>0.48</v>
      </c>
      <c r="CB55" s="1" t="n">
        <v>7.72</v>
      </c>
      <c r="CC55" s="1" t="n">
        <v>147.6</v>
      </c>
      <c r="CD55" s="1" t="n">
        <v>39.66</v>
      </c>
      <c r="CE55" s="1" t="n">
        <v>225.08</v>
      </c>
      <c r="CF55" s="1" t="n">
        <v>27.75</v>
      </c>
      <c r="CG55" s="1" t="n">
        <v>6.31</v>
      </c>
      <c r="CH55" s="1" t="n">
        <v>21.89</v>
      </c>
      <c r="CI55" s="1" t="n">
        <v>2.18</v>
      </c>
      <c r="CJ55" s="1" t="n">
        <v>11.8</v>
      </c>
      <c r="CK55" s="1" t="n">
        <v>19.49</v>
      </c>
      <c r="CL55" s="1" t="n">
        <v>5.83</v>
      </c>
    </row>
    <row r="56" customFormat="false" ht="12.75" hidden="false" customHeight="false" outlineLevel="0" collapsed="false">
      <c r="A56" s="1" t="n">
        <v>6363</v>
      </c>
      <c r="B56" s="1" t="s">
        <v>100</v>
      </c>
      <c r="C56" s="1" t="s">
        <v>91</v>
      </c>
      <c r="D56" s="1" t="s">
        <v>92</v>
      </c>
      <c r="E56" s="1" t="s">
        <v>92</v>
      </c>
      <c r="F56" s="1" t="n">
        <v>2</v>
      </c>
      <c r="G56" s="5" t="s">
        <v>112</v>
      </c>
      <c r="H56" s="6"/>
      <c r="R56" s="1" t="n">
        <v>20</v>
      </c>
      <c r="S56" s="1" t="s">
        <v>111</v>
      </c>
      <c r="T56" s="1" t="n">
        <v>20</v>
      </c>
      <c r="U56" s="1" t="n">
        <v>9</v>
      </c>
      <c r="V56" s="1" t="n">
        <v>9</v>
      </c>
      <c r="W56" s="1" t="n">
        <v>2</v>
      </c>
      <c r="X56" s="1" t="n">
        <v>4</v>
      </c>
      <c r="AA56" s="1" t="n">
        <v>22</v>
      </c>
      <c r="AB56" s="1" t="n">
        <v>44</v>
      </c>
      <c r="AC56" s="3" t="n">
        <f aca="false">X56/V56*100</f>
        <v>44.4444444444444</v>
      </c>
      <c r="AD56" s="1" t="n">
        <v>1.60874197</v>
      </c>
      <c r="AE56" s="1" t="n">
        <v>0.60874197</v>
      </c>
      <c r="AF56" s="1" t="n">
        <v>2.35629181568482</v>
      </c>
      <c r="AG56" s="1" t="n">
        <v>0.55502630890575</v>
      </c>
      <c r="AH56" s="1" t="n">
        <v>886</v>
      </c>
      <c r="BH56" s="1" t="n">
        <v>7.5</v>
      </c>
      <c r="BI56" s="1" t="n">
        <v>562</v>
      </c>
      <c r="BJ56" s="1" t="n">
        <v>1.45</v>
      </c>
      <c r="BK56" s="1" t="n">
        <v>2.16</v>
      </c>
      <c r="BL56" s="1" t="n">
        <v>14.82</v>
      </c>
      <c r="BM56" s="1" t="n">
        <v>6.78</v>
      </c>
      <c r="BN56" s="1" t="n">
        <v>3.85</v>
      </c>
      <c r="BO56" s="1" t="n">
        <v>55.3</v>
      </c>
      <c r="BP56" s="1" t="n">
        <v>4.34</v>
      </c>
      <c r="BQ56" s="1" t="n">
        <v>1.19</v>
      </c>
      <c r="BR56" s="1" t="n">
        <v>15.66</v>
      </c>
      <c r="BS56" s="1" t="n">
        <v>14.2</v>
      </c>
      <c r="BT56" s="1" t="n">
        <v>5.4</v>
      </c>
      <c r="BU56" s="1" t="n">
        <v>36.18</v>
      </c>
      <c r="BV56" s="1" t="n">
        <v>10.06</v>
      </c>
      <c r="BW56" s="1" t="n">
        <v>38.02</v>
      </c>
      <c r="BX56" s="1" t="n">
        <v>1.65</v>
      </c>
      <c r="BY56" s="1" t="n">
        <v>3.66</v>
      </c>
      <c r="BZ56" s="1" t="n">
        <v>35.33</v>
      </c>
      <c r="CA56" s="1" t="n">
        <v>0.48</v>
      </c>
      <c r="CB56" s="1" t="n">
        <v>7.72</v>
      </c>
      <c r="CC56" s="1" t="n">
        <v>225.3</v>
      </c>
      <c r="CD56" s="1" t="n">
        <v>48</v>
      </c>
      <c r="CE56" s="1" t="n">
        <v>197.76</v>
      </c>
      <c r="CF56" s="1" t="n">
        <v>3.66</v>
      </c>
      <c r="CG56" s="1" t="n">
        <v>6.42</v>
      </c>
      <c r="CH56" s="1" t="n">
        <v>21.89</v>
      </c>
      <c r="CI56" s="1" t="n">
        <v>2.18</v>
      </c>
      <c r="CJ56" s="1" t="n">
        <v>11.8</v>
      </c>
      <c r="CK56" s="1" t="n">
        <v>19.49</v>
      </c>
      <c r="CL56" s="1" t="n">
        <v>5.83</v>
      </c>
    </row>
    <row r="57" customFormat="false" ht="12.75" hidden="false" customHeight="false" outlineLevel="0" collapsed="false">
      <c r="A57" s="1" t="n">
        <v>6552</v>
      </c>
      <c r="B57" s="1" t="s">
        <v>101</v>
      </c>
      <c r="C57" s="1" t="s">
        <v>91</v>
      </c>
      <c r="D57" s="1" t="s">
        <v>92</v>
      </c>
      <c r="E57" s="1" t="s">
        <v>92</v>
      </c>
      <c r="F57" s="1" t="n">
        <v>2</v>
      </c>
      <c r="G57" s="5" t="s">
        <v>112</v>
      </c>
      <c r="H57" s="6"/>
      <c r="R57" s="1" t="n">
        <v>0</v>
      </c>
      <c r="S57" s="1" t="s">
        <v>109</v>
      </c>
      <c r="T57" s="1" t="n">
        <v>10</v>
      </c>
      <c r="U57" s="1" t="n">
        <v>5</v>
      </c>
      <c r="V57" s="1" t="n">
        <v>5</v>
      </c>
      <c r="W57" s="1" t="n">
        <v>0</v>
      </c>
      <c r="X57" s="1" t="n">
        <v>2</v>
      </c>
      <c r="AA57" s="1" t="n">
        <v>0</v>
      </c>
      <c r="AB57" s="1" t="n">
        <f aca="false">ROUND(100*(X57/V57),1)</f>
        <v>40</v>
      </c>
      <c r="AC57" s="3" t="n">
        <f aca="false">X57/V57*100</f>
        <v>40</v>
      </c>
      <c r="AD57" s="1" t="n">
        <v>0</v>
      </c>
      <c r="AE57" s="1" t="n">
        <v>0</v>
      </c>
      <c r="AF57" s="1" t="n">
        <v>1.05360498482393</v>
      </c>
      <c r="AG57" s="1" t="n">
        <v>0.451544993495972</v>
      </c>
      <c r="AH57" s="1" t="n">
        <v>810</v>
      </c>
      <c r="BH57" s="1" t="n">
        <v>7</v>
      </c>
      <c r="BI57" s="1" t="n">
        <v>412</v>
      </c>
      <c r="BJ57" s="1" t="n">
        <v>1.45</v>
      </c>
      <c r="BK57" s="1" t="n">
        <v>2.52</v>
      </c>
      <c r="BL57" s="1" t="n">
        <v>56.75</v>
      </c>
      <c r="BM57" s="1" t="n">
        <v>6.78</v>
      </c>
      <c r="BN57" s="1" t="n">
        <v>3.85</v>
      </c>
      <c r="BO57" s="1" t="n">
        <v>55.3</v>
      </c>
      <c r="BP57" s="1" t="n">
        <v>4.34</v>
      </c>
      <c r="BQ57" s="1" t="n">
        <v>1.19</v>
      </c>
      <c r="BR57" s="1" t="n">
        <v>15.66</v>
      </c>
      <c r="BS57" s="1" t="n">
        <v>14.2</v>
      </c>
      <c r="BT57" s="1" t="n">
        <v>5.7</v>
      </c>
      <c r="BU57" s="1" t="n">
        <v>18.3</v>
      </c>
      <c r="BV57" s="1" t="n">
        <v>10.06</v>
      </c>
      <c r="BW57" s="1" t="n">
        <v>38.02</v>
      </c>
      <c r="BX57" s="1" t="n">
        <v>1.65</v>
      </c>
      <c r="BY57" s="1" t="n">
        <v>3.24</v>
      </c>
      <c r="BZ57" s="1" t="n">
        <v>35.33</v>
      </c>
      <c r="CA57" s="1" t="n">
        <v>0.48</v>
      </c>
      <c r="CB57" s="1" t="n">
        <v>7.72</v>
      </c>
      <c r="CC57" s="1" t="n">
        <v>147.6</v>
      </c>
      <c r="CD57" s="1" t="n">
        <v>35.46</v>
      </c>
      <c r="CE57" s="1" t="n">
        <v>198.48</v>
      </c>
      <c r="CF57" s="1" t="n">
        <v>10.65</v>
      </c>
      <c r="CG57" s="1" t="n">
        <v>5.34</v>
      </c>
      <c r="CH57" s="1" t="n">
        <v>21.89</v>
      </c>
      <c r="CI57" s="1" t="n">
        <v>2.18</v>
      </c>
      <c r="CJ57" s="1" t="n">
        <v>11.8</v>
      </c>
      <c r="CK57" s="1" t="n">
        <v>19.49</v>
      </c>
      <c r="CL57" s="1" t="n">
        <v>5.83</v>
      </c>
    </row>
    <row r="58" customFormat="false" ht="12.75" hidden="false" customHeight="false" outlineLevel="0" collapsed="false">
      <c r="A58" s="1" t="n">
        <v>6242</v>
      </c>
      <c r="B58" s="1" t="s">
        <v>102</v>
      </c>
      <c r="C58" s="1" t="s">
        <v>96</v>
      </c>
      <c r="D58" s="1" t="s">
        <v>92</v>
      </c>
      <c r="E58" s="1" t="s">
        <v>92</v>
      </c>
      <c r="F58" s="1" t="n">
        <v>2</v>
      </c>
      <c r="G58" s="5" t="s">
        <v>112</v>
      </c>
      <c r="H58" s="6"/>
      <c r="R58" s="1" t="n">
        <v>0</v>
      </c>
      <c r="S58" s="1" t="s">
        <v>109</v>
      </c>
      <c r="T58" s="1" t="n">
        <v>0</v>
      </c>
      <c r="U58" s="1" t="n">
        <v>15</v>
      </c>
      <c r="V58" s="1" t="n">
        <v>12</v>
      </c>
      <c r="W58" s="1" t="n">
        <v>0</v>
      </c>
      <c r="X58" s="1" t="n">
        <v>0</v>
      </c>
      <c r="AA58" s="1" t="n">
        <v>0</v>
      </c>
      <c r="AB58" s="1" t="n">
        <f aca="false">ROUND(100*(X58/V58),1)</f>
        <v>0</v>
      </c>
      <c r="AC58" s="3" t="n">
        <f aca="false">X58/V58*100</f>
        <v>0</v>
      </c>
      <c r="AD58" s="1" t="n">
        <v>0</v>
      </c>
      <c r="AE58" s="1" t="n">
        <v>0</v>
      </c>
      <c r="AF58" s="1" t="n">
        <v>0</v>
      </c>
      <c r="AG58" s="1" t="n">
        <v>0</v>
      </c>
      <c r="AH58" s="1" t="n">
        <v>637</v>
      </c>
      <c r="BH58" s="1" t="n">
        <v>1.1</v>
      </c>
      <c r="BI58" s="1" t="n">
        <v>74</v>
      </c>
      <c r="BJ58" s="1" t="n">
        <v>1.45</v>
      </c>
      <c r="BK58" s="1" t="n">
        <v>266.24</v>
      </c>
      <c r="BL58" s="1" t="n">
        <v>110.97</v>
      </c>
      <c r="BM58" s="1" t="n">
        <v>19.67</v>
      </c>
      <c r="BN58" s="1" t="n">
        <v>4.68</v>
      </c>
      <c r="BO58" s="1" t="n">
        <v>8.56</v>
      </c>
      <c r="BP58" s="1" t="n">
        <v>13.79</v>
      </c>
      <c r="BQ58" s="1" t="n">
        <v>1.04</v>
      </c>
      <c r="BR58" s="1" t="n">
        <v>15.66</v>
      </c>
      <c r="BS58" s="1" t="n">
        <v>59.52</v>
      </c>
      <c r="BT58" s="1" t="n">
        <v>8.5</v>
      </c>
      <c r="BU58" s="1" t="n">
        <v>197.88</v>
      </c>
      <c r="BV58" s="1" t="n">
        <v>10.06</v>
      </c>
      <c r="BW58" s="1" t="n">
        <v>296.15</v>
      </c>
      <c r="BX58" s="1" t="n">
        <v>1.65</v>
      </c>
      <c r="BY58" s="1" t="n">
        <v>7.19</v>
      </c>
      <c r="BZ58" s="1" t="n">
        <v>35.33</v>
      </c>
      <c r="CA58" s="1" t="n">
        <v>0.48</v>
      </c>
      <c r="CB58" s="1" t="n">
        <v>10.98</v>
      </c>
      <c r="CC58" s="1" t="n">
        <v>147.6</v>
      </c>
      <c r="CD58" s="1" t="n">
        <v>60.3</v>
      </c>
      <c r="CE58" s="1" t="n">
        <v>128.88</v>
      </c>
      <c r="CF58" s="1" t="n">
        <v>27.75</v>
      </c>
      <c r="CG58" s="1" t="n">
        <v>7.23</v>
      </c>
      <c r="CH58" s="1" t="n">
        <v>21.89</v>
      </c>
      <c r="CI58" s="1" t="n">
        <v>5.06</v>
      </c>
      <c r="CJ58" s="1" t="n">
        <v>132.77</v>
      </c>
      <c r="CK58" s="1" t="n">
        <v>9.61</v>
      </c>
      <c r="CL58" s="1" t="n">
        <v>7.32</v>
      </c>
    </row>
    <row r="59" customFormat="false" ht="12.75" hidden="false" customHeight="false" outlineLevel="0" collapsed="false">
      <c r="A59" s="1" t="n">
        <v>5910</v>
      </c>
      <c r="B59" s="1" t="s">
        <v>103</v>
      </c>
      <c r="C59" s="1" t="s">
        <v>96</v>
      </c>
      <c r="D59" s="1" t="s">
        <v>92</v>
      </c>
      <c r="E59" s="1" t="s">
        <v>92</v>
      </c>
      <c r="F59" s="1" t="n">
        <v>2</v>
      </c>
      <c r="G59" s="5" t="s">
        <v>112</v>
      </c>
      <c r="H59" s="6"/>
      <c r="R59" s="1" t="n">
        <v>0</v>
      </c>
      <c r="S59" s="1" t="s">
        <v>109</v>
      </c>
      <c r="T59" s="1" t="n">
        <v>0</v>
      </c>
      <c r="U59" s="1" t="n">
        <v>12</v>
      </c>
      <c r="V59" s="1" t="n">
        <v>12</v>
      </c>
      <c r="W59" s="1" t="n">
        <v>0</v>
      </c>
      <c r="X59" s="1" t="n">
        <v>0</v>
      </c>
      <c r="AA59" s="1" t="n">
        <v>0</v>
      </c>
      <c r="AB59" s="1" t="n">
        <f aca="false">ROUND(100*(X59/V59),1)</f>
        <v>0</v>
      </c>
      <c r="AC59" s="3" t="n">
        <f aca="false">X59/V59*100</f>
        <v>0</v>
      </c>
      <c r="AD59" s="1" t="n">
        <v>0</v>
      </c>
      <c r="AE59" s="1" t="n">
        <v>0</v>
      </c>
      <c r="AF59" s="1" t="n">
        <v>0</v>
      </c>
      <c r="AG59" s="1" t="n">
        <v>0</v>
      </c>
      <c r="AH59" s="1" t="n">
        <v>686</v>
      </c>
      <c r="BH59" s="1" t="n">
        <v>4.1</v>
      </c>
      <c r="BI59" s="1" t="n">
        <v>256</v>
      </c>
      <c r="BJ59" s="1" t="n">
        <v>1.45</v>
      </c>
      <c r="BK59" s="1" t="n">
        <v>7.5</v>
      </c>
      <c r="BL59" s="1" t="n">
        <v>101.18</v>
      </c>
      <c r="BM59" s="1" t="n">
        <v>13.99</v>
      </c>
      <c r="BN59" s="1" t="n">
        <v>3.25</v>
      </c>
      <c r="BO59" s="1" t="n">
        <v>60.19</v>
      </c>
      <c r="BP59" s="1" t="n">
        <v>32.75</v>
      </c>
      <c r="BQ59" s="1" t="n">
        <v>1.19</v>
      </c>
      <c r="BR59" s="1" t="n">
        <v>15.66</v>
      </c>
      <c r="BS59" s="1" t="n">
        <v>14.2</v>
      </c>
      <c r="BT59" s="1" t="n">
        <v>8.5</v>
      </c>
      <c r="BU59" s="1" t="n">
        <v>32.14</v>
      </c>
      <c r="BV59" s="1" t="n">
        <v>10.06</v>
      </c>
      <c r="BW59" s="1" t="n">
        <v>38.02</v>
      </c>
      <c r="BX59" s="1" t="n">
        <v>1.65</v>
      </c>
      <c r="BY59" s="1" t="n">
        <v>5.87</v>
      </c>
      <c r="BZ59" s="1" t="n">
        <v>35.33</v>
      </c>
      <c r="CA59" s="1" t="n">
        <v>0.48</v>
      </c>
      <c r="CB59" s="1" t="n">
        <v>5.03</v>
      </c>
      <c r="CC59" s="1" t="n">
        <v>147.6</v>
      </c>
      <c r="CD59" s="1" t="n">
        <v>2.9</v>
      </c>
      <c r="CE59" s="1" t="n">
        <v>118.91</v>
      </c>
      <c r="CF59" s="1" t="n">
        <v>27.75</v>
      </c>
      <c r="CG59" s="1" t="n">
        <v>7.23</v>
      </c>
      <c r="CH59" s="1" t="n">
        <v>21.89</v>
      </c>
      <c r="CI59" s="1" t="n">
        <v>3.23</v>
      </c>
      <c r="CJ59" s="1" t="n">
        <v>11.8</v>
      </c>
      <c r="CK59" s="1" t="n">
        <v>0.04</v>
      </c>
      <c r="CL59" s="1" t="n">
        <v>5.83</v>
      </c>
    </row>
    <row r="60" customFormat="false" ht="12.75" hidden="false" customHeight="false" outlineLevel="0" collapsed="false">
      <c r="A60" s="1" t="n">
        <v>6541</v>
      </c>
      <c r="B60" s="1" t="s">
        <v>104</v>
      </c>
      <c r="C60" s="1" t="s">
        <v>91</v>
      </c>
      <c r="D60" s="1" t="s">
        <v>105</v>
      </c>
      <c r="E60" s="1" t="s">
        <v>105</v>
      </c>
      <c r="F60" s="1" t="n">
        <v>2</v>
      </c>
      <c r="G60" s="5" t="s">
        <v>112</v>
      </c>
      <c r="H60" s="6"/>
      <c r="T60" s="1" t="n">
        <v>0</v>
      </c>
    </row>
    <row r="61" customFormat="false" ht="12.75" hidden="false" customHeight="false" outlineLevel="0" collapsed="false">
      <c r="A61" s="1" t="n">
        <v>6321</v>
      </c>
      <c r="B61" s="1" t="s">
        <v>106</v>
      </c>
      <c r="C61" s="1" t="s">
        <v>91</v>
      </c>
      <c r="D61" s="1" t="s">
        <v>105</v>
      </c>
      <c r="E61" s="1" t="s">
        <v>105</v>
      </c>
      <c r="F61" s="1" t="n">
        <v>2</v>
      </c>
      <c r="G61" s="5" t="s">
        <v>112</v>
      </c>
      <c r="H61" s="6"/>
      <c r="R61" s="1" t="n">
        <v>0</v>
      </c>
      <c r="S61" s="1" t="s">
        <v>109</v>
      </c>
      <c r="T61" s="1" t="n">
        <v>0</v>
      </c>
      <c r="U61" s="1" t="n">
        <v>8</v>
      </c>
      <c r="V61" s="1" t="n">
        <v>5</v>
      </c>
      <c r="AH61" s="1" t="n">
        <v>845</v>
      </c>
      <c r="BH61" s="1" t="n">
        <v>3.8</v>
      </c>
      <c r="BI61" s="1" t="n">
        <v>309</v>
      </c>
      <c r="BJ61" s="1" t="n">
        <v>1.45</v>
      </c>
      <c r="BK61" s="1" t="n">
        <v>4.98</v>
      </c>
      <c r="BL61" s="1" t="n">
        <v>19.16</v>
      </c>
      <c r="BM61" s="1" t="n">
        <v>3.01</v>
      </c>
      <c r="BN61" s="1" t="n">
        <v>3.85</v>
      </c>
      <c r="BO61" s="1" t="n">
        <v>55.3</v>
      </c>
      <c r="BP61" s="1" t="n">
        <v>34.49</v>
      </c>
      <c r="BQ61" s="1" t="n">
        <v>1.19</v>
      </c>
      <c r="BR61" s="1" t="n">
        <v>15.66</v>
      </c>
      <c r="BS61" s="1" t="n">
        <v>15.53</v>
      </c>
      <c r="BT61" s="1" t="n">
        <v>9.35</v>
      </c>
      <c r="BU61" s="1" t="n">
        <v>94.84</v>
      </c>
      <c r="BV61" s="1" t="n">
        <v>10.06</v>
      </c>
      <c r="BW61" s="1" t="n">
        <v>38.02</v>
      </c>
      <c r="BX61" s="1" t="n">
        <v>1.65</v>
      </c>
      <c r="BY61" s="1" t="n">
        <v>3.59</v>
      </c>
      <c r="BZ61" s="1" t="n">
        <v>35.33</v>
      </c>
      <c r="CA61" s="1" t="n">
        <v>0.48</v>
      </c>
      <c r="CB61" s="1" t="n">
        <v>7.72</v>
      </c>
      <c r="CC61" s="1" t="n">
        <v>147.6</v>
      </c>
      <c r="CD61" s="1" t="n">
        <v>56.31</v>
      </c>
      <c r="CE61" s="1" t="n">
        <v>231.92</v>
      </c>
      <c r="CF61" s="1" t="n">
        <v>27.75</v>
      </c>
      <c r="CG61" s="1" t="n">
        <v>6.78</v>
      </c>
      <c r="CH61" s="1" t="n">
        <v>21.89</v>
      </c>
      <c r="CI61" s="1" t="n">
        <v>2.18</v>
      </c>
      <c r="CJ61" s="1" t="n">
        <v>11.8</v>
      </c>
      <c r="CK61" s="1" t="n">
        <v>19.49</v>
      </c>
      <c r="CL61" s="1" t="n">
        <v>5.83</v>
      </c>
    </row>
    <row r="62" customFormat="false" ht="12.75" hidden="false" customHeight="false" outlineLevel="0" collapsed="false">
      <c r="A62" s="1" t="n">
        <v>6314</v>
      </c>
      <c r="B62" s="1" t="s">
        <v>90</v>
      </c>
      <c r="C62" s="1" t="s">
        <v>91</v>
      </c>
      <c r="D62" s="1" t="s">
        <v>92</v>
      </c>
      <c r="E62" s="1" t="s">
        <v>92</v>
      </c>
      <c r="F62" s="1" t="n">
        <v>3</v>
      </c>
      <c r="G62" s="5" t="s">
        <v>113</v>
      </c>
      <c r="H62" s="6"/>
      <c r="R62" s="1" t="n">
        <v>0</v>
      </c>
      <c r="S62" s="1" t="s">
        <v>109</v>
      </c>
      <c r="T62" s="1" t="n">
        <v>10</v>
      </c>
      <c r="U62" s="1" t="n">
        <v>14</v>
      </c>
      <c r="V62" s="1" t="n">
        <v>13</v>
      </c>
      <c r="W62" s="1" t="n">
        <v>1</v>
      </c>
      <c r="X62" s="1" t="n">
        <v>1</v>
      </c>
      <c r="Y62" s="1" t="s">
        <v>114</v>
      </c>
      <c r="Z62" s="1" t="s">
        <v>114</v>
      </c>
      <c r="AA62" s="1" t="n">
        <v>8</v>
      </c>
      <c r="AB62" s="1" t="n">
        <v>8</v>
      </c>
      <c r="AC62" s="3" t="n">
        <f aca="false">X62/V62*100</f>
        <v>7.69230769230769</v>
      </c>
      <c r="AD62" s="1" t="n">
        <v>4.97772361</v>
      </c>
      <c r="AE62" s="1" t="n">
        <v>0</v>
      </c>
      <c r="AF62" s="1" t="n">
        <v>2.74036268949424</v>
      </c>
      <c r="AG62" s="1" t="n">
        <v>0</v>
      </c>
      <c r="AH62" s="1" t="n">
        <v>734</v>
      </c>
      <c r="BJ62" s="1" t="n">
        <v>1293.21</v>
      </c>
      <c r="BK62" s="1" t="n">
        <v>3.53</v>
      </c>
      <c r="BL62" s="1" t="n">
        <v>56.75</v>
      </c>
      <c r="BM62" s="1" t="n">
        <v>6.78</v>
      </c>
      <c r="BN62" s="1" t="n">
        <v>5.19</v>
      </c>
      <c r="BO62" s="1" t="n">
        <v>2751.52</v>
      </c>
      <c r="BP62" s="1" t="n">
        <v>30.13</v>
      </c>
      <c r="BQ62" s="1" t="n">
        <v>45.4</v>
      </c>
      <c r="BR62" s="1" t="n">
        <v>75.56</v>
      </c>
      <c r="BS62" s="1" t="n">
        <v>332.99</v>
      </c>
      <c r="BT62" s="1" t="n">
        <v>8.11</v>
      </c>
      <c r="BU62" s="1" t="n">
        <v>4328.96</v>
      </c>
      <c r="BV62" s="1" t="n">
        <v>8313.81</v>
      </c>
      <c r="BW62" s="1" t="n">
        <v>4927.67</v>
      </c>
      <c r="BX62" s="1" t="n">
        <v>545.43</v>
      </c>
      <c r="BY62" s="1" t="n">
        <v>3.2</v>
      </c>
      <c r="BZ62" s="1" t="n">
        <v>4763.6</v>
      </c>
      <c r="CA62" s="1" t="n">
        <v>0.48</v>
      </c>
      <c r="CB62" s="1" t="n">
        <v>7603.72</v>
      </c>
      <c r="CC62" s="1" t="n">
        <v>147.6</v>
      </c>
      <c r="CD62" s="1" t="n">
        <v>59.48</v>
      </c>
      <c r="CE62" s="1" t="n">
        <v>842.66</v>
      </c>
      <c r="CF62" s="1" t="n">
        <v>125.92</v>
      </c>
      <c r="CG62" s="1" t="n">
        <v>14.55</v>
      </c>
      <c r="CH62" s="1" t="n">
        <v>21.89</v>
      </c>
      <c r="CI62" s="1" t="n">
        <v>64.39</v>
      </c>
      <c r="CJ62" s="1" t="n">
        <v>500.37</v>
      </c>
      <c r="CK62" s="1" t="n">
        <v>19.49</v>
      </c>
      <c r="CL62" s="1" t="n">
        <v>5.83</v>
      </c>
    </row>
    <row r="63" customFormat="false" ht="12.75" hidden="false" customHeight="false" outlineLevel="0" collapsed="false">
      <c r="A63" s="1" t="n">
        <v>6519</v>
      </c>
      <c r="B63" s="1" t="s">
        <v>94</v>
      </c>
      <c r="C63" s="1" t="s">
        <v>91</v>
      </c>
      <c r="D63" s="1" t="s">
        <v>92</v>
      </c>
      <c r="E63" s="1" t="s">
        <v>92</v>
      </c>
      <c r="F63" s="1" t="n">
        <v>3</v>
      </c>
      <c r="G63" s="5" t="s">
        <v>113</v>
      </c>
      <c r="H63" s="6"/>
      <c r="R63" s="1" t="n">
        <v>0</v>
      </c>
      <c r="S63" s="1" t="s">
        <v>109</v>
      </c>
      <c r="T63" s="1" t="n">
        <v>0</v>
      </c>
      <c r="U63" s="1" t="n">
        <v>13</v>
      </c>
      <c r="V63" s="1" t="n">
        <v>13</v>
      </c>
      <c r="W63" s="1" t="n">
        <v>0</v>
      </c>
      <c r="X63" s="1" t="n">
        <v>0</v>
      </c>
      <c r="Y63" s="1" t="s">
        <v>114</v>
      </c>
      <c r="Z63" s="1" t="s">
        <v>114</v>
      </c>
      <c r="AA63" s="1" t="n">
        <v>0</v>
      </c>
      <c r="AB63" s="1" t="n">
        <f aca="false">ROUND(100*(X63/V63),1)</f>
        <v>0</v>
      </c>
      <c r="AC63" s="3" t="n">
        <f aca="false">X63/V63*100</f>
        <v>0</v>
      </c>
      <c r="AD63" s="1" t="n">
        <v>0</v>
      </c>
      <c r="AE63" s="1" t="n">
        <v>0</v>
      </c>
      <c r="AF63" s="1" t="n">
        <v>0</v>
      </c>
      <c r="AG63" s="1" t="n">
        <v>0</v>
      </c>
      <c r="AH63" s="1" t="n">
        <v>824</v>
      </c>
      <c r="BJ63" s="1" t="n">
        <v>171.61</v>
      </c>
      <c r="BK63" s="1" t="n">
        <v>2.51</v>
      </c>
      <c r="BL63" s="1" t="n">
        <v>56.75</v>
      </c>
      <c r="BM63" s="1" t="n">
        <v>0.97</v>
      </c>
      <c r="BN63" s="1" t="n">
        <v>5.34</v>
      </c>
      <c r="BO63" s="1" t="n">
        <v>1728.14</v>
      </c>
      <c r="BP63" s="1" t="n">
        <v>22.83</v>
      </c>
      <c r="BQ63" s="1" t="n">
        <v>13.38</v>
      </c>
      <c r="BR63" s="1" t="n">
        <v>15.66</v>
      </c>
      <c r="BS63" s="1" t="n">
        <v>157.92</v>
      </c>
      <c r="BT63" s="1" t="n">
        <v>8.29</v>
      </c>
      <c r="BU63" s="1" t="n">
        <v>514.06</v>
      </c>
      <c r="BV63" s="1" t="n">
        <v>2407.23</v>
      </c>
      <c r="BW63" s="1" t="n">
        <v>523.69</v>
      </c>
      <c r="BX63" s="1" t="n">
        <v>32.97</v>
      </c>
      <c r="BY63" s="1" t="n">
        <v>3.2</v>
      </c>
      <c r="BZ63" s="1" t="n">
        <v>4236.56</v>
      </c>
      <c r="CA63" s="1" t="n">
        <v>0.48</v>
      </c>
      <c r="CB63" s="1" t="n">
        <v>1032.73</v>
      </c>
      <c r="CC63" s="1" t="n">
        <v>147.6</v>
      </c>
      <c r="CD63" s="1" t="n">
        <v>58.91</v>
      </c>
      <c r="CE63" s="1" t="n">
        <v>229.99</v>
      </c>
      <c r="CF63" s="1" t="n">
        <v>27.75</v>
      </c>
      <c r="CG63" s="1" t="n">
        <v>4.11</v>
      </c>
      <c r="CH63" s="1" t="n">
        <v>21.89</v>
      </c>
      <c r="CI63" s="1" t="n">
        <v>29.5</v>
      </c>
      <c r="CJ63" s="1" t="n">
        <v>112.05</v>
      </c>
      <c r="CK63" s="1" t="n">
        <v>19.49</v>
      </c>
      <c r="CL63" s="1" t="n">
        <v>5.83</v>
      </c>
    </row>
    <row r="64" customFormat="false" ht="12.75" hidden="false" customHeight="false" outlineLevel="0" collapsed="false">
      <c r="A64" s="1" t="n">
        <v>4516</v>
      </c>
      <c r="B64" s="1" t="s">
        <v>95</v>
      </c>
      <c r="C64" s="1" t="s">
        <v>96</v>
      </c>
      <c r="D64" s="1" t="s">
        <v>92</v>
      </c>
      <c r="E64" s="1" t="s">
        <v>92</v>
      </c>
      <c r="F64" s="1" t="n">
        <v>3</v>
      </c>
      <c r="G64" s="5" t="s">
        <v>113</v>
      </c>
      <c r="H64" s="6"/>
      <c r="R64" s="1" t="n">
        <v>20</v>
      </c>
      <c r="S64" s="1" t="s">
        <v>111</v>
      </c>
      <c r="T64" s="1" t="n">
        <v>20</v>
      </c>
      <c r="U64" s="1" t="n">
        <v>7</v>
      </c>
      <c r="V64" s="1" t="n">
        <v>7</v>
      </c>
      <c r="W64" s="1" t="n">
        <v>0</v>
      </c>
      <c r="X64" s="1" t="n">
        <v>0</v>
      </c>
      <c r="Y64" s="1" t="s">
        <v>115</v>
      </c>
      <c r="Z64" s="1" t="s">
        <v>115</v>
      </c>
      <c r="AA64" s="1" t="n">
        <v>0</v>
      </c>
      <c r="AB64" s="1" t="n">
        <f aca="false">ROUND(100*(X64/V64),1)</f>
        <v>0</v>
      </c>
      <c r="AC64" s="3" t="n">
        <f aca="false">X64/V64*100</f>
        <v>0</v>
      </c>
      <c r="AD64" s="1" t="n">
        <v>0</v>
      </c>
      <c r="AE64" s="1" t="n">
        <v>0</v>
      </c>
      <c r="AF64" s="1" t="n">
        <v>0</v>
      </c>
      <c r="AG64" s="1" t="n">
        <v>0</v>
      </c>
      <c r="AH64" s="1" t="n">
        <v>607</v>
      </c>
      <c r="BJ64" s="1" t="n">
        <v>150.97</v>
      </c>
      <c r="BK64" s="1" t="n">
        <v>1.08</v>
      </c>
      <c r="BL64" s="1" t="n">
        <v>56.75</v>
      </c>
      <c r="BM64" s="1" t="n">
        <v>6.78</v>
      </c>
      <c r="BN64" s="1" t="n">
        <v>4.96</v>
      </c>
      <c r="BO64" s="1" t="n">
        <v>641.13</v>
      </c>
      <c r="BP64" s="1" t="n">
        <v>29.66</v>
      </c>
      <c r="BQ64" s="1" t="n">
        <v>10.22</v>
      </c>
      <c r="BR64" s="1" t="n">
        <v>15.66</v>
      </c>
      <c r="BS64" s="1" t="n">
        <v>14.2</v>
      </c>
      <c r="BT64" s="1" t="n">
        <v>4.06</v>
      </c>
      <c r="BU64" s="1" t="n">
        <v>153.1</v>
      </c>
      <c r="BV64" s="1" t="n">
        <v>1038.73</v>
      </c>
      <c r="BW64" s="1" t="n">
        <v>38.02</v>
      </c>
      <c r="BX64" s="1" t="n">
        <v>53.06</v>
      </c>
      <c r="BY64" s="1" t="n">
        <v>3.2</v>
      </c>
      <c r="BZ64" s="1" t="n">
        <v>2732.77</v>
      </c>
      <c r="CA64" s="1" t="n">
        <v>0.48</v>
      </c>
      <c r="CB64" s="1" t="n">
        <v>337.93</v>
      </c>
      <c r="CC64" s="1" t="n">
        <v>147.6</v>
      </c>
      <c r="CD64" s="1" t="n">
        <v>62.89</v>
      </c>
      <c r="CE64" s="1" t="n">
        <v>289.08</v>
      </c>
      <c r="CF64" s="1" t="n">
        <v>27.75</v>
      </c>
      <c r="CG64" s="1" t="n">
        <v>1.59</v>
      </c>
      <c r="CH64" s="1" t="n">
        <v>21.89</v>
      </c>
      <c r="CI64" s="1" t="n">
        <v>19.88</v>
      </c>
      <c r="CJ64" s="1" t="n">
        <v>11.8</v>
      </c>
      <c r="CK64" s="1" t="n">
        <v>19.49</v>
      </c>
      <c r="CL64" s="1" t="n">
        <v>5.83</v>
      </c>
    </row>
    <row r="65" customFormat="false" ht="12.75" hidden="false" customHeight="false" outlineLevel="0" collapsed="false">
      <c r="A65" s="1" t="n">
        <v>5045</v>
      </c>
      <c r="B65" s="1" t="s">
        <v>97</v>
      </c>
      <c r="C65" s="1" t="s">
        <v>96</v>
      </c>
      <c r="D65" s="1" t="s">
        <v>92</v>
      </c>
      <c r="E65" s="1" t="s">
        <v>92</v>
      </c>
      <c r="F65" s="1" t="n">
        <v>3</v>
      </c>
      <c r="G65" s="5" t="s">
        <v>113</v>
      </c>
      <c r="H65" s="6"/>
      <c r="R65" s="1" t="n">
        <v>0</v>
      </c>
      <c r="S65" s="1" t="s">
        <v>109</v>
      </c>
      <c r="T65" s="1" t="n">
        <v>0</v>
      </c>
      <c r="U65" s="1" t="n">
        <v>11</v>
      </c>
      <c r="V65" s="1" t="n">
        <v>10</v>
      </c>
      <c r="W65" s="1" t="n">
        <v>0</v>
      </c>
      <c r="X65" s="1" t="n">
        <v>0</v>
      </c>
      <c r="Y65" s="1" t="s">
        <v>116</v>
      </c>
      <c r="Z65" s="1" t="s">
        <v>116</v>
      </c>
      <c r="AA65" s="1" t="n">
        <v>0</v>
      </c>
      <c r="AB65" s="1" t="n">
        <f aca="false">ROUND(100*(X65/V65),1)</f>
        <v>0</v>
      </c>
      <c r="AC65" s="3" t="n">
        <f aca="false">X65/V65*100</f>
        <v>0</v>
      </c>
      <c r="AD65" s="1" t="n">
        <v>0</v>
      </c>
      <c r="AE65" s="1" t="n">
        <v>0</v>
      </c>
      <c r="AF65" s="1" t="n">
        <v>0</v>
      </c>
      <c r="AG65" s="1" t="n">
        <v>0</v>
      </c>
      <c r="AH65" s="1" t="n">
        <v>663</v>
      </c>
      <c r="BJ65" s="1" t="n">
        <v>30.02</v>
      </c>
      <c r="BK65" s="1" t="n">
        <v>1.74</v>
      </c>
      <c r="BL65" s="1" t="n">
        <v>56.75</v>
      </c>
      <c r="BM65" s="1" t="n">
        <v>6.78</v>
      </c>
      <c r="BN65" s="1" t="n">
        <v>4.69</v>
      </c>
      <c r="BO65" s="1" t="n">
        <v>31.73</v>
      </c>
      <c r="BP65" s="1" t="n">
        <v>4.34</v>
      </c>
      <c r="BQ65" s="1" t="n">
        <v>1.19</v>
      </c>
      <c r="BR65" s="1" t="n">
        <v>15.66</v>
      </c>
      <c r="BS65" s="1" t="n">
        <v>255.52</v>
      </c>
      <c r="BT65" s="1" t="n">
        <v>6.15</v>
      </c>
      <c r="BU65" s="1" t="n">
        <v>16.29</v>
      </c>
      <c r="BV65" s="1" t="n">
        <v>46.52</v>
      </c>
      <c r="BW65" s="1" t="n">
        <v>29.29</v>
      </c>
      <c r="BX65" s="1" t="n">
        <v>1.65</v>
      </c>
      <c r="BY65" s="1" t="n">
        <v>3.2</v>
      </c>
      <c r="BZ65" s="1" t="n">
        <v>433.48</v>
      </c>
      <c r="CA65" s="1" t="n">
        <v>0.48</v>
      </c>
      <c r="CB65" s="1" t="n">
        <v>63.25</v>
      </c>
      <c r="CC65" s="1" t="n">
        <v>147.6</v>
      </c>
      <c r="CD65" s="1" t="n">
        <v>54.33</v>
      </c>
      <c r="CE65" s="1" t="n">
        <v>91.68</v>
      </c>
      <c r="CF65" s="1" t="n">
        <v>27.75</v>
      </c>
      <c r="CG65" s="1" t="n">
        <v>1.59</v>
      </c>
      <c r="CH65" s="1" t="n">
        <v>21.89</v>
      </c>
      <c r="CI65" s="1" t="n">
        <v>2.76</v>
      </c>
      <c r="CJ65" s="1" t="n">
        <v>11.8</v>
      </c>
      <c r="CK65" s="1" t="n">
        <v>19.49</v>
      </c>
      <c r="CL65" s="1" t="n">
        <v>5.83</v>
      </c>
    </row>
    <row r="66" customFormat="false" ht="12.75" hidden="false" customHeight="false" outlineLevel="0" collapsed="false">
      <c r="A66" s="1" t="n">
        <v>4872</v>
      </c>
      <c r="B66" s="1" t="s">
        <v>98</v>
      </c>
      <c r="C66" s="1" t="s">
        <v>96</v>
      </c>
      <c r="D66" s="1" t="s">
        <v>92</v>
      </c>
      <c r="E66" s="1" t="s">
        <v>92</v>
      </c>
      <c r="F66" s="1" t="n">
        <v>3</v>
      </c>
      <c r="G66" s="5" t="s">
        <v>113</v>
      </c>
      <c r="H66" s="6"/>
      <c r="R66" s="1" t="n">
        <v>600</v>
      </c>
      <c r="S66" s="1" t="s">
        <v>111</v>
      </c>
      <c r="T66" s="1" t="n">
        <v>600</v>
      </c>
      <c r="U66" s="1" t="n">
        <v>14</v>
      </c>
      <c r="V66" s="1" t="n">
        <v>14</v>
      </c>
      <c r="W66" s="1" t="n">
        <v>0</v>
      </c>
      <c r="X66" s="1" t="n">
        <v>0</v>
      </c>
      <c r="Y66" s="1" t="s">
        <v>117</v>
      </c>
      <c r="Z66" s="1" t="s">
        <v>117</v>
      </c>
      <c r="AA66" s="1" t="n">
        <v>0</v>
      </c>
      <c r="AB66" s="1" t="n">
        <f aca="false">ROUND(100*(X66/V66),1)</f>
        <v>0</v>
      </c>
      <c r="AC66" s="3" t="n">
        <f aca="false">X66/V66*100</f>
        <v>0</v>
      </c>
      <c r="AD66" s="1" t="n">
        <v>0</v>
      </c>
      <c r="AE66" s="1" t="n">
        <v>0</v>
      </c>
      <c r="AF66" s="1" t="n">
        <v>0</v>
      </c>
      <c r="AG66" s="1" t="n">
        <v>0</v>
      </c>
      <c r="AH66" s="1" t="n">
        <v>614</v>
      </c>
      <c r="BJ66" s="1" t="n">
        <v>105.62</v>
      </c>
      <c r="BK66" s="1" t="n">
        <v>1.31</v>
      </c>
      <c r="BL66" s="1" t="n">
        <v>56.75</v>
      </c>
      <c r="BM66" s="1" t="n">
        <v>2.01</v>
      </c>
      <c r="BN66" s="1" t="n">
        <v>5.15</v>
      </c>
      <c r="BO66" s="1" t="n">
        <v>55.3</v>
      </c>
      <c r="BP66" s="1" t="n">
        <v>19.11</v>
      </c>
      <c r="BQ66" s="1" t="n">
        <v>1.19</v>
      </c>
      <c r="BR66" s="1" t="n">
        <v>15.66</v>
      </c>
      <c r="BS66" s="1" t="n">
        <v>14.2</v>
      </c>
      <c r="BT66" s="1" t="n">
        <v>26.39</v>
      </c>
      <c r="BU66" s="1" t="n">
        <v>176</v>
      </c>
      <c r="BV66" s="1" t="n">
        <v>123.17</v>
      </c>
      <c r="BW66" s="1" t="n">
        <v>38.02</v>
      </c>
      <c r="BX66" s="1" t="n">
        <v>26.87</v>
      </c>
      <c r="BY66" s="1" t="n">
        <v>9.93</v>
      </c>
      <c r="BZ66" s="1" t="n">
        <v>35.33</v>
      </c>
      <c r="CA66" s="1" t="n">
        <v>0.48</v>
      </c>
      <c r="CB66" s="1" t="n">
        <v>250.66</v>
      </c>
      <c r="CC66" s="1" t="n">
        <v>147.6</v>
      </c>
      <c r="CD66" s="1" t="n">
        <v>43.26</v>
      </c>
      <c r="CE66" s="1" t="n">
        <v>109.38</v>
      </c>
      <c r="CF66" s="1" t="n">
        <v>27.75</v>
      </c>
      <c r="CG66" s="1" t="n">
        <v>7.23</v>
      </c>
      <c r="CH66" s="1" t="n">
        <v>21.89</v>
      </c>
      <c r="CI66" s="1" t="n">
        <v>2.18</v>
      </c>
      <c r="CJ66" s="1" t="n">
        <v>11.8</v>
      </c>
      <c r="CK66" s="1" t="n">
        <v>19.49</v>
      </c>
      <c r="CL66" s="1" t="n">
        <v>5.83</v>
      </c>
    </row>
    <row r="67" customFormat="false" ht="12.75" hidden="false" customHeight="false" outlineLevel="0" collapsed="false">
      <c r="A67" s="1" t="n">
        <v>6401</v>
      </c>
      <c r="B67" s="1" t="s">
        <v>99</v>
      </c>
      <c r="C67" s="1" t="s">
        <v>91</v>
      </c>
      <c r="D67" s="1" t="s">
        <v>92</v>
      </c>
      <c r="E67" s="1" t="s">
        <v>92</v>
      </c>
      <c r="F67" s="1" t="n">
        <v>3</v>
      </c>
      <c r="G67" s="5" t="s">
        <v>113</v>
      </c>
      <c r="H67" s="6"/>
      <c r="T67" s="1" t="n">
        <v>0</v>
      </c>
    </row>
    <row r="68" customFormat="false" ht="12.75" hidden="false" customHeight="false" outlineLevel="0" collapsed="false">
      <c r="A68" s="1" t="n">
        <v>6363</v>
      </c>
      <c r="B68" s="1" t="s">
        <v>100</v>
      </c>
      <c r="C68" s="1" t="s">
        <v>91</v>
      </c>
      <c r="D68" s="1" t="s">
        <v>92</v>
      </c>
      <c r="E68" s="1" t="s">
        <v>92</v>
      </c>
      <c r="F68" s="1" t="n">
        <v>3</v>
      </c>
      <c r="G68" s="5" t="s">
        <v>113</v>
      </c>
      <c r="H68" s="6"/>
      <c r="T68" s="1" t="n">
        <v>110</v>
      </c>
    </row>
    <row r="69" customFormat="false" ht="12.75" hidden="false" customHeight="false" outlineLevel="0" collapsed="false">
      <c r="A69" s="1" t="n">
        <v>6552</v>
      </c>
      <c r="B69" s="1" t="s">
        <v>101</v>
      </c>
      <c r="C69" s="1" t="s">
        <v>91</v>
      </c>
      <c r="D69" s="1" t="s">
        <v>92</v>
      </c>
      <c r="E69" s="1" t="s">
        <v>92</v>
      </c>
      <c r="F69" s="1" t="n">
        <v>3</v>
      </c>
      <c r="G69" s="5" t="s">
        <v>113</v>
      </c>
      <c r="H69" s="6"/>
      <c r="T69" s="1" t="n">
        <v>0</v>
      </c>
    </row>
    <row r="70" customFormat="false" ht="12.75" hidden="false" customHeight="false" outlineLevel="0" collapsed="false">
      <c r="A70" s="1" t="n">
        <v>6242</v>
      </c>
      <c r="B70" s="1" t="s">
        <v>102</v>
      </c>
      <c r="C70" s="1" t="s">
        <v>96</v>
      </c>
      <c r="D70" s="1" t="s">
        <v>92</v>
      </c>
      <c r="E70" s="1" t="s">
        <v>92</v>
      </c>
      <c r="F70" s="1" t="n">
        <v>3</v>
      </c>
      <c r="G70" s="5" t="s">
        <v>113</v>
      </c>
      <c r="H70" s="6"/>
      <c r="T70" s="1" t="n">
        <v>0</v>
      </c>
    </row>
    <row r="71" customFormat="false" ht="12.75" hidden="false" customHeight="false" outlineLevel="0" collapsed="false">
      <c r="A71" s="1" t="n">
        <v>5910</v>
      </c>
      <c r="B71" s="1" t="s">
        <v>103</v>
      </c>
      <c r="C71" s="1" t="s">
        <v>96</v>
      </c>
      <c r="D71" s="1" t="s">
        <v>92</v>
      </c>
      <c r="E71" s="1" t="s">
        <v>92</v>
      </c>
      <c r="F71" s="1" t="n">
        <v>3</v>
      </c>
      <c r="G71" s="5" t="s">
        <v>113</v>
      </c>
      <c r="H71" s="6"/>
      <c r="T71" s="1" t="n">
        <v>0</v>
      </c>
    </row>
    <row r="72" customFormat="false" ht="12.75" hidden="false" customHeight="false" outlineLevel="0" collapsed="false">
      <c r="A72" s="1" t="n">
        <v>6541</v>
      </c>
      <c r="B72" s="1" t="s">
        <v>104</v>
      </c>
      <c r="C72" s="1" t="s">
        <v>91</v>
      </c>
      <c r="D72" s="1" t="s">
        <v>105</v>
      </c>
      <c r="E72" s="1" t="s">
        <v>105</v>
      </c>
      <c r="F72" s="1" t="n">
        <v>3</v>
      </c>
      <c r="G72" s="5" t="s">
        <v>113</v>
      </c>
      <c r="H72" s="6"/>
      <c r="R72" s="1" t="n">
        <v>0</v>
      </c>
      <c r="S72" s="1" t="s">
        <v>109</v>
      </c>
      <c r="T72" s="1" t="n">
        <v>0</v>
      </c>
      <c r="U72" s="1" t="n">
        <v>14</v>
      </c>
      <c r="V72" s="1" t="n">
        <v>13</v>
      </c>
      <c r="AH72" s="1" t="n">
        <v>788</v>
      </c>
      <c r="BJ72" s="1" t="n">
        <v>1.45</v>
      </c>
      <c r="BK72" s="1" t="n">
        <v>0.48</v>
      </c>
      <c r="BL72" s="1" t="n">
        <v>56.75</v>
      </c>
      <c r="BM72" s="1" t="n">
        <v>6.78</v>
      </c>
      <c r="BN72" s="1" t="n">
        <v>4.86</v>
      </c>
      <c r="BO72" s="1" t="n">
        <v>1.97</v>
      </c>
      <c r="BP72" s="1" t="n">
        <v>15</v>
      </c>
      <c r="BQ72" s="1" t="n">
        <v>1.19</v>
      </c>
      <c r="BR72" s="1" t="n">
        <v>15.66</v>
      </c>
      <c r="BS72" s="1" t="n">
        <v>14.2</v>
      </c>
      <c r="BT72" s="1" t="n">
        <v>0.48</v>
      </c>
      <c r="BU72" s="1" t="n">
        <v>135.54</v>
      </c>
      <c r="BV72" s="1" t="n">
        <v>10.06</v>
      </c>
      <c r="BW72" s="1" t="n">
        <v>38.02</v>
      </c>
      <c r="BX72" s="1" t="n">
        <v>1.65</v>
      </c>
      <c r="BY72" s="1" t="n">
        <v>3.2</v>
      </c>
      <c r="BZ72" s="1" t="n">
        <v>35.33</v>
      </c>
      <c r="CA72" s="1" t="n">
        <v>0.48</v>
      </c>
      <c r="CB72" s="1" t="n">
        <v>7.72</v>
      </c>
      <c r="CC72" s="1" t="n">
        <v>147.6</v>
      </c>
      <c r="CD72" s="1" t="n">
        <v>42.06</v>
      </c>
      <c r="CE72" s="1" t="n">
        <v>277.32</v>
      </c>
      <c r="CF72" s="1" t="n">
        <v>27.75</v>
      </c>
      <c r="CG72" s="1" t="n">
        <v>7.23</v>
      </c>
      <c r="CH72" s="1" t="n">
        <v>21.89</v>
      </c>
      <c r="CI72" s="1" t="n">
        <v>2.18</v>
      </c>
      <c r="CJ72" s="1" t="n">
        <v>11.8</v>
      </c>
      <c r="CK72" s="1" t="n">
        <v>19.49</v>
      </c>
      <c r="CL72" s="1" t="n">
        <v>5.83</v>
      </c>
    </row>
    <row r="73" customFormat="false" ht="12.75" hidden="false" customHeight="false" outlineLevel="0" collapsed="false">
      <c r="A73" s="1" t="n">
        <v>6321</v>
      </c>
      <c r="B73" s="1" t="s">
        <v>106</v>
      </c>
      <c r="C73" s="1" t="s">
        <v>91</v>
      </c>
      <c r="D73" s="1" t="s">
        <v>105</v>
      </c>
      <c r="E73" s="1" t="s">
        <v>105</v>
      </c>
      <c r="F73" s="1" t="n">
        <v>3</v>
      </c>
      <c r="G73" s="5" t="s">
        <v>113</v>
      </c>
      <c r="H73" s="6"/>
      <c r="T73" s="1" t="n">
        <v>0</v>
      </c>
    </row>
    <row r="74" customFormat="false" ht="12.75" hidden="false" customHeight="false" outlineLevel="0" collapsed="false">
      <c r="A74" s="1" t="n">
        <v>6314</v>
      </c>
      <c r="B74" s="1" t="s">
        <v>90</v>
      </c>
      <c r="C74" s="1" t="s">
        <v>91</v>
      </c>
      <c r="D74" s="1" t="s">
        <v>92</v>
      </c>
      <c r="E74" s="1" t="s">
        <v>92</v>
      </c>
      <c r="F74" s="1" t="n">
        <v>4</v>
      </c>
      <c r="G74" s="5" t="s">
        <v>118</v>
      </c>
      <c r="H74" s="6"/>
      <c r="T74" s="1" t="n">
        <v>10</v>
      </c>
    </row>
    <row r="75" customFormat="false" ht="12.75" hidden="false" customHeight="false" outlineLevel="0" collapsed="false">
      <c r="A75" s="1" t="n">
        <v>6519</v>
      </c>
      <c r="B75" s="1" t="s">
        <v>94</v>
      </c>
      <c r="C75" s="1" t="s">
        <v>91</v>
      </c>
      <c r="D75" s="1" t="s">
        <v>92</v>
      </c>
      <c r="E75" s="1" t="s">
        <v>92</v>
      </c>
      <c r="F75" s="1" t="n">
        <v>4</v>
      </c>
      <c r="G75" s="5" t="s">
        <v>118</v>
      </c>
      <c r="H75" s="6"/>
      <c r="T75" s="1" t="n">
        <v>0</v>
      </c>
    </row>
    <row r="76" customFormat="false" ht="12.75" hidden="false" customHeight="false" outlineLevel="0" collapsed="false">
      <c r="A76" s="1" t="n">
        <v>4516</v>
      </c>
      <c r="B76" s="1" t="s">
        <v>95</v>
      </c>
      <c r="C76" s="1" t="s">
        <v>96</v>
      </c>
      <c r="D76" s="1" t="s">
        <v>92</v>
      </c>
      <c r="E76" s="1" t="s">
        <v>92</v>
      </c>
      <c r="F76" s="1" t="n">
        <v>4</v>
      </c>
      <c r="G76" s="5" t="s">
        <v>118</v>
      </c>
      <c r="H76" s="6"/>
      <c r="T76" s="1" t="n">
        <v>15</v>
      </c>
    </row>
    <row r="77" customFormat="false" ht="12.75" hidden="false" customHeight="false" outlineLevel="0" collapsed="false">
      <c r="A77" s="1" t="n">
        <v>5045</v>
      </c>
      <c r="B77" s="1" t="s">
        <v>97</v>
      </c>
      <c r="C77" s="1" t="s">
        <v>96</v>
      </c>
      <c r="D77" s="1" t="s">
        <v>92</v>
      </c>
      <c r="E77" s="1" t="s">
        <v>92</v>
      </c>
      <c r="F77" s="1" t="n">
        <v>4</v>
      </c>
      <c r="G77" s="5" t="s">
        <v>118</v>
      </c>
      <c r="H77" s="6"/>
      <c r="T77" s="1" t="n">
        <v>0</v>
      </c>
    </row>
    <row r="78" customFormat="false" ht="12.75" hidden="false" customHeight="false" outlineLevel="0" collapsed="false">
      <c r="A78" s="1" t="n">
        <v>4872</v>
      </c>
      <c r="B78" s="1" t="s">
        <v>98</v>
      </c>
      <c r="C78" s="1" t="s">
        <v>96</v>
      </c>
      <c r="D78" s="1" t="s">
        <v>92</v>
      </c>
      <c r="E78" s="1" t="s">
        <v>92</v>
      </c>
      <c r="F78" s="1" t="n">
        <v>4</v>
      </c>
      <c r="G78" s="5" t="s">
        <v>118</v>
      </c>
      <c r="H78" s="6"/>
      <c r="T78" s="1" t="n">
        <f aca="false">600-590/2</f>
        <v>305</v>
      </c>
    </row>
    <row r="79" customFormat="false" ht="12.75" hidden="false" customHeight="false" outlineLevel="0" collapsed="false">
      <c r="A79" s="1" t="n">
        <v>6401</v>
      </c>
      <c r="B79" s="1" t="s">
        <v>99</v>
      </c>
      <c r="C79" s="1" t="s">
        <v>91</v>
      </c>
      <c r="D79" s="1" t="s">
        <v>92</v>
      </c>
      <c r="E79" s="1" t="s">
        <v>92</v>
      </c>
      <c r="F79" s="1" t="n">
        <v>4</v>
      </c>
      <c r="G79" s="5" t="s">
        <v>118</v>
      </c>
      <c r="H79" s="6"/>
      <c r="R79" s="1" t="n">
        <v>0</v>
      </c>
      <c r="S79" s="1" t="s">
        <v>109</v>
      </c>
      <c r="T79" s="1" t="n">
        <v>0</v>
      </c>
      <c r="U79" s="1" t="n">
        <v>7</v>
      </c>
      <c r="V79" s="1" t="n">
        <v>6</v>
      </c>
      <c r="W79" s="1" t="n">
        <v>0</v>
      </c>
      <c r="X79" s="1" t="n">
        <v>0</v>
      </c>
      <c r="Y79" s="1" t="s">
        <v>119</v>
      </c>
      <c r="Z79" s="1" t="s">
        <v>119</v>
      </c>
      <c r="AA79" s="1" t="n">
        <v>0</v>
      </c>
      <c r="AB79" s="1" t="n">
        <f aca="false">ROUND(100*(X79/V79),1)</f>
        <v>0</v>
      </c>
      <c r="AC79" s="3" t="n">
        <f aca="false">X79/V79*100</f>
        <v>0</v>
      </c>
      <c r="AD79" s="1" t="n">
        <v>0</v>
      </c>
      <c r="AE79" s="1" t="n">
        <v>0</v>
      </c>
      <c r="AF79" s="1" t="n">
        <v>0</v>
      </c>
      <c r="AG79" s="1" t="n">
        <v>0</v>
      </c>
      <c r="AH79" s="1" t="n">
        <v>675</v>
      </c>
      <c r="BJ79" s="1" t="n">
        <v>1.45</v>
      </c>
      <c r="BK79" s="1" t="n">
        <v>3.26</v>
      </c>
      <c r="BL79" s="1" t="n">
        <v>21.24</v>
      </c>
      <c r="BM79" s="1" t="n">
        <v>6.78</v>
      </c>
      <c r="BN79" s="1" t="n">
        <v>3.85</v>
      </c>
      <c r="BO79" s="1" t="n">
        <v>55.3</v>
      </c>
      <c r="BP79" s="1" t="n">
        <v>4.34</v>
      </c>
      <c r="BQ79" s="1" t="n">
        <v>1.19</v>
      </c>
      <c r="BR79" s="1" t="n">
        <v>15.66</v>
      </c>
      <c r="BS79" s="1" t="n">
        <v>14.2</v>
      </c>
      <c r="BT79" s="1" t="n">
        <v>8.06</v>
      </c>
      <c r="BU79" s="1" t="n">
        <v>35.39</v>
      </c>
      <c r="BV79" s="1" t="n">
        <v>10.06</v>
      </c>
      <c r="BW79" s="1" t="n">
        <v>38.02</v>
      </c>
      <c r="BX79" s="1" t="n">
        <v>1.65</v>
      </c>
      <c r="BY79" s="1" t="n">
        <v>3.4</v>
      </c>
      <c r="BZ79" s="1" t="n">
        <v>35.33</v>
      </c>
      <c r="CA79" s="1" t="n">
        <v>0.48</v>
      </c>
      <c r="CB79" s="1" t="n">
        <v>7.72</v>
      </c>
      <c r="CC79" s="1" t="n">
        <v>252.75</v>
      </c>
      <c r="CD79" s="1" t="n">
        <v>46.63</v>
      </c>
      <c r="CE79" s="1" t="n">
        <v>76.34</v>
      </c>
      <c r="CF79" s="1" t="n">
        <v>27.75</v>
      </c>
      <c r="CG79" s="1" t="n">
        <v>5.49</v>
      </c>
      <c r="CH79" s="1" t="n">
        <v>21.89</v>
      </c>
      <c r="CI79" s="1" t="n">
        <v>2.18</v>
      </c>
      <c r="CJ79" s="1" t="n">
        <v>11.8</v>
      </c>
      <c r="CK79" s="1" t="n">
        <v>19.49</v>
      </c>
      <c r="CL79" s="1" t="n">
        <v>5.83</v>
      </c>
    </row>
    <row r="80" customFormat="false" ht="12.75" hidden="false" customHeight="false" outlineLevel="0" collapsed="false">
      <c r="A80" s="1" t="n">
        <v>6363</v>
      </c>
      <c r="B80" s="1" t="s">
        <v>100</v>
      </c>
      <c r="C80" s="1" t="s">
        <v>91</v>
      </c>
      <c r="D80" s="1" t="s">
        <v>92</v>
      </c>
      <c r="E80" s="1" t="s">
        <v>92</v>
      </c>
      <c r="F80" s="1" t="n">
        <v>4</v>
      </c>
      <c r="G80" s="5" t="s">
        <v>118</v>
      </c>
      <c r="H80" s="6"/>
      <c r="R80" s="1" t="n">
        <v>200</v>
      </c>
      <c r="S80" s="1" t="s">
        <v>111</v>
      </c>
      <c r="T80" s="1" t="n">
        <v>200</v>
      </c>
      <c r="U80" s="1" t="n">
        <v>10</v>
      </c>
      <c r="V80" s="1" t="n">
        <v>4</v>
      </c>
      <c r="W80" s="1" t="n">
        <v>0</v>
      </c>
      <c r="X80" s="1" t="n">
        <v>0</v>
      </c>
      <c r="Y80" s="1" t="s">
        <v>120</v>
      </c>
      <c r="Z80" s="1" t="s">
        <v>120</v>
      </c>
      <c r="AA80" s="1" t="n">
        <v>0</v>
      </c>
      <c r="AB80" s="1" t="n">
        <f aca="false">ROUND(100*(X80/V80),1)</f>
        <v>0</v>
      </c>
      <c r="AC80" s="3" t="n">
        <f aca="false">X80/V80*100</f>
        <v>0</v>
      </c>
      <c r="AD80" s="1" t="n">
        <v>0</v>
      </c>
      <c r="AE80" s="1" t="n">
        <v>0</v>
      </c>
      <c r="AF80" s="1" t="n">
        <v>0</v>
      </c>
      <c r="AG80" s="1" t="n">
        <v>0</v>
      </c>
      <c r="AH80" s="1" t="n">
        <v>866</v>
      </c>
      <c r="BJ80" s="1" t="n">
        <v>1.45</v>
      </c>
      <c r="BK80" s="1" t="n">
        <v>1.44</v>
      </c>
      <c r="BL80" s="1" t="n">
        <v>32.94</v>
      </c>
      <c r="BM80" s="1" t="n">
        <v>6.78</v>
      </c>
      <c r="BN80" s="1" t="n">
        <v>3.85</v>
      </c>
      <c r="BO80" s="1" t="n">
        <v>55.3</v>
      </c>
      <c r="BP80" s="1" t="n">
        <v>4.34</v>
      </c>
      <c r="BQ80" s="1" t="n">
        <v>1.19</v>
      </c>
      <c r="BR80" s="1" t="n">
        <v>15.66</v>
      </c>
      <c r="BS80" s="1" t="n">
        <v>14.2</v>
      </c>
      <c r="BT80" s="1" t="n">
        <v>4.2</v>
      </c>
      <c r="BU80" s="1" t="n">
        <v>17.04</v>
      </c>
      <c r="BV80" s="1" t="n">
        <v>10.06</v>
      </c>
      <c r="BW80" s="1" t="n">
        <v>38.02</v>
      </c>
      <c r="BX80" s="1" t="n">
        <v>1.65</v>
      </c>
      <c r="BY80" s="1" t="n">
        <v>3.24</v>
      </c>
      <c r="BZ80" s="1" t="n">
        <v>35.33</v>
      </c>
      <c r="CA80" s="1" t="n">
        <v>0.48</v>
      </c>
      <c r="CB80" s="1" t="n">
        <v>7.72</v>
      </c>
      <c r="CC80" s="1" t="n">
        <v>252.72</v>
      </c>
      <c r="CD80" s="1" t="n">
        <v>32.64</v>
      </c>
      <c r="CE80" s="1" t="n">
        <v>97.32</v>
      </c>
      <c r="CF80" s="1" t="n">
        <v>27.75</v>
      </c>
      <c r="CG80" s="1" t="n">
        <v>6.24</v>
      </c>
      <c r="CH80" s="1" t="n">
        <v>21.89</v>
      </c>
      <c r="CI80" s="1" t="n">
        <v>2.18</v>
      </c>
      <c r="CJ80" s="1" t="n">
        <v>11.8</v>
      </c>
      <c r="CK80" s="1" t="n">
        <v>19.49</v>
      </c>
      <c r="CL80" s="1" t="n">
        <v>5.83</v>
      </c>
    </row>
    <row r="81" customFormat="false" ht="12.75" hidden="false" customHeight="false" outlineLevel="0" collapsed="false">
      <c r="A81" s="1" t="n">
        <v>6552</v>
      </c>
      <c r="B81" s="1" t="s">
        <v>101</v>
      </c>
      <c r="C81" s="1" t="s">
        <v>91</v>
      </c>
      <c r="D81" s="1" t="s">
        <v>92</v>
      </c>
      <c r="E81" s="1" t="s">
        <v>92</v>
      </c>
      <c r="F81" s="1" t="n">
        <v>4</v>
      </c>
      <c r="G81" s="5" t="s">
        <v>118</v>
      </c>
      <c r="H81" s="6"/>
      <c r="R81" s="1" t="n">
        <v>0</v>
      </c>
      <c r="S81" s="1" t="s">
        <v>109</v>
      </c>
      <c r="T81" s="1" t="n">
        <v>0</v>
      </c>
      <c r="U81" s="1" t="n">
        <v>8</v>
      </c>
      <c r="V81" s="1" t="n">
        <v>6</v>
      </c>
      <c r="W81" s="1" t="n">
        <v>0</v>
      </c>
      <c r="X81" s="1" t="n">
        <v>0</v>
      </c>
      <c r="Y81" s="1" t="s">
        <v>119</v>
      </c>
      <c r="Z81" s="1" t="s">
        <v>119</v>
      </c>
      <c r="AA81" s="1" t="n">
        <v>0</v>
      </c>
      <c r="AB81" s="1" t="n">
        <f aca="false">ROUND(100*(X81/V81),1)</f>
        <v>0</v>
      </c>
      <c r="AC81" s="3" t="n">
        <f aca="false">X81/V81*100</f>
        <v>0</v>
      </c>
      <c r="AD81" s="1" t="n">
        <v>0</v>
      </c>
      <c r="AE81" s="1" t="n">
        <v>0</v>
      </c>
      <c r="AF81" s="1" t="n">
        <v>0</v>
      </c>
      <c r="AG81" s="1" t="n">
        <v>0</v>
      </c>
      <c r="AH81" s="1" t="n">
        <v>771</v>
      </c>
      <c r="BJ81" s="1" t="n">
        <v>1.45</v>
      </c>
      <c r="BK81" s="1" t="n">
        <v>2.4</v>
      </c>
      <c r="BL81" s="1" t="n">
        <v>56.75</v>
      </c>
      <c r="BM81" s="1" t="n">
        <v>6.78</v>
      </c>
      <c r="BN81" s="1" t="n">
        <v>3.85</v>
      </c>
      <c r="BO81" s="1" t="n">
        <v>55.3</v>
      </c>
      <c r="BP81" s="1" t="n">
        <v>4.34</v>
      </c>
      <c r="BQ81" s="1" t="n">
        <v>1.19</v>
      </c>
      <c r="BR81" s="1" t="n">
        <v>15.66</v>
      </c>
      <c r="BS81" s="1" t="n">
        <v>14.2</v>
      </c>
      <c r="BT81" s="1" t="n">
        <v>4.62</v>
      </c>
      <c r="BU81" s="1" t="n">
        <v>26.34</v>
      </c>
      <c r="BV81" s="1" t="n">
        <v>10.06</v>
      </c>
      <c r="BW81" s="1" t="n">
        <v>38.02</v>
      </c>
      <c r="BX81" s="1" t="n">
        <v>1.65</v>
      </c>
      <c r="BY81" s="1" t="n">
        <v>3.3</v>
      </c>
      <c r="BZ81" s="1" t="n">
        <v>35.33</v>
      </c>
      <c r="CA81" s="1" t="n">
        <v>0.48</v>
      </c>
      <c r="CB81" s="1" t="n">
        <v>7.72</v>
      </c>
      <c r="CC81" s="1" t="n">
        <v>147.6</v>
      </c>
      <c r="CD81" s="1" t="n">
        <v>35.46</v>
      </c>
      <c r="CE81" s="1" t="n">
        <v>91.32</v>
      </c>
      <c r="CF81" s="1" t="n">
        <v>4.02</v>
      </c>
      <c r="CG81" s="1" t="n">
        <v>5.52</v>
      </c>
      <c r="CH81" s="1" t="n">
        <v>21.89</v>
      </c>
      <c r="CI81" s="1" t="n">
        <v>2.18</v>
      </c>
      <c r="CJ81" s="1" t="n">
        <v>11.8</v>
      </c>
      <c r="CK81" s="1" t="n">
        <v>19.49</v>
      </c>
      <c r="CL81" s="1" t="n">
        <v>5.83</v>
      </c>
    </row>
    <row r="82" customFormat="false" ht="12.75" hidden="false" customHeight="false" outlineLevel="0" collapsed="false">
      <c r="A82" s="1" t="n">
        <v>6242</v>
      </c>
      <c r="B82" s="1" t="s">
        <v>102</v>
      </c>
      <c r="C82" s="1" t="s">
        <v>96</v>
      </c>
      <c r="D82" s="1" t="s">
        <v>92</v>
      </c>
      <c r="E82" s="1" t="s">
        <v>92</v>
      </c>
      <c r="F82" s="1" t="n">
        <v>4</v>
      </c>
      <c r="G82" s="5" t="s">
        <v>118</v>
      </c>
      <c r="H82" s="6"/>
      <c r="R82" s="1" t="n">
        <v>0</v>
      </c>
      <c r="S82" s="1" t="s">
        <v>109</v>
      </c>
      <c r="T82" s="1" t="n">
        <v>0</v>
      </c>
      <c r="U82" s="1" t="n">
        <v>13</v>
      </c>
      <c r="V82" s="1" t="n">
        <v>7</v>
      </c>
      <c r="W82" s="1" t="n">
        <v>0</v>
      </c>
      <c r="X82" s="1" t="n">
        <v>0</v>
      </c>
      <c r="Y82" s="1" t="s">
        <v>115</v>
      </c>
      <c r="Z82" s="1" t="s">
        <v>115</v>
      </c>
      <c r="AA82" s="1" t="n">
        <v>0</v>
      </c>
      <c r="AB82" s="1" t="n">
        <f aca="false">ROUND(100*(X82/V82),1)</f>
        <v>0</v>
      </c>
      <c r="AC82" s="3" t="n">
        <f aca="false">X82/V82*100</f>
        <v>0</v>
      </c>
      <c r="AD82" s="1" t="n">
        <v>0</v>
      </c>
      <c r="AE82" s="1" t="n">
        <v>0</v>
      </c>
      <c r="AF82" s="1" t="n">
        <v>0</v>
      </c>
      <c r="AG82" s="1" t="n">
        <v>0</v>
      </c>
      <c r="AH82" s="1" t="n">
        <v>660</v>
      </c>
      <c r="BJ82" s="1" t="n">
        <v>1.45</v>
      </c>
      <c r="BK82" s="1" t="n">
        <v>312.62</v>
      </c>
      <c r="BL82" s="1" t="n">
        <v>97.68</v>
      </c>
      <c r="BM82" s="1" t="n">
        <v>19.09</v>
      </c>
      <c r="BN82" s="1" t="n">
        <v>4.32</v>
      </c>
      <c r="BO82" s="1" t="n">
        <v>55.3</v>
      </c>
      <c r="BP82" s="1" t="n">
        <v>4.34</v>
      </c>
      <c r="BQ82" s="1" t="n">
        <v>1.19</v>
      </c>
      <c r="BR82" s="1" t="n">
        <v>15.66</v>
      </c>
      <c r="BS82" s="1" t="n">
        <v>52.73</v>
      </c>
      <c r="BT82" s="1" t="n">
        <v>8.5</v>
      </c>
      <c r="BU82" s="1" t="n">
        <v>100.74</v>
      </c>
      <c r="BV82" s="1" t="n">
        <v>10.06</v>
      </c>
      <c r="BW82" s="1" t="n">
        <v>247.55</v>
      </c>
      <c r="BX82" s="1" t="n">
        <v>1.65</v>
      </c>
      <c r="BY82" s="1" t="n">
        <v>6.19</v>
      </c>
      <c r="BZ82" s="1" t="n">
        <v>35.33</v>
      </c>
      <c r="CA82" s="1" t="n">
        <v>0.48</v>
      </c>
      <c r="CB82" s="1" t="n">
        <v>3.9</v>
      </c>
      <c r="CC82" s="1" t="n">
        <v>147.6</v>
      </c>
      <c r="CD82" s="1" t="n">
        <v>21.69</v>
      </c>
      <c r="CE82" s="1" t="n">
        <v>663.84</v>
      </c>
      <c r="CF82" s="1" t="n">
        <v>27.75</v>
      </c>
      <c r="CG82" s="1" t="n">
        <v>7.23</v>
      </c>
      <c r="CH82" s="1" t="n">
        <v>21.89</v>
      </c>
      <c r="CI82" s="1" t="n">
        <v>3.83</v>
      </c>
      <c r="CJ82" s="1" t="n">
        <v>95.86</v>
      </c>
      <c r="CK82" s="1" t="n">
        <v>9.74</v>
      </c>
      <c r="CL82" s="1" t="n">
        <v>6.07</v>
      </c>
    </row>
    <row r="83" customFormat="false" ht="12.75" hidden="false" customHeight="false" outlineLevel="0" collapsed="false">
      <c r="A83" s="1" t="n">
        <v>5910</v>
      </c>
      <c r="B83" s="1" t="s">
        <v>103</v>
      </c>
      <c r="C83" s="1" t="s">
        <v>96</v>
      </c>
      <c r="D83" s="1" t="s">
        <v>92</v>
      </c>
      <c r="E83" s="1" t="s">
        <v>92</v>
      </c>
      <c r="F83" s="1" t="n">
        <v>4</v>
      </c>
      <c r="G83" s="5" t="s">
        <v>118</v>
      </c>
      <c r="H83" s="6"/>
      <c r="R83" s="1" t="n">
        <v>0</v>
      </c>
      <c r="S83" s="1" t="s">
        <v>109</v>
      </c>
      <c r="T83" s="1" t="n">
        <v>0</v>
      </c>
      <c r="U83" s="1" t="n">
        <v>14</v>
      </c>
      <c r="V83" s="1" t="n">
        <v>8</v>
      </c>
      <c r="W83" s="1" t="n">
        <v>0</v>
      </c>
      <c r="X83" s="1" t="n">
        <v>0</v>
      </c>
      <c r="Y83" s="1" t="s">
        <v>121</v>
      </c>
      <c r="Z83" s="1" t="s">
        <v>121</v>
      </c>
      <c r="AA83" s="1" t="n">
        <v>0</v>
      </c>
      <c r="AB83" s="1" t="n">
        <f aca="false">ROUND(100*(X83/V83),1)</f>
        <v>0</v>
      </c>
      <c r="AC83" s="3" t="n">
        <f aca="false">X83/V83*100</f>
        <v>0</v>
      </c>
      <c r="AD83" s="1" t="n">
        <v>0</v>
      </c>
      <c r="AE83" s="1" t="n">
        <v>0</v>
      </c>
      <c r="AF83" s="1" t="n">
        <v>0</v>
      </c>
      <c r="AG83" s="1" t="n">
        <v>0</v>
      </c>
      <c r="AH83" s="1" t="n">
        <v>710</v>
      </c>
      <c r="BJ83" s="1" t="n">
        <v>1.45</v>
      </c>
      <c r="BK83" s="1" t="n">
        <v>6.05</v>
      </c>
      <c r="BL83" s="1" t="n">
        <v>96.28</v>
      </c>
      <c r="BM83" s="1" t="n">
        <v>9</v>
      </c>
      <c r="BN83" s="1" t="n">
        <v>3.91</v>
      </c>
      <c r="BO83" s="1" t="n">
        <v>55.3</v>
      </c>
      <c r="BP83" s="1" t="n">
        <v>19.55</v>
      </c>
      <c r="BQ83" s="1" t="n">
        <v>1.19</v>
      </c>
      <c r="BR83" s="1" t="n">
        <v>15.66</v>
      </c>
      <c r="BS83" s="1" t="n">
        <v>14.2</v>
      </c>
      <c r="BT83" s="1" t="n">
        <v>8.5</v>
      </c>
      <c r="BU83" s="1" t="n">
        <v>26.71</v>
      </c>
      <c r="BV83" s="1" t="n">
        <v>10.06</v>
      </c>
      <c r="BW83" s="1" t="n">
        <v>38.02</v>
      </c>
      <c r="BX83" s="1" t="n">
        <v>1.65</v>
      </c>
      <c r="BY83" s="1" t="n">
        <v>5.76</v>
      </c>
      <c r="BZ83" s="1" t="n">
        <v>35.33</v>
      </c>
      <c r="CA83" s="1" t="n">
        <v>0.48</v>
      </c>
      <c r="CB83" s="1" t="n">
        <v>2.8</v>
      </c>
      <c r="CC83" s="1" t="n">
        <v>147.6</v>
      </c>
      <c r="CD83" s="1" t="n">
        <v>27.48</v>
      </c>
      <c r="CE83" s="1" t="n">
        <v>83.88</v>
      </c>
      <c r="CF83" s="1" t="n">
        <v>27.75</v>
      </c>
      <c r="CG83" s="1" t="n">
        <v>7.23</v>
      </c>
      <c r="CH83" s="1" t="n">
        <v>21.89</v>
      </c>
      <c r="CI83" s="1" t="n">
        <v>2.05</v>
      </c>
      <c r="CJ83" s="1" t="n">
        <v>83.01</v>
      </c>
      <c r="CK83" s="1" t="n">
        <v>5.23</v>
      </c>
      <c r="CL83" s="1" t="n">
        <v>5.83</v>
      </c>
    </row>
    <row r="84" customFormat="false" ht="12.75" hidden="false" customHeight="false" outlineLevel="0" collapsed="false">
      <c r="A84" s="1" t="n">
        <v>6541</v>
      </c>
      <c r="B84" s="1" t="s">
        <v>104</v>
      </c>
      <c r="C84" s="1" t="s">
        <v>91</v>
      </c>
      <c r="D84" s="1" t="s">
        <v>105</v>
      </c>
      <c r="E84" s="1" t="s">
        <v>105</v>
      </c>
      <c r="F84" s="1" t="n">
        <v>4</v>
      </c>
      <c r="G84" s="5" t="s">
        <v>118</v>
      </c>
      <c r="H84" s="6"/>
      <c r="T84" s="1" t="n">
        <v>0</v>
      </c>
    </row>
    <row r="85" customFormat="false" ht="12.75" hidden="false" customHeight="false" outlineLevel="0" collapsed="false">
      <c r="A85" s="1" t="n">
        <v>6321</v>
      </c>
      <c r="B85" s="1" t="s">
        <v>106</v>
      </c>
      <c r="C85" s="1" t="s">
        <v>91</v>
      </c>
      <c r="D85" s="1" t="s">
        <v>105</v>
      </c>
      <c r="E85" s="1" t="s">
        <v>105</v>
      </c>
      <c r="F85" s="1" t="n">
        <v>4</v>
      </c>
      <c r="G85" s="5" t="s">
        <v>118</v>
      </c>
      <c r="H85" s="6"/>
      <c r="R85" s="1" t="n">
        <v>0</v>
      </c>
      <c r="S85" s="1" t="s">
        <v>109</v>
      </c>
      <c r="T85" s="1" t="n">
        <v>0</v>
      </c>
      <c r="U85" s="1" t="n">
        <v>11</v>
      </c>
      <c r="V85" s="1" t="n">
        <v>10</v>
      </c>
      <c r="AH85" s="1" t="n">
        <v>837</v>
      </c>
      <c r="BJ85" s="1" t="n">
        <v>1.45</v>
      </c>
      <c r="BK85" s="1" t="n">
        <v>2.7</v>
      </c>
      <c r="BL85" s="1" t="n">
        <v>75.99</v>
      </c>
      <c r="BM85" s="1" t="n">
        <v>3.8</v>
      </c>
      <c r="BN85" s="1" t="n">
        <v>3.85</v>
      </c>
      <c r="BO85" s="1" t="n">
        <v>26.05</v>
      </c>
      <c r="BP85" s="1" t="n">
        <v>34.37</v>
      </c>
      <c r="BQ85" s="1" t="n">
        <v>1.19</v>
      </c>
      <c r="BR85" s="1" t="n">
        <v>15.66</v>
      </c>
      <c r="BS85" s="1" t="n">
        <v>28.66</v>
      </c>
      <c r="BT85" s="1" t="n">
        <v>11.33</v>
      </c>
      <c r="BU85" s="1" t="n">
        <v>71.24</v>
      </c>
      <c r="BV85" s="1" t="n">
        <v>60.4</v>
      </c>
      <c r="BW85" s="1" t="n">
        <v>38.02</v>
      </c>
      <c r="BX85" s="1" t="n">
        <v>1.65</v>
      </c>
      <c r="BY85" s="1" t="n">
        <v>4.35</v>
      </c>
      <c r="BZ85" s="1" t="n">
        <v>35.33</v>
      </c>
      <c r="CA85" s="1" t="n">
        <v>0.48</v>
      </c>
      <c r="CB85" s="1" t="n">
        <v>7.72</v>
      </c>
      <c r="CC85" s="1" t="n">
        <v>147.6</v>
      </c>
      <c r="CD85" s="1" t="n">
        <v>51.48</v>
      </c>
      <c r="CE85" s="1" t="n">
        <v>137.21</v>
      </c>
      <c r="CF85" s="1" t="n">
        <v>2.12</v>
      </c>
      <c r="CG85" s="1" t="n">
        <v>8.21</v>
      </c>
      <c r="CH85" s="1" t="n">
        <v>21.89</v>
      </c>
      <c r="CI85" s="1" t="n">
        <v>3.23</v>
      </c>
      <c r="CJ85" s="1" t="n">
        <v>11.8</v>
      </c>
      <c r="CK85" s="1" t="n">
        <v>19.49</v>
      </c>
      <c r="CL85" s="1" t="n">
        <v>5.83</v>
      </c>
    </row>
    <row r="86" customFormat="false" ht="12.75" hidden="false" customHeight="false" outlineLevel="0" collapsed="false">
      <c r="A86" s="1" t="n">
        <v>6314</v>
      </c>
      <c r="B86" s="1" t="s">
        <v>90</v>
      </c>
      <c r="C86" s="1" t="s">
        <v>91</v>
      </c>
      <c r="D86" s="1" t="s">
        <v>92</v>
      </c>
      <c r="E86" s="1" t="s">
        <v>92</v>
      </c>
      <c r="F86" s="1" t="n">
        <v>5</v>
      </c>
      <c r="G86" s="5" t="s">
        <v>122</v>
      </c>
      <c r="H86" s="6"/>
      <c r="R86" s="1" t="n">
        <v>0</v>
      </c>
      <c r="S86" s="1" t="s">
        <v>109</v>
      </c>
      <c r="T86" s="1" t="n">
        <v>10</v>
      </c>
      <c r="U86" s="1" t="n">
        <v>11</v>
      </c>
      <c r="V86" s="1" t="n">
        <v>10</v>
      </c>
      <c r="W86" s="1" t="n">
        <v>0</v>
      </c>
      <c r="X86" s="1" t="n">
        <v>0</v>
      </c>
      <c r="AA86" s="1" t="n">
        <v>0</v>
      </c>
      <c r="AB86" s="1" t="n">
        <f aca="false">ROUND(100*(X86/V86),1)</f>
        <v>0</v>
      </c>
      <c r="AC86" s="3" t="n">
        <f aca="false">X86/V86*100</f>
        <v>0</v>
      </c>
      <c r="AD86" s="1" t="n">
        <v>0</v>
      </c>
      <c r="AE86" s="1" t="n">
        <v>0</v>
      </c>
      <c r="AF86" s="1" t="n">
        <v>0</v>
      </c>
      <c r="AG86" s="1" t="n">
        <v>0</v>
      </c>
      <c r="AH86" s="1" t="n">
        <v>720</v>
      </c>
      <c r="BJ86" s="1" t="n">
        <v>1290.08</v>
      </c>
      <c r="BK86" s="1" t="n">
        <v>2.66</v>
      </c>
      <c r="BL86" s="1" t="n">
        <v>56.75</v>
      </c>
      <c r="BM86" s="1" t="n">
        <v>6.78</v>
      </c>
      <c r="BN86" s="1" t="n">
        <v>4.92</v>
      </c>
      <c r="BO86" s="1" t="n">
        <v>2759.03</v>
      </c>
      <c r="BP86" s="1" t="n">
        <v>27.26</v>
      </c>
      <c r="BQ86" s="1" t="n">
        <v>44.62</v>
      </c>
      <c r="BR86" s="1" t="n">
        <v>88.26</v>
      </c>
      <c r="BS86" s="1" t="n">
        <v>339.88</v>
      </c>
      <c r="BT86" s="1" t="n">
        <v>7.57</v>
      </c>
      <c r="BU86" s="1" t="n">
        <v>4177.34</v>
      </c>
      <c r="BV86" s="1" t="n">
        <v>7787.1</v>
      </c>
      <c r="BW86" s="1" t="n">
        <v>4746.46</v>
      </c>
      <c r="BX86" s="1" t="n">
        <v>542.37</v>
      </c>
      <c r="BY86" s="1" t="n">
        <v>3.2</v>
      </c>
      <c r="BZ86" s="1" t="n">
        <v>4145.07</v>
      </c>
      <c r="CA86" s="1" t="n">
        <v>0.48</v>
      </c>
      <c r="CB86" s="1" t="n">
        <v>7528.42</v>
      </c>
      <c r="CC86" s="1" t="n">
        <v>147.6</v>
      </c>
      <c r="CD86" s="1" t="n">
        <v>70.22</v>
      </c>
      <c r="CE86" s="1" t="n">
        <v>648.56</v>
      </c>
      <c r="CF86" s="1" t="n">
        <v>136.99</v>
      </c>
      <c r="CG86" s="1" t="n">
        <v>13.92</v>
      </c>
      <c r="CH86" s="1" t="n">
        <v>21.89</v>
      </c>
      <c r="CI86" s="1" t="n">
        <v>60.11</v>
      </c>
      <c r="CJ86" s="1" t="n">
        <v>501.64</v>
      </c>
      <c r="CK86" s="1" t="n">
        <v>19.49</v>
      </c>
      <c r="CL86" s="1" t="n">
        <v>5.83</v>
      </c>
    </row>
    <row r="87" customFormat="false" ht="12.75" hidden="false" customHeight="false" outlineLevel="0" collapsed="false">
      <c r="A87" s="1" t="n">
        <v>6519</v>
      </c>
      <c r="B87" s="1" t="s">
        <v>94</v>
      </c>
      <c r="C87" s="1" t="s">
        <v>91</v>
      </c>
      <c r="D87" s="1" t="s">
        <v>92</v>
      </c>
      <c r="E87" s="1" t="s">
        <v>92</v>
      </c>
      <c r="F87" s="1" t="n">
        <v>5</v>
      </c>
      <c r="G87" s="5" t="s">
        <v>122</v>
      </c>
      <c r="H87" s="6"/>
      <c r="R87" s="1" t="n">
        <v>0</v>
      </c>
      <c r="S87" s="1" t="s">
        <v>109</v>
      </c>
      <c r="T87" s="1" t="n">
        <v>0</v>
      </c>
      <c r="U87" s="1" t="n">
        <v>12</v>
      </c>
      <c r="V87" s="1" t="n">
        <v>10</v>
      </c>
      <c r="W87" s="1" t="n">
        <v>0</v>
      </c>
      <c r="X87" s="1" t="n">
        <v>0</v>
      </c>
      <c r="AA87" s="1" t="n">
        <v>0</v>
      </c>
      <c r="AB87" s="1" t="n">
        <f aca="false">ROUND(100*(X87/V87),1)</f>
        <v>0</v>
      </c>
      <c r="AC87" s="3" t="n">
        <f aca="false">X87/V87*100</f>
        <v>0</v>
      </c>
      <c r="AD87" s="1" t="n">
        <v>0</v>
      </c>
      <c r="AE87" s="1" t="n">
        <v>0</v>
      </c>
      <c r="AF87" s="1" t="n">
        <v>0</v>
      </c>
      <c r="AG87" s="1" t="n">
        <v>0</v>
      </c>
      <c r="AH87" s="1" t="n">
        <v>836</v>
      </c>
      <c r="BJ87" s="1" t="n">
        <v>127.84</v>
      </c>
      <c r="BK87" s="1" t="n">
        <v>1.41</v>
      </c>
      <c r="BL87" s="1" t="n">
        <v>56.75</v>
      </c>
      <c r="BM87" s="1" t="n">
        <v>6.78</v>
      </c>
      <c r="BN87" s="1" t="n">
        <v>4.65</v>
      </c>
      <c r="BO87" s="1" t="n">
        <v>976.01</v>
      </c>
      <c r="BP87" s="1" t="n">
        <v>19.88</v>
      </c>
      <c r="BQ87" s="1" t="n">
        <v>4.01</v>
      </c>
      <c r="BR87" s="1" t="n">
        <v>15.66</v>
      </c>
      <c r="BS87" s="1" t="n">
        <v>92.18</v>
      </c>
      <c r="BT87" s="1" t="n">
        <v>4.41</v>
      </c>
      <c r="BU87" s="1" t="n">
        <v>380.26</v>
      </c>
      <c r="BV87" s="1" t="n">
        <v>1826.12</v>
      </c>
      <c r="BW87" s="1" t="n">
        <v>252.92</v>
      </c>
      <c r="BX87" s="1" t="n">
        <v>35.21</v>
      </c>
      <c r="BY87" s="1" t="n">
        <v>3.2</v>
      </c>
      <c r="BZ87" s="1" t="n">
        <v>2222.16</v>
      </c>
      <c r="CA87" s="1" t="n">
        <v>0.48</v>
      </c>
      <c r="CB87" s="1" t="n">
        <v>587.42</v>
      </c>
      <c r="CC87" s="1" t="n">
        <v>147.6</v>
      </c>
      <c r="CD87" s="1" t="n">
        <v>46.79</v>
      </c>
      <c r="CE87" s="1" t="n">
        <v>71.97</v>
      </c>
      <c r="CF87" s="1" t="n">
        <v>27.75</v>
      </c>
      <c r="CG87" s="1" t="n">
        <v>2.42</v>
      </c>
      <c r="CH87" s="1" t="n">
        <v>21.89</v>
      </c>
      <c r="CI87" s="1" t="n">
        <v>18.07</v>
      </c>
      <c r="CJ87" s="1" t="n">
        <v>15.05</v>
      </c>
      <c r="CK87" s="1" t="n">
        <v>19.49</v>
      </c>
      <c r="CL87" s="1" t="n">
        <v>5.83</v>
      </c>
    </row>
    <row r="88" customFormat="false" ht="12.75" hidden="false" customHeight="false" outlineLevel="0" collapsed="false">
      <c r="A88" s="1" t="n">
        <v>4516</v>
      </c>
      <c r="B88" s="1" t="s">
        <v>95</v>
      </c>
      <c r="C88" s="1" t="s">
        <v>96</v>
      </c>
      <c r="D88" s="1" t="s">
        <v>92</v>
      </c>
      <c r="E88" s="1" t="s">
        <v>92</v>
      </c>
      <c r="F88" s="1" t="n">
        <v>5</v>
      </c>
      <c r="G88" s="5" t="s">
        <v>122</v>
      </c>
      <c r="H88" s="6"/>
      <c r="R88" s="1" t="n">
        <v>0</v>
      </c>
      <c r="S88" s="1" t="s">
        <v>109</v>
      </c>
      <c r="T88" s="1" t="n">
        <v>10</v>
      </c>
      <c r="U88" s="1" t="n">
        <v>8</v>
      </c>
      <c r="V88" s="1" t="n">
        <v>8</v>
      </c>
      <c r="W88" s="1" t="n">
        <v>1</v>
      </c>
      <c r="X88" s="1" t="n">
        <v>0</v>
      </c>
      <c r="AA88" s="1" t="n">
        <v>13</v>
      </c>
      <c r="AB88" s="1" t="n">
        <f aca="false">ROUND(100*(X88/V88),1)</f>
        <v>0</v>
      </c>
      <c r="AC88" s="3" t="n">
        <v>13</v>
      </c>
      <c r="AD88" s="1" t="n">
        <v>1.60205999</v>
      </c>
      <c r="AE88" s="1" t="n">
        <v>0</v>
      </c>
      <c r="AF88" s="1" t="n">
        <v>0</v>
      </c>
      <c r="AG88" s="1" t="n">
        <v>0</v>
      </c>
      <c r="AH88" s="1" t="n">
        <v>601</v>
      </c>
      <c r="BJ88" s="1" t="n">
        <v>114.04</v>
      </c>
      <c r="BK88" s="1" t="n">
        <v>1.31</v>
      </c>
      <c r="BL88" s="1" t="n">
        <v>56.75</v>
      </c>
      <c r="BM88" s="1" t="n">
        <v>6.78</v>
      </c>
      <c r="BN88" s="1" t="n">
        <v>4.73</v>
      </c>
      <c r="BO88" s="1" t="n">
        <v>468.05</v>
      </c>
      <c r="BP88" s="1" t="n">
        <v>21.01</v>
      </c>
      <c r="BQ88" s="1" t="n">
        <v>9.34</v>
      </c>
      <c r="BR88" s="1" t="n">
        <v>15.66</v>
      </c>
      <c r="BS88" s="1" t="n">
        <v>14.2</v>
      </c>
      <c r="BT88" s="1" t="n">
        <v>5.1</v>
      </c>
      <c r="BU88" s="1" t="n">
        <v>105.52</v>
      </c>
      <c r="BV88" s="1" t="n">
        <v>794.97</v>
      </c>
      <c r="BW88" s="1" t="n">
        <v>38.02</v>
      </c>
      <c r="BX88" s="1" t="n">
        <v>37.83</v>
      </c>
      <c r="BY88" s="1" t="n">
        <v>3.2</v>
      </c>
      <c r="BZ88" s="1" t="n">
        <v>2394.04</v>
      </c>
      <c r="CA88" s="1" t="n">
        <v>0.48</v>
      </c>
      <c r="CB88" s="1" t="n">
        <v>277.68</v>
      </c>
      <c r="CC88" s="1" t="n">
        <v>147.6</v>
      </c>
      <c r="CD88" s="1" t="n">
        <v>49.12</v>
      </c>
      <c r="CE88" s="1" t="n">
        <v>144.32</v>
      </c>
      <c r="CF88" s="1" t="n">
        <v>27.75</v>
      </c>
      <c r="CG88" s="1" t="n">
        <v>1.59</v>
      </c>
      <c r="CH88" s="1" t="n">
        <v>21.89</v>
      </c>
      <c r="CI88" s="1" t="n">
        <v>18.07</v>
      </c>
      <c r="CJ88" s="1" t="n">
        <v>11.8</v>
      </c>
      <c r="CK88" s="1" t="n">
        <v>19.49</v>
      </c>
      <c r="CL88" s="1" t="n">
        <v>5.83</v>
      </c>
    </row>
    <row r="89" customFormat="false" ht="12.75" hidden="false" customHeight="false" outlineLevel="0" collapsed="false">
      <c r="A89" s="1" t="n">
        <v>5045</v>
      </c>
      <c r="B89" s="1" t="s">
        <v>97</v>
      </c>
      <c r="C89" s="1" t="s">
        <v>96</v>
      </c>
      <c r="D89" s="1" t="s">
        <v>92</v>
      </c>
      <c r="E89" s="1" t="s">
        <v>92</v>
      </c>
      <c r="F89" s="1" t="n">
        <v>5</v>
      </c>
      <c r="G89" s="5" t="s">
        <v>122</v>
      </c>
      <c r="H89" s="6"/>
      <c r="R89" s="1" t="n">
        <v>0</v>
      </c>
      <c r="S89" s="1" t="s">
        <v>109</v>
      </c>
      <c r="T89" s="1" t="n">
        <v>0</v>
      </c>
      <c r="U89" s="1" t="n">
        <v>14</v>
      </c>
      <c r="V89" s="1" t="n">
        <v>13</v>
      </c>
      <c r="W89" s="1" t="n">
        <v>0</v>
      </c>
      <c r="X89" s="1" t="n">
        <v>0</v>
      </c>
      <c r="AA89" s="1" t="n">
        <v>0</v>
      </c>
      <c r="AB89" s="1" t="n">
        <f aca="false">ROUND(100*(X89/V89),1)</f>
        <v>0</v>
      </c>
      <c r="AC89" s="3" t="n">
        <f aca="false">X89/V89*100</f>
        <v>0</v>
      </c>
      <c r="AD89" s="1" t="n">
        <v>0</v>
      </c>
      <c r="AE89" s="1" t="n">
        <v>0</v>
      </c>
      <c r="AF89" s="1" t="n">
        <v>0</v>
      </c>
      <c r="AG89" s="1" t="n">
        <v>0</v>
      </c>
      <c r="AH89" s="1" t="n">
        <v>665</v>
      </c>
      <c r="BJ89" s="1" t="n">
        <v>62.22</v>
      </c>
      <c r="BK89" s="1" t="n">
        <v>1.69</v>
      </c>
      <c r="BL89" s="1" t="n">
        <v>56.75</v>
      </c>
      <c r="BM89" s="1" t="n">
        <v>6.78</v>
      </c>
      <c r="BN89" s="1" t="n">
        <v>5.04</v>
      </c>
      <c r="BO89" s="1" t="n">
        <v>106.93</v>
      </c>
      <c r="BP89" s="1" t="n">
        <v>4.34</v>
      </c>
      <c r="BQ89" s="1" t="n">
        <v>1.19</v>
      </c>
      <c r="BR89" s="1" t="n">
        <v>15.66</v>
      </c>
      <c r="BS89" s="1" t="n">
        <v>236.31</v>
      </c>
      <c r="BT89" s="1" t="n">
        <v>8.47</v>
      </c>
      <c r="BU89" s="1" t="n">
        <v>11.74</v>
      </c>
      <c r="BV89" s="1" t="n">
        <v>65.78</v>
      </c>
      <c r="BW89" s="1" t="n">
        <v>38.02</v>
      </c>
      <c r="BX89" s="1" t="n">
        <v>1.65</v>
      </c>
      <c r="BY89" s="1" t="n">
        <v>3.2</v>
      </c>
      <c r="BZ89" s="1" t="n">
        <v>398.94</v>
      </c>
      <c r="CA89" s="1" t="n">
        <v>0.48</v>
      </c>
      <c r="CB89" s="1" t="n">
        <v>45.51</v>
      </c>
      <c r="CC89" s="1" t="n">
        <v>147.6</v>
      </c>
      <c r="CD89" s="1" t="n">
        <v>54.33</v>
      </c>
      <c r="CE89" s="1" t="n">
        <v>250.31</v>
      </c>
      <c r="CF89" s="1" t="n">
        <v>27.75</v>
      </c>
      <c r="CG89" s="1" t="n">
        <v>1.59</v>
      </c>
      <c r="CH89" s="1" t="n">
        <v>21.89</v>
      </c>
      <c r="CI89" s="1" t="n">
        <v>6.15</v>
      </c>
      <c r="CJ89" s="1" t="n">
        <v>11.8</v>
      </c>
      <c r="CK89" s="1" t="n">
        <v>19.49</v>
      </c>
      <c r="CL89" s="1" t="n">
        <v>5.83</v>
      </c>
    </row>
    <row r="90" customFormat="false" ht="12.75" hidden="false" customHeight="false" outlineLevel="0" collapsed="false">
      <c r="A90" s="1" t="n">
        <v>4872</v>
      </c>
      <c r="B90" s="1" t="s">
        <v>98</v>
      </c>
      <c r="C90" s="1" t="s">
        <v>96</v>
      </c>
      <c r="D90" s="1" t="s">
        <v>92</v>
      </c>
      <c r="E90" s="1" t="s">
        <v>92</v>
      </c>
      <c r="F90" s="1" t="n">
        <v>5</v>
      </c>
      <c r="G90" s="5" t="s">
        <v>122</v>
      </c>
      <c r="H90" s="6"/>
      <c r="R90" s="1" t="n">
        <v>0</v>
      </c>
      <c r="S90" s="1" t="s">
        <v>109</v>
      </c>
      <c r="T90" s="1" t="n">
        <v>10</v>
      </c>
      <c r="U90" s="1" t="n">
        <v>8</v>
      </c>
      <c r="V90" s="1" t="n">
        <v>8</v>
      </c>
      <c r="W90" s="1" t="n">
        <v>0</v>
      </c>
      <c r="X90" s="1" t="n">
        <v>0</v>
      </c>
      <c r="AA90" s="1" t="n">
        <v>0</v>
      </c>
      <c r="AB90" s="1" t="n">
        <f aca="false">ROUND(100*(X90/V90),1)</f>
        <v>0</v>
      </c>
      <c r="AC90" s="3" t="n">
        <f aca="false">X90/V90*100</f>
        <v>0</v>
      </c>
      <c r="AD90" s="1" t="n">
        <v>0</v>
      </c>
      <c r="AE90" s="1" t="n">
        <v>0</v>
      </c>
      <c r="AF90" s="1" t="n">
        <v>0</v>
      </c>
      <c r="AG90" s="1" t="n">
        <v>0</v>
      </c>
      <c r="AH90" s="1" t="n">
        <v>610</v>
      </c>
      <c r="BJ90" s="1" t="n">
        <v>110.03</v>
      </c>
      <c r="BK90" s="1" t="n">
        <v>1.03</v>
      </c>
      <c r="BL90" s="1" t="n">
        <v>56.75</v>
      </c>
      <c r="BM90" s="1" t="n">
        <v>6.78</v>
      </c>
      <c r="BN90" s="1" t="n">
        <v>5.38</v>
      </c>
      <c r="BO90" s="1" t="n">
        <v>55.3</v>
      </c>
      <c r="BP90" s="1" t="n">
        <v>24.58</v>
      </c>
      <c r="BQ90" s="1" t="n">
        <v>1.19</v>
      </c>
      <c r="BR90" s="1" t="n">
        <v>15.66</v>
      </c>
      <c r="BS90" s="1" t="n">
        <v>14.2</v>
      </c>
      <c r="BT90" s="1" t="n">
        <v>20.9</v>
      </c>
      <c r="BU90" s="1" t="n">
        <v>146.96</v>
      </c>
      <c r="BV90" s="1" t="n">
        <v>126.3</v>
      </c>
      <c r="BW90" s="1" t="n">
        <v>38.02</v>
      </c>
      <c r="BX90" s="1" t="n">
        <v>29.86</v>
      </c>
      <c r="BY90" s="1" t="n">
        <v>7.47</v>
      </c>
      <c r="BZ90" s="1" t="n">
        <v>35.33</v>
      </c>
      <c r="CA90" s="1" t="n">
        <v>0.48</v>
      </c>
      <c r="CB90" s="1" t="n">
        <v>229.15</v>
      </c>
      <c r="CC90" s="1" t="n">
        <v>147.6</v>
      </c>
      <c r="CD90" s="1" t="n">
        <v>37.33</v>
      </c>
      <c r="CE90" s="1" t="n">
        <v>66.54</v>
      </c>
      <c r="CF90" s="1" t="n">
        <v>27.75</v>
      </c>
      <c r="CG90" s="1" t="n">
        <v>7.23</v>
      </c>
      <c r="CH90" s="1" t="n">
        <v>21.89</v>
      </c>
      <c r="CI90" s="1" t="n">
        <v>2.18</v>
      </c>
      <c r="CJ90" s="1" t="n">
        <v>11.8</v>
      </c>
      <c r="CK90" s="1" t="n">
        <v>19.49</v>
      </c>
      <c r="CL90" s="1" t="n">
        <v>5.83</v>
      </c>
    </row>
    <row r="91" customFormat="false" ht="12.75" hidden="false" customHeight="false" outlineLevel="0" collapsed="false">
      <c r="A91" s="1" t="n">
        <v>6401</v>
      </c>
      <c r="B91" s="1" t="s">
        <v>99</v>
      </c>
      <c r="C91" s="1" t="s">
        <v>91</v>
      </c>
      <c r="D91" s="1" t="s">
        <v>92</v>
      </c>
      <c r="E91" s="1" t="s">
        <v>92</v>
      </c>
      <c r="F91" s="1" t="n">
        <v>5</v>
      </c>
      <c r="G91" s="5" t="s">
        <v>122</v>
      </c>
      <c r="H91" s="6"/>
      <c r="T91" s="1" t="n">
        <v>0</v>
      </c>
    </row>
    <row r="92" customFormat="false" ht="12.75" hidden="false" customHeight="false" outlineLevel="0" collapsed="false">
      <c r="A92" s="1" t="n">
        <v>6363</v>
      </c>
      <c r="B92" s="1" t="s">
        <v>100</v>
      </c>
      <c r="C92" s="1" t="s">
        <v>91</v>
      </c>
      <c r="D92" s="1" t="s">
        <v>92</v>
      </c>
      <c r="E92" s="1" t="s">
        <v>92</v>
      </c>
      <c r="F92" s="1" t="n">
        <v>5</v>
      </c>
      <c r="G92" s="5" t="s">
        <v>122</v>
      </c>
      <c r="H92" s="6"/>
      <c r="T92" s="1" t="n">
        <v>152.5</v>
      </c>
    </row>
    <row r="93" customFormat="false" ht="12.75" hidden="false" customHeight="false" outlineLevel="0" collapsed="false">
      <c r="A93" s="1" t="n">
        <v>6552</v>
      </c>
      <c r="B93" s="1" t="s">
        <v>101</v>
      </c>
      <c r="C93" s="1" t="s">
        <v>91</v>
      </c>
      <c r="D93" s="1" t="s">
        <v>92</v>
      </c>
      <c r="E93" s="1" t="s">
        <v>92</v>
      </c>
      <c r="F93" s="1" t="n">
        <v>5</v>
      </c>
      <c r="G93" s="5" t="s">
        <v>122</v>
      </c>
      <c r="H93" s="6"/>
      <c r="T93" s="1" t="n">
        <v>0</v>
      </c>
    </row>
    <row r="94" customFormat="false" ht="12.75" hidden="false" customHeight="false" outlineLevel="0" collapsed="false">
      <c r="A94" s="1" t="n">
        <v>6242</v>
      </c>
      <c r="B94" s="1" t="s">
        <v>102</v>
      </c>
      <c r="C94" s="1" t="s">
        <v>96</v>
      </c>
      <c r="D94" s="1" t="s">
        <v>92</v>
      </c>
      <c r="E94" s="1" t="s">
        <v>92</v>
      </c>
      <c r="F94" s="1" t="n">
        <v>5</v>
      </c>
      <c r="G94" s="5" t="s">
        <v>122</v>
      </c>
      <c r="H94" s="6"/>
      <c r="T94" s="1" t="n">
        <v>0</v>
      </c>
    </row>
    <row r="95" customFormat="false" ht="12.75" hidden="false" customHeight="false" outlineLevel="0" collapsed="false">
      <c r="A95" s="1" t="n">
        <v>5910</v>
      </c>
      <c r="B95" s="1" t="s">
        <v>103</v>
      </c>
      <c r="C95" s="1" t="s">
        <v>96</v>
      </c>
      <c r="D95" s="1" t="s">
        <v>92</v>
      </c>
      <c r="E95" s="1" t="s">
        <v>92</v>
      </c>
      <c r="F95" s="1" t="n">
        <v>5</v>
      </c>
      <c r="G95" s="5" t="s">
        <v>122</v>
      </c>
      <c r="H95" s="6"/>
      <c r="T95" s="1" t="n">
        <v>0</v>
      </c>
    </row>
    <row r="96" customFormat="false" ht="12.75" hidden="false" customHeight="false" outlineLevel="0" collapsed="false">
      <c r="A96" s="1" t="n">
        <v>6541</v>
      </c>
      <c r="B96" s="1" t="s">
        <v>104</v>
      </c>
      <c r="C96" s="1" t="s">
        <v>91</v>
      </c>
      <c r="D96" s="1" t="s">
        <v>105</v>
      </c>
      <c r="E96" s="1" t="s">
        <v>105</v>
      </c>
      <c r="F96" s="1" t="n">
        <v>5</v>
      </c>
      <c r="G96" s="5" t="s">
        <v>122</v>
      </c>
      <c r="H96" s="6"/>
      <c r="R96" s="1" t="n">
        <v>0</v>
      </c>
      <c r="S96" s="1" t="s">
        <v>109</v>
      </c>
      <c r="T96" s="1" t="n">
        <v>0</v>
      </c>
      <c r="U96" s="1" t="n">
        <v>12</v>
      </c>
      <c r="V96" s="1" t="n">
        <v>10</v>
      </c>
      <c r="AH96" s="1" t="n">
        <v>782</v>
      </c>
      <c r="BJ96" s="1" t="n">
        <v>1.45</v>
      </c>
      <c r="BK96" s="1" t="n">
        <v>6.07</v>
      </c>
      <c r="BL96" s="1" t="n">
        <v>56.75</v>
      </c>
      <c r="BM96" s="1" t="n">
        <v>6.78</v>
      </c>
      <c r="BN96" s="1" t="n">
        <v>4.8</v>
      </c>
      <c r="BO96" s="1" t="n">
        <v>55.3</v>
      </c>
      <c r="BP96" s="1" t="n">
        <v>28.26</v>
      </c>
      <c r="BQ96" s="1" t="n">
        <v>1.19</v>
      </c>
      <c r="BR96" s="1" t="n">
        <v>15.66</v>
      </c>
      <c r="BS96" s="1" t="n">
        <v>14.2</v>
      </c>
      <c r="BT96" s="1" t="n">
        <v>1.44</v>
      </c>
      <c r="BU96" s="1" t="n">
        <v>16.29</v>
      </c>
      <c r="BV96" s="1" t="n">
        <v>10.06</v>
      </c>
      <c r="BW96" s="1" t="n">
        <v>38.02</v>
      </c>
      <c r="BX96" s="1" t="n">
        <v>5.46</v>
      </c>
      <c r="BY96" s="1" t="n">
        <v>3.2</v>
      </c>
      <c r="BZ96" s="1" t="n">
        <v>35.33</v>
      </c>
      <c r="CA96" s="1" t="n">
        <v>0.48</v>
      </c>
      <c r="CB96" s="1" t="n">
        <v>7.72</v>
      </c>
      <c r="CC96" s="1" t="n">
        <v>147.6</v>
      </c>
      <c r="CD96" s="1" t="n">
        <v>45.6</v>
      </c>
      <c r="CE96" s="1" t="n">
        <v>130.38</v>
      </c>
      <c r="CF96" s="1" t="n">
        <v>27.75</v>
      </c>
      <c r="CG96" s="1" t="n">
        <v>7.23</v>
      </c>
      <c r="CH96" s="1" t="n">
        <v>21.89</v>
      </c>
      <c r="CI96" s="1" t="n">
        <v>2.18</v>
      </c>
      <c r="CJ96" s="1" t="n">
        <v>11.8</v>
      </c>
      <c r="CK96" s="1" t="n">
        <v>19.49</v>
      </c>
      <c r="CL96" s="1" t="n">
        <v>5.83</v>
      </c>
    </row>
    <row r="97" customFormat="false" ht="12.75" hidden="false" customHeight="false" outlineLevel="0" collapsed="false">
      <c r="A97" s="1" t="n">
        <v>6321</v>
      </c>
      <c r="B97" s="1" t="s">
        <v>106</v>
      </c>
      <c r="C97" s="1" t="s">
        <v>91</v>
      </c>
      <c r="D97" s="1" t="s">
        <v>105</v>
      </c>
      <c r="E97" s="1" t="s">
        <v>105</v>
      </c>
      <c r="F97" s="1" t="n">
        <v>5</v>
      </c>
      <c r="G97" s="5" t="s">
        <v>122</v>
      </c>
      <c r="H97" s="6"/>
      <c r="T97" s="1" t="n">
        <v>0</v>
      </c>
    </row>
    <row r="98" customFormat="false" ht="12.75" hidden="false" customHeight="false" outlineLevel="0" collapsed="false">
      <c r="A98" s="1" t="n">
        <v>6314</v>
      </c>
      <c r="B98" s="1" t="s">
        <v>90</v>
      </c>
      <c r="C98" s="1" t="s">
        <v>91</v>
      </c>
      <c r="D98" s="1" t="s">
        <v>92</v>
      </c>
      <c r="E98" s="1" t="s">
        <v>92</v>
      </c>
      <c r="F98" s="1" t="n">
        <v>6</v>
      </c>
      <c r="G98" s="5" t="s">
        <v>123</v>
      </c>
      <c r="H98" s="6"/>
      <c r="T98" s="1" t="n">
        <v>10</v>
      </c>
    </row>
    <row r="99" customFormat="false" ht="12.75" hidden="false" customHeight="false" outlineLevel="0" collapsed="false">
      <c r="A99" s="1" t="n">
        <v>6519</v>
      </c>
      <c r="B99" s="1" t="s">
        <v>94</v>
      </c>
      <c r="C99" s="1" t="s">
        <v>91</v>
      </c>
      <c r="D99" s="1" t="s">
        <v>92</v>
      </c>
      <c r="E99" s="1" t="s">
        <v>92</v>
      </c>
      <c r="F99" s="1" t="n">
        <v>6</v>
      </c>
      <c r="G99" s="5" t="s">
        <v>123</v>
      </c>
      <c r="H99" s="6"/>
      <c r="T99" s="1" t="n">
        <v>0</v>
      </c>
    </row>
    <row r="100" customFormat="false" ht="12.75" hidden="false" customHeight="false" outlineLevel="0" collapsed="false">
      <c r="A100" s="1" t="n">
        <v>4516</v>
      </c>
      <c r="B100" s="1" t="s">
        <v>95</v>
      </c>
      <c r="C100" s="1" t="s">
        <v>96</v>
      </c>
      <c r="D100" s="1" t="s">
        <v>92</v>
      </c>
      <c r="E100" s="1" t="s">
        <v>92</v>
      </c>
      <c r="F100" s="1" t="n">
        <v>6</v>
      </c>
      <c r="G100" s="5" t="s">
        <v>123</v>
      </c>
      <c r="H100" s="6"/>
      <c r="T100" s="1" t="n">
        <v>25</v>
      </c>
    </row>
    <row r="101" customFormat="false" ht="12.75" hidden="false" customHeight="false" outlineLevel="0" collapsed="false">
      <c r="A101" s="1" t="n">
        <v>5045</v>
      </c>
      <c r="B101" s="1" t="s">
        <v>97</v>
      </c>
      <c r="C101" s="1" t="s">
        <v>96</v>
      </c>
      <c r="D101" s="1" t="s">
        <v>92</v>
      </c>
      <c r="E101" s="1" t="s">
        <v>92</v>
      </c>
      <c r="F101" s="1" t="n">
        <v>6</v>
      </c>
      <c r="G101" s="5" t="s">
        <v>123</v>
      </c>
      <c r="H101" s="6"/>
      <c r="T101" s="1" t="n">
        <v>0</v>
      </c>
    </row>
    <row r="102" customFormat="false" ht="12.75" hidden="false" customHeight="false" outlineLevel="0" collapsed="false">
      <c r="A102" s="1" t="n">
        <v>4872</v>
      </c>
      <c r="B102" s="1" t="s">
        <v>98</v>
      </c>
      <c r="C102" s="1" t="s">
        <v>96</v>
      </c>
      <c r="D102" s="1" t="s">
        <v>92</v>
      </c>
      <c r="E102" s="1" t="s">
        <v>92</v>
      </c>
      <c r="F102" s="1" t="n">
        <v>6</v>
      </c>
      <c r="G102" s="5" t="s">
        <v>123</v>
      </c>
      <c r="H102" s="6"/>
      <c r="T102" s="1" t="n">
        <v>10</v>
      </c>
    </row>
    <row r="103" customFormat="false" ht="12.75" hidden="false" customHeight="false" outlineLevel="0" collapsed="false">
      <c r="A103" s="1" t="n">
        <v>6401</v>
      </c>
      <c r="B103" s="1" t="s">
        <v>99</v>
      </c>
      <c r="C103" s="1" t="s">
        <v>91</v>
      </c>
      <c r="D103" s="1" t="s">
        <v>92</v>
      </c>
      <c r="E103" s="1" t="s">
        <v>92</v>
      </c>
      <c r="F103" s="1" t="n">
        <v>6</v>
      </c>
      <c r="G103" s="5" t="s">
        <v>123</v>
      </c>
      <c r="H103" s="6"/>
      <c r="T103" s="1" t="n">
        <v>0</v>
      </c>
    </row>
    <row r="104" customFormat="false" ht="12.75" hidden="false" customHeight="false" outlineLevel="0" collapsed="false">
      <c r="A104" s="1" t="n">
        <v>6363</v>
      </c>
      <c r="B104" s="1" t="s">
        <v>100</v>
      </c>
      <c r="C104" s="1" t="s">
        <v>91</v>
      </c>
      <c r="D104" s="1" t="s">
        <v>92</v>
      </c>
      <c r="E104" s="1" t="s">
        <v>92</v>
      </c>
      <c r="F104" s="1" t="n">
        <v>6</v>
      </c>
      <c r="G104" s="5" t="s">
        <v>123</v>
      </c>
      <c r="H104" s="6"/>
      <c r="T104" s="1" t="n">
        <v>105</v>
      </c>
    </row>
    <row r="105" customFormat="false" ht="12.75" hidden="false" customHeight="false" outlineLevel="0" collapsed="false">
      <c r="A105" s="1" t="n">
        <v>6552</v>
      </c>
      <c r="B105" s="1" t="s">
        <v>101</v>
      </c>
      <c r="C105" s="1" t="s">
        <v>91</v>
      </c>
      <c r="D105" s="1" t="s">
        <v>92</v>
      </c>
      <c r="E105" s="1" t="s">
        <v>92</v>
      </c>
      <c r="F105" s="1" t="n">
        <v>6</v>
      </c>
      <c r="G105" s="5" t="s">
        <v>123</v>
      </c>
      <c r="H105" s="6"/>
      <c r="T105" s="1" t="n">
        <v>0</v>
      </c>
    </row>
    <row r="106" customFormat="false" ht="12.75" hidden="false" customHeight="false" outlineLevel="0" collapsed="false">
      <c r="A106" s="1" t="n">
        <v>6242</v>
      </c>
      <c r="B106" s="1" t="s">
        <v>102</v>
      </c>
      <c r="C106" s="1" t="s">
        <v>96</v>
      </c>
      <c r="D106" s="1" t="s">
        <v>92</v>
      </c>
      <c r="E106" s="1" t="s">
        <v>92</v>
      </c>
      <c r="F106" s="1" t="n">
        <v>6</v>
      </c>
      <c r="G106" s="5" t="s">
        <v>123</v>
      </c>
      <c r="H106" s="6"/>
      <c r="T106" s="1" t="n">
        <v>0</v>
      </c>
    </row>
    <row r="107" customFormat="false" ht="12.75" hidden="false" customHeight="false" outlineLevel="0" collapsed="false">
      <c r="A107" s="1" t="n">
        <v>5910</v>
      </c>
      <c r="B107" s="1" t="s">
        <v>103</v>
      </c>
      <c r="C107" s="1" t="s">
        <v>96</v>
      </c>
      <c r="D107" s="1" t="s">
        <v>92</v>
      </c>
      <c r="E107" s="1" t="s">
        <v>92</v>
      </c>
      <c r="F107" s="1" t="n">
        <v>6</v>
      </c>
      <c r="G107" s="5" t="s">
        <v>123</v>
      </c>
      <c r="H107" s="6"/>
      <c r="T107" s="1" t="n">
        <v>0</v>
      </c>
    </row>
    <row r="108" customFormat="false" ht="12.75" hidden="false" customHeight="false" outlineLevel="0" collapsed="false">
      <c r="A108" s="1" t="n">
        <v>6541</v>
      </c>
      <c r="B108" s="1" t="s">
        <v>104</v>
      </c>
      <c r="C108" s="1" t="s">
        <v>91</v>
      </c>
      <c r="D108" s="1" t="s">
        <v>105</v>
      </c>
      <c r="E108" s="1" t="s">
        <v>105</v>
      </c>
      <c r="F108" s="1" t="n">
        <v>6</v>
      </c>
      <c r="G108" s="5" t="s">
        <v>123</v>
      </c>
      <c r="H108" s="6"/>
      <c r="T108" s="1" t="n">
        <v>0</v>
      </c>
    </row>
    <row r="109" customFormat="false" ht="12.75" hidden="false" customHeight="false" outlineLevel="0" collapsed="false">
      <c r="A109" s="1" t="n">
        <v>6321</v>
      </c>
      <c r="B109" s="1" t="s">
        <v>106</v>
      </c>
      <c r="C109" s="1" t="s">
        <v>91</v>
      </c>
      <c r="D109" s="1" t="s">
        <v>105</v>
      </c>
      <c r="E109" s="1" t="s">
        <v>105</v>
      </c>
      <c r="F109" s="1" t="n">
        <v>6</v>
      </c>
      <c r="G109" s="5" t="s">
        <v>123</v>
      </c>
      <c r="H109" s="6"/>
      <c r="T109" s="1" t="n">
        <v>0</v>
      </c>
    </row>
    <row r="110" customFormat="false" ht="12.75" hidden="false" customHeight="false" outlineLevel="0" collapsed="false">
      <c r="A110" s="1" t="n">
        <v>6314</v>
      </c>
      <c r="B110" s="1" t="s">
        <v>90</v>
      </c>
      <c r="C110" s="1" t="s">
        <v>91</v>
      </c>
      <c r="D110" s="1" t="s">
        <v>92</v>
      </c>
      <c r="E110" s="1" t="s">
        <v>92</v>
      </c>
      <c r="F110" s="1" t="n">
        <v>7</v>
      </c>
      <c r="G110" s="5" t="s">
        <v>124</v>
      </c>
      <c r="H110" s="6"/>
      <c r="R110" s="1" t="n">
        <v>0</v>
      </c>
      <c r="S110" s="1" t="s">
        <v>109</v>
      </c>
      <c r="T110" s="1" t="n">
        <v>10</v>
      </c>
      <c r="U110" s="1" t="n">
        <v>11</v>
      </c>
      <c r="V110" s="1" t="n">
        <v>8</v>
      </c>
      <c r="W110" s="1" t="n">
        <v>0</v>
      </c>
      <c r="X110" s="1" t="n">
        <v>3</v>
      </c>
      <c r="AA110" s="1" t="n">
        <v>0</v>
      </c>
      <c r="AB110" s="1" t="n">
        <v>38</v>
      </c>
      <c r="AC110" s="3" t="n">
        <f aca="false">X110/V110*100</f>
        <v>37.5</v>
      </c>
      <c r="AD110" s="1" t="n">
        <v>0</v>
      </c>
      <c r="AE110" s="1" t="n">
        <v>0</v>
      </c>
      <c r="AF110" s="1" t="n">
        <v>2.10034333188799</v>
      </c>
      <c r="AG110" s="1" t="n">
        <v>1.07106596653017</v>
      </c>
      <c r="AH110" s="1" t="n">
        <v>739</v>
      </c>
      <c r="BH110" s="1" t="n">
        <v>4.7</v>
      </c>
      <c r="BI110" s="1" t="n">
        <v>237</v>
      </c>
      <c r="BJ110" s="1" t="n">
        <v>1274.31</v>
      </c>
      <c r="BK110" s="1" t="n">
        <v>3.04</v>
      </c>
      <c r="BL110" s="1" t="n">
        <v>56.75</v>
      </c>
      <c r="BM110" s="1" t="n">
        <v>6.78</v>
      </c>
      <c r="BN110" s="1" t="n">
        <v>5.07</v>
      </c>
      <c r="BO110" s="1" t="n">
        <v>2954.5</v>
      </c>
      <c r="BP110" s="1" t="n">
        <v>29.82</v>
      </c>
      <c r="BQ110" s="1" t="n">
        <v>42.01</v>
      </c>
      <c r="BR110" s="1" t="n">
        <v>70.32</v>
      </c>
      <c r="BS110" s="1" t="n">
        <v>333.86</v>
      </c>
      <c r="BT110" s="1" t="n">
        <v>9.38</v>
      </c>
      <c r="BU110" s="1" t="n">
        <v>3878.23</v>
      </c>
      <c r="BV110" s="1" t="n">
        <v>7737.35</v>
      </c>
      <c r="BW110" s="1" t="n">
        <v>4588.84</v>
      </c>
      <c r="BX110" s="1" t="n">
        <v>544.41</v>
      </c>
      <c r="BY110" s="1" t="n">
        <v>3.2</v>
      </c>
      <c r="BZ110" s="1" t="n">
        <v>3919.28</v>
      </c>
      <c r="CA110" s="1" t="n">
        <v>0.48</v>
      </c>
      <c r="CB110" s="1" t="n">
        <v>7273.35</v>
      </c>
      <c r="CC110" s="1" t="n">
        <v>147.6</v>
      </c>
      <c r="CD110" s="1" t="n">
        <v>62.89</v>
      </c>
      <c r="CE110" s="1" t="n">
        <v>637.89</v>
      </c>
      <c r="CF110" s="1" t="n">
        <v>137.77</v>
      </c>
      <c r="CG110" s="1" t="n">
        <v>13.03</v>
      </c>
      <c r="CH110" s="1" t="n">
        <v>21.89</v>
      </c>
      <c r="CI110" s="1" t="n">
        <v>53.24</v>
      </c>
      <c r="CJ110" s="1" t="n">
        <v>427.89</v>
      </c>
      <c r="CK110" s="1" t="n">
        <v>19.49</v>
      </c>
      <c r="CL110" s="1" t="n">
        <v>5.83</v>
      </c>
    </row>
    <row r="111" customFormat="false" ht="12.75" hidden="false" customHeight="false" outlineLevel="0" collapsed="false">
      <c r="A111" s="1" t="n">
        <v>6519</v>
      </c>
      <c r="B111" s="1" t="s">
        <v>94</v>
      </c>
      <c r="C111" s="1" t="s">
        <v>91</v>
      </c>
      <c r="D111" s="1" t="s">
        <v>92</v>
      </c>
      <c r="E111" s="1" t="s">
        <v>92</v>
      </c>
      <c r="F111" s="1" t="n">
        <v>7</v>
      </c>
      <c r="G111" s="5" t="s">
        <v>124</v>
      </c>
      <c r="H111" s="6"/>
      <c r="R111" s="1" t="n">
        <v>0</v>
      </c>
      <c r="S111" s="1" t="s">
        <v>109</v>
      </c>
      <c r="T111" s="1" t="n">
        <v>0</v>
      </c>
      <c r="U111" s="1" t="n">
        <v>10</v>
      </c>
      <c r="V111" s="1" t="n">
        <v>10</v>
      </c>
      <c r="W111" s="1" t="n">
        <v>0</v>
      </c>
      <c r="X111" s="1" t="n">
        <v>0</v>
      </c>
      <c r="AA111" s="1" t="n">
        <v>0</v>
      </c>
      <c r="AB111" s="1" t="n">
        <f aca="false">ROUND(100*(X111/V111),1)</f>
        <v>0</v>
      </c>
      <c r="AC111" s="3" t="n">
        <f aca="false">X111/V111*100</f>
        <v>0</v>
      </c>
      <c r="AD111" s="1" t="n">
        <v>0</v>
      </c>
      <c r="AE111" s="1" t="n">
        <v>0</v>
      </c>
      <c r="AF111" s="1" t="n">
        <v>0</v>
      </c>
      <c r="AG111" s="1" t="n">
        <v>0</v>
      </c>
      <c r="AH111" s="1" t="n">
        <v>848</v>
      </c>
      <c r="BH111" s="1" t="n">
        <v>4.7</v>
      </c>
      <c r="BI111" s="1" t="n">
        <v>321</v>
      </c>
      <c r="BJ111" s="1" t="n">
        <v>113.12</v>
      </c>
      <c r="BK111" s="1" t="n">
        <v>1.17</v>
      </c>
      <c r="BL111" s="1" t="n">
        <v>56.75</v>
      </c>
      <c r="BM111" s="1" t="n">
        <v>6.78</v>
      </c>
      <c r="BN111" s="1" t="n">
        <v>4.65</v>
      </c>
      <c r="BO111" s="1" t="n">
        <v>604.97</v>
      </c>
      <c r="BP111" s="1" t="n">
        <v>20.45</v>
      </c>
      <c r="BQ111" s="1" t="n">
        <v>1.19</v>
      </c>
      <c r="BR111" s="1" t="n">
        <v>15.66</v>
      </c>
      <c r="BS111" s="1" t="n">
        <v>16.58</v>
      </c>
      <c r="BT111" s="1" t="n">
        <v>4.24</v>
      </c>
      <c r="BU111" s="1" t="n">
        <v>266.08</v>
      </c>
      <c r="BV111" s="1" t="n">
        <v>1539</v>
      </c>
      <c r="BW111" s="1" t="n">
        <v>38.02</v>
      </c>
      <c r="BX111" s="1" t="n">
        <v>16.35</v>
      </c>
      <c r="BY111" s="1" t="n">
        <v>3.2</v>
      </c>
      <c r="BZ111" s="1" t="n">
        <v>1445.96</v>
      </c>
      <c r="CA111" s="1" t="n">
        <v>0.48</v>
      </c>
      <c r="CB111" s="1" t="n">
        <v>489.29</v>
      </c>
      <c r="CC111" s="1" t="n">
        <v>147.6</v>
      </c>
      <c r="CD111" s="1" t="n">
        <v>52.02</v>
      </c>
      <c r="CE111" s="1" t="n">
        <v>104.09</v>
      </c>
      <c r="CF111" s="1" t="n">
        <v>27.75</v>
      </c>
      <c r="CG111" s="1" t="n">
        <v>0.86</v>
      </c>
      <c r="CH111" s="1" t="n">
        <v>21.89</v>
      </c>
      <c r="CI111" s="1" t="n">
        <v>12.44</v>
      </c>
      <c r="CJ111" s="1" t="n">
        <v>11.8</v>
      </c>
      <c r="CK111" s="1" t="n">
        <v>19.49</v>
      </c>
      <c r="CL111" s="1" t="n">
        <v>5.83</v>
      </c>
    </row>
    <row r="112" customFormat="false" ht="12.75" hidden="false" customHeight="false" outlineLevel="0" collapsed="false">
      <c r="A112" s="1" t="n">
        <v>4516</v>
      </c>
      <c r="B112" s="1" t="s">
        <v>95</v>
      </c>
      <c r="C112" s="1" t="s">
        <v>96</v>
      </c>
      <c r="D112" s="1" t="s">
        <v>92</v>
      </c>
      <c r="E112" s="1" t="s">
        <v>92</v>
      </c>
      <c r="F112" s="1" t="n">
        <v>7</v>
      </c>
      <c r="G112" s="5" t="s">
        <v>124</v>
      </c>
      <c r="H112" s="6"/>
      <c r="R112" s="1" t="n">
        <v>40</v>
      </c>
      <c r="S112" s="1" t="s">
        <v>111</v>
      </c>
      <c r="T112" s="1" t="n">
        <v>40</v>
      </c>
      <c r="U112" s="1" t="n">
        <v>4</v>
      </c>
      <c r="V112" s="1" t="n">
        <v>4</v>
      </c>
      <c r="W112" s="1" t="n">
        <v>0</v>
      </c>
      <c r="X112" s="1" t="n">
        <v>0</v>
      </c>
      <c r="AA112" s="1" t="n">
        <v>0</v>
      </c>
      <c r="AB112" s="1" t="n">
        <f aca="false">ROUND(100*(X112/V112),1)</f>
        <v>0</v>
      </c>
      <c r="AC112" s="3" t="n">
        <f aca="false">X112/V112*100</f>
        <v>0</v>
      </c>
      <c r="AD112" s="1" t="n">
        <v>0</v>
      </c>
      <c r="AE112" s="1" t="n">
        <v>0</v>
      </c>
      <c r="AF112" s="1" t="n">
        <v>0</v>
      </c>
      <c r="AG112" s="1" t="n">
        <v>0</v>
      </c>
      <c r="AH112" s="1" t="n">
        <v>586</v>
      </c>
      <c r="BH112" s="1" t="n">
        <v>1.4</v>
      </c>
      <c r="BI112" s="1" t="n">
        <v>457</v>
      </c>
      <c r="BJ112" s="1" t="n">
        <v>93.67</v>
      </c>
      <c r="BK112" s="1" t="n">
        <v>0.75</v>
      </c>
      <c r="BL112" s="1" t="n">
        <v>56.75</v>
      </c>
      <c r="BM112" s="1" t="n">
        <v>6.78</v>
      </c>
      <c r="BN112" s="1" t="n">
        <v>4.73</v>
      </c>
      <c r="BO112" s="1" t="n">
        <v>425.01</v>
      </c>
      <c r="BP112" s="1" t="n">
        <v>14.98</v>
      </c>
      <c r="BQ112" s="1" t="n">
        <v>3.45</v>
      </c>
      <c r="BR112" s="1" t="n">
        <v>15.66</v>
      </c>
      <c r="BS112" s="1" t="n">
        <v>14.2</v>
      </c>
      <c r="BT112" s="1" t="n">
        <v>1.9</v>
      </c>
      <c r="BU112" s="1" t="n">
        <v>90.65</v>
      </c>
      <c r="BV112" s="1" t="n">
        <v>694.12</v>
      </c>
      <c r="BW112" s="1" t="n">
        <v>38.02</v>
      </c>
      <c r="BX112" s="1" t="n">
        <v>28.91</v>
      </c>
      <c r="BY112" s="1" t="n">
        <v>3.2</v>
      </c>
      <c r="BZ112" s="1" t="n">
        <v>1722.6</v>
      </c>
      <c r="CA112" s="1" t="n">
        <v>0.48</v>
      </c>
      <c r="CB112" s="1" t="n">
        <v>193.46</v>
      </c>
      <c r="CC112" s="1" t="n">
        <v>147.6</v>
      </c>
      <c r="CD112" s="1" t="n">
        <v>114.37</v>
      </c>
      <c r="CE112" s="1" t="n">
        <v>673.18</v>
      </c>
      <c r="CF112" s="1" t="n">
        <v>27.75</v>
      </c>
      <c r="CG112" s="1" t="n">
        <v>1.1</v>
      </c>
      <c r="CH112" s="1" t="n">
        <v>21.89</v>
      </c>
      <c r="CI112" s="1" t="n">
        <v>13.88</v>
      </c>
      <c r="CJ112" s="1" t="n">
        <v>11.8</v>
      </c>
      <c r="CK112" s="1" t="n">
        <v>19.49</v>
      </c>
      <c r="CL112" s="1" t="n">
        <v>5.83</v>
      </c>
    </row>
    <row r="113" customFormat="false" ht="12.75" hidden="false" customHeight="false" outlineLevel="0" collapsed="false">
      <c r="A113" s="1" t="n">
        <v>5045</v>
      </c>
      <c r="B113" s="1" t="s">
        <v>97</v>
      </c>
      <c r="C113" s="1" t="s">
        <v>96</v>
      </c>
      <c r="D113" s="1" t="s">
        <v>92</v>
      </c>
      <c r="E113" s="1" t="s">
        <v>92</v>
      </c>
      <c r="F113" s="1" t="n">
        <v>7</v>
      </c>
      <c r="G113" s="5" t="s">
        <v>124</v>
      </c>
      <c r="H113" s="6"/>
      <c r="R113" s="1" t="n">
        <v>0</v>
      </c>
      <c r="S113" s="1" t="s">
        <v>109</v>
      </c>
      <c r="T113" s="1" t="n">
        <v>0</v>
      </c>
      <c r="U113" s="1" t="n">
        <v>6</v>
      </c>
      <c r="V113" s="1" t="n">
        <v>3</v>
      </c>
      <c r="W113" s="1" t="n">
        <v>0</v>
      </c>
      <c r="X113" s="1" t="n">
        <v>0</v>
      </c>
      <c r="AA113" s="1" t="n">
        <v>0</v>
      </c>
      <c r="AB113" s="1" t="n">
        <f aca="false">ROUND(100*(X113/V113),1)</f>
        <v>0</v>
      </c>
      <c r="AC113" s="3" t="n">
        <f aca="false">X113/V113*100</f>
        <v>0</v>
      </c>
      <c r="AD113" s="1" t="n">
        <v>0</v>
      </c>
      <c r="AE113" s="1" t="n">
        <v>0</v>
      </c>
      <c r="AF113" s="1" t="n">
        <v>0</v>
      </c>
      <c r="AG113" s="1" t="n">
        <v>0</v>
      </c>
      <c r="AH113" s="1" t="n">
        <v>656</v>
      </c>
      <c r="BH113" s="1" t="n">
        <v>2.8</v>
      </c>
      <c r="BI113" s="1" t="n">
        <v>222</v>
      </c>
      <c r="BJ113" s="1" t="n">
        <v>66.6</v>
      </c>
      <c r="BK113" s="1" t="n">
        <v>0.89</v>
      </c>
      <c r="BL113" s="1" t="n">
        <v>56.75</v>
      </c>
      <c r="BM113" s="1" t="n">
        <v>6.78</v>
      </c>
      <c r="BN113" s="1" t="n">
        <v>4.81</v>
      </c>
      <c r="BO113" s="1" t="n">
        <v>190.64</v>
      </c>
      <c r="BP113" s="1" t="n">
        <v>4.34</v>
      </c>
      <c r="BQ113" s="1" t="n">
        <v>1.19</v>
      </c>
      <c r="BR113" s="1" t="n">
        <v>15.66</v>
      </c>
      <c r="BS113" s="1" t="n">
        <v>190.59</v>
      </c>
      <c r="BT113" s="1" t="n">
        <v>5.8</v>
      </c>
      <c r="BU113" s="1" t="n">
        <v>18.5</v>
      </c>
      <c r="BV113" s="1" t="n">
        <v>156.64</v>
      </c>
      <c r="BW113" s="1" t="n">
        <v>38.02</v>
      </c>
      <c r="BX113" s="1" t="n">
        <v>1.65</v>
      </c>
      <c r="BY113" s="1" t="n">
        <v>3.2</v>
      </c>
      <c r="BZ113" s="1" t="n">
        <v>467.63</v>
      </c>
      <c r="CA113" s="1" t="n">
        <v>0.48</v>
      </c>
      <c r="CB113" s="1" t="n">
        <v>108.84</v>
      </c>
      <c r="CC113" s="1" t="n">
        <v>147.6</v>
      </c>
      <c r="CD113" s="1" t="n">
        <v>58.34</v>
      </c>
      <c r="CE113" s="1" t="n">
        <v>64.72</v>
      </c>
      <c r="CF113" s="1" t="n">
        <v>27.75</v>
      </c>
      <c r="CG113" s="1" t="n">
        <v>1.84</v>
      </c>
      <c r="CH113" s="1" t="n">
        <v>21.89</v>
      </c>
      <c r="CI113" s="1" t="n">
        <v>6.15</v>
      </c>
      <c r="CJ113" s="1" t="n">
        <v>11.8</v>
      </c>
      <c r="CK113" s="1" t="n">
        <v>19.49</v>
      </c>
      <c r="CL113" s="1" t="n">
        <v>5.83</v>
      </c>
    </row>
    <row r="114" customFormat="false" ht="12.75" hidden="false" customHeight="false" outlineLevel="0" collapsed="false">
      <c r="A114" s="1" t="n">
        <v>4872</v>
      </c>
      <c r="B114" s="1" t="s">
        <v>98</v>
      </c>
      <c r="C114" s="1" t="s">
        <v>96</v>
      </c>
      <c r="D114" s="1" t="s">
        <v>92</v>
      </c>
      <c r="E114" s="1" t="s">
        <v>92</v>
      </c>
      <c r="F114" s="1" t="n">
        <v>7</v>
      </c>
      <c r="G114" s="5" t="s">
        <v>124</v>
      </c>
      <c r="H114" s="6"/>
      <c r="R114" s="1" t="n">
        <v>0</v>
      </c>
      <c r="S114" s="1" t="s">
        <v>109</v>
      </c>
      <c r="T114" s="1" t="n">
        <v>10</v>
      </c>
      <c r="U114" s="1" t="n">
        <v>12</v>
      </c>
      <c r="V114" s="1" t="n">
        <v>10</v>
      </c>
      <c r="W114" s="1" t="n">
        <v>0</v>
      </c>
      <c r="X114" s="1" t="n">
        <v>0</v>
      </c>
      <c r="AA114" s="1" t="n">
        <v>0</v>
      </c>
      <c r="AB114" s="1" t="n">
        <f aca="false">ROUND(100*(X114/V114),1)</f>
        <v>0</v>
      </c>
      <c r="AC114" s="3" t="n">
        <f aca="false">X114/V114*100</f>
        <v>0</v>
      </c>
      <c r="AD114" s="1" t="n">
        <v>0</v>
      </c>
      <c r="AE114" s="1" t="n">
        <v>0</v>
      </c>
      <c r="AF114" s="1" t="n">
        <v>0</v>
      </c>
      <c r="AG114" s="1" t="n">
        <v>0</v>
      </c>
      <c r="AH114" s="1" t="n">
        <v>610</v>
      </c>
      <c r="BH114" s="1" t="n">
        <v>2.8</v>
      </c>
      <c r="BI114" s="1" t="n">
        <v>116</v>
      </c>
      <c r="BJ114" s="1" t="n">
        <v>89.46</v>
      </c>
      <c r="BK114" s="1" t="n">
        <v>6.07</v>
      </c>
      <c r="BL114" s="1" t="n">
        <v>56.75</v>
      </c>
      <c r="BM114" s="1" t="n">
        <v>6.78</v>
      </c>
      <c r="BN114" s="1" t="n">
        <v>5.1</v>
      </c>
      <c r="BO114" s="1" t="n">
        <v>55.3</v>
      </c>
      <c r="BP114" s="1" t="n">
        <v>21.9</v>
      </c>
      <c r="BQ114" s="1" t="n">
        <v>1.19</v>
      </c>
      <c r="BR114" s="1" t="n">
        <v>15.66</v>
      </c>
      <c r="BS114" s="1" t="n">
        <v>14.2</v>
      </c>
      <c r="BT114" s="1" t="n">
        <v>21.9</v>
      </c>
      <c r="BU114" s="1" t="n">
        <v>117.72</v>
      </c>
      <c r="BV114" s="1" t="n">
        <v>24.84</v>
      </c>
      <c r="BW114" s="1" t="n">
        <v>38.02</v>
      </c>
      <c r="BX114" s="1" t="n">
        <v>26.64</v>
      </c>
      <c r="BY114" s="1" t="n">
        <v>1.4</v>
      </c>
      <c r="BZ114" s="1" t="n">
        <v>35.33</v>
      </c>
      <c r="CA114" s="1" t="n">
        <v>0.48</v>
      </c>
      <c r="CB114" s="1" t="n">
        <v>265.56</v>
      </c>
      <c r="CC114" s="1" t="n">
        <v>147.6</v>
      </c>
      <c r="CD114" s="1" t="n">
        <v>40.32</v>
      </c>
      <c r="CE114" s="1" t="n">
        <v>114.66</v>
      </c>
      <c r="CF114" s="1" t="n">
        <v>27.75</v>
      </c>
      <c r="CG114" s="1" t="n">
        <v>7.23</v>
      </c>
      <c r="CH114" s="1" t="n">
        <v>21.89</v>
      </c>
      <c r="CI114" s="1" t="n">
        <v>2.18</v>
      </c>
      <c r="CJ114" s="1" t="n">
        <v>11.8</v>
      </c>
      <c r="CK114" s="1" t="n">
        <v>19.49</v>
      </c>
      <c r="CL114" s="1" t="n">
        <v>5.83</v>
      </c>
    </row>
    <row r="115" customFormat="false" ht="12.75" hidden="false" customHeight="false" outlineLevel="0" collapsed="false">
      <c r="A115" s="1" t="n">
        <v>6401</v>
      </c>
      <c r="B115" s="1" t="s">
        <v>99</v>
      </c>
      <c r="C115" s="1" t="s">
        <v>91</v>
      </c>
      <c r="D115" s="1" t="s">
        <v>92</v>
      </c>
      <c r="E115" s="1" t="s">
        <v>92</v>
      </c>
      <c r="F115" s="1" t="n">
        <v>7</v>
      </c>
      <c r="G115" s="5" t="s">
        <v>124</v>
      </c>
      <c r="H115" s="6"/>
      <c r="T115" s="1" t="n">
        <v>0</v>
      </c>
    </row>
    <row r="116" customFormat="false" ht="12.75" hidden="false" customHeight="false" outlineLevel="0" collapsed="false">
      <c r="A116" s="1" t="n">
        <v>6363</v>
      </c>
      <c r="B116" s="1" t="s">
        <v>100</v>
      </c>
      <c r="C116" s="1" t="s">
        <v>91</v>
      </c>
      <c r="D116" s="1" t="s">
        <v>92</v>
      </c>
      <c r="E116" s="1" t="s">
        <v>92</v>
      </c>
      <c r="F116" s="1" t="n">
        <v>7</v>
      </c>
      <c r="G116" s="5" t="s">
        <v>124</v>
      </c>
      <c r="H116" s="6"/>
      <c r="T116" s="1" t="n">
        <v>57.5</v>
      </c>
    </row>
    <row r="117" customFormat="false" ht="12.75" hidden="false" customHeight="false" outlineLevel="0" collapsed="false">
      <c r="A117" s="1" t="n">
        <v>6552</v>
      </c>
      <c r="B117" s="1" t="s">
        <v>101</v>
      </c>
      <c r="C117" s="1" t="s">
        <v>91</v>
      </c>
      <c r="D117" s="1" t="s">
        <v>92</v>
      </c>
      <c r="E117" s="1" t="s">
        <v>92</v>
      </c>
      <c r="F117" s="1" t="n">
        <v>7</v>
      </c>
      <c r="G117" s="5" t="s">
        <v>124</v>
      </c>
      <c r="H117" s="6"/>
      <c r="T117" s="1" t="n">
        <v>0</v>
      </c>
    </row>
    <row r="118" customFormat="false" ht="12.75" hidden="false" customHeight="false" outlineLevel="0" collapsed="false">
      <c r="A118" s="1" t="n">
        <v>6242</v>
      </c>
      <c r="B118" s="1" t="s">
        <v>102</v>
      </c>
      <c r="C118" s="1" t="s">
        <v>96</v>
      </c>
      <c r="D118" s="1" t="s">
        <v>92</v>
      </c>
      <c r="E118" s="1" t="s">
        <v>92</v>
      </c>
      <c r="F118" s="1" t="n">
        <v>7</v>
      </c>
      <c r="G118" s="5" t="s">
        <v>124</v>
      </c>
      <c r="H118" s="6"/>
      <c r="T118" s="1" t="n">
        <v>0</v>
      </c>
    </row>
    <row r="119" customFormat="false" ht="12.75" hidden="false" customHeight="false" outlineLevel="0" collapsed="false">
      <c r="A119" s="1" t="n">
        <v>5910</v>
      </c>
      <c r="B119" s="1" t="s">
        <v>103</v>
      </c>
      <c r="C119" s="1" t="s">
        <v>96</v>
      </c>
      <c r="D119" s="1" t="s">
        <v>92</v>
      </c>
      <c r="E119" s="1" t="s">
        <v>92</v>
      </c>
      <c r="F119" s="1" t="n">
        <v>7</v>
      </c>
      <c r="G119" s="5" t="s">
        <v>124</v>
      </c>
      <c r="H119" s="6"/>
      <c r="T119" s="1" t="n">
        <v>0</v>
      </c>
    </row>
    <row r="120" customFormat="false" ht="12.75" hidden="false" customHeight="false" outlineLevel="0" collapsed="false">
      <c r="A120" s="1" t="n">
        <v>6541</v>
      </c>
      <c r="B120" s="1" t="s">
        <v>104</v>
      </c>
      <c r="C120" s="1" t="s">
        <v>91</v>
      </c>
      <c r="D120" s="1" t="s">
        <v>105</v>
      </c>
      <c r="E120" s="1" t="s">
        <v>105</v>
      </c>
      <c r="F120" s="1" t="n">
        <v>7</v>
      </c>
      <c r="G120" s="5" t="s">
        <v>124</v>
      </c>
      <c r="H120" s="6"/>
      <c r="R120" s="1" t="n">
        <v>0</v>
      </c>
      <c r="S120" s="1" t="s">
        <v>109</v>
      </c>
      <c r="T120" s="1" t="n">
        <v>0</v>
      </c>
      <c r="U120" s="1" t="n">
        <v>15</v>
      </c>
      <c r="V120" s="1" t="n">
        <v>14</v>
      </c>
      <c r="AH120" s="1" t="n">
        <v>770</v>
      </c>
      <c r="BH120" s="1" t="n">
        <v>10.9</v>
      </c>
      <c r="BI120" s="1" t="n">
        <v>316</v>
      </c>
      <c r="BJ120" s="1" t="n">
        <v>1.45</v>
      </c>
      <c r="BK120" s="1" t="n">
        <v>6.07</v>
      </c>
      <c r="BL120" s="1" t="n">
        <v>56.75</v>
      </c>
      <c r="BM120" s="1" t="n">
        <v>6.78</v>
      </c>
      <c r="BN120" s="1" t="n">
        <v>4.74</v>
      </c>
      <c r="BO120" s="1" t="n">
        <v>55.3</v>
      </c>
      <c r="BP120" s="1" t="n">
        <v>27.6</v>
      </c>
      <c r="BQ120" s="1" t="n">
        <v>1.19</v>
      </c>
      <c r="BR120" s="1" t="n">
        <v>15.66</v>
      </c>
      <c r="BS120" s="1" t="n">
        <v>14.2</v>
      </c>
      <c r="BT120" s="1" t="n">
        <v>3.36</v>
      </c>
      <c r="BU120" s="1" t="n">
        <v>16.68</v>
      </c>
      <c r="BV120" s="1" t="n">
        <v>10.06</v>
      </c>
      <c r="BW120" s="1" t="n">
        <v>38.02</v>
      </c>
      <c r="BX120" s="1" t="n">
        <v>1.65</v>
      </c>
      <c r="BY120" s="1" t="n">
        <v>3.2</v>
      </c>
      <c r="BZ120" s="1" t="n">
        <v>35.33</v>
      </c>
      <c r="CA120" s="1" t="n">
        <v>0.48</v>
      </c>
      <c r="CB120" s="1" t="n">
        <v>7.72</v>
      </c>
      <c r="CC120" s="1" t="n">
        <v>147.6</v>
      </c>
      <c r="CD120" s="1" t="n">
        <v>44.46</v>
      </c>
      <c r="CE120" s="1" t="n">
        <v>143.46</v>
      </c>
      <c r="CF120" s="1" t="n">
        <v>27.75</v>
      </c>
      <c r="CG120" s="1" t="n">
        <v>7.23</v>
      </c>
      <c r="CH120" s="1" t="n">
        <v>21.89</v>
      </c>
      <c r="CI120" s="1" t="n">
        <v>2.18</v>
      </c>
      <c r="CJ120" s="1" t="n">
        <v>11.8</v>
      </c>
      <c r="CK120" s="1" t="n">
        <v>19.49</v>
      </c>
      <c r="CL120" s="1" t="n">
        <v>5.83</v>
      </c>
    </row>
    <row r="121" customFormat="false" ht="12.75" hidden="false" customHeight="false" outlineLevel="0" collapsed="false">
      <c r="A121" s="1" t="n">
        <v>6321</v>
      </c>
      <c r="B121" s="1" t="s">
        <v>106</v>
      </c>
      <c r="C121" s="1" t="s">
        <v>91</v>
      </c>
      <c r="D121" s="1" t="s">
        <v>105</v>
      </c>
      <c r="E121" s="1" t="s">
        <v>105</v>
      </c>
      <c r="F121" s="1" t="n">
        <v>7</v>
      </c>
      <c r="G121" s="5" t="s">
        <v>124</v>
      </c>
      <c r="H121" s="6"/>
      <c r="T121" s="1" t="n">
        <v>0</v>
      </c>
    </row>
    <row r="122" customFormat="false" ht="12.75" hidden="false" customHeight="false" outlineLevel="0" collapsed="false">
      <c r="A122" s="1" t="n">
        <v>6314</v>
      </c>
      <c r="B122" s="1" t="s">
        <v>90</v>
      </c>
      <c r="C122" s="1" t="s">
        <v>91</v>
      </c>
      <c r="D122" s="1" t="s">
        <v>92</v>
      </c>
      <c r="E122" s="1" t="s">
        <v>92</v>
      </c>
      <c r="F122" s="1" t="n">
        <v>8</v>
      </c>
      <c r="G122" s="5" t="s">
        <v>125</v>
      </c>
      <c r="H122" s="6"/>
      <c r="T122" s="1" t="n">
        <v>0</v>
      </c>
    </row>
    <row r="123" customFormat="false" ht="12.75" hidden="false" customHeight="false" outlineLevel="0" collapsed="false">
      <c r="A123" s="1" t="n">
        <v>6519</v>
      </c>
      <c r="B123" s="1" t="s">
        <v>94</v>
      </c>
      <c r="C123" s="1" t="s">
        <v>91</v>
      </c>
      <c r="D123" s="1" t="s">
        <v>92</v>
      </c>
      <c r="E123" s="1" t="s">
        <v>92</v>
      </c>
      <c r="F123" s="1" t="n">
        <v>8</v>
      </c>
      <c r="G123" s="5" t="s">
        <v>125</v>
      </c>
      <c r="H123" s="6"/>
      <c r="T123" s="1" t="n">
        <v>0</v>
      </c>
    </row>
    <row r="124" customFormat="false" ht="12.75" hidden="false" customHeight="false" outlineLevel="0" collapsed="false">
      <c r="A124" s="1" t="n">
        <v>4516</v>
      </c>
      <c r="B124" s="1" t="s">
        <v>95</v>
      </c>
      <c r="C124" s="1" t="s">
        <v>96</v>
      </c>
      <c r="D124" s="1" t="s">
        <v>92</v>
      </c>
      <c r="E124" s="1" t="s">
        <v>92</v>
      </c>
      <c r="F124" s="1" t="n">
        <v>8</v>
      </c>
      <c r="G124" s="5" t="s">
        <v>125</v>
      </c>
      <c r="H124" s="6"/>
      <c r="T124" s="1" t="n">
        <v>45.71</v>
      </c>
    </row>
    <row r="125" customFormat="false" ht="12.75" hidden="false" customHeight="false" outlineLevel="0" collapsed="false">
      <c r="A125" s="1" t="n">
        <v>5045</v>
      </c>
      <c r="B125" s="1" t="s">
        <v>97</v>
      </c>
      <c r="C125" s="1" t="s">
        <v>96</v>
      </c>
      <c r="D125" s="1" t="s">
        <v>92</v>
      </c>
      <c r="E125" s="1" t="s">
        <v>92</v>
      </c>
      <c r="F125" s="1" t="n">
        <v>8</v>
      </c>
      <c r="G125" s="5" t="s">
        <v>125</v>
      </c>
      <c r="H125" s="6"/>
      <c r="T125" s="1" t="n">
        <v>0</v>
      </c>
    </row>
    <row r="126" customFormat="false" ht="12.75" hidden="false" customHeight="false" outlineLevel="0" collapsed="false">
      <c r="A126" s="1" t="n">
        <v>4872</v>
      </c>
      <c r="B126" s="1" t="s">
        <v>98</v>
      </c>
      <c r="C126" s="1" t="s">
        <v>96</v>
      </c>
      <c r="D126" s="1" t="s">
        <v>92</v>
      </c>
      <c r="E126" s="1" t="s">
        <v>92</v>
      </c>
      <c r="F126" s="1" t="n">
        <v>8</v>
      </c>
      <c r="G126" s="5" t="s">
        <v>125</v>
      </c>
      <c r="H126" s="6"/>
      <c r="T126" s="1" t="n">
        <v>10</v>
      </c>
    </row>
    <row r="127" customFormat="false" ht="12.75" hidden="false" customHeight="false" outlineLevel="0" collapsed="false">
      <c r="A127" s="1" t="n">
        <v>6401</v>
      </c>
      <c r="B127" s="1" t="s">
        <v>99</v>
      </c>
      <c r="C127" s="1" t="s">
        <v>91</v>
      </c>
      <c r="D127" s="1" t="s">
        <v>92</v>
      </c>
      <c r="E127" s="1" t="s">
        <v>92</v>
      </c>
      <c r="F127" s="1" t="n">
        <v>8</v>
      </c>
      <c r="G127" s="5" t="s">
        <v>125</v>
      </c>
      <c r="H127" s="6"/>
      <c r="R127" s="1" t="n">
        <v>0</v>
      </c>
      <c r="S127" s="1" t="s">
        <v>109</v>
      </c>
      <c r="T127" s="1" t="n">
        <v>10</v>
      </c>
      <c r="U127" s="1" t="n">
        <v>11</v>
      </c>
      <c r="V127" s="1" t="n">
        <v>9</v>
      </c>
      <c r="W127" s="1" t="n">
        <v>1</v>
      </c>
      <c r="X127" s="1" t="n">
        <v>2</v>
      </c>
      <c r="AA127" s="1" t="n">
        <v>11</v>
      </c>
      <c r="AB127" s="1" t="n">
        <v>22</v>
      </c>
      <c r="AC127" s="3" t="n">
        <f aca="false">X127/V127*100</f>
        <v>22.2222222222222</v>
      </c>
      <c r="AD127" s="1" t="n">
        <v>2.30103</v>
      </c>
      <c r="AE127" s="1" t="n">
        <v>0</v>
      </c>
      <c r="AF127" s="1" t="n">
        <v>1.45822697427496</v>
      </c>
      <c r="AG127" s="1" t="n">
        <v>0.759256969938944</v>
      </c>
      <c r="AH127" s="1" t="n">
        <v>693</v>
      </c>
      <c r="BH127" s="1" t="n">
        <v>8.3</v>
      </c>
      <c r="BI127" s="1" t="n">
        <v>339</v>
      </c>
      <c r="BJ127" s="1" t="n">
        <v>1.45</v>
      </c>
      <c r="BK127" s="1" t="n">
        <v>12.26</v>
      </c>
      <c r="BL127" s="1" t="n">
        <v>12.51</v>
      </c>
      <c r="BM127" s="1" t="n">
        <v>6.78</v>
      </c>
      <c r="BN127" s="1" t="n">
        <v>3.85</v>
      </c>
      <c r="BO127" s="1" t="n">
        <v>55.3</v>
      </c>
      <c r="BP127" s="1" t="n">
        <v>4.34</v>
      </c>
      <c r="BQ127" s="1" t="n">
        <v>1.19</v>
      </c>
      <c r="BR127" s="1" t="n">
        <v>15.66</v>
      </c>
      <c r="BS127" s="1" t="n">
        <v>14.2</v>
      </c>
      <c r="BT127" s="1" t="n">
        <v>9.35</v>
      </c>
      <c r="BU127" s="1" t="n">
        <v>93.69</v>
      </c>
      <c r="BV127" s="1" t="n">
        <v>10.06</v>
      </c>
      <c r="BW127" s="1" t="n">
        <v>38.02</v>
      </c>
      <c r="BX127" s="1" t="n">
        <v>1.65</v>
      </c>
      <c r="BY127" s="1" t="n">
        <v>3.48</v>
      </c>
      <c r="BZ127" s="1" t="n">
        <v>35.33</v>
      </c>
      <c r="CA127" s="1" t="n">
        <v>0.48</v>
      </c>
      <c r="CB127" s="1" t="n">
        <v>7.72</v>
      </c>
      <c r="CC127" s="1" t="n">
        <v>196.43</v>
      </c>
      <c r="CD127" s="1" t="n">
        <v>39.66</v>
      </c>
      <c r="CE127" s="1" t="n">
        <v>703.38</v>
      </c>
      <c r="CF127" s="1" t="n">
        <v>27.75</v>
      </c>
      <c r="CG127" s="1" t="n">
        <v>6.55</v>
      </c>
      <c r="CH127" s="1" t="n">
        <v>21.89</v>
      </c>
      <c r="CI127" s="1" t="n">
        <v>2.18</v>
      </c>
      <c r="CJ127" s="1" t="n">
        <v>11.8</v>
      </c>
      <c r="CK127" s="1" t="n">
        <v>19.49</v>
      </c>
      <c r="CL127" s="1" t="n">
        <v>5.83</v>
      </c>
    </row>
    <row r="128" customFormat="false" ht="12.75" hidden="false" customHeight="false" outlineLevel="0" collapsed="false">
      <c r="A128" s="1" t="n">
        <v>6363</v>
      </c>
      <c r="B128" s="1" t="s">
        <v>100</v>
      </c>
      <c r="C128" s="1" t="s">
        <v>91</v>
      </c>
      <c r="D128" s="1" t="s">
        <v>92</v>
      </c>
      <c r="E128" s="1" t="s">
        <v>92</v>
      </c>
      <c r="F128" s="1" t="n">
        <v>8</v>
      </c>
      <c r="G128" s="5" t="s">
        <v>125</v>
      </c>
      <c r="H128" s="6"/>
      <c r="R128" s="1" t="n">
        <v>0</v>
      </c>
      <c r="S128" s="1" t="s">
        <v>109</v>
      </c>
      <c r="T128" s="1" t="n">
        <v>10</v>
      </c>
      <c r="U128" s="1" t="n">
        <v>9</v>
      </c>
      <c r="V128" s="1" t="n">
        <v>8</v>
      </c>
      <c r="W128" s="1" t="n">
        <v>0</v>
      </c>
      <c r="X128" s="1" t="n">
        <v>0</v>
      </c>
      <c r="AA128" s="1" t="n">
        <v>0</v>
      </c>
      <c r="AB128" s="1" t="n">
        <f aca="false">ROUND(100*(X128/V128),1)</f>
        <v>0</v>
      </c>
      <c r="AC128" s="3" t="n">
        <f aca="false">X128/V128*100</f>
        <v>0</v>
      </c>
      <c r="AD128" s="1" t="n">
        <v>0</v>
      </c>
      <c r="AE128" s="1" t="n">
        <v>0</v>
      </c>
      <c r="AF128" s="1" t="n">
        <v>0</v>
      </c>
      <c r="AG128" s="1" t="n">
        <v>0</v>
      </c>
      <c r="AH128" s="1" t="n">
        <v>861</v>
      </c>
      <c r="BH128" s="1" t="n">
        <v>16.6</v>
      </c>
      <c r="BI128" s="1" t="n">
        <v>904</v>
      </c>
      <c r="BJ128" s="1" t="n">
        <v>1.45</v>
      </c>
      <c r="BK128" s="1" t="n">
        <v>5.76</v>
      </c>
      <c r="BL128" s="1" t="n">
        <v>56.75</v>
      </c>
      <c r="BM128" s="1" t="n">
        <v>6.78</v>
      </c>
      <c r="BN128" s="1" t="n">
        <v>3.85</v>
      </c>
      <c r="BO128" s="1" t="n">
        <v>55.3</v>
      </c>
      <c r="BP128" s="1" t="n">
        <v>4.34</v>
      </c>
      <c r="BQ128" s="1" t="n">
        <v>1.19</v>
      </c>
      <c r="BR128" s="1" t="n">
        <v>15.66</v>
      </c>
      <c r="BS128" s="1" t="n">
        <v>14.2</v>
      </c>
      <c r="BT128" s="1" t="n">
        <v>3.48</v>
      </c>
      <c r="BU128" s="1" t="n">
        <v>44.18</v>
      </c>
      <c r="BV128" s="1" t="n">
        <v>10.06</v>
      </c>
      <c r="BW128" s="1" t="n">
        <v>38.02</v>
      </c>
      <c r="BX128" s="1" t="n">
        <v>1.65</v>
      </c>
      <c r="BY128" s="1" t="n">
        <v>2.94</v>
      </c>
      <c r="BZ128" s="1" t="n">
        <v>35.33</v>
      </c>
      <c r="CA128" s="1" t="n">
        <v>0.48</v>
      </c>
      <c r="CB128" s="1" t="n">
        <v>7.72</v>
      </c>
      <c r="CC128" s="1" t="n">
        <v>132.18</v>
      </c>
      <c r="CD128" s="1" t="n">
        <v>93.66</v>
      </c>
      <c r="CE128" s="1" t="n">
        <v>752.1</v>
      </c>
      <c r="CF128" s="1" t="n">
        <v>27.75</v>
      </c>
      <c r="CG128" s="1" t="n">
        <v>5.7</v>
      </c>
      <c r="CH128" s="1" t="n">
        <v>21.89</v>
      </c>
      <c r="CI128" s="1" t="n">
        <v>2.18</v>
      </c>
      <c r="CJ128" s="1" t="n">
        <v>11.8</v>
      </c>
      <c r="CK128" s="1" t="n">
        <v>19.49</v>
      </c>
      <c r="CL128" s="1" t="n">
        <v>5.83</v>
      </c>
    </row>
    <row r="129" customFormat="false" ht="12.75" hidden="false" customHeight="false" outlineLevel="0" collapsed="false">
      <c r="A129" s="1" t="n">
        <v>6552</v>
      </c>
      <c r="B129" s="1" t="s">
        <v>101</v>
      </c>
      <c r="C129" s="1" t="s">
        <v>91</v>
      </c>
      <c r="D129" s="1" t="s">
        <v>92</v>
      </c>
      <c r="E129" s="1" t="s">
        <v>92</v>
      </c>
      <c r="F129" s="1" t="n">
        <v>8</v>
      </c>
      <c r="G129" s="5" t="s">
        <v>125</v>
      </c>
      <c r="H129" s="6"/>
      <c r="R129" s="1" t="n">
        <v>0</v>
      </c>
      <c r="S129" s="1" t="s">
        <v>109</v>
      </c>
      <c r="T129" s="1" t="n">
        <v>0</v>
      </c>
      <c r="U129" s="1" t="n">
        <v>12</v>
      </c>
      <c r="V129" s="1" t="n">
        <v>10</v>
      </c>
      <c r="W129" s="1" t="n">
        <v>0</v>
      </c>
      <c r="X129" s="1" t="n">
        <v>0</v>
      </c>
      <c r="AA129" s="1" t="n">
        <v>0</v>
      </c>
      <c r="AB129" s="1" t="n">
        <f aca="false">ROUND(100*(X129/V129),1)</f>
        <v>0</v>
      </c>
      <c r="AC129" s="3" t="n">
        <f aca="false">X129/V129*100</f>
        <v>0</v>
      </c>
      <c r="AD129" s="1" t="n">
        <v>0</v>
      </c>
      <c r="AE129" s="1" t="n">
        <v>0</v>
      </c>
      <c r="AF129" s="1" t="n">
        <v>0</v>
      </c>
      <c r="AG129" s="1" t="n">
        <v>0</v>
      </c>
      <c r="AH129" s="1" t="n">
        <v>825</v>
      </c>
      <c r="BH129" s="1" t="n">
        <v>4.2</v>
      </c>
      <c r="BI129" s="1" t="n">
        <v>312</v>
      </c>
      <c r="BJ129" s="1" t="n">
        <v>1.45</v>
      </c>
      <c r="BK129" s="1" t="n">
        <v>4.92</v>
      </c>
      <c r="BL129" s="1" t="n">
        <v>56.75</v>
      </c>
      <c r="BM129" s="1" t="n">
        <v>6.78</v>
      </c>
      <c r="BN129" s="1" t="n">
        <v>3.85</v>
      </c>
      <c r="BO129" s="1" t="n">
        <v>55.3</v>
      </c>
      <c r="BP129" s="1" t="n">
        <v>4.34</v>
      </c>
      <c r="BQ129" s="1" t="n">
        <v>1.19</v>
      </c>
      <c r="BR129" s="1" t="n">
        <v>15.66</v>
      </c>
      <c r="BS129" s="1" t="n">
        <v>14.2</v>
      </c>
      <c r="BT129" s="1" t="n">
        <v>4.92</v>
      </c>
      <c r="BU129" s="1" t="n">
        <v>193.92</v>
      </c>
      <c r="BV129" s="1" t="n">
        <v>10.06</v>
      </c>
      <c r="BW129" s="1" t="n">
        <v>38.02</v>
      </c>
      <c r="BX129" s="1" t="n">
        <v>1.65</v>
      </c>
      <c r="BY129" s="1" t="n">
        <v>3.3</v>
      </c>
      <c r="BZ129" s="1" t="n">
        <v>35.33</v>
      </c>
      <c r="CA129" s="1" t="n">
        <v>0.48</v>
      </c>
      <c r="CB129" s="1" t="n">
        <v>7.72</v>
      </c>
      <c r="CC129" s="1" t="n">
        <v>147.6</v>
      </c>
      <c r="CD129" s="1" t="n">
        <v>46.62</v>
      </c>
      <c r="CE129" s="1" t="n">
        <v>871.44</v>
      </c>
      <c r="CF129" s="1" t="n">
        <v>6.68</v>
      </c>
      <c r="CG129" s="1" t="n">
        <v>6.06</v>
      </c>
      <c r="CH129" s="1" t="n">
        <v>21.89</v>
      </c>
      <c r="CI129" s="1" t="n">
        <v>2.18</v>
      </c>
      <c r="CJ129" s="1" t="n">
        <v>11.8</v>
      </c>
      <c r="CK129" s="1" t="n">
        <v>19.49</v>
      </c>
      <c r="CL129" s="1" t="n">
        <v>5.83</v>
      </c>
    </row>
    <row r="130" customFormat="false" ht="12.75" hidden="false" customHeight="false" outlineLevel="0" collapsed="false">
      <c r="A130" s="1" t="n">
        <v>6242</v>
      </c>
      <c r="B130" s="1" t="s">
        <v>102</v>
      </c>
      <c r="C130" s="1" t="s">
        <v>96</v>
      </c>
      <c r="D130" s="1" t="s">
        <v>92</v>
      </c>
      <c r="E130" s="1" t="s">
        <v>92</v>
      </c>
      <c r="F130" s="1" t="n">
        <v>8</v>
      </c>
      <c r="G130" s="5" t="s">
        <v>125</v>
      </c>
      <c r="H130" s="6"/>
      <c r="R130" s="1" t="n">
        <v>0</v>
      </c>
      <c r="S130" s="1" t="s">
        <v>109</v>
      </c>
      <c r="T130" s="1" t="n">
        <v>10</v>
      </c>
      <c r="U130" s="1" t="n">
        <v>9</v>
      </c>
      <c r="V130" s="1" t="n">
        <v>7</v>
      </c>
      <c r="W130" s="1" t="n">
        <v>0</v>
      </c>
      <c r="X130" s="1" t="n">
        <v>4</v>
      </c>
      <c r="AA130" s="1" t="n">
        <v>0</v>
      </c>
      <c r="AB130" s="1" t="n">
        <v>57</v>
      </c>
      <c r="AC130" s="3" t="n">
        <f aca="false">X130/V130*100</f>
        <v>57.1428571428571</v>
      </c>
      <c r="AD130" s="1" t="n">
        <v>0</v>
      </c>
      <c r="AE130" s="1" t="n">
        <v>0</v>
      </c>
      <c r="AF130" s="1" t="n">
        <v>1.1901056208558</v>
      </c>
      <c r="AG130" s="1" t="n">
        <v>0.208823959425021</v>
      </c>
      <c r="AH130" s="1" t="n">
        <v>664</v>
      </c>
      <c r="BH130" s="1" t="n">
        <v>1</v>
      </c>
      <c r="BI130" s="1" t="n">
        <v>100</v>
      </c>
      <c r="BJ130" s="1" t="n">
        <v>1.45</v>
      </c>
      <c r="BK130" s="1" t="n">
        <v>431.04</v>
      </c>
      <c r="BL130" s="1" t="n">
        <v>96.98</v>
      </c>
      <c r="BM130" s="1" t="n">
        <v>11.52</v>
      </c>
      <c r="BN130" s="1" t="n">
        <v>3.73</v>
      </c>
      <c r="BO130" s="1" t="n">
        <v>55.3</v>
      </c>
      <c r="BP130" s="1" t="n">
        <v>4.34</v>
      </c>
      <c r="BQ130" s="1" t="n">
        <v>1.19</v>
      </c>
      <c r="BR130" s="1" t="n">
        <v>15.66</v>
      </c>
      <c r="BS130" s="1" t="n">
        <v>31.66</v>
      </c>
      <c r="BT130" s="1" t="n">
        <v>8.5</v>
      </c>
      <c r="BU130" s="1" t="n">
        <v>564.92</v>
      </c>
      <c r="BV130" s="1" t="n">
        <v>10.06</v>
      </c>
      <c r="BW130" s="1" t="n">
        <v>162.3</v>
      </c>
      <c r="BX130" s="1" t="n">
        <v>1.65</v>
      </c>
      <c r="BY130" s="1" t="n">
        <v>5.98</v>
      </c>
      <c r="BZ130" s="1" t="n">
        <v>35.33</v>
      </c>
      <c r="CA130" s="1" t="n">
        <v>0.48</v>
      </c>
      <c r="CB130" s="1" t="n">
        <v>4.18</v>
      </c>
      <c r="CC130" s="1" t="n">
        <v>147.6</v>
      </c>
      <c r="CD130" s="1" t="n">
        <v>35.01</v>
      </c>
      <c r="CE130" s="1" t="n">
        <v>884.96</v>
      </c>
      <c r="CF130" s="1" t="n">
        <v>27.75</v>
      </c>
      <c r="CG130" s="1" t="n">
        <v>7.23</v>
      </c>
      <c r="CH130" s="1" t="n">
        <v>21.89</v>
      </c>
      <c r="CI130" s="1" t="n">
        <v>3.92</v>
      </c>
      <c r="CJ130" s="1" t="n">
        <v>11.8</v>
      </c>
      <c r="CK130" s="1" t="n">
        <v>5.96</v>
      </c>
      <c r="CL130" s="1" t="n">
        <v>6.35</v>
      </c>
    </row>
    <row r="131" customFormat="false" ht="12.75" hidden="false" customHeight="false" outlineLevel="0" collapsed="false">
      <c r="A131" s="1" t="n">
        <v>5910</v>
      </c>
      <c r="B131" s="1" t="s">
        <v>103</v>
      </c>
      <c r="C131" s="1" t="s">
        <v>96</v>
      </c>
      <c r="D131" s="1" t="s">
        <v>92</v>
      </c>
      <c r="E131" s="1" t="s">
        <v>92</v>
      </c>
      <c r="F131" s="1" t="n">
        <v>8</v>
      </c>
      <c r="G131" s="5" t="s">
        <v>125</v>
      </c>
      <c r="H131" s="6"/>
      <c r="R131" s="1" t="n">
        <v>0</v>
      </c>
      <c r="S131" s="1" t="s">
        <v>109</v>
      </c>
      <c r="T131" s="1" t="n">
        <v>0</v>
      </c>
      <c r="U131" s="1" t="n">
        <v>7</v>
      </c>
      <c r="V131" s="1" t="n">
        <v>6</v>
      </c>
      <c r="W131" s="1" t="n">
        <v>0</v>
      </c>
      <c r="X131" s="1" t="n">
        <v>0</v>
      </c>
      <c r="AA131" s="1" t="n">
        <v>0</v>
      </c>
      <c r="AB131" s="1" t="n">
        <f aca="false">100*(X131/V131)</f>
        <v>0</v>
      </c>
      <c r="AC131" s="3" t="n">
        <f aca="false">X131/V131*100</f>
        <v>0</v>
      </c>
      <c r="AD131" s="1" t="n">
        <v>0</v>
      </c>
      <c r="AE131" s="1" t="n">
        <v>0</v>
      </c>
      <c r="AF131" s="1" t="n">
        <v>0</v>
      </c>
      <c r="AG131" s="1" t="n">
        <v>0</v>
      </c>
      <c r="AH131" s="1" t="n">
        <v>716</v>
      </c>
      <c r="BH131" s="1" t="n">
        <v>4.7</v>
      </c>
      <c r="BI131" s="1" t="n">
        <v>321</v>
      </c>
      <c r="BJ131" s="1" t="n">
        <v>1.45</v>
      </c>
      <c r="BK131" s="1" t="n">
        <v>7.44</v>
      </c>
      <c r="BL131" s="1" t="n">
        <v>85.06</v>
      </c>
      <c r="BM131" s="1" t="n">
        <v>5.26</v>
      </c>
      <c r="BN131" s="1" t="n">
        <v>3.82</v>
      </c>
      <c r="BO131" s="1" t="n">
        <v>55.3</v>
      </c>
      <c r="BP131" s="1" t="n">
        <v>4.34</v>
      </c>
      <c r="BQ131" s="1" t="n">
        <v>1.19</v>
      </c>
      <c r="BR131" s="1" t="n">
        <v>15.66</v>
      </c>
      <c r="BS131" s="1" t="n">
        <v>14.2</v>
      </c>
      <c r="BT131" s="1" t="n">
        <v>8.5</v>
      </c>
      <c r="BU131" s="1" t="n">
        <v>318.69</v>
      </c>
      <c r="BV131" s="1" t="n">
        <v>10.06</v>
      </c>
      <c r="BW131" s="1" t="n">
        <v>38.02</v>
      </c>
      <c r="BX131" s="1" t="n">
        <v>1.65</v>
      </c>
      <c r="BY131" s="1" t="n">
        <v>5.54</v>
      </c>
      <c r="BZ131" s="1" t="n">
        <v>35.33</v>
      </c>
      <c r="CA131" s="1" t="n">
        <v>0.48</v>
      </c>
      <c r="CB131" s="1" t="n">
        <v>7.07</v>
      </c>
      <c r="CC131" s="1" t="n">
        <v>147.6</v>
      </c>
      <c r="CD131" s="1" t="n">
        <v>9.56</v>
      </c>
      <c r="CE131" s="1" t="n">
        <v>1500.43</v>
      </c>
      <c r="CF131" s="1" t="n">
        <v>27.75</v>
      </c>
      <c r="CG131" s="1" t="n">
        <v>7.23</v>
      </c>
      <c r="CH131" s="1" t="n">
        <v>21.89</v>
      </c>
      <c r="CI131" s="1" t="n">
        <v>2.05</v>
      </c>
      <c r="CJ131" s="1" t="n">
        <v>11.8</v>
      </c>
      <c r="CK131" s="1" t="n">
        <v>19.49</v>
      </c>
      <c r="CL131" s="1" t="n">
        <v>5.83</v>
      </c>
    </row>
    <row r="132" customFormat="false" ht="12.75" hidden="false" customHeight="false" outlineLevel="0" collapsed="false">
      <c r="A132" s="1" t="n">
        <v>6541</v>
      </c>
      <c r="B132" s="1" t="s">
        <v>104</v>
      </c>
      <c r="C132" s="1" t="s">
        <v>91</v>
      </c>
      <c r="D132" s="1" t="s">
        <v>105</v>
      </c>
      <c r="E132" s="1" t="s">
        <v>105</v>
      </c>
      <c r="F132" s="1" t="n">
        <v>8</v>
      </c>
      <c r="G132" s="5" t="s">
        <v>125</v>
      </c>
      <c r="H132" s="6"/>
      <c r="T132" s="1" t="n">
        <v>0</v>
      </c>
    </row>
    <row r="133" customFormat="false" ht="12.75" hidden="false" customHeight="false" outlineLevel="0" collapsed="false">
      <c r="A133" s="1" t="n">
        <v>6321</v>
      </c>
      <c r="B133" s="1" t="s">
        <v>106</v>
      </c>
      <c r="C133" s="1" t="s">
        <v>91</v>
      </c>
      <c r="D133" s="1" t="s">
        <v>105</v>
      </c>
      <c r="E133" s="1" t="s">
        <v>105</v>
      </c>
      <c r="F133" s="1" t="n">
        <v>8</v>
      </c>
      <c r="G133" s="5" t="s">
        <v>125</v>
      </c>
      <c r="H133" s="6"/>
      <c r="R133" s="1" t="n">
        <v>0</v>
      </c>
      <c r="S133" s="1" t="s">
        <v>109</v>
      </c>
      <c r="T133" s="1" t="n">
        <v>0</v>
      </c>
      <c r="U133" s="1" t="n">
        <v>8</v>
      </c>
      <c r="V133" s="1" t="n">
        <v>8</v>
      </c>
      <c r="AH133" s="1" t="n">
        <v>815</v>
      </c>
      <c r="BH133" s="1" t="n">
        <v>5</v>
      </c>
      <c r="BI133" s="1" t="n">
        <v>435</v>
      </c>
      <c r="BJ133" s="1" t="n">
        <v>1.45</v>
      </c>
      <c r="BK133" s="1" t="n">
        <v>1.74</v>
      </c>
      <c r="BL133" s="1" t="n">
        <v>31.07</v>
      </c>
      <c r="BM133" s="1" t="n">
        <v>5.55</v>
      </c>
      <c r="BN133" s="1" t="n">
        <v>3.85</v>
      </c>
      <c r="BO133" s="1" t="n">
        <v>55.3</v>
      </c>
      <c r="BP133" s="1" t="n">
        <v>25.28</v>
      </c>
      <c r="BQ133" s="1" t="n">
        <v>1.19</v>
      </c>
      <c r="BR133" s="1" t="n">
        <v>15.66</v>
      </c>
      <c r="BS133" s="1" t="n">
        <v>27.68</v>
      </c>
      <c r="BT133" s="1" t="n">
        <v>15.94</v>
      </c>
      <c r="BU133" s="1" t="n">
        <v>797.2</v>
      </c>
      <c r="BV133" s="1" t="n">
        <v>10.06</v>
      </c>
      <c r="BW133" s="1" t="n">
        <v>38.02</v>
      </c>
      <c r="BX133" s="1" t="n">
        <v>1.65</v>
      </c>
      <c r="BY133" s="1" t="n">
        <v>3.4</v>
      </c>
      <c r="BZ133" s="1" t="n">
        <v>35.33</v>
      </c>
      <c r="CA133" s="1" t="n">
        <v>0.48</v>
      </c>
      <c r="CB133" s="1" t="n">
        <v>7.72</v>
      </c>
      <c r="CC133" s="1" t="n">
        <v>398.11</v>
      </c>
      <c r="CD133" s="1" t="n">
        <v>48.71</v>
      </c>
      <c r="CE133" s="1" t="n">
        <v>796.24</v>
      </c>
      <c r="CF133" s="1" t="n">
        <v>27.28</v>
      </c>
      <c r="CG133" s="1" t="n">
        <v>7.02</v>
      </c>
      <c r="CH133" s="1" t="n">
        <v>21.89</v>
      </c>
      <c r="CI133" s="1" t="n">
        <v>2.18</v>
      </c>
      <c r="CJ133" s="1" t="n">
        <v>11.8</v>
      </c>
      <c r="CK133" s="1" t="n">
        <v>19.49</v>
      </c>
      <c r="CL133" s="1" t="n">
        <v>5.83</v>
      </c>
    </row>
    <row r="134" customFormat="false" ht="12.75" hidden="false" customHeight="false" outlineLevel="0" collapsed="false">
      <c r="A134" s="1" t="n">
        <v>6314</v>
      </c>
      <c r="B134" s="1" t="s">
        <v>90</v>
      </c>
      <c r="C134" s="1" t="s">
        <v>91</v>
      </c>
      <c r="D134" s="1" t="s">
        <v>92</v>
      </c>
      <c r="E134" s="1" t="s">
        <v>92</v>
      </c>
      <c r="F134" s="1" t="n">
        <v>11</v>
      </c>
      <c r="G134" s="5" t="s">
        <v>126</v>
      </c>
      <c r="H134" s="6"/>
      <c r="T134" s="1" t="n">
        <v>0</v>
      </c>
    </row>
    <row r="135" customFormat="false" ht="12.75" hidden="false" customHeight="false" outlineLevel="0" collapsed="false">
      <c r="A135" s="1" t="n">
        <v>6519</v>
      </c>
      <c r="B135" s="1" t="s">
        <v>94</v>
      </c>
      <c r="C135" s="1" t="s">
        <v>91</v>
      </c>
      <c r="D135" s="1" t="s">
        <v>92</v>
      </c>
      <c r="E135" s="1" t="s">
        <v>92</v>
      </c>
      <c r="F135" s="1" t="n">
        <v>11</v>
      </c>
      <c r="G135" s="5" t="s">
        <v>126</v>
      </c>
      <c r="H135" s="6"/>
      <c r="T135" s="1" t="n">
        <v>0</v>
      </c>
    </row>
    <row r="136" customFormat="false" ht="12.75" hidden="false" customHeight="false" outlineLevel="0" collapsed="false">
      <c r="A136" s="1" t="n">
        <v>4516</v>
      </c>
      <c r="B136" s="1" t="s">
        <v>95</v>
      </c>
      <c r="C136" s="1" t="s">
        <v>96</v>
      </c>
      <c r="D136" s="1" t="s">
        <v>92</v>
      </c>
      <c r="E136" s="1" t="s">
        <v>92</v>
      </c>
      <c r="F136" s="1" t="n">
        <v>11</v>
      </c>
      <c r="G136" s="5" t="s">
        <v>126</v>
      </c>
      <c r="H136" s="6"/>
      <c r="T136" s="1" t="n">
        <v>62.86</v>
      </c>
    </row>
    <row r="137" customFormat="false" ht="12.75" hidden="false" customHeight="false" outlineLevel="0" collapsed="false">
      <c r="A137" s="1" t="n">
        <v>5045</v>
      </c>
      <c r="B137" s="1" t="s">
        <v>97</v>
      </c>
      <c r="C137" s="1" t="s">
        <v>96</v>
      </c>
      <c r="D137" s="1" t="s">
        <v>92</v>
      </c>
      <c r="E137" s="1" t="s">
        <v>92</v>
      </c>
      <c r="F137" s="1" t="n">
        <v>11</v>
      </c>
      <c r="G137" s="5" t="s">
        <v>126</v>
      </c>
      <c r="H137" s="6"/>
      <c r="T137" s="1" t="n">
        <v>0</v>
      </c>
    </row>
    <row r="138" customFormat="false" ht="12.75" hidden="false" customHeight="false" outlineLevel="0" collapsed="false">
      <c r="A138" s="1" t="n">
        <v>4872</v>
      </c>
      <c r="B138" s="1" t="s">
        <v>98</v>
      </c>
      <c r="C138" s="1" t="s">
        <v>96</v>
      </c>
      <c r="D138" s="1" t="s">
        <v>92</v>
      </c>
      <c r="E138" s="1" t="s">
        <v>92</v>
      </c>
      <c r="F138" s="1" t="n">
        <v>11</v>
      </c>
      <c r="G138" s="5" t="s">
        <v>126</v>
      </c>
      <c r="H138" s="6"/>
      <c r="T138" s="1" t="n">
        <v>10</v>
      </c>
    </row>
    <row r="139" customFormat="false" ht="12.75" hidden="false" customHeight="false" outlineLevel="0" collapsed="false">
      <c r="A139" s="1" t="n">
        <v>6401</v>
      </c>
      <c r="B139" s="1" t="s">
        <v>99</v>
      </c>
      <c r="C139" s="1" t="s">
        <v>91</v>
      </c>
      <c r="D139" s="1" t="s">
        <v>92</v>
      </c>
      <c r="E139" s="1" t="s">
        <v>92</v>
      </c>
      <c r="F139" s="1" t="n">
        <v>11</v>
      </c>
      <c r="G139" s="5" t="s">
        <v>126</v>
      </c>
      <c r="H139" s="6"/>
      <c r="R139" s="1" t="n">
        <v>0</v>
      </c>
      <c r="S139" s="1" t="s">
        <v>109</v>
      </c>
      <c r="T139" s="1" t="n">
        <v>0</v>
      </c>
      <c r="U139" s="1" t="n">
        <v>6</v>
      </c>
      <c r="V139" s="1" t="n">
        <v>6</v>
      </c>
      <c r="W139" s="1" t="n">
        <v>0</v>
      </c>
      <c r="X139" s="1" t="n">
        <v>0</v>
      </c>
      <c r="AA139" s="1" t="n">
        <v>0</v>
      </c>
      <c r="AB139" s="1" t="n">
        <f aca="false">100*(X139/V139)</f>
        <v>0</v>
      </c>
      <c r="AC139" s="3" t="n">
        <f aca="false">X139/V139*100</f>
        <v>0</v>
      </c>
      <c r="AD139" s="1" t="n">
        <v>0</v>
      </c>
      <c r="AE139" s="1" t="n">
        <v>0</v>
      </c>
      <c r="AF139" s="1" t="n">
        <v>0</v>
      </c>
      <c r="AG139" s="1" t="n">
        <v>0</v>
      </c>
      <c r="AH139" s="1" t="n">
        <v>697</v>
      </c>
    </row>
    <row r="140" customFormat="false" ht="12.75" hidden="false" customHeight="false" outlineLevel="0" collapsed="false">
      <c r="A140" s="1" t="n">
        <v>6363</v>
      </c>
      <c r="B140" s="1" t="s">
        <v>100</v>
      </c>
      <c r="C140" s="1" t="s">
        <v>91</v>
      </c>
      <c r="D140" s="1" t="s">
        <v>92</v>
      </c>
      <c r="E140" s="1" t="s">
        <v>92</v>
      </c>
      <c r="F140" s="1" t="n">
        <v>11</v>
      </c>
      <c r="G140" s="5" t="s">
        <v>126</v>
      </c>
      <c r="H140" s="6"/>
      <c r="R140" s="1" t="n">
        <v>0</v>
      </c>
      <c r="S140" s="1" t="s">
        <v>109</v>
      </c>
      <c r="T140" s="1" t="n">
        <v>10</v>
      </c>
      <c r="U140" s="1" t="n">
        <v>0</v>
      </c>
      <c r="AH140" s="1" t="n">
        <v>850</v>
      </c>
    </row>
    <row r="141" customFormat="false" ht="12.75" hidden="false" customHeight="false" outlineLevel="0" collapsed="false">
      <c r="A141" s="1" t="n">
        <v>6552</v>
      </c>
      <c r="B141" s="1" t="s">
        <v>101</v>
      </c>
      <c r="C141" s="1" t="s">
        <v>91</v>
      </c>
      <c r="D141" s="1" t="s">
        <v>92</v>
      </c>
      <c r="E141" s="1" t="s">
        <v>92</v>
      </c>
      <c r="F141" s="1" t="n">
        <v>11</v>
      </c>
      <c r="G141" s="5" t="s">
        <v>126</v>
      </c>
      <c r="H141" s="6"/>
      <c r="R141" s="1" t="n">
        <v>0</v>
      </c>
      <c r="S141" s="1" t="s">
        <v>109</v>
      </c>
      <c r="T141" s="1" t="n">
        <v>0</v>
      </c>
      <c r="U141" s="1" t="n">
        <v>9</v>
      </c>
      <c r="V141" s="1" t="n">
        <v>9</v>
      </c>
      <c r="W141" s="1" t="n">
        <v>0</v>
      </c>
      <c r="X141" s="1" t="n">
        <v>0</v>
      </c>
      <c r="AA141" s="1" t="n">
        <v>0</v>
      </c>
      <c r="AB141" s="1" t="n">
        <f aca="false">100*(X141/V141)</f>
        <v>0</v>
      </c>
      <c r="AC141" s="3" t="n">
        <f aca="false">X141/V141*100</f>
        <v>0</v>
      </c>
      <c r="AD141" s="1" t="n">
        <v>0</v>
      </c>
      <c r="AE141" s="1" t="n">
        <v>0</v>
      </c>
      <c r="AF141" s="1" t="n">
        <v>0</v>
      </c>
      <c r="AG141" s="1" t="n">
        <v>0</v>
      </c>
      <c r="AH141" s="1" t="n">
        <v>802</v>
      </c>
    </row>
    <row r="142" customFormat="false" ht="12.75" hidden="false" customHeight="false" outlineLevel="0" collapsed="false">
      <c r="A142" s="1" t="n">
        <v>6242</v>
      </c>
      <c r="B142" s="1" t="s">
        <v>102</v>
      </c>
      <c r="C142" s="1" t="s">
        <v>96</v>
      </c>
      <c r="D142" s="1" t="s">
        <v>92</v>
      </c>
      <c r="E142" s="1" t="s">
        <v>92</v>
      </c>
      <c r="F142" s="1" t="n">
        <v>11</v>
      </c>
      <c r="G142" s="5" t="s">
        <v>126</v>
      </c>
      <c r="H142" s="6"/>
      <c r="R142" s="1" t="n">
        <v>0</v>
      </c>
      <c r="S142" s="1" t="s">
        <v>109</v>
      </c>
      <c r="T142" s="1" t="n">
        <v>0</v>
      </c>
      <c r="U142" s="1" t="n">
        <v>12</v>
      </c>
      <c r="V142" s="1" t="n">
        <v>11</v>
      </c>
      <c r="W142" s="1" t="n">
        <v>0</v>
      </c>
      <c r="X142" s="1" t="n">
        <v>0</v>
      </c>
      <c r="AA142" s="1" t="n">
        <v>0</v>
      </c>
      <c r="AB142" s="1" t="n">
        <f aca="false">100*(X142/V142)</f>
        <v>0</v>
      </c>
      <c r="AC142" s="3" t="n">
        <f aca="false">X142/V142*100</f>
        <v>0</v>
      </c>
      <c r="AD142" s="1" t="n">
        <v>0</v>
      </c>
      <c r="AE142" s="1" t="n">
        <v>0</v>
      </c>
      <c r="AF142" s="1" t="n">
        <v>0</v>
      </c>
      <c r="AG142" s="1" t="n">
        <v>0</v>
      </c>
      <c r="AH142" s="1" t="n">
        <v>650</v>
      </c>
    </row>
    <row r="143" customFormat="false" ht="12.75" hidden="false" customHeight="false" outlineLevel="0" collapsed="false">
      <c r="A143" s="1" t="n">
        <v>5910</v>
      </c>
      <c r="B143" s="1" t="s">
        <v>103</v>
      </c>
      <c r="C143" s="1" t="s">
        <v>96</v>
      </c>
      <c r="D143" s="1" t="s">
        <v>92</v>
      </c>
      <c r="E143" s="1" t="s">
        <v>92</v>
      </c>
      <c r="F143" s="1" t="n">
        <v>11</v>
      </c>
      <c r="G143" s="5" t="s">
        <v>126</v>
      </c>
      <c r="H143" s="6"/>
      <c r="R143" s="1" t="n">
        <v>0</v>
      </c>
      <c r="S143" s="1" t="s">
        <v>109</v>
      </c>
      <c r="T143" s="1" t="n">
        <v>0</v>
      </c>
      <c r="U143" s="1" t="n">
        <v>4</v>
      </c>
      <c r="V143" s="1" t="n">
        <v>4</v>
      </c>
      <c r="W143" s="1" t="n">
        <v>0</v>
      </c>
      <c r="X143" s="1" t="n">
        <v>0</v>
      </c>
      <c r="AA143" s="1" t="n">
        <v>0</v>
      </c>
      <c r="AB143" s="1" t="n">
        <f aca="false">100*(X143/V143)</f>
        <v>0</v>
      </c>
      <c r="AC143" s="3" t="n">
        <f aca="false">X143/V143*100</f>
        <v>0</v>
      </c>
      <c r="AD143" s="1" t="n">
        <v>0</v>
      </c>
      <c r="AE143" s="1" t="n">
        <v>0</v>
      </c>
      <c r="AF143" s="1" t="n">
        <v>0</v>
      </c>
      <c r="AG143" s="1" t="n">
        <v>0</v>
      </c>
      <c r="AH143" s="1" t="n">
        <v>723</v>
      </c>
    </row>
    <row r="144" customFormat="false" ht="12.75" hidden="false" customHeight="false" outlineLevel="0" collapsed="false">
      <c r="A144" s="1" t="n">
        <v>6541</v>
      </c>
      <c r="B144" s="1" t="s">
        <v>104</v>
      </c>
      <c r="C144" s="1" t="s">
        <v>91</v>
      </c>
      <c r="D144" s="1" t="s">
        <v>105</v>
      </c>
      <c r="E144" s="1" t="s">
        <v>105</v>
      </c>
      <c r="F144" s="1" t="n">
        <v>11</v>
      </c>
      <c r="G144" s="5" t="s">
        <v>126</v>
      </c>
      <c r="H144" s="6"/>
      <c r="T144" s="1" t="n">
        <v>0</v>
      </c>
      <c r="U144" s="1" t="n">
        <v>4</v>
      </c>
      <c r="V144" s="1" t="n">
        <v>4</v>
      </c>
      <c r="AH144" s="1" t="n">
        <v>783</v>
      </c>
    </row>
    <row r="145" customFormat="false" ht="12.75" hidden="false" customHeight="false" outlineLevel="0" collapsed="false">
      <c r="A145" s="1" t="n">
        <v>6321</v>
      </c>
      <c r="B145" s="1" t="s">
        <v>106</v>
      </c>
      <c r="C145" s="1" t="s">
        <v>91</v>
      </c>
      <c r="D145" s="1" t="s">
        <v>105</v>
      </c>
      <c r="E145" s="1" t="s">
        <v>105</v>
      </c>
      <c r="F145" s="1" t="n">
        <v>11</v>
      </c>
      <c r="G145" s="5" t="s">
        <v>126</v>
      </c>
      <c r="H145" s="6"/>
      <c r="R145" s="1" t="n">
        <v>0</v>
      </c>
      <c r="S145" s="1" t="s">
        <v>109</v>
      </c>
      <c r="T145" s="1" t="n">
        <v>0</v>
      </c>
      <c r="U145" s="1" t="n">
        <v>10</v>
      </c>
      <c r="V145" s="1" t="n">
        <v>9</v>
      </c>
      <c r="AH145" s="1" t="n">
        <v>823</v>
      </c>
    </row>
    <row r="146" customFormat="false" ht="12.75" hidden="false" customHeight="false" outlineLevel="0" collapsed="false">
      <c r="A146" s="1" t="n">
        <v>6314</v>
      </c>
      <c r="B146" s="1" t="s">
        <v>90</v>
      </c>
      <c r="C146" s="1" t="s">
        <v>91</v>
      </c>
      <c r="D146" s="1" t="s">
        <v>92</v>
      </c>
      <c r="E146" s="1" t="s">
        <v>92</v>
      </c>
      <c r="F146" s="1" t="n">
        <v>14</v>
      </c>
      <c r="G146" s="5" t="s">
        <v>127</v>
      </c>
      <c r="H146" s="6"/>
      <c r="R146" s="1" t="n">
        <v>0</v>
      </c>
      <c r="S146" s="1" t="s">
        <v>109</v>
      </c>
      <c r="T146" s="1" t="n">
        <v>0</v>
      </c>
      <c r="U146" s="1" t="n">
        <v>7</v>
      </c>
      <c r="V146" s="1" t="n">
        <v>7</v>
      </c>
      <c r="W146" s="1" t="n">
        <v>0</v>
      </c>
      <c r="X146" s="1" t="n">
        <v>0</v>
      </c>
      <c r="AA146" s="1" t="n">
        <v>0</v>
      </c>
      <c r="AB146" s="1" t="n">
        <f aca="false">100*(X146/V146)</f>
        <v>0</v>
      </c>
      <c r="AC146" s="3" t="n">
        <f aca="false">X146/V146*100</f>
        <v>0</v>
      </c>
      <c r="AD146" s="1" t="n">
        <v>0</v>
      </c>
      <c r="AE146" s="1" t="n">
        <v>0</v>
      </c>
      <c r="AF146" s="1" t="n">
        <v>0</v>
      </c>
      <c r="AG146" s="1" t="n">
        <v>0</v>
      </c>
      <c r="AH146" s="1" t="n">
        <v>723</v>
      </c>
    </row>
    <row r="147" customFormat="false" ht="12.75" hidden="false" customHeight="false" outlineLevel="0" collapsed="false">
      <c r="A147" s="1" t="n">
        <v>6519</v>
      </c>
      <c r="B147" s="1" t="s">
        <v>94</v>
      </c>
      <c r="C147" s="1" t="s">
        <v>91</v>
      </c>
      <c r="D147" s="1" t="s">
        <v>92</v>
      </c>
      <c r="E147" s="1" t="s">
        <v>92</v>
      </c>
      <c r="F147" s="1" t="n">
        <v>14</v>
      </c>
      <c r="G147" s="5" t="s">
        <v>127</v>
      </c>
      <c r="H147" s="6"/>
      <c r="R147" s="1" t="n">
        <v>0</v>
      </c>
      <c r="S147" s="1" t="s">
        <v>109</v>
      </c>
      <c r="T147" s="1" t="n">
        <v>0</v>
      </c>
      <c r="U147" s="1" t="n">
        <v>7</v>
      </c>
      <c r="V147" s="1" t="n">
        <v>7</v>
      </c>
      <c r="W147" s="1" t="n">
        <v>0</v>
      </c>
      <c r="X147" s="1" t="n">
        <v>0</v>
      </c>
      <c r="AA147" s="1" t="n">
        <v>0</v>
      </c>
      <c r="AB147" s="1" t="n">
        <f aca="false">100*(X147/V147)</f>
        <v>0</v>
      </c>
      <c r="AC147" s="3" t="n">
        <f aca="false">X147/V147*100</f>
        <v>0</v>
      </c>
      <c r="AD147" s="1" t="n">
        <v>0</v>
      </c>
      <c r="AE147" s="1" t="n">
        <v>0</v>
      </c>
      <c r="AF147" s="1" t="n">
        <v>0</v>
      </c>
      <c r="AG147" s="1" t="n">
        <v>0</v>
      </c>
      <c r="AH147" s="1" t="n">
        <v>831</v>
      </c>
    </row>
    <row r="148" customFormat="false" ht="12.75" hidden="false" customHeight="false" outlineLevel="0" collapsed="false">
      <c r="A148" s="1" t="n">
        <v>4516</v>
      </c>
      <c r="B148" s="1" t="s">
        <v>95</v>
      </c>
      <c r="C148" s="1" t="s">
        <v>96</v>
      </c>
      <c r="D148" s="1" t="s">
        <v>92</v>
      </c>
      <c r="E148" s="1" t="s">
        <v>92</v>
      </c>
      <c r="F148" s="1" t="n">
        <v>14</v>
      </c>
      <c r="G148" s="5" t="s">
        <v>127</v>
      </c>
      <c r="H148" s="6"/>
      <c r="R148" s="1" t="n">
        <v>80</v>
      </c>
      <c r="S148" s="1" t="s">
        <v>111</v>
      </c>
      <c r="T148" s="1" t="n">
        <v>80</v>
      </c>
      <c r="U148" s="1" t="n">
        <v>0</v>
      </c>
      <c r="AH148" s="1" t="n">
        <v>576</v>
      </c>
    </row>
    <row r="149" customFormat="false" ht="12.75" hidden="false" customHeight="false" outlineLevel="0" collapsed="false">
      <c r="A149" s="1" t="n">
        <v>5045</v>
      </c>
      <c r="B149" s="1" t="s">
        <v>97</v>
      </c>
      <c r="C149" s="1" t="s">
        <v>96</v>
      </c>
      <c r="D149" s="1" t="s">
        <v>92</v>
      </c>
      <c r="E149" s="1" t="s">
        <v>92</v>
      </c>
      <c r="F149" s="1" t="n">
        <v>14</v>
      </c>
      <c r="G149" s="5" t="s">
        <v>127</v>
      </c>
      <c r="H149" s="6"/>
      <c r="R149" s="1" t="n">
        <v>0</v>
      </c>
      <c r="S149" s="1" t="s">
        <v>109</v>
      </c>
      <c r="T149" s="1" t="n">
        <v>0</v>
      </c>
      <c r="U149" s="1" t="n">
        <v>3</v>
      </c>
      <c r="V149" s="1" t="n">
        <v>2</v>
      </c>
      <c r="W149" s="1" t="n">
        <v>0</v>
      </c>
      <c r="X149" s="1" t="n">
        <v>0</v>
      </c>
      <c r="AA149" s="1" t="n">
        <v>0</v>
      </c>
      <c r="AB149" s="1" t="n">
        <f aca="false">100*(X149/V149)</f>
        <v>0</v>
      </c>
      <c r="AC149" s="3" t="n">
        <f aca="false">X149/V149*100</f>
        <v>0</v>
      </c>
      <c r="AD149" s="1" t="n">
        <v>0</v>
      </c>
      <c r="AE149" s="1" t="n">
        <v>0</v>
      </c>
      <c r="AF149" s="1" t="n">
        <v>0</v>
      </c>
      <c r="AG149" s="1" t="n">
        <v>0</v>
      </c>
      <c r="AH149" s="1" t="n">
        <v>666</v>
      </c>
    </row>
    <row r="150" customFormat="false" ht="12.75" hidden="false" customHeight="false" outlineLevel="0" collapsed="false">
      <c r="A150" s="1" t="n">
        <v>4872</v>
      </c>
      <c r="B150" s="1" t="s">
        <v>98</v>
      </c>
      <c r="C150" s="1" t="s">
        <v>96</v>
      </c>
      <c r="D150" s="1" t="s">
        <v>92</v>
      </c>
      <c r="E150" s="1" t="s">
        <v>92</v>
      </c>
      <c r="F150" s="1" t="n">
        <v>14</v>
      </c>
      <c r="G150" s="5" t="s">
        <v>127</v>
      </c>
      <c r="H150" s="6"/>
      <c r="R150" s="1" t="n">
        <v>20</v>
      </c>
      <c r="S150" s="1" t="s">
        <v>111</v>
      </c>
      <c r="T150" s="1" t="n">
        <v>20</v>
      </c>
      <c r="U150" s="1" t="n">
        <v>6</v>
      </c>
      <c r="V150" s="1" t="n">
        <v>6</v>
      </c>
      <c r="W150" s="1" t="n">
        <v>0</v>
      </c>
      <c r="X150" s="1" t="n">
        <v>0</v>
      </c>
      <c r="AA150" s="1" t="n">
        <v>0</v>
      </c>
      <c r="AB150" s="1" t="n">
        <f aca="false">100*(X150/V150)</f>
        <v>0</v>
      </c>
      <c r="AC150" s="3" t="n">
        <f aca="false">X150/V150*100</f>
        <v>0</v>
      </c>
      <c r="AD150" s="1" t="n">
        <v>0</v>
      </c>
      <c r="AE150" s="1" t="n">
        <v>0</v>
      </c>
      <c r="AF150" s="1" t="n">
        <v>0</v>
      </c>
      <c r="AG150" s="1" t="n">
        <v>0</v>
      </c>
      <c r="AH150" s="1" t="n">
        <v>621</v>
      </c>
    </row>
    <row r="151" customFormat="false" ht="12.75" hidden="false" customHeight="false" outlineLevel="0" collapsed="false">
      <c r="A151" s="1" t="n">
        <v>6401</v>
      </c>
      <c r="B151" s="1" t="s">
        <v>99</v>
      </c>
      <c r="C151" s="1" t="s">
        <v>91</v>
      </c>
      <c r="D151" s="1" t="s">
        <v>92</v>
      </c>
      <c r="E151" s="1" t="s">
        <v>92</v>
      </c>
      <c r="F151" s="1" t="n">
        <v>14</v>
      </c>
      <c r="G151" s="5" t="s">
        <v>127</v>
      </c>
      <c r="H151" s="6"/>
      <c r="R151" s="1" t="n">
        <v>0</v>
      </c>
      <c r="S151" s="1" t="s">
        <v>109</v>
      </c>
      <c r="T151" s="1" t="n">
        <v>0</v>
      </c>
      <c r="U151" s="1" t="n">
        <v>8</v>
      </c>
      <c r="V151" s="1" t="n">
        <v>8</v>
      </c>
      <c r="W151" s="1" t="n">
        <v>0</v>
      </c>
      <c r="X151" s="1" t="n">
        <v>0</v>
      </c>
      <c r="AA151" s="1" t="n">
        <v>0</v>
      </c>
      <c r="AB151" s="1" t="n">
        <f aca="false">100*(X151/V151)</f>
        <v>0</v>
      </c>
      <c r="AC151" s="3" t="n">
        <f aca="false">X151/V151*100</f>
        <v>0</v>
      </c>
      <c r="AD151" s="1" t="n">
        <v>0</v>
      </c>
      <c r="AE151" s="1" t="n">
        <v>0</v>
      </c>
      <c r="AF151" s="1" t="n">
        <v>0</v>
      </c>
      <c r="AG151" s="1" t="n">
        <v>0</v>
      </c>
      <c r="AH151" s="1" t="n">
        <v>702</v>
      </c>
    </row>
    <row r="152" customFormat="false" ht="12.75" hidden="false" customHeight="false" outlineLevel="0" collapsed="false">
      <c r="A152" s="1" t="n">
        <v>6363</v>
      </c>
      <c r="B152" s="1" t="s">
        <v>100</v>
      </c>
      <c r="C152" s="1" t="s">
        <v>91</v>
      </c>
      <c r="D152" s="1" t="s">
        <v>92</v>
      </c>
      <c r="E152" s="1" t="s">
        <v>92</v>
      </c>
      <c r="F152" s="1" t="n">
        <v>14</v>
      </c>
      <c r="G152" s="5" t="s">
        <v>127</v>
      </c>
      <c r="H152" s="6"/>
      <c r="R152" s="1" t="n">
        <v>800</v>
      </c>
      <c r="S152" s="1" t="s">
        <v>111</v>
      </c>
      <c r="T152" s="1" t="n">
        <v>800</v>
      </c>
      <c r="U152" s="1" t="n">
        <v>3</v>
      </c>
      <c r="V152" s="1" t="n">
        <v>3</v>
      </c>
      <c r="W152" s="1" t="n">
        <v>0</v>
      </c>
      <c r="X152" s="1" t="n">
        <v>0</v>
      </c>
      <c r="AA152" s="1" t="n">
        <v>0</v>
      </c>
      <c r="AB152" s="1" t="n">
        <f aca="false">100*(X152/V152)</f>
        <v>0</v>
      </c>
      <c r="AC152" s="3" t="n">
        <f aca="false">X152/V152*100</f>
        <v>0</v>
      </c>
      <c r="AD152" s="1" t="n">
        <v>0</v>
      </c>
      <c r="AE152" s="1" t="n">
        <v>0</v>
      </c>
      <c r="AF152" s="1" t="n">
        <v>0</v>
      </c>
      <c r="AG152" s="1" t="n">
        <v>0</v>
      </c>
      <c r="AH152" s="1" t="n">
        <v>833</v>
      </c>
    </row>
    <row r="153" customFormat="false" ht="12.75" hidden="false" customHeight="false" outlineLevel="0" collapsed="false">
      <c r="A153" s="1" t="n">
        <v>6552</v>
      </c>
      <c r="B153" s="1" t="s">
        <v>101</v>
      </c>
      <c r="C153" s="1" t="s">
        <v>91</v>
      </c>
      <c r="D153" s="1" t="s">
        <v>92</v>
      </c>
      <c r="E153" s="1" t="s">
        <v>92</v>
      </c>
      <c r="F153" s="1" t="n">
        <v>14</v>
      </c>
      <c r="G153" s="5" t="s">
        <v>127</v>
      </c>
      <c r="H153" s="6"/>
      <c r="R153" s="1" t="n">
        <v>0</v>
      </c>
      <c r="S153" s="1" t="s">
        <v>109</v>
      </c>
      <c r="T153" s="1" t="n">
        <v>0</v>
      </c>
      <c r="U153" s="1" t="n">
        <v>6</v>
      </c>
      <c r="V153" s="1" t="n">
        <v>6</v>
      </c>
      <c r="W153" s="1" t="n">
        <v>0</v>
      </c>
      <c r="X153" s="1" t="n">
        <v>0</v>
      </c>
      <c r="AA153" s="1" t="n">
        <v>0</v>
      </c>
      <c r="AB153" s="1" t="n">
        <f aca="false">100*(X153/V153)</f>
        <v>0</v>
      </c>
      <c r="AC153" s="3" t="n">
        <f aca="false">X153/V153*100</f>
        <v>0</v>
      </c>
      <c r="AD153" s="1" t="n">
        <v>0</v>
      </c>
      <c r="AE153" s="1" t="n">
        <v>0</v>
      </c>
      <c r="AF153" s="1" t="n">
        <v>0</v>
      </c>
      <c r="AG153" s="1" t="n">
        <v>0</v>
      </c>
      <c r="AH153" s="1" t="n">
        <v>775</v>
      </c>
    </row>
    <row r="154" customFormat="false" ht="12.75" hidden="false" customHeight="false" outlineLevel="0" collapsed="false">
      <c r="A154" s="1" t="n">
        <v>6242</v>
      </c>
      <c r="B154" s="1" t="s">
        <v>102</v>
      </c>
      <c r="C154" s="1" t="s">
        <v>96</v>
      </c>
      <c r="D154" s="1" t="s">
        <v>92</v>
      </c>
      <c r="E154" s="1" t="s">
        <v>92</v>
      </c>
      <c r="F154" s="1" t="n">
        <v>14</v>
      </c>
      <c r="G154" s="5" t="s">
        <v>127</v>
      </c>
      <c r="H154" s="6"/>
      <c r="R154" s="1" t="n">
        <v>0</v>
      </c>
      <c r="S154" s="1" t="s">
        <v>109</v>
      </c>
      <c r="T154" s="1" t="n">
        <v>0</v>
      </c>
      <c r="U154" s="1" t="n">
        <v>6</v>
      </c>
      <c r="V154" s="1" t="n">
        <v>6</v>
      </c>
      <c r="W154" s="1" t="n">
        <v>0</v>
      </c>
      <c r="X154" s="1" t="n">
        <v>0</v>
      </c>
      <c r="AA154" s="1" t="n">
        <v>0</v>
      </c>
      <c r="AB154" s="1" t="n">
        <f aca="false">100*(X154/V154)</f>
        <v>0</v>
      </c>
      <c r="AC154" s="3" t="n">
        <f aca="false">X154/V154*100</f>
        <v>0</v>
      </c>
      <c r="AD154" s="1" t="n">
        <v>0</v>
      </c>
      <c r="AE154" s="1" t="n">
        <v>0</v>
      </c>
      <c r="AF154" s="1" t="n">
        <v>0</v>
      </c>
      <c r="AG154" s="1" t="n">
        <v>0</v>
      </c>
      <c r="AH154" s="1" t="n">
        <v>653</v>
      </c>
    </row>
    <row r="155" customFormat="false" ht="12.75" hidden="false" customHeight="false" outlineLevel="0" collapsed="false">
      <c r="A155" s="1" t="n">
        <v>5910</v>
      </c>
      <c r="B155" s="1" t="s">
        <v>103</v>
      </c>
      <c r="C155" s="1" t="s">
        <v>96</v>
      </c>
      <c r="D155" s="1" t="s">
        <v>92</v>
      </c>
      <c r="E155" s="1" t="s">
        <v>92</v>
      </c>
      <c r="F155" s="1" t="n">
        <v>14</v>
      </c>
      <c r="G155" s="5" t="s">
        <v>127</v>
      </c>
      <c r="H155" s="6"/>
      <c r="R155" s="1" t="n">
        <v>0</v>
      </c>
      <c r="S155" s="1" t="s">
        <v>109</v>
      </c>
      <c r="T155" s="1" t="n">
        <v>0</v>
      </c>
      <c r="U155" s="1" t="n">
        <v>6</v>
      </c>
      <c r="V155" s="1" t="n">
        <v>6</v>
      </c>
      <c r="W155" s="1" t="n">
        <v>0</v>
      </c>
      <c r="X155" s="1" t="n">
        <v>0</v>
      </c>
      <c r="AA155" s="1" t="n">
        <v>0</v>
      </c>
      <c r="AB155" s="1" t="n">
        <f aca="false">100*(X155/V155)</f>
        <v>0</v>
      </c>
      <c r="AC155" s="3" t="n">
        <f aca="false">X155/V155*100</f>
        <v>0</v>
      </c>
      <c r="AD155" s="1" t="n">
        <v>0</v>
      </c>
      <c r="AE155" s="1" t="n">
        <v>0</v>
      </c>
      <c r="AF155" s="1" t="n">
        <v>0</v>
      </c>
      <c r="AG155" s="1" t="n">
        <v>0</v>
      </c>
      <c r="AH155" s="1" t="n">
        <v>716</v>
      </c>
    </row>
    <row r="156" customFormat="false" ht="12.75" hidden="false" customHeight="false" outlineLevel="0" collapsed="false">
      <c r="A156" s="1" t="n">
        <v>6541</v>
      </c>
      <c r="B156" s="1" t="s">
        <v>104</v>
      </c>
      <c r="C156" s="1" t="s">
        <v>91</v>
      </c>
      <c r="D156" s="1" t="s">
        <v>105</v>
      </c>
      <c r="E156" s="1" t="s">
        <v>105</v>
      </c>
      <c r="F156" s="1" t="n">
        <v>14</v>
      </c>
      <c r="G156" s="5" t="s">
        <v>127</v>
      </c>
      <c r="H156" s="6"/>
      <c r="R156" s="1" t="n">
        <v>0</v>
      </c>
      <c r="S156" s="1" t="s">
        <v>109</v>
      </c>
      <c r="T156" s="1" t="n">
        <v>0</v>
      </c>
      <c r="U156" s="1" t="n">
        <v>7</v>
      </c>
      <c r="V156" s="1" t="n">
        <v>4</v>
      </c>
      <c r="AH156" s="1" t="n">
        <v>791</v>
      </c>
    </row>
    <row r="157" customFormat="false" ht="12.75" hidden="false" customHeight="false" outlineLevel="0" collapsed="false">
      <c r="A157" s="1" t="n">
        <v>6321</v>
      </c>
      <c r="B157" s="1" t="s">
        <v>106</v>
      </c>
      <c r="C157" s="1" t="s">
        <v>91</v>
      </c>
      <c r="D157" s="1" t="s">
        <v>105</v>
      </c>
      <c r="E157" s="1" t="s">
        <v>105</v>
      </c>
      <c r="F157" s="1" t="n">
        <v>14</v>
      </c>
      <c r="G157" s="5" t="s">
        <v>127</v>
      </c>
      <c r="H157" s="6"/>
      <c r="R157" s="1" t="n">
        <v>0</v>
      </c>
      <c r="S157" s="1" t="s">
        <v>109</v>
      </c>
      <c r="T157" s="1" t="n">
        <v>0</v>
      </c>
      <c r="U157" s="1" t="n">
        <v>4</v>
      </c>
      <c r="V157" s="1" t="n">
        <v>3</v>
      </c>
      <c r="AH157" s="1" t="n">
        <v>803</v>
      </c>
    </row>
    <row r="158" customFormat="false" ht="12.75" hidden="false" customHeight="false" outlineLevel="0" collapsed="false">
      <c r="A158" s="1" t="n">
        <v>6314</v>
      </c>
      <c r="B158" s="1" t="s">
        <v>90</v>
      </c>
      <c r="C158" s="1" t="s">
        <v>91</v>
      </c>
      <c r="D158" s="1" t="s">
        <v>92</v>
      </c>
      <c r="E158" s="1" t="s">
        <v>92</v>
      </c>
      <c r="F158" s="1" t="n">
        <v>21</v>
      </c>
      <c r="G158" s="5" t="s">
        <v>128</v>
      </c>
      <c r="H158" s="6"/>
      <c r="R158" s="1" t="n">
        <v>0</v>
      </c>
      <c r="S158" s="1" t="s">
        <v>109</v>
      </c>
      <c r="T158" s="1" t="n">
        <v>0</v>
      </c>
      <c r="U158" s="1" t="n">
        <v>13</v>
      </c>
      <c r="V158" s="1" t="n">
        <v>13</v>
      </c>
      <c r="W158" s="1" t="n">
        <v>0</v>
      </c>
      <c r="X158" s="1" t="n">
        <v>0</v>
      </c>
      <c r="AA158" s="1" t="n">
        <v>0</v>
      </c>
      <c r="AB158" s="1" t="n">
        <f aca="false">100*(X158/V158)</f>
        <v>0</v>
      </c>
      <c r="AC158" s="3" t="n">
        <f aca="false">X158/V158*100</f>
        <v>0</v>
      </c>
      <c r="AD158" s="1" t="n">
        <v>0</v>
      </c>
      <c r="AE158" s="1" t="n">
        <v>0</v>
      </c>
      <c r="AF158" s="1" t="n">
        <v>0</v>
      </c>
      <c r="AG158" s="1" t="n">
        <v>0</v>
      </c>
      <c r="AH158" s="1" t="n">
        <v>757</v>
      </c>
    </row>
    <row r="159" customFormat="false" ht="12.75" hidden="false" customHeight="false" outlineLevel="0" collapsed="false">
      <c r="A159" s="1" t="n">
        <v>6519</v>
      </c>
      <c r="B159" s="1" t="s">
        <v>94</v>
      </c>
      <c r="C159" s="1" t="s">
        <v>91</v>
      </c>
      <c r="D159" s="1" t="s">
        <v>92</v>
      </c>
      <c r="E159" s="1" t="s">
        <v>92</v>
      </c>
      <c r="F159" s="1" t="n">
        <v>21</v>
      </c>
      <c r="G159" s="5" t="s">
        <v>128</v>
      </c>
      <c r="H159" s="6"/>
      <c r="R159" s="1" t="n">
        <v>0</v>
      </c>
      <c r="S159" s="1" t="s">
        <v>109</v>
      </c>
      <c r="T159" s="1" t="n">
        <v>0</v>
      </c>
      <c r="U159" s="1" t="n">
        <v>7</v>
      </c>
      <c r="V159" s="1" t="n">
        <v>5</v>
      </c>
      <c r="W159" s="1" t="n">
        <v>0</v>
      </c>
      <c r="X159" s="1" t="n">
        <v>0</v>
      </c>
      <c r="AA159" s="1" t="n">
        <v>0</v>
      </c>
      <c r="AB159" s="1" t="n">
        <f aca="false">100*(X159/V159)</f>
        <v>0</v>
      </c>
      <c r="AC159" s="3" t="n">
        <f aca="false">X159/V159*100</f>
        <v>0</v>
      </c>
      <c r="AD159" s="1" t="n">
        <v>0</v>
      </c>
      <c r="AE159" s="1" t="n">
        <v>0</v>
      </c>
      <c r="AF159" s="1" t="n">
        <v>0</v>
      </c>
      <c r="AG159" s="1" t="n">
        <v>0</v>
      </c>
      <c r="AH159" s="1" t="n">
        <v>871</v>
      </c>
    </row>
    <row r="160" customFormat="false" ht="12.75" hidden="false" customHeight="false" outlineLevel="0" collapsed="false">
      <c r="A160" s="1" t="n">
        <v>4516</v>
      </c>
      <c r="B160" s="1" t="s">
        <v>95</v>
      </c>
      <c r="C160" s="1" t="s">
        <v>96</v>
      </c>
      <c r="D160" s="1" t="s">
        <v>92</v>
      </c>
      <c r="E160" s="1" t="s">
        <v>92</v>
      </c>
      <c r="F160" s="1" t="n">
        <v>21</v>
      </c>
      <c r="G160" s="5" t="s">
        <v>128</v>
      </c>
      <c r="H160" s="6"/>
      <c r="R160" s="1" t="n">
        <v>0</v>
      </c>
      <c r="S160" s="1" t="s">
        <v>109</v>
      </c>
      <c r="T160" s="1" t="n">
        <v>0</v>
      </c>
      <c r="U160" s="1" t="n">
        <v>10</v>
      </c>
      <c r="V160" s="1" t="n">
        <v>9</v>
      </c>
      <c r="W160" s="1" t="n">
        <v>0</v>
      </c>
      <c r="X160" s="1" t="n">
        <v>0</v>
      </c>
      <c r="AA160" s="1" t="n">
        <v>0</v>
      </c>
      <c r="AB160" s="1" t="n">
        <f aca="false">100*(X160/V160)</f>
        <v>0</v>
      </c>
      <c r="AC160" s="3" t="n">
        <f aca="false">X160/V160*100</f>
        <v>0</v>
      </c>
      <c r="AD160" s="1" t="n">
        <v>0</v>
      </c>
      <c r="AE160" s="1" t="n">
        <v>0</v>
      </c>
      <c r="AF160" s="1" t="n">
        <v>0</v>
      </c>
      <c r="AG160" s="1" t="n">
        <v>0</v>
      </c>
      <c r="AH160" s="1" t="n">
        <v>568</v>
      </c>
    </row>
    <row r="161" customFormat="false" ht="12.75" hidden="false" customHeight="false" outlineLevel="0" collapsed="false">
      <c r="A161" s="1" t="n">
        <v>5045</v>
      </c>
      <c r="B161" s="1" t="s">
        <v>97</v>
      </c>
      <c r="C161" s="1" t="s">
        <v>96</v>
      </c>
      <c r="D161" s="1" t="s">
        <v>92</v>
      </c>
      <c r="E161" s="1" t="s">
        <v>92</v>
      </c>
      <c r="F161" s="1" t="n">
        <v>21</v>
      </c>
      <c r="G161" s="5" t="s">
        <v>128</v>
      </c>
      <c r="H161" s="6"/>
      <c r="R161" s="1" t="n">
        <v>0</v>
      </c>
      <c r="S161" s="1" t="s">
        <v>109</v>
      </c>
      <c r="T161" s="1" t="n">
        <v>0</v>
      </c>
      <c r="U161" s="1" t="n">
        <v>7</v>
      </c>
      <c r="V161" s="1" t="n">
        <v>7</v>
      </c>
      <c r="W161" s="1" t="n">
        <v>0</v>
      </c>
      <c r="X161" s="1" t="n">
        <v>0</v>
      </c>
      <c r="AA161" s="1" t="n">
        <v>0</v>
      </c>
      <c r="AB161" s="1" t="n">
        <f aca="false">100*(X161/V161)</f>
        <v>0</v>
      </c>
      <c r="AC161" s="3" t="n">
        <f aca="false">X161/V161*100</f>
        <v>0</v>
      </c>
      <c r="AD161" s="1" t="n">
        <v>0</v>
      </c>
      <c r="AE161" s="1" t="n">
        <v>0</v>
      </c>
      <c r="AF161" s="1" t="n">
        <v>0</v>
      </c>
      <c r="AG161" s="1" t="n">
        <v>0</v>
      </c>
      <c r="AH161" s="1" t="n">
        <v>681</v>
      </c>
    </row>
    <row r="162" customFormat="false" ht="12.75" hidden="false" customHeight="false" outlineLevel="0" collapsed="false">
      <c r="A162" s="1" t="n">
        <v>4872</v>
      </c>
      <c r="B162" s="1" t="s">
        <v>98</v>
      </c>
      <c r="C162" s="1" t="s">
        <v>96</v>
      </c>
      <c r="D162" s="1" t="s">
        <v>92</v>
      </c>
      <c r="E162" s="1" t="s">
        <v>92</v>
      </c>
      <c r="F162" s="1" t="n">
        <v>21</v>
      </c>
      <c r="G162" s="5" t="s">
        <v>128</v>
      </c>
      <c r="H162" s="6"/>
      <c r="R162" s="1" t="n">
        <v>0</v>
      </c>
      <c r="S162" s="1" t="s">
        <v>109</v>
      </c>
      <c r="T162" s="1" t="n">
        <v>0</v>
      </c>
      <c r="U162" s="1" t="n">
        <v>7</v>
      </c>
      <c r="V162" s="1" t="n">
        <v>6</v>
      </c>
      <c r="W162" s="1" t="n">
        <v>0</v>
      </c>
      <c r="X162" s="1" t="n">
        <v>0</v>
      </c>
      <c r="AA162" s="1" t="n">
        <v>0</v>
      </c>
      <c r="AB162" s="1" t="n">
        <f aca="false">100*(X162/V162)</f>
        <v>0</v>
      </c>
      <c r="AC162" s="3" t="n">
        <f aca="false">X162/V162*100</f>
        <v>0</v>
      </c>
      <c r="AD162" s="1" t="n">
        <v>0</v>
      </c>
      <c r="AE162" s="1" t="n">
        <v>0</v>
      </c>
      <c r="AF162" s="1" t="n">
        <v>0</v>
      </c>
      <c r="AG162" s="1" t="n">
        <v>0</v>
      </c>
      <c r="AH162" s="1" t="n">
        <v>620</v>
      </c>
    </row>
    <row r="163" customFormat="false" ht="12.75" hidden="false" customHeight="false" outlineLevel="0" collapsed="false">
      <c r="A163" s="1" t="n">
        <v>6401</v>
      </c>
      <c r="B163" s="1" t="s">
        <v>99</v>
      </c>
      <c r="C163" s="1" t="s">
        <v>91</v>
      </c>
      <c r="D163" s="1" t="s">
        <v>92</v>
      </c>
      <c r="E163" s="1" t="s">
        <v>92</v>
      </c>
      <c r="F163" s="1" t="n">
        <v>21</v>
      </c>
      <c r="G163" s="5" t="s">
        <v>128</v>
      </c>
      <c r="H163" s="6"/>
      <c r="R163" s="1" t="n">
        <v>0</v>
      </c>
      <c r="S163" s="1" t="s">
        <v>109</v>
      </c>
      <c r="T163" s="1" t="n">
        <v>0</v>
      </c>
      <c r="U163" s="1" t="n">
        <v>10</v>
      </c>
      <c r="V163" s="1" t="n">
        <v>9</v>
      </c>
      <c r="W163" s="1" t="n">
        <v>0</v>
      </c>
      <c r="X163" s="1" t="n">
        <v>0</v>
      </c>
      <c r="AA163" s="1" t="n">
        <v>0</v>
      </c>
      <c r="AB163" s="1" t="n">
        <f aca="false">100*(X163/V163)</f>
        <v>0</v>
      </c>
      <c r="AC163" s="3" t="n">
        <f aca="false">X163/V163*100</f>
        <v>0</v>
      </c>
      <c r="AD163" s="1" t="n">
        <v>0</v>
      </c>
      <c r="AE163" s="1" t="n">
        <v>0</v>
      </c>
      <c r="AF163" s="1" t="n">
        <v>0</v>
      </c>
      <c r="AG163" s="1" t="n">
        <v>0</v>
      </c>
      <c r="AH163" s="1" t="n">
        <v>728</v>
      </c>
    </row>
    <row r="164" customFormat="false" ht="12.75" hidden="false" customHeight="false" outlineLevel="0" collapsed="false">
      <c r="A164" s="1" t="n">
        <v>6363</v>
      </c>
      <c r="B164" s="1" t="s">
        <v>100</v>
      </c>
      <c r="C164" s="1" t="s">
        <v>91</v>
      </c>
      <c r="D164" s="1" t="s">
        <v>92</v>
      </c>
      <c r="E164" s="1" t="s">
        <v>92</v>
      </c>
      <c r="F164" s="1" t="n">
        <v>21</v>
      </c>
      <c r="G164" s="5" t="s">
        <v>128</v>
      </c>
      <c r="H164" s="6"/>
      <c r="R164" s="1" t="n">
        <v>0</v>
      </c>
      <c r="S164" s="1" t="s">
        <v>109</v>
      </c>
      <c r="T164" s="1" t="n">
        <v>0</v>
      </c>
      <c r="U164" s="1" t="n">
        <v>9</v>
      </c>
      <c r="V164" s="1" t="n">
        <v>9</v>
      </c>
      <c r="W164" s="1" t="n">
        <v>0</v>
      </c>
      <c r="X164" s="1" t="n">
        <v>0</v>
      </c>
      <c r="AA164" s="1" t="n">
        <v>0</v>
      </c>
      <c r="AB164" s="1" t="n">
        <f aca="false">100*(X164/V164)</f>
        <v>0</v>
      </c>
      <c r="AC164" s="3" t="n">
        <f aca="false">X164/V164*100</f>
        <v>0</v>
      </c>
      <c r="AD164" s="1" t="n">
        <v>0</v>
      </c>
      <c r="AE164" s="1" t="n">
        <v>0</v>
      </c>
      <c r="AF164" s="1" t="n">
        <v>0</v>
      </c>
      <c r="AG164" s="1" t="n">
        <v>0</v>
      </c>
      <c r="AH164" s="1" t="n">
        <v>824</v>
      </c>
    </row>
    <row r="165" customFormat="false" ht="12.75" hidden="false" customHeight="false" outlineLevel="0" collapsed="false">
      <c r="A165" s="1" t="n">
        <v>6552</v>
      </c>
      <c r="B165" s="1" t="s">
        <v>101</v>
      </c>
      <c r="C165" s="1" t="s">
        <v>91</v>
      </c>
      <c r="D165" s="1" t="s">
        <v>92</v>
      </c>
      <c r="E165" s="1" t="s">
        <v>92</v>
      </c>
      <c r="F165" s="1" t="n">
        <v>21</v>
      </c>
      <c r="G165" s="5" t="s">
        <v>128</v>
      </c>
      <c r="H165" s="6"/>
      <c r="R165" s="1" t="n">
        <v>0</v>
      </c>
      <c r="S165" s="1" t="s">
        <v>109</v>
      </c>
      <c r="T165" s="1" t="n">
        <v>0</v>
      </c>
      <c r="U165" s="1" t="n">
        <v>7</v>
      </c>
      <c r="V165" s="1" t="n">
        <v>6</v>
      </c>
      <c r="W165" s="1" t="n">
        <v>0</v>
      </c>
      <c r="X165" s="1" t="n">
        <v>0</v>
      </c>
      <c r="AA165" s="1" t="n">
        <v>0</v>
      </c>
      <c r="AB165" s="1" t="n">
        <f aca="false">100*(X165/V165)</f>
        <v>0</v>
      </c>
      <c r="AC165" s="3" t="n">
        <f aca="false">X165/V165*100</f>
        <v>0</v>
      </c>
      <c r="AD165" s="1" t="n">
        <v>0</v>
      </c>
      <c r="AE165" s="1" t="n">
        <v>0</v>
      </c>
      <c r="AF165" s="1" t="n">
        <v>0</v>
      </c>
      <c r="AG165" s="1" t="n">
        <v>0</v>
      </c>
      <c r="AH165" s="1" t="n">
        <v>769</v>
      </c>
    </row>
    <row r="166" customFormat="false" ht="12.75" hidden="false" customHeight="false" outlineLevel="0" collapsed="false">
      <c r="A166" s="1" t="n">
        <v>6242</v>
      </c>
      <c r="B166" s="1" t="s">
        <v>102</v>
      </c>
      <c r="C166" s="1" t="s">
        <v>96</v>
      </c>
      <c r="D166" s="1" t="s">
        <v>92</v>
      </c>
      <c r="E166" s="1" t="s">
        <v>92</v>
      </c>
      <c r="F166" s="1" t="n">
        <v>21</v>
      </c>
      <c r="G166" s="5" t="s">
        <v>128</v>
      </c>
      <c r="H166" s="6"/>
      <c r="R166" s="1" t="n">
        <v>0</v>
      </c>
      <c r="S166" s="1" t="s">
        <v>109</v>
      </c>
      <c r="T166" s="1" t="n">
        <v>0</v>
      </c>
      <c r="U166" s="1" t="n">
        <v>12</v>
      </c>
      <c r="V166" s="1" t="n">
        <v>10</v>
      </c>
      <c r="W166" s="1" t="n">
        <v>0</v>
      </c>
      <c r="X166" s="1" t="n">
        <v>0</v>
      </c>
      <c r="AA166" s="1" t="n">
        <v>0</v>
      </c>
      <c r="AB166" s="1" t="n">
        <f aca="false">100*(X166/V166)</f>
        <v>0</v>
      </c>
      <c r="AC166" s="3" t="n">
        <f aca="false">X166/V166*100</f>
        <v>0</v>
      </c>
      <c r="AD166" s="1" t="n">
        <v>0</v>
      </c>
      <c r="AE166" s="1" t="n">
        <v>0</v>
      </c>
      <c r="AF166" s="1" t="n">
        <v>0</v>
      </c>
      <c r="AG166" s="1" t="n">
        <v>0</v>
      </c>
      <c r="AH166" s="1" t="n">
        <v>701</v>
      </c>
    </row>
    <row r="167" customFormat="false" ht="12.75" hidden="false" customHeight="false" outlineLevel="0" collapsed="false">
      <c r="A167" s="1" t="n">
        <v>5910</v>
      </c>
      <c r="B167" s="1" t="s">
        <v>103</v>
      </c>
      <c r="C167" s="1" t="s">
        <v>96</v>
      </c>
      <c r="D167" s="1" t="s">
        <v>92</v>
      </c>
      <c r="E167" s="1" t="s">
        <v>92</v>
      </c>
      <c r="F167" s="1" t="n">
        <v>21</v>
      </c>
      <c r="G167" s="5" t="s">
        <v>128</v>
      </c>
      <c r="H167" s="6"/>
      <c r="R167" s="1" t="n">
        <v>0</v>
      </c>
      <c r="S167" s="1" t="s">
        <v>109</v>
      </c>
      <c r="T167" s="1" t="n">
        <v>0</v>
      </c>
      <c r="U167" s="1" t="n">
        <v>7</v>
      </c>
      <c r="V167" s="1" t="n">
        <v>7</v>
      </c>
      <c r="W167" s="1" t="n">
        <v>0</v>
      </c>
      <c r="X167" s="1" t="n">
        <v>0</v>
      </c>
      <c r="AA167" s="1" t="n">
        <v>0</v>
      </c>
      <c r="AB167" s="1" t="n">
        <f aca="false">100*(X167/V167)</f>
        <v>0</v>
      </c>
      <c r="AC167" s="3" t="n">
        <f aca="false">X167/V167*100</f>
        <v>0</v>
      </c>
      <c r="AD167" s="1" t="n">
        <v>0</v>
      </c>
      <c r="AE167" s="1" t="n">
        <v>0</v>
      </c>
      <c r="AF167" s="1" t="n">
        <v>0</v>
      </c>
      <c r="AG167" s="1" t="n">
        <v>0</v>
      </c>
      <c r="AH167" s="1" t="n">
        <v>732</v>
      </c>
    </row>
    <row r="168" customFormat="false" ht="12.75" hidden="false" customHeight="false" outlineLevel="0" collapsed="false">
      <c r="A168" s="1" t="n">
        <v>6541</v>
      </c>
      <c r="B168" s="1" t="s">
        <v>104</v>
      </c>
      <c r="C168" s="1" t="s">
        <v>91</v>
      </c>
      <c r="D168" s="1" t="s">
        <v>105</v>
      </c>
      <c r="E168" s="1" t="s">
        <v>105</v>
      </c>
      <c r="F168" s="1" t="n">
        <v>21</v>
      </c>
      <c r="G168" s="5" t="s">
        <v>128</v>
      </c>
      <c r="H168" s="6"/>
      <c r="R168" s="1" t="n">
        <v>0</v>
      </c>
      <c r="S168" s="1" t="s">
        <v>109</v>
      </c>
      <c r="T168" s="1" t="n">
        <v>0</v>
      </c>
      <c r="U168" s="1" t="n">
        <v>10</v>
      </c>
      <c r="V168" s="1" t="n">
        <v>10</v>
      </c>
      <c r="AH168" s="1" t="n">
        <v>816</v>
      </c>
    </row>
    <row r="169" customFormat="false" ht="12.75" hidden="false" customHeight="false" outlineLevel="0" collapsed="false">
      <c r="A169" s="1" t="n">
        <v>6321</v>
      </c>
      <c r="B169" s="1" t="s">
        <v>106</v>
      </c>
      <c r="C169" s="1" t="s">
        <v>91</v>
      </c>
      <c r="D169" s="1" t="s">
        <v>105</v>
      </c>
      <c r="E169" s="1" t="s">
        <v>105</v>
      </c>
      <c r="F169" s="1" t="n">
        <v>21</v>
      </c>
      <c r="G169" s="5" t="s">
        <v>128</v>
      </c>
      <c r="H169" s="6"/>
      <c r="R169" s="1" t="n">
        <v>0</v>
      </c>
      <c r="S169" s="1" t="s">
        <v>109</v>
      </c>
      <c r="T169" s="1" t="n">
        <v>0</v>
      </c>
      <c r="U169" s="1" t="n">
        <v>7</v>
      </c>
      <c r="V169" s="1" t="n">
        <v>7</v>
      </c>
      <c r="AH169" s="1" t="n">
        <v>801</v>
      </c>
    </row>
    <row r="170" customFormat="false" ht="12.75" hidden="false" customHeight="false" outlineLevel="0" collapsed="false">
      <c r="A170" s="1" t="n">
        <v>6314</v>
      </c>
      <c r="B170" s="1" t="s">
        <v>90</v>
      </c>
      <c r="C170" s="1" t="s">
        <v>91</v>
      </c>
      <c r="D170" s="1" t="s">
        <v>92</v>
      </c>
      <c r="E170" s="1" t="s">
        <v>92</v>
      </c>
      <c r="F170" s="1" t="n">
        <v>28</v>
      </c>
      <c r="G170" s="5" t="s">
        <v>129</v>
      </c>
      <c r="H170" s="6"/>
      <c r="O170" s="1" t="n">
        <v>640</v>
      </c>
      <c r="P170" s="1" t="n">
        <v>640</v>
      </c>
      <c r="Q170" s="1" t="n">
        <v>320</v>
      </c>
      <c r="R170" s="1" t="n">
        <v>0</v>
      </c>
      <c r="S170" s="1" t="s">
        <v>109</v>
      </c>
      <c r="T170" s="1" t="n">
        <v>0</v>
      </c>
      <c r="U170" s="1" t="n">
        <v>7</v>
      </c>
      <c r="V170" s="1" t="n">
        <v>5</v>
      </c>
      <c r="W170" s="1" t="n">
        <v>0</v>
      </c>
      <c r="X170" s="1" t="n">
        <v>0</v>
      </c>
      <c r="AA170" s="1" t="n">
        <v>0</v>
      </c>
      <c r="AB170" s="1" t="n">
        <f aca="false">100*(X170/V170)</f>
        <v>0</v>
      </c>
      <c r="AC170" s="3" t="n">
        <f aca="false">X170/V170*100</f>
        <v>0</v>
      </c>
      <c r="AD170" s="1" t="n">
        <v>0</v>
      </c>
      <c r="AE170" s="1" t="n">
        <v>0</v>
      </c>
      <c r="AF170" s="1" t="n">
        <v>0</v>
      </c>
      <c r="AG170" s="1" t="n">
        <v>0</v>
      </c>
      <c r="AH170" s="1" t="n">
        <v>694</v>
      </c>
    </row>
    <row r="171" customFormat="false" ht="12.75" hidden="false" customHeight="false" outlineLevel="0" collapsed="false">
      <c r="A171" s="1" t="n">
        <v>6519</v>
      </c>
      <c r="B171" s="1" t="s">
        <v>94</v>
      </c>
      <c r="C171" s="1" t="s">
        <v>91</v>
      </c>
      <c r="D171" s="1" t="s">
        <v>92</v>
      </c>
      <c r="E171" s="1" t="s">
        <v>92</v>
      </c>
      <c r="F171" s="1" t="n">
        <v>28</v>
      </c>
      <c r="G171" s="5" t="s">
        <v>129</v>
      </c>
      <c r="H171" s="6"/>
      <c r="O171" s="1" t="n">
        <v>80</v>
      </c>
      <c r="P171" s="1" t="n">
        <v>40</v>
      </c>
      <c r="Q171" s="1" t="n">
        <v>20</v>
      </c>
      <c r="R171" s="1" t="n">
        <v>0</v>
      </c>
      <c r="S171" s="1" t="s">
        <v>109</v>
      </c>
      <c r="T171" s="1" t="n">
        <v>0</v>
      </c>
      <c r="U171" s="1" t="n">
        <v>9</v>
      </c>
      <c r="V171" s="1" t="n">
        <v>9</v>
      </c>
      <c r="W171" s="1" t="n">
        <v>0</v>
      </c>
      <c r="X171" s="1" t="n">
        <v>0</v>
      </c>
      <c r="AA171" s="1" t="n">
        <v>0</v>
      </c>
      <c r="AB171" s="1" t="n">
        <f aca="false">100*(X171/V171)</f>
        <v>0</v>
      </c>
      <c r="AC171" s="3" t="n">
        <f aca="false">X171/V171*100</f>
        <v>0</v>
      </c>
      <c r="AD171" s="1" t="n">
        <v>0</v>
      </c>
      <c r="AE171" s="1" t="n">
        <v>0</v>
      </c>
      <c r="AF171" s="1" t="n">
        <v>0</v>
      </c>
      <c r="AG171" s="1" t="n">
        <v>0</v>
      </c>
      <c r="AH171" s="1" t="n">
        <v>830</v>
      </c>
    </row>
    <row r="172" customFormat="false" ht="12.75" hidden="false" customHeight="false" outlineLevel="0" collapsed="false">
      <c r="A172" s="1" t="n">
        <v>4516</v>
      </c>
      <c r="B172" s="1" t="s">
        <v>95</v>
      </c>
      <c r="C172" s="1" t="s">
        <v>96</v>
      </c>
      <c r="D172" s="1" t="s">
        <v>92</v>
      </c>
      <c r="E172" s="1" t="s">
        <v>92</v>
      </c>
      <c r="F172" s="1" t="n">
        <v>28</v>
      </c>
      <c r="G172" s="5" t="s">
        <v>129</v>
      </c>
      <c r="H172" s="6"/>
      <c r="O172" s="1" t="n">
        <v>640</v>
      </c>
      <c r="P172" s="1" t="n">
        <v>640</v>
      </c>
      <c r="Q172" s="1" t="n">
        <v>640</v>
      </c>
      <c r="R172" s="1" t="n">
        <v>0</v>
      </c>
      <c r="S172" s="1" t="s">
        <v>109</v>
      </c>
      <c r="T172" s="1" t="n">
        <v>0</v>
      </c>
      <c r="U172" s="1" t="n">
        <v>11</v>
      </c>
      <c r="V172" s="1" t="n">
        <v>10</v>
      </c>
      <c r="W172" s="1" t="n">
        <v>0</v>
      </c>
      <c r="X172" s="1" t="n">
        <v>0</v>
      </c>
      <c r="AA172" s="1" t="n">
        <v>0</v>
      </c>
      <c r="AB172" s="1" t="n">
        <f aca="false">100*(X172/V172)</f>
        <v>0</v>
      </c>
      <c r="AC172" s="3" t="n">
        <f aca="false">X172/V172*100</f>
        <v>0</v>
      </c>
      <c r="AD172" s="1" t="n">
        <v>0</v>
      </c>
      <c r="AE172" s="1" t="n">
        <v>0</v>
      </c>
      <c r="AF172" s="1" t="n">
        <v>0</v>
      </c>
      <c r="AG172" s="1" t="n">
        <v>0</v>
      </c>
      <c r="AH172" s="1" t="n">
        <v>526</v>
      </c>
    </row>
    <row r="173" customFormat="false" ht="12.75" hidden="false" customHeight="false" outlineLevel="0" collapsed="false">
      <c r="A173" s="1" t="n">
        <v>5045</v>
      </c>
      <c r="B173" s="1" t="s">
        <v>97</v>
      </c>
      <c r="C173" s="1" t="s">
        <v>96</v>
      </c>
      <c r="D173" s="1" t="s">
        <v>92</v>
      </c>
      <c r="E173" s="1" t="s">
        <v>92</v>
      </c>
      <c r="F173" s="1" t="n">
        <v>28</v>
      </c>
      <c r="G173" s="5" t="s">
        <v>129</v>
      </c>
      <c r="H173" s="6"/>
      <c r="O173" s="1" t="n">
        <v>160</v>
      </c>
      <c r="P173" s="1" t="n">
        <v>80</v>
      </c>
      <c r="Q173" s="1" t="n">
        <v>40</v>
      </c>
      <c r="R173" s="1" t="n">
        <v>0</v>
      </c>
      <c r="S173" s="1" t="s">
        <v>109</v>
      </c>
      <c r="T173" s="1" t="n">
        <v>0</v>
      </c>
      <c r="U173" s="1" t="n">
        <v>12</v>
      </c>
      <c r="V173" s="1" t="n">
        <v>12</v>
      </c>
      <c r="W173" s="1" t="n">
        <v>0</v>
      </c>
      <c r="X173" s="1" t="n">
        <v>0</v>
      </c>
      <c r="AA173" s="1" t="n">
        <v>0</v>
      </c>
      <c r="AB173" s="1" t="n">
        <f aca="false">100*(X173/V173)</f>
        <v>0</v>
      </c>
      <c r="AC173" s="3" t="n">
        <f aca="false">X173/V173*100</f>
        <v>0</v>
      </c>
      <c r="AD173" s="1" t="n">
        <v>0</v>
      </c>
      <c r="AE173" s="1" t="n">
        <v>0</v>
      </c>
      <c r="AF173" s="1" t="n">
        <v>0</v>
      </c>
      <c r="AG173" s="1" t="n">
        <v>0</v>
      </c>
      <c r="AH173" s="1" t="n">
        <v>648</v>
      </c>
    </row>
    <row r="174" customFormat="false" ht="12.75" hidden="false" customHeight="false" outlineLevel="0" collapsed="false">
      <c r="A174" s="1" t="n">
        <v>4872</v>
      </c>
      <c r="B174" s="1" t="s">
        <v>98</v>
      </c>
      <c r="C174" s="1" t="s">
        <v>96</v>
      </c>
      <c r="D174" s="1" t="s">
        <v>92</v>
      </c>
      <c r="E174" s="1" t="s">
        <v>92</v>
      </c>
      <c r="F174" s="1" t="n">
        <v>28</v>
      </c>
      <c r="G174" s="5" t="s">
        <v>129</v>
      </c>
      <c r="H174" s="6"/>
      <c r="O174" s="1" t="n">
        <v>320</v>
      </c>
      <c r="P174" s="1" t="n">
        <v>160</v>
      </c>
      <c r="Q174" s="1" t="n">
        <v>80</v>
      </c>
      <c r="R174" s="1" t="n">
        <v>0</v>
      </c>
      <c r="S174" s="1" t="s">
        <v>109</v>
      </c>
      <c r="T174" s="1" t="n">
        <v>0</v>
      </c>
      <c r="U174" s="1" t="n">
        <v>12</v>
      </c>
      <c r="V174" s="1" t="n">
        <v>10</v>
      </c>
      <c r="W174" s="1" t="n">
        <v>0</v>
      </c>
      <c r="X174" s="1" t="n">
        <v>0</v>
      </c>
      <c r="AA174" s="1" t="n">
        <v>0</v>
      </c>
      <c r="AB174" s="1" t="n">
        <f aca="false">100*(X174/V174)</f>
        <v>0</v>
      </c>
      <c r="AC174" s="3" t="n">
        <f aca="false">X174/V174*100</f>
        <v>0</v>
      </c>
      <c r="AD174" s="1" t="n">
        <v>0</v>
      </c>
      <c r="AE174" s="1" t="n">
        <v>0</v>
      </c>
      <c r="AF174" s="1" t="n">
        <v>0</v>
      </c>
      <c r="AG174" s="1" t="n">
        <v>0</v>
      </c>
      <c r="AH174" s="1" t="n">
        <v>579</v>
      </c>
    </row>
    <row r="175" customFormat="false" ht="12.75" hidden="false" customHeight="false" outlineLevel="0" collapsed="false">
      <c r="A175" s="1" t="n">
        <v>6401</v>
      </c>
      <c r="B175" s="1" t="s">
        <v>99</v>
      </c>
      <c r="C175" s="1" t="s">
        <v>91</v>
      </c>
      <c r="D175" s="1" t="s">
        <v>92</v>
      </c>
      <c r="E175" s="1" t="s">
        <v>92</v>
      </c>
      <c r="F175" s="1" t="n">
        <v>28</v>
      </c>
      <c r="G175" s="5" t="s">
        <v>129</v>
      </c>
      <c r="H175" s="6"/>
      <c r="O175" s="1" t="n">
        <v>80</v>
      </c>
      <c r="P175" s="1" t="n">
        <v>40</v>
      </c>
      <c r="Q175" s="1" t="n">
        <v>40</v>
      </c>
      <c r="R175" s="1" t="n">
        <v>0</v>
      </c>
      <c r="S175" s="1" t="s">
        <v>109</v>
      </c>
      <c r="T175" s="1" t="n">
        <v>0</v>
      </c>
      <c r="U175" s="1" t="n">
        <v>8</v>
      </c>
      <c r="V175" s="1" t="n">
        <v>8</v>
      </c>
      <c r="W175" s="1" t="n">
        <v>0</v>
      </c>
      <c r="X175" s="1" t="n">
        <v>0</v>
      </c>
      <c r="AA175" s="1" t="n">
        <v>0</v>
      </c>
      <c r="AB175" s="1" t="n">
        <f aca="false">100*(X175/V175)</f>
        <v>0</v>
      </c>
      <c r="AC175" s="3" t="n">
        <f aca="false">X175/V175*100</f>
        <v>0</v>
      </c>
      <c r="AD175" s="1" t="n">
        <v>0</v>
      </c>
      <c r="AE175" s="1" t="n">
        <v>0</v>
      </c>
      <c r="AF175" s="1" t="n">
        <v>0</v>
      </c>
      <c r="AG175" s="1" t="n">
        <v>0</v>
      </c>
      <c r="AH175" s="1" t="n">
        <v>705</v>
      </c>
      <c r="BJ175" s="1" t="n">
        <v>1.45</v>
      </c>
      <c r="BK175" s="1" t="n">
        <v>2.94</v>
      </c>
      <c r="BL175" s="1" t="n">
        <v>56.75</v>
      </c>
      <c r="BM175" s="1" t="n">
        <v>6.78</v>
      </c>
      <c r="BN175" s="1" t="n">
        <v>3.85</v>
      </c>
      <c r="BO175" s="1" t="n">
        <v>55.3</v>
      </c>
      <c r="BP175" s="1" t="n">
        <v>4.34</v>
      </c>
      <c r="BQ175" s="1" t="n">
        <v>1.19</v>
      </c>
      <c r="BR175" s="1" t="n">
        <v>15.66</v>
      </c>
      <c r="BS175" s="1" t="n">
        <v>14.2</v>
      </c>
      <c r="BT175" s="1" t="n">
        <v>5.88</v>
      </c>
      <c r="BU175" s="1" t="n">
        <v>18.3</v>
      </c>
      <c r="BV175" s="1" t="n">
        <v>10.06</v>
      </c>
      <c r="BW175" s="1" t="n">
        <v>38.02</v>
      </c>
      <c r="BX175" s="1" t="n">
        <v>1.65</v>
      </c>
      <c r="BY175" s="1" t="n">
        <v>3.36</v>
      </c>
      <c r="BZ175" s="1" t="n">
        <v>35.33</v>
      </c>
      <c r="CA175" s="1" t="n">
        <v>0.48</v>
      </c>
      <c r="CB175" s="1" t="n">
        <v>7.72</v>
      </c>
      <c r="CC175" s="1" t="n">
        <v>147.6</v>
      </c>
      <c r="CD175" s="1" t="n">
        <v>47.34</v>
      </c>
      <c r="CE175" s="1" t="n">
        <v>166.68</v>
      </c>
      <c r="CF175" s="1" t="n">
        <v>27.75</v>
      </c>
      <c r="CG175" s="1" t="n">
        <v>5.4</v>
      </c>
      <c r="CH175" s="1" t="n">
        <v>21.89</v>
      </c>
      <c r="CI175" s="1" t="n">
        <v>2.18</v>
      </c>
      <c r="CJ175" s="1" t="n">
        <v>11.8</v>
      </c>
      <c r="CK175" s="1" t="n">
        <v>19.49</v>
      </c>
      <c r="CL175" s="1" t="n">
        <v>5.83</v>
      </c>
    </row>
    <row r="176" customFormat="false" ht="12.75" hidden="false" customHeight="false" outlineLevel="0" collapsed="false">
      <c r="A176" s="1" t="n">
        <v>6363</v>
      </c>
      <c r="B176" s="1" t="s">
        <v>100</v>
      </c>
      <c r="C176" s="1" t="s">
        <v>91</v>
      </c>
      <c r="D176" s="1" t="s">
        <v>92</v>
      </c>
      <c r="E176" s="1" t="s">
        <v>92</v>
      </c>
      <c r="F176" s="1" t="n">
        <v>28</v>
      </c>
      <c r="G176" s="5" t="s">
        <v>129</v>
      </c>
      <c r="H176" s="6"/>
      <c r="O176" s="1" t="n">
        <v>160</v>
      </c>
      <c r="P176" s="1" t="n">
        <v>80</v>
      </c>
      <c r="Q176" s="1" t="n">
        <v>80</v>
      </c>
      <c r="R176" s="1" t="n">
        <v>0</v>
      </c>
      <c r="S176" s="1" t="s">
        <v>109</v>
      </c>
      <c r="T176" s="1" t="n">
        <v>0</v>
      </c>
      <c r="U176" s="1" t="n">
        <v>2</v>
      </c>
      <c r="V176" s="1" t="n">
        <v>2</v>
      </c>
      <c r="W176" s="1" t="n">
        <v>0</v>
      </c>
      <c r="X176" s="1" t="n">
        <v>0</v>
      </c>
      <c r="AA176" s="1" t="n">
        <v>0</v>
      </c>
      <c r="AB176" s="1" t="n">
        <f aca="false">100*(X176/V176)</f>
        <v>0</v>
      </c>
      <c r="AC176" s="3" t="n">
        <f aca="false">X176/V176*100</f>
        <v>0</v>
      </c>
      <c r="AD176" s="1" t="n">
        <v>0</v>
      </c>
      <c r="AE176" s="1" t="n">
        <v>0</v>
      </c>
      <c r="AF176" s="1" t="n">
        <v>0</v>
      </c>
      <c r="AG176" s="1" t="n">
        <v>0</v>
      </c>
      <c r="AH176" s="1" t="n">
        <v>795</v>
      </c>
      <c r="BJ176" s="1" t="n">
        <v>1.45</v>
      </c>
      <c r="BK176" s="1" t="n">
        <v>1.56</v>
      </c>
      <c r="BL176" s="1" t="n">
        <v>19.14</v>
      </c>
      <c r="BM176" s="1" t="n">
        <v>6.78</v>
      </c>
      <c r="BN176" s="1" t="n">
        <v>3.85</v>
      </c>
      <c r="BO176" s="1" t="n">
        <v>55.3</v>
      </c>
      <c r="BP176" s="1" t="n">
        <v>4.34</v>
      </c>
      <c r="BQ176" s="1" t="n">
        <v>1.19</v>
      </c>
      <c r="BR176" s="1" t="n">
        <v>15.66</v>
      </c>
      <c r="BS176" s="1" t="n">
        <v>14.2</v>
      </c>
      <c r="BT176" s="1" t="n">
        <v>4.92</v>
      </c>
      <c r="BU176" s="1" t="n">
        <v>6.96</v>
      </c>
      <c r="BV176" s="1" t="n">
        <v>10.06</v>
      </c>
      <c r="BW176" s="1" t="n">
        <v>38.02</v>
      </c>
      <c r="BX176" s="1" t="n">
        <v>1.65</v>
      </c>
      <c r="BY176" s="1" t="n">
        <v>3.18</v>
      </c>
      <c r="BZ176" s="1" t="n">
        <v>35.33</v>
      </c>
      <c r="CA176" s="1" t="n">
        <v>0.48</v>
      </c>
      <c r="CB176" s="1" t="n">
        <v>7.72</v>
      </c>
      <c r="CC176" s="1" t="n">
        <v>504.18</v>
      </c>
      <c r="CD176" s="1" t="n">
        <v>38.94</v>
      </c>
      <c r="CE176" s="1" t="n">
        <v>93.6</v>
      </c>
      <c r="CF176" s="1" t="n">
        <v>27.75</v>
      </c>
      <c r="CG176" s="1" t="n">
        <v>5.82</v>
      </c>
      <c r="CH176" s="1" t="n">
        <v>21.89</v>
      </c>
      <c r="CI176" s="1" t="n">
        <v>2.18</v>
      </c>
      <c r="CJ176" s="1" t="n">
        <v>11.8</v>
      </c>
      <c r="CK176" s="1" t="n">
        <v>19.49</v>
      </c>
      <c r="CL176" s="1" t="n">
        <v>5.83</v>
      </c>
    </row>
    <row r="177" customFormat="false" ht="12.75" hidden="false" customHeight="false" outlineLevel="0" collapsed="false">
      <c r="A177" s="1" t="n">
        <v>6552</v>
      </c>
      <c r="B177" s="1" t="s">
        <v>101</v>
      </c>
      <c r="C177" s="1" t="s">
        <v>91</v>
      </c>
      <c r="D177" s="1" t="s">
        <v>92</v>
      </c>
      <c r="E177" s="1" t="s">
        <v>92</v>
      </c>
      <c r="F177" s="1" t="n">
        <v>28</v>
      </c>
      <c r="G177" s="5" t="s">
        <v>129</v>
      </c>
      <c r="H177" s="6"/>
      <c r="O177" s="1" t="n">
        <v>160</v>
      </c>
      <c r="P177" s="1" t="n">
        <v>80</v>
      </c>
      <c r="Q177" s="1" t="n">
        <v>80</v>
      </c>
      <c r="R177" s="1" t="n">
        <v>0</v>
      </c>
      <c r="S177" s="1" t="s">
        <v>109</v>
      </c>
      <c r="T177" s="1" t="n">
        <v>0</v>
      </c>
      <c r="U177" s="1" t="n">
        <v>5</v>
      </c>
      <c r="V177" s="1" t="n">
        <v>5</v>
      </c>
      <c r="W177" s="1" t="n">
        <v>0</v>
      </c>
      <c r="X177" s="1" t="n">
        <v>0</v>
      </c>
      <c r="AA177" s="1" t="n">
        <v>0</v>
      </c>
      <c r="AB177" s="1" t="n">
        <f aca="false">100*(X177/V177)</f>
        <v>0</v>
      </c>
      <c r="AC177" s="3" t="n">
        <f aca="false">X177/V177*100</f>
        <v>0</v>
      </c>
      <c r="AD177" s="1" t="n">
        <v>0</v>
      </c>
      <c r="AE177" s="1" t="n">
        <v>0</v>
      </c>
      <c r="AF177" s="1" t="n">
        <v>0</v>
      </c>
      <c r="AG177" s="1" t="n">
        <v>0</v>
      </c>
      <c r="AH177" s="1" t="n">
        <v>704</v>
      </c>
      <c r="BJ177" s="1" t="n">
        <v>1.45</v>
      </c>
      <c r="BK177" s="1" t="n">
        <v>2.64</v>
      </c>
      <c r="BL177" s="1" t="n">
        <v>56.75</v>
      </c>
      <c r="BM177" s="1" t="n">
        <v>6.78</v>
      </c>
      <c r="BN177" s="1" t="n">
        <v>3.85</v>
      </c>
      <c r="BO177" s="1" t="n">
        <v>55.3</v>
      </c>
      <c r="BP177" s="1" t="n">
        <v>4.34</v>
      </c>
      <c r="BQ177" s="1" t="n">
        <v>1.19</v>
      </c>
      <c r="BR177" s="1" t="n">
        <v>15.66</v>
      </c>
      <c r="BS177" s="1" t="n">
        <v>14.2</v>
      </c>
      <c r="BT177" s="1" t="n">
        <v>6.48</v>
      </c>
      <c r="BU177" s="1" t="n">
        <v>27.96</v>
      </c>
      <c r="BV177" s="1" t="n">
        <v>10.06</v>
      </c>
      <c r="BW177" s="1" t="n">
        <v>38.02</v>
      </c>
      <c r="BX177" s="1" t="n">
        <v>1.65</v>
      </c>
      <c r="BY177" s="1" t="n">
        <v>3.3</v>
      </c>
      <c r="BZ177" s="1" t="n">
        <v>35.33</v>
      </c>
      <c r="CA177" s="1" t="n">
        <v>0.48</v>
      </c>
      <c r="CB177" s="1" t="n">
        <v>7.72</v>
      </c>
      <c r="CC177" s="1" t="n">
        <v>147.6</v>
      </c>
      <c r="CD177" s="1" t="n">
        <v>39.66</v>
      </c>
      <c r="CE177" s="1" t="n">
        <v>146.28</v>
      </c>
      <c r="CF177" s="1" t="n">
        <v>12.43</v>
      </c>
      <c r="CG177" s="1" t="n">
        <v>5.94</v>
      </c>
      <c r="CH177" s="1" t="n">
        <v>21.89</v>
      </c>
      <c r="CI177" s="1" t="n">
        <v>2.18</v>
      </c>
      <c r="CJ177" s="1" t="n">
        <v>11.8</v>
      </c>
      <c r="CK177" s="1" t="n">
        <v>19.49</v>
      </c>
      <c r="CL177" s="1" t="n">
        <v>5.83</v>
      </c>
    </row>
    <row r="178" customFormat="false" ht="12.75" hidden="false" customHeight="false" outlineLevel="0" collapsed="false">
      <c r="A178" s="1" t="n">
        <v>6242</v>
      </c>
      <c r="B178" s="1" t="s">
        <v>102</v>
      </c>
      <c r="C178" s="1" t="s">
        <v>96</v>
      </c>
      <c r="D178" s="1" t="s">
        <v>92</v>
      </c>
      <c r="E178" s="1" t="s">
        <v>92</v>
      </c>
      <c r="F178" s="1" t="n">
        <v>28</v>
      </c>
      <c r="G178" s="5" t="s">
        <v>129</v>
      </c>
      <c r="H178" s="6"/>
      <c r="O178" s="1" t="n">
        <v>640</v>
      </c>
      <c r="P178" s="1" t="n">
        <v>160</v>
      </c>
      <c r="Q178" s="1" t="n">
        <v>80</v>
      </c>
      <c r="R178" s="1" t="n">
        <v>0</v>
      </c>
      <c r="S178" s="1" t="s">
        <v>109</v>
      </c>
      <c r="T178" s="1" t="n">
        <v>0</v>
      </c>
      <c r="U178" s="1" t="n">
        <v>13</v>
      </c>
      <c r="V178" s="1" t="n">
        <v>11</v>
      </c>
      <c r="W178" s="1" t="n">
        <v>0</v>
      </c>
      <c r="X178" s="1" t="n">
        <v>0</v>
      </c>
      <c r="AA178" s="1" t="n">
        <v>0</v>
      </c>
      <c r="AB178" s="1" t="n">
        <f aca="false">100*(X178/V178)</f>
        <v>0</v>
      </c>
      <c r="AC178" s="3" t="n">
        <f aca="false">X178/V178*100</f>
        <v>0</v>
      </c>
      <c r="AD178" s="1" t="n">
        <v>0</v>
      </c>
      <c r="AE178" s="1" t="n">
        <v>0</v>
      </c>
      <c r="AF178" s="1" t="n">
        <v>0</v>
      </c>
      <c r="AG178" s="1" t="n">
        <v>0</v>
      </c>
      <c r="AH178" s="1" t="n">
        <v>632</v>
      </c>
      <c r="BJ178" s="1" t="n">
        <v>1.45</v>
      </c>
      <c r="BK178" s="1" t="n">
        <v>11.99</v>
      </c>
      <c r="BL178" s="1" t="n">
        <v>103.28</v>
      </c>
      <c r="BM178" s="1" t="n">
        <v>10.11</v>
      </c>
      <c r="BN178" s="1" t="n">
        <v>4.37</v>
      </c>
      <c r="BO178" s="1" t="n">
        <v>55.3</v>
      </c>
      <c r="BP178" s="1" t="n">
        <v>4.34</v>
      </c>
      <c r="BQ178" s="1" t="n">
        <v>1.19</v>
      </c>
      <c r="BR178" s="1" t="n">
        <v>15.66</v>
      </c>
      <c r="BS178" s="1" t="n">
        <v>14.2</v>
      </c>
      <c r="BT178" s="1" t="n">
        <v>8.5</v>
      </c>
      <c r="BU178" s="1" t="n">
        <v>0.61</v>
      </c>
      <c r="BV178" s="1" t="n">
        <v>10.06</v>
      </c>
      <c r="BW178" s="1" t="n">
        <v>38.02</v>
      </c>
      <c r="BX178" s="1" t="n">
        <v>1.65</v>
      </c>
      <c r="BY178" s="1" t="n">
        <v>5.87</v>
      </c>
      <c r="BZ178" s="1" t="n">
        <v>35.33</v>
      </c>
      <c r="CA178" s="1" t="n">
        <v>0.48</v>
      </c>
      <c r="CB178" s="1" t="n">
        <v>7.72</v>
      </c>
      <c r="CC178" s="1" t="n">
        <v>147.6</v>
      </c>
      <c r="CD178" s="1" t="n">
        <v>16.02</v>
      </c>
      <c r="CE178" s="1" t="n">
        <v>391.5</v>
      </c>
      <c r="CF178" s="1" t="n">
        <v>27.75</v>
      </c>
      <c r="CG178" s="1" t="n">
        <v>7.23</v>
      </c>
      <c r="CH178" s="1" t="n">
        <v>21.89</v>
      </c>
      <c r="CI178" s="1" t="n">
        <v>1.33</v>
      </c>
      <c r="CJ178" s="1" t="n">
        <v>11.8</v>
      </c>
      <c r="CK178" s="1" t="n">
        <v>3.7</v>
      </c>
      <c r="CL178" s="1" t="n">
        <v>1.16</v>
      </c>
    </row>
    <row r="179" customFormat="false" ht="12.75" hidden="false" customHeight="false" outlineLevel="0" collapsed="false">
      <c r="A179" s="1" t="n">
        <v>5910</v>
      </c>
      <c r="B179" s="1" t="s">
        <v>103</v>
      </c>
      <c r="C179" s="1" t="s">
        <v>96</v>
      </c>
      <c r="D179" s="1" t="s">
        <v>92</v>
      </c>
      <c r="E179" s="1" t="s">
        <v>92</v>
      </c>
      <c r="F179" s="1" t="n">
        <v>28</v>
      </c>
      <c r="G179" s="5" t="s">
        <v>129</v>
      </c>
      <c r="H179" s="6"/>
      <c r="O179" s="1" t="n">
        <v>640</v>
      </c>
      <c r="P179" s="1" t="n">
        <v>160</v>
      </c>
      <c r="Q179" s="1" t="n">
        <v>80</v>
      </c>
      <c r="R179" s="1" t="n">
        <v>0</v>
      </c>
      <c r="S179" s="1" t="s">
        <v>109</v>
      </c>
      <c r="T179" s="1" t="n">
        <v>0</v>
      </c>
      <c r="U179" s="1" t="n">
        <v>9</v>
      </c>
      <c r="V179" s="1" t="n">
        <v>7</v>
      </c>
      <c r="W179" s="1" t="n">
        <v>0</v>
      </c>
      <c r="X179" s="1" t="n">
        <v>0</v>
      </c>
      <c r="AA179" s="1" t="n">
        <v>0</v>
      </c>
      <c r="AB179" s="1" t="n">
        <f aca="false">100*(X179/V179)</f>
        <v>0</v>
      </c>
      <c r="AC179" s="3" t="n">
        <f aca="false">X179/V179*100</f>
        <v>0</v>
      </c>
      <c r="AD179" s="1" t="n">
        <v>0</v>
      </c>
      <c r="AE179" s="1" t="n">
        <v>0</v>
      </c>
      <c r="AF179" s="1" t="n">
        <v>0</v>
      </c>
      <c r="AG179" s="1" t="n">
        <v>0</v>
      </c>
      <c r="AH179" s="1" t="n">
        <v>708</v>
      </c>
      <c r="BJ179" s="1" t="n">
        <v>1.45</v>
      </c>
      <c r="BK179" s="1" t="n">
        <v>5.07</v>
      </c>
      <c r="BL179" s="1" t="n">
        <v>96.28</v>
      </c>
      <c r="BM179" s="1" t="n">
        <v>5.92</v>
      </c>
      <c r="BN179" s="1" t="n">
        <v>4.14</v>
      </c>
      <c r="BO179" s="1" t="n">
        <v>55.3</v>
      </c>
      <c r="BP179" s="1" t="n">
        <v>27.49</v>
      </c>
      <c r="BQ179" s="1" t="n">
        <v>1.19</v>
      </c>
      <c r="BR179" s="1" t="n">
        <v>15.66</v>
      </c>
      <c r="BS179" s="1" t="n">
        <v>14.2</v>
      </c>
      <c r="BT179" s="1" t="n">
        <v>8.5</v>
      </c>
      <c r="BU179" s="1" t="n">
        <v>22.61</v>
      </c>
      <c r="BV179" s="1" t="n">
        <v>10.06</v>
      </c>
      <c r="BW179" s="1" t="n">
        <v>38.02</v>
      </c>
      <c r="BX179" s="1" t="n">
        <v>1.65</v>
      </c>
      <c r="BY179" s="1" t="n">
        <v>12.27</v>
      </c>
      <c r="BZ179" s="1" t="n">
        <v>35.33</v>
      </c>
      <c r="CA179" s="1" t="n">
        <v>0.48</v>
      </c>
      <c r="CB179" s="1" t="n">
        <v>1.74</v>
      </c>
      <c r="CC179" s="1" t="n">
        <v>147.6</v>
      </c>
      <c r="CD179" s="1" t="n">
        <v>16.02</v>
      </c>
      <c r="CE179" s="1" t="n">
        <v>472.9</v>
      </c>
      <c r="CF179" s="1" t="n">
        <v>27.75</v>
      </c>
      <c r="CG179" s="1" t="n">
        <v>7.23</v>
      </c>
      <c r="CH179" s="1" t="n">
        <v>21.89</v>
      </c>
      <c r="CI179" s="1" t="n">
        <v>1.58</v>
      </c>
      <c r="CJ179" s="1" t="n">
        <v>11.8</v>
      </c>
      <c r="CK179" s="1" t="n">
        <v>19.49</v>
      </c>
      <c r="CL179" s="1" t="n">
        <v>1.54</v>
      </c>
    </row>
    <row r="180" customFormat="false" ht="12.75" hidden="false" customHeight="false" outlineLevel="0" collapsed="false">
      <c r="A180" s="1" t="n">
        <v>6541</v>
      </c>
      <c r="B180" s="1" t="s">
        <v>104</v>
      </c>
      <c r="C180" s="1" t="s">
        <v>91</v>
      </c>
      <c r="D180" s="1" t="s">
        <v>105</v>
      </c>
      <c r="E180" s="1" t="s">
        <v>105</v>
      </c>
      <c r="F180" s="1" t="n">
        <v>28</v>
      </c>
      <c r="G180" s="5" t="s">
        <v>129</v>
      </c>
      <c r="H180" s="6"/>
      <c r="O180" s="1" t="n">
        <v>19</v>
      </c>
      <c r="P180" s="1" t="n">
        <v>19</v>
      </c>
      <c r="Q180" s="1" t="n">
        <v>19</v>
      </c>
      <c r="R180" s="1" t="n">
        <v>0</v>
      </c>
      <c r="S180" s="1" t="s">
        <v>109</v>
      </c>
      <c r="T180" s="1" t="n">
        <v>0</v>
      </c>
      <c r="U180" s="1" t="n">
        <v>4</v>
      </c>
      <c r="V180" s="1" t="n">
        <v>4</v>
      </c>
      <c r="AH180" s="1" t="n">
        <v>777</v>
      </c>
    </row>
    <row r="181" customFormat="false" ht="12.75" hidden="false" customHeight="false" outlineLevel="0" collapsed="false">
      <c r="A181" s="1" t="n">
        <v>6321</v>
      </c>
      <c r="B181" s="1" t="s">
        <v>106</v>
      </c>
      <c r="C181" s="1" t="s">
        <v>91</v>
      </c>
      <c r="D181" s="1" t="s">
        <v>105</v>
      </c>
      <c r="E181" s="1" t="s">
        <v>105</v>
      </c>
      <c r="F181" s="1" t="n">
        <v>28</v>
      </c>
      <c r="G181" s="5" t="s">
        <v>129</v>
      </c>
      <c r="H181" s="6"/>
      <c r="O181" s="1" t="n">
        <v>19</v>
      </c>
      <c r="P181" s="1" t="n">
        <v>19</v>
      </c>
      <c r="Q181" s="1" t="n">
        <v>19</v>
      </c>
      <c r="R181" s="1" t="n">
        <v>0</v>
      </c>
      <c r="S181" s="1" t="s">
        <v>109</v>
      </c>
      <c r="T181" s="1" t="n">
        <v>0</v>
      </c>
      <c r="U181" s="1" t="n">
        <v>5</v>
      </c>
      <c r="V181" s="1" t="n">
        <v>4</v>
      </c>
      <c r="AH181" s="1" t="n">
        <v>766</v>
      </c>
      <c r="BJ181" s="1" t="n">
        <v>1.45</v>
      </c>
      <c r="BK181" s="1" t="n">
        <v>2.04</v>
      </c>
      <c r="BL181" s="1" t="n">
        <v>21.24</v>
      </c>
      <c r="BM181" s="1" t="n">
        <v>6.78</v>
      </c>
      <c r="BN181" s="1" t="n">
        <v>3.85</v>
      </c>
      <c r="BO181" s="1" t="n">
        <v>55.3</v>
      </c>
      <c r="BP181" s="1" t="n">
        <v>59.33</v>
      </c>
      <c r="BQ181" s="1" t="n">
        <v>1.19</v>
      </c>
      <c r="BR181" s="1" t="n">
        <v>15.66</v>
      </c>
      <c r="BS181" s="1" t="n">
        <v>11.43</v>
      </c>
      <c r="BT181" s="1" t="n">
        <v>13.19</v>
      </c>
      <c r="BU181" s="1" t="n">
        <v>46.72</v>
      </c>
      <c r="BV181" s="1" t="n">
        <v>10.06</v>
      </c>
      <c r="BW181" s="1" t="n">
        <v>38.02</v>
      </c>
      <c r="BX181" s="1" t="n">
        <v>14.35</v>
      </c>
      <c r="BY181" s="1" t="n">
        <v>3.99</v>
      </c>
      <c r="BZ181" s="1" t="n">
        <v>35.33</v>
      </c>
      <c r="CA181" s="1" t="n">
        <v>0.48</v>
      </c>
      <c r="CB181" s="1" t="n">
        <v>7.72</v>
      </c>
      <c r="CC181" s="1" t="n">
        <v>196.43</v>
      </c>
      <c r="CD181" s="1" t="n">
        <v>56.31</v>
      </c>
      <c r="CE181" s="1" t="n">
        <v>263.13</v>
      </c>
      <c r="CF181" s="1" t="n">
        <v>27.75</v>
      </c>
      <c r="CG181" s="1" t="n">
        <v>6.84</v>
      </c>
      <c r="CH181" s="1" t="n">
        <v>21.89</v>
      </c>
      <c r="CI181" s="1" t="n">
        <v>2.18</v>
      </c>
      <c r="CJ181" s="1" t="n">
        <v>11.8</v>
      </c>
      <c r="CK181" s="1" t="n">
        <v>19.49</v>
      </c>
      <c r="CL181" s="1" t="n">
        <v>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3"/>
  <sheetViews>
    <sheetView showFormulas="false" showGridLines="true" showRowColHeaders="true" showZeros="true" rightToLeft="false" tabSelected="false" showOutlineSymbols="true" defaultGridColor="true" view="normal" topLeftCell="A61" colorId="64" zoomScale="80" zoomScaleNormal="80" zoomScalePageLayoutView="100" workbookViewId="0">
      <selection pane="topLeft" activeCell="I77" activeCellId="0" sqref="I77"/>
    </sheetView>
  </sheetViews>
  <sheetFormatPr defaultColWidth="8.75" defaultRowHeight="12.75" zeroHeight="false" outlineLevelRow="0" outlineLevelCol="0"/>
  <cols>
    <col collapsed="false" customWidth="false" hidden="false" outlineLevel="0" max="1024" min="1" style="1" width="8.74"/>
  </cols>
  <sheetData>
    <row r="1" customFormat="false" ht="12.75" hidden="false" customHeight="false" outlineLevel="0" collapsed="false">
      <c r="A1" s="1" t="s">
        <v>130</v>
      </c>
      <c r="B1" s="1" t="s">
        <v>131</v>
      </c>
    </row>
    <row r="4" customFormat="false" ht="12.75" hidden="false" customHeight="false" outlineLevel="0" collapsed="false">
      <c r="A4" s="1" t="s">
        <v>132</v>
      </c>
      <c r="B4" s="1" t="s">
        <v>133</v>
      </c>
    </row>
    <row r="5" customFormat="false" ht="12.75" hidden="false" customHeight="false" outlineLevel="0" collapsed="false">
      <c r="A5" s="1" t="s">
        <v>134</v>
      </c>
      <c r="B5" s="1" t="s">
        <v>135</v>
      </c>
    </row>
    <row r="6" customFormat="false" ht="12.75" hidden="false" customHeight="false" outlineLevel="0" collapsed="false">
      <c r="A6" s="1" t="s">
        <v>136</v>
      </c>
      <c r="B6" s="1" t="s">
        <v>137</v>
      </c>
    </row>
    <row r="7" customFormat="false" ht="12.75" hidden="false" customHeight="false" outlineLevel="0" collapsed="false">
      <c r="A7" s="1" t="s">
        <v>138</v>
      </c>
      <c r="B7" s="1" t="s">
        <v>139</v>
      </c>
    </row>
    <row r="8" customFormat="false" ht="12.75" hidden="false" customHeight="false" outlineLevel="0" collapsed="false">
      <c r="A8" s="1" t="s">
        <v>140</v>
      </c>
      <c r="B8" s="1" t="s">
        <v>141</v>
      </c>
    </row>
    <row r="9" customFormat="false" ht="12.75" hidden="false" customHeight="false" outlineLevel="0" collapsed="false">
      <c r="A9" s="1" t="s">
        <v>96</v>
      </c>
      <c r="B9" s="1" t="s">
        <v>142</v>
      </c>
    </row>
    <row r="10" customFormat="false" ht="12.75" hidden="false" customHeight="false" outlineLevel="0" collapsed="false">
      <c r="A10" s="1" t="s">
        <v>143</v>
      </c>
      <c r="B10" s="1" t="s">
        <v>6</v>
      </c>
    </row>
    <row r="11" customFormat="false" ht="12.75" hidden="false" customHeight="false" outlineLevel="0" collapsed="false">
      <c r="A11" s="1" t="s">
        <v>144</v>
      </c>
      <c r="B11" s="7" t="s">
        <v>145</v>
      </c>
    </row>
    <row r="12" customFormat="false" ht="12.75" hidden="false" customHeight="false" outlineLevel="0" collapsed="false">
      <c r="A12" s="1" t="s">
        <v>146</v>
      </c>
      <c r="B12" s="7" t="s">
        <v>147</v>
      </c>
    </row>
    <row r="13" customFormat="false" ht="12.75" hidden="false" customHeight="false" outlineLevel="0" collapsed="false">
      <c r="A13" s="1" t="s">
        <v>148</v>
      </c>
      <c r="B13" s="7" t="s">
        <v>149</v>
      </c>
    </row>
    <row r="14" customFormat="false" ht="12.75" hidden="false" customHeight="false" outlineLevel="0" collapsed="false">
      <c r="A14" s="1" t="s">
        <v>150</v>
      </c>
      <c r="B14" s="7" t="s">
        <v>151</v>
      </c>
    </row>
    <row r="15" customFormat="false" ht="12.75" hidden="false" customHeight="false" outlineLevel="0" collapsed="false">
      <c r="A15" s="1" t="s">
        <v>152</v>
      </c>
      <c r="B15" s="7" t="s">
        <v>153</v>
      </c>
    </row>
    <row r="16" customFormat="false" ht="12.75" hidden="false" customHeight="false" outlineLevel="0" collapsed="false">
      <c r="A16" s="1" t="s">
        <v>91</v>
      </c>
      <c r="B16" s="1" t="s">
        <v>154</v>
      </c>
      <c r="Q16" s="8"/>
      <c r="R16" s="8"/>
      <c r="S16" s="8"/>
      <c r="T16" s="8"/>
      <c r="U16" s="8"/>
      <c r="V16" s="8"/>
      <c r="W16" s="8"/>
      <c r="X16" s="8"/>
    </row>
    <row r="17" customFormat="false" ht="12.75" hidden="false" customHeight="false" outlineLevel="0" collapsed="false">
      <c r="A17" s="1" t="s">
        <v>109</v>
      </c>
      <c r="B17" s="1" t="s">
        <v>155</v>
      </c>
    </row>
    <row r="18" customFormat="false" ht="12.75" hidden="false" customHeight="false" outlineLevel="0" collapsed="false">
      <c r="A18" s="1" t="s">
        <v>156</v>
      </c>
      <c r="B18" s="1" t="s">
        <v>157</v>
      </c>
    </row>
    <row r="19" customFormat="false" ht="12.75" hidden="false" customHeight="false" outlineLevel="0" collapsed="false">
      <c r="A19" s="1" t="s">
        <v>158</v>
      </c>
      <c r="B19" s="1" t="s">
        <v>159</v>
      </c>
    </row>
    <row r="20" customFormat="false" ht="12.75" hidden="false" customHeight="false" outlineLevel="0" collapsed="false">
      <c r="A20" s="1" t="s">
        <v>160</v>
      </c>
      <c r="B20" s="1" t="s">
        <v>161</v>
      </c>
    </row>
    <row r="21" customFormat="false" ht="12.75" hidden="false" customHeight="false" outlineLevel="0" collapsed="false">
      <c r="A21" s="1" t="s">
        <v>162</v>
      </c>
      <c r="B21" s="1" t="s">
        <v>163</v>
      </c>
    </row>
    <row r="22" customFormat="false" ht="12.75" hidden="false" customHeight="false" outlineLevel="0" collapsed="false">
      <c r="A22" s="1" t="s">
        <v>164</v>
      </c>
      <c r="B22" s="1" t="s">
        <v>165</v>
      </c>
    </row>
    <row r="23" customFormat="false" ht="12.75" hidden="false" customHeight="false" outlineLevel="0" collapsed="false">
      <c r="A23" s="1" t="s">
        <v>166</v>
      </c>
      <c r="B23" s="1" t="s">
        <v>167</v>
      </c>
    </row>
    <row r="24" customFormat="false" ht="12.75" hidden="false" customHeight="false" outlineLevel="0" collapsed="false">
      <c r="A24" s="1" t="s">
        <v>168</v>
      </c>
      <c r="B24" s="1" t="s">
        <v>169</v>
      </c>
    </row>
    <row r="25" customFormat="false" ht="12.75" hidden="false" customHeight="false" outlineLevel="0" collapsed="false">
      <c r="A25" s="1" t="s">
        <v>170</v>
      </c>
      <c r="B25" s="1" t="s">
        <v>171</v>
      </c>
    </row>
    <row r="26" customFormat="false" ht="12.75" hidden="false" customHeight="false" outlineLevel="0" collapsed="false">
      <c r="A26" s="1" t="s">
        <v>172</v>
      </c>
      <c r="B26" s="1" t="s">
        <v>173</v>
      </c>
    </row>
    <row r="27" customFormat="false" ht="12.75" hidden="false" customHeight="false" outlineLevel="0" collapsed="false">
      <c r="A27" s="1" t="s">
        <v>174</v>
      </c>
      <c r="B27" s="1" t="s">
        <v>175</v>
      </c>
    </row>
    <row r="28" customFormat="false" ht="12.75" hidden="false" customHeight="false" outlineLevel="0" collapsed="false">
      <c r="A28" s="1" t="s">
        <v>111</v>
      </c>
      <c r="B28" s="1" t="s">
        <v>176</v>
      </c>
    </row>
    <row r="29" customFormat="false" ht="12.75" hidden="false" customHeight="false" outlineLevel="0" collapsed="false">
      <c r="A29" s="1" t="s">
        <v>177</v>
      </c>
      <c r="B29" s="1" t="s">
        <v>178</v>
      </c>
    </row>
    <row r="30" customFormat="false" ht="12.75" hidden="false" customHeight="false" outlineLevel="0" collapsed="false">
      <c r="A30" s="1" t="s">
        <v>179</v>
      </c>
      <c r="B30" s="1" t="s">
        <v>180</v>
      </c>
    </row>
    <row r="31" customFormat="false" ht="12.75" hidden="false" customHeight="false" outlineLevel="0" collapsed="false">
      <c r="A31" s="1" t="s">
        <v>181</v>
      </c>
      <c r="B31" s="1" t="s">
        <v>182</v>
      </c>
    </row>
    <row r="32" customFormat="false" ht="12.75" hidden="false" customHeight="false" outlineLevel="0" collapsed="false">
      <c r="A32" s="1" t="s">
        <v>183</v>
      </c>
      <c r="B32" s="1" t="s">
        <v>184</v>
      </c>
    </row>
    <row r="33" customFormat="false" ht="12.75" hidden="false" customHeight="false" outlineLevel="0" collapsed="false">
      <c r="A33" s="1" t="s">
        <v>185</v>
      </c>
      <c r="B33" s="1" t="s">
        <v>186</v>
      </c>
    </row>
    <row r="34" customFormat="false" ht="12.75" hidden="false" customHeight="false" outlineLevel="0" collapsed="false">
      <c r="A34" s="1" t="s">
        <v>187</v>
      </c>
      <c r="B34" s="1" t="s">
        <v>188</v>
      </c>
    </row>
    <row r="35" customFormat="false" ht="12.75" hidden="false" customHeight="false" outlineLevel="0" collapsed="false">
      <c r="A35" s="1" t="s">
        <v>189</v>
      </c>
      <c r="B35" s="1" t="s">
        <v>190</v>
      </c>
    </row>
    <row r="36" customFormat="false" ht="12.75" hidden="false" customHeight="false" outlineLevel="0" collapsed="false">
      <c r="A36" s="1" t="s">
        <v>191</v>
      </c>
      <c r="B36" s="1" t="s">
        <v>192</v>
      </c>
    </row>
    <row r="37" customFormat="false" ht="12.75" hidden="false" customHeight="false" outlineLevel="0" collapsed="false">
      <c r="A37" s="1" t="s">
        <v>193</v>
      </c>
      <c r="B37" s="1" t="s">
        <v>194</v>
      </c>
    </row>
    <row r="38" customFormat="false" ht="12.75" hidden="false" customHeight="false" outlineLevel="0" collapsed="false">
      <c r="A38" s="1" t="s">
        <v>195</v>
      </c>
      <c r="B38" s="1" t="s">
        <v>196</v>
      </c>
    </row>
    <row r="39" customFormat="false" ht="12.75" hidden="false" customHeight="false" outlineLevel="0" collapsed="false">
      <c r="A39" s="1" t="s">
        <v>197</v>
      </c>
      <c r="B39" s="1" t="s">
        <v>198</v>
      </c>
    </row>
    <row r="40" customFormat="false" ht="12.75" hidden="false" customHeight="false" outlineLevel="0" collapsed="false">
      <c r="A40" s="1" t="s">
        <v>199</v>
      </c>
      <c r="B40" s="1" t="s">
        <v>200</v>
      </c>
    </row>
    <row r="41" customFormat="false" ht="12.75" hidden="false" customHeight="false" outlineLevel="0" collapsed="false">
      <c r="A41" s="1" t="s">
        <v>201</v>
      </c>
      <c r="B41" s="1" t="s">
        <v>202</v>
      </c>
    </row>
    <row r="42" customFormat="false" ht="12.75" hidden="false" customHeight="false" outlineLevel="0" collapsed="false">
      <c r="A42" s="1" t="s">
        <v>203</v>
      </c>
      <c r="B42" s="1" t="s">
        <v>204</v>
      </c>
    </row>
    <row r="43" customFormat="false" ht="12.75" hidden="false" customHeight="false" outlineLevel="0" collapsed="false">
      <c r="A43" s="1" t="s">
        <v>205</v>
      </c>
      <c r="B43" s="1" t="s">
        <v>206</v>
      </c>
    </row>
    <row r="44" customFormat="false" ht="12.75" hidden="false" customHeight="false" outlineLevel="0" collapsed="false">
      <c r="A44" s="1" t="s">
        <v>207</v>
      </c>
      <c r="B44" s="1" t="s">
        <v>208</v>
      </c>
    </row>
    <row r="45" customFormat="false" ht="12.75" hidden="false" customHeight="false" outlineLevel="0" collapsed="false">
      <c r="A45" s="1" t="s">
        <v>209</v>
      </c>
      <c r="B45" s="1" t="s">
        <v>210</v>
      </c>
    </row>
    <row r="46" customFormat="false" ht="12.75" hidden="false" customHeight="false" outlineLevel="0" collapsed="false">
      <c r="A46" s="1" t="s">
        <v>211</v>
      </c>
      <c r="B46" s="1" t="s">
        <v>212</v>
      </c>
    </row>
    <row r="47" customFormat="false" ht="12.75" hidden="false" customHeight="false" outlineLevel="0" collapsed="false">
      <c r="A47" s="1" t="s">
        <v>213</v>
      </c>
      <c r="B47" s="1" t="s">
        <v>214</v>
      </c>
    </row>
    <row r="48" customFormat="false" ht="12.75" hidden="false" customHeight="false" outlineLevel="0" collapsed="false">
      <c r="A48" s="1" t="s">
        <v>215</v>
      </c>
      <c r="B48" s="1" t="s">
        <v>216</v>
      </c>
    </row>
    <row r="49" customFormat="false" ht="12.75" hidden="false" customHeight="false" outlineLevel="0" collapsed="false">
      <c r="A49" s="1" t="s">
        <v>217</v>
      </c>
      <c r="B49" s="1" t="s">
        <v>218</v>
      </c>
    </row>
    <row r="50" customFormat="false" ht="12.75" hidden="false" customHeight="false" outlineLevel="0" collapsed="false">
      <c r="A50" s="1" t="s">
        <v>219</v>
      </c>
      <c r="B50" s="1" t="s">
        <v>220</v>
      </c>
    </row>
    <row r="51" customFormat="false" ht="12.75" hidden="false" customHeight="false" outlineLevel="0" collapsed="false">
      <c r="A51" s="1" t="s">
        <v>221</v>
      </c>
      <c r="B51" s="1" t="s">
        <v>222</v>
      </c>
    </row>
    <row r="52" customFormat="false" ht="12.75" hidden="false" customHeight="false" outlineLevel="0" collapsed="false">
      <c r="A52" s="1" t="s">
        <v>223</v>
      </c>
      <c r="B52" s="1" t="s">
        <v>224</v>
      </c>
    </row>
    <row r="53" customFormat="false" ht="12.75" hidden="false" customHeight="false" outlineLevel="0" collapsed="false">
      <c r="A53" s="1" t="s">
        <v>225</v>
      </c>
      <c r="B53" s="1" t="s">
        <v>226</v>
      </c>
    </row>
    <row r="54" customFormat="false" ht="12.75" hidden="false" customHeight="false" outlineLevel="0" collapsed="false">
      <c r="A54" s="1" t="s">
        <v>227</v>
      </c>
      <c r="B54" s="1" t="s">
        <v>228</v>
      </c>
    </row>
    <row r="55" customFormat="false" ht="12.75" hidden="false" customHeight="false" outlineLevel="0" collapsed="false">
      <c r="A55" s="1" t="s">
        <v>229</v>
      </c>
      <c r="B55" s="1" t="s">
        <v>230</v>
      </c>
    </row>
    <row r="56" customFormat="false" ht="15.75" hidden="false" customHeight="false" outlineLevel="0" collapsed="false">
      <c r="A56" s="1" t="s">
        <v>231</v>
      </c>
      <c r="B56" s="9" t="s">
        <v>232</v>
      </c>
    </row>
    <row r="57" customFormat="false" ht="15.75" hidden="false" customHeight="false" outlineLevel="0" collapsed="false">
      <c r="A57" s="1" t="s">
        <v>233</v>
      </c>
      <c r="B57" s="9" t="s">
        <v>234</v>
      </c>
    </row>
    <row r="58" customFormat="false" ht="15.75" hidden="false" customHeight="false" outlineLevel="0" collapsed="false">
      <c r="A58" s="1" t="s">
        <v>235</v>
      </c>
      <c r="B58" s="9" t="s">
        <v>236</v>
      </c>
    </row>
    <row r="59" customFormat="false" ht="15.75" hidden="false" customHeight="false" outlineLevel="0" collapsed="false">
      <c r="A59" s="1" t="s">
        <v>237</v>
      </c>
      <c r="B59" s="9" t="s">
        <v>238</v>
      </c>
    </row>
    <row r="60" customFormat="false" ht="15.75" hidden="false" customHeight="false" outlineLevel="0" collapsed="false">
      <c r="A60" s="1" t="s">
        <v>239</v>
      </c>
      <c r="B60" s="9" t="s">
        <v>240</v>
      </c>
    </row>
    <row r="61" customFormat="false" ht="15.75" hidden="false" customHeight="false" outlineLevel="0" collapsed="false">
      <c r="A61" s="1" t="s">
        <v>241</v>
      </c>
      <c r="B61" s="9" t="s">
        <v>242</v>
      </c>
    </row>
    <row r="62" customFormat="false" ht="15.75" hidden="false" customHeight="false" outlineLevel="0" collapsed="false">
      <c r="A62" s="1" t="s">
        <v>243</v>
      </c>
      <c r="B62" s="9" t="s">
        <v>244</v>
      </c>
    </row>
    <row r="63" customFormat="false" ht="15.75" hidden="false" customHeight="false" outlineLevel="0" collapsed="false">
      <c r="A63" s="1" t="s">
        <v>245</v>
      </c>
      <c r="B63" s="9" t="s">
        <v>246</v>
      </c>
    </row>
    <row r="64" customFormat="false" ht="15.75" hidden="false" customHeight="false" outlineLevel="0" collapsed="false">
      <c r="A64" s="1" t="s">
        <v>247</v>
      </c>
      <c r="B64" s="9" t="s">
        <v>248</v>
      </c>
    </row>
    <row r="65" customFormat="false" ht="15.75" hidden="false" customHeight="false" outlineLevel="0" collapsed="false">
      <c r="A65" s="1" t="s">
        <v>249</v>
      </c>
      <c r="B65" s="9" t="s">
        <v>250</v>
      </c>
    </row>
    <row r="66" customFormat="false" ht="12.75" hidden="false" customHeight="false" outlineLevel="0" collapsed="false">
      <c r="A66" s="1" t="s">
        <v>251</v>
      </c>
      <c r="B66" s="1" t="s">
        <v>252</v>
      </c>
    </row>
    <row r="67" customFormat="false" ht="12.75" hidden="false" customHeight="false" outlineLevel="0" collapsed="false">
      <c r="A67" s="1" t="s">
        <v>253</v>
      </c>
      <c r="B67" s="1" t="s">
        <v>254</v>
      </c>
    </row>
    <row r="68" customFormat="false" ht="12.75" hidden="false" customHeight="false" outlineLevel="0" collapsed="false">
      <c r="A68" s="1" t="s">
        <v>255</v>
      </c>
      <c r="B68" s="1" t="s">
        <v>256</v>
      </c>
    </row>
    <row r="69" customFormat="false" ht="12.75" hidden="false" customHeight="false" outlineLevel="0" collapsed="false">
      <c r="A69" s="1" t="s">
        <v>257</v>
      </c>
      <c r="B69" s="1" t="s">
        <v>258</v>
      </c>
    </row>
    <row r="70" customFormat="false" ht="12.75" hidden="false" customHeight="false" outlineLevel="0" collapsed="false">
      <c r="A70" s="1" t="s">
        <v>259</v>
      </c>
      <c r="B70" s="1" t="s">
        <v>260</v>
      </c>
    </row>
    <row r="71" customFormat="false" ht="12.75" hidden="false" customHeight="false" outlineLevel="0" collapsed="false">
      <c r="A71" s="1" t="s">
        <v>261</v>
      </c>
      <c r="B71" s="1" t="s">
        <v>262</v>
      </c>
    </row>
    <row r="72" customFormat="false" ht="12.75" hidden="false" customHeight="false" outlineLevel="0" collapsed="false">
      <c r="A72" s="1" t="s">
        <v>263</v>
      </c>
      <c r="B72" s="1" t="s">
        <v>264</v>
      </c>
    </row>
    <row r="73" customFormat="false" ht="12.75" hidden="false" customHeight="false" outlineLevel="0" collapsed="false">
      <c r="A73" s="1" t="s">
        <v>265</v>
      </c>
      <c r="B73" s="1" t="s">
        <v>266</v>
      </c>
    </row>
    <row r="74" customFormat="false" ht="12.75" hidden="false" customHeight="false" outlineLevel="0" collapsed="false">
      <c r="A74" s="1" t="s">
        <v>267</v>
      </c>
      <c r="B74" s="1" t="s">
        <v>268</v>
      </c>
    </row>
    <row r="75" customFormat="false" ht="12.75" hidden="false" customHeight="false" outlineLevel="0" collapsed="false">
      <c r="A75" s="1" t="s">
        <v>269</v>
      </c>
      <c r="B75" s="1" t="s">
        <v>270</v>
      </c>
    </row>
    <row r="76" customFormat="false" ht="12.75" hidden="false" customHeight="false" outlineLevel="0" collapsed="false">
      <c r="A76" s="1" t="s">
        <v>271</v>
      </c>
      <c r="B76" s="1" t="s">
        <v>272</v>
      </c>
    </row>
    <row r="77" customFormat="false" ht="12.75" hidden="false" customHeight="false" outlineLevel="0" collapsed="false">
      <c r="A77" s="1" t="s">
        <v>273</v>
      </c>
      <c r="B77" s="1" t="s">
        <v>274</v>
      </c>
    </row>
    <row r="78" customFormat="false" ht="12.75" hidden="false" customHeight="false" outlineLevel="0" collapsed="false">
      <c r="A78" s="1" t="s">
        <v>275</v>
      </c>
      <c r="B78" s="1" t="s">
        <v>276</v>
      </c>
    </row>
    <row r="79" customFormat="false" ht="12.75" hidden="false" customHeight="false" outlineLevel="0" collapsed="false">
      <c r="A79" s="1" t="s">
        <v>277</v>
      </c>
      <c r="B79" s="1" t="s">
        <v>278</v>
      </c>
    </row>
    <row r="80" customFormat="false" ht="12.75" hidden="false" customHeight="false" outlineLevel="0" collapsed="false">
      <c r="A80" s="1" t="s">
        <v>279</v>
      </c>
      <c r="B80" s="1" t="s">
        <v>280</v>
      </c>
    </row>
    <row r="81" customFormat="false" ht="12.75" hidden="false" customHeight="false" outlineLevel="0" collapsed="false">
      <c r="A81" s="1" t="s">
        <v>281</v>
      </c>
      <c r="B81" s="1" t="s">
        <v>282</v>
      </c>
    </row>
    <row r="82" customFormat="false" ht="12.75" hidden="false" customHeight="false" outlineLevel="0" collapsed="false">
      <c r="A82" s="1" t="s">
        <v>283</v>
      </c>
      <c r="B82" s="1" t="s">
        <v>284</v>
      </c>
    </row>
    <row r="83" customFormat="false" ht="12.75" hidden="false" customHeight="false" outlineLevel="0" collapsed="false">
      <c r="A83" s="1" t="s">
        <v>285</v>
      </c>
      <c r="B83" s="1" t="s">
        <v>286</v>
      </c>
    </row>
    <row r="84" customFormat="false" ht="12.75" hidden="false" customHeight="false" outlineLevel="0" collapsed="false">
      <c r="A84" s="1" t="s">
        <v>287</v>
      </c>
      <c r="B84" s="1" t="s">
        <v>288</v>
      </c>
    </row>
    <row r="85" customFormat="false" ht="12.75" hidden="false" customHeight="false" outlineLevel="0" collapsed="false">
      <c r="A85" s="1" t="s">
        <v>289</v>
      </c>
      <c r="B85" s="1" t="s">
        <v>290</v>
      </c>
    </row>
    <row r="86" customFormat="false" ht="12.75" hidden="false" customHeight="false" outlineLevel="0" collapsed="false">
      <c r="A86" s="1" t="s">
        <v>291</v>
      </c>
      <c r="B86" s="1" t="s">
        <v>292</v>
      </c>
    </row>
    <row r="87" customFormat="false" ht="12.75" hidden="false" customHeight="false" outlineLevel="0" collapsed="false">
      <c r="A87" s="1" t="s">
        <v>293</v>
      </c>
      <c r="B87" s="1" t="s">
        <v>294</v>
      </c>
    </row>
    <row r="88" customFormat="false" ht="12.75" hidden="false" customHeight="false" outlineLevel="0" collapsed="false">
      <c r="A88" s="1" t="s">
        <v>295</v>
      </c>
      <c r="B88" s="1" t="s">
        <v>296</v>
      </c>
    </row>
    <row r="89" customFormat="false" ht="12.75" hidden="false" customHeight="false" outlineLevel="0" collapsed="false">
      <c r="A89" s="1" t="s">
        <v>291</v>
      </c>
      <c r="B89" s="1" t="s">
        <v>297</v>
      </c>
    </row>
    <row r="90" customFormat="false" ht="12.75" hidden="false" customHeight="false" outlineLevel="0" collapsed="false">
      <c r="A90" s="1" t="s">
        <v>293</v>
      </c>
      <c r="B90" s="1" t="s">
        <v>298</v>
      </c>
    </row>
    <row r="91" customFormat="false" ht="12.75" hidden="false" customHeight="false" outlineLevel="0" collapsed="false">
      <c r="A91" s="1" t="s">
        <v>295</v>
      </c>
      <c r="B91" s="1" t="s">
        <v>299</v>
      </c>
    </row>
    <row r="92" customFormat="false" ht="12.75" hidden="false" customHeight="false" outlineLevel="0" collapsed="false">
      <c r="A92" s="1" t="s">
        <v>300</v>
      </c>
      <c r="B92" s="1" t="s">
        <v>301</v>
      </c>
    </row>
    <row r="93" customFormat="false" ht="12.75" hidden="false" customHeight="false" outlineLevel="0" collapsed="false">
      <c r="A93" s="1" t="s">
        <v>302</v>
      </c>
      <c r="B93" s="1" t="s">
        <v>303</v>
      </c>
    </row>
  </sheetData>
  <mergeCells count="1">
    <mergeCell ref="Q16:X1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2023-11-20T10:16:07Z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