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hit-my.sharepoint.com/personal/helene_wiese-hansen_student_nhh_no/Documents/BAN402/Project 3/"/>
    </mc:Choice>
  </mc:AlternateContent>
  <xr:revisionPtr revIDLastSave="284" documentId="8_{34DA81F3-9315-704C-ADBC-DD51979F3B44}" xr6:coauthVersionLast="47" xr6:coauthVersionMax="47" xr10:uidLastSave="{D8966604-96A0-0443-84EE-47F6B9F37630}"/>
  <bookViews>
    <workbookView xWindow="28880" yWindow="-1800" windowWidth="35620" windowHeight="21080" activeTab="1" xr2:uid="{CCA8AF86-21DB-214B-A830-3E62183EB5D7}"/>
  </bookViews>
  <sheets>
    <sheet name="SA1" sheetId="1" r:id="rId1"/>
    <sheet name="SA3" sheetId="7" r:id="rId2"/>
    <sheet name="SA2" sheetId="6" r:id="rId3"/>
    <sheet name="SB1" sheetId="2" r:id="rId4"/>
    <sheet name="SB2" sheetId="5" r:id="rId5"/>
    <sheet name="SC1" sheetId="3" r:id="rId6"/>
    <sheet name="SC2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7" l="1"/>
  <c r="K27" i="7"/>
  <c r="K28" i="7"/>
  <c r="K29" i="7"/>
  <c r="K30" i="7"/>
  <c r="K26" i="7"/>
  <c r="K25" i="7"/>
  <c r="K21" i="7"/>
  <c r="K22" i="7"/>
  <c r="K23" i="7"/>
  <c r="K24" i="7"/>
  <c r="K20" i="7"/>
  <c r="K19" i="7"/>
  <c r="K15" i="7"/>
  <c r="K16" i="7"/>
  <c r="K17" i="7"/>
  <c r="K18" i="7"/>
  <c r="K14" i="7"/>
  <c r="K13" i="7"/>
  <c r="K9" i="7"/>
  <c r="K10" i="7"/>
  <c r="K11" i="7"/>
  <c r="K12" i="7"/>
  <c r="K8" i="7"/>
  <c r="K7" i="7"/>
  <c r="K3" i="7"/>
  <c r="K4" i="7"/>
  <c r="K5" i="7"/>
  <c r="K6" i="7"/>
  <c r="K2" i="7"/>
  <c r="J6" i="6" l="1"/>
  <c r="J5" i="6"/>
  <c r="J4" i="6"/>
  <c r="J3" i="6"/>
  <c r="J2" i="6"/>
  <c r="J6" i="5"/>
  <c r="J5" i="5"/>
  <c r="J4" i="5"/>
  <c r="J3" i="5"/>
  <c r="J2" i="5"/>
  <c r="F5" i="4"/>
  <c r="F4" i="4"/>
  <c r="F3" i="4"/>
  <c r="F2" i="4"/>
  <c r="F6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J7" i="5" l="1"/>
  <c r="J7" i="6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J3" i="1"/>
  <c r="J7" i="1" s="1"/>
  <c r="J4" i="1"/>
  <c r="J5" i="1"/>
  <c r="J6" i="1"/>
  <c r="J2" i="1"/>
</calcChain>
</file>

<file path=xl/sharedStrings.xml><?xml version="1.0" encoding="utf-8"?>
<sst xmlns="http://schemas.openxmlformats.org/spreadsheetml/2006/main" count="142" uniqueCount="49">
  <si>
    <t>Period</t>
  </si>
  <si>
    <t>PS</t>
  </si>
  <si>
    <t>s</t>
  </si>
  <si>
    <t>Bid</t>
  </si>
  <si>
    <t>Cost</t>
  </si>
  <si>
    <t>Quantity Accepted (MW)</t>
  </si>
  <si>
    <t>Ask price</t>
  </si>
  <si>
    <t>Price</t>
  </si>
  <si>
    <t>Volume</t>
  </si>
  <si>
    <t>Quantity Bid (MW)</t>
  </si>
  <si>
    <t>Profit</t>
  </si>
  <si>
    <t>Sum</t>
  </si>
  <si>
    <t>Iteration</t>
  </si>
  <si>
    <t xml:space="preserve">Quantity Bid (MW) </t>
  </si>
  <si>
    <t>Equilibrium Price</t>
  </si>
  <si>
    <t xml:space="preserve">Revenue </t>
  </si>
  <si>
    <t>it1.1</t>
  </si>
  <si>
    <t>it1.2</t>
  </si>
  <si>
    <t>it1.3</t>
  </si>
  <si>
    <t>it1.4</t>
  </si>
  <si>
    <t>it1.5</t>
  </si>
  <si>
    <t>Volume  (MW)</t>
  </si>
  <si>
    <t>Strategy</t>
  </si>
  <si>
    <t>Max quantity and ask price</t>
  </si>
  <si>
    <t>Max quantity and minimum ask price</t>
  </si>
  <si>
    <t>Max quantity, undercut blockbid 4</t>
  </si>
  <si>
    <t>Price P2</t>
  </si>
  <si>
    <t>Price P3</t>
  </si>
  <si>
    <t>Price P5</t>
  </si>
  <si>
    <t>Price P4</t>
  </si>
  <si>
    <t>Ask Price</t>
  </si>
  <si>
    <t>Block Bid (MW)</t>
  </si>
  <si>
    <t>Max quantity, undercut blockbid 4 and 7</t>
  </si>
  <si>
    <t>Reduce quantity by 10</t>
  </si>
  <si>
    <t>Reduce quantity by 20</t>
  </si>
  <si>
    <t>Reduce quantity by 30</t>
  </si>
  <si>
    <t>Reduce quantity by 40</t>
  </si>
  <si>
    <t>Reduce quantity by 50</t>
  </si>
  <si>
    <t>Reduce quantity by 60</t>
  </si>
  <si>
    <t>Reduce quantity by 70</t>
  </si>
  <si>
    <t>Reduce quantity by 80</t>
  </si>
  <si>
    <t>Reduce quantity by 90</t>
  </si>
  <si>
    <t>Reduce quantity by 100</t>
  </si>
  <si>
    <t>Reduce quantity by 200</t>
  </si>
  <si>
    <t>Reduce quantity by 300</t>
  </si>
  <si>
    <t>Reduce quantity by 400</t>
  </si>
  <si>
    <t>Reduce quantity by 500</t>
  </si>
  <si>
    <t>S</t>
  </si>
  <si>
    <t xml:space="preserve">Bid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</si>
</sst>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164" fontId="0" fillId="0" borderId="0" xfId="1" applyNumberFormat="1" applyFont="1" applyFill="1"/>
    <xf numFmtId="0" fontId="0" fillId="0" borderId="1" xfId="0" applyBorder="1"/>
    <xf numFmtId="164" fontId="2" fillId="0" borderId="0" xfId="0" applyNumberFormat="1" applyFont="1"/>
    <xf numFmtId="0" fontId="0" fillId="2" borderId="1" xfId="0" applyFill="1" applyBorder="1"/>
    <xf numFmtId="164" fontId="0" fillId="0" borderId="1" xfId="1" applyNumberFormat="1" applyFont="1" applyFill="1" applyBorder="1"/>
    <xf numFmtId="164" fontId="0" fillId="2" borderId="1" xfId="1" applyNumberFormat="1" applyFont="1" applyFill="1" applyBorder="1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0" fontId="2" fillId="0" borderId="1" xfId="0" applyFont="1" applyFill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164" fontId="2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2CC9-0802-E048-A3AC-6ACE29563120}">
  <dimension ref="A1:J16"/>
  <sheetViews>
    <sheetView workbookViewId="0">
      <selection sqref="A1:XFD1"/>
    </sheetView>
  </sheetViews>
  <sheetFormatPr baseColWidth="10" defaultRowHeight="16" x14ac:dyDescent="0.2"/>
  <cols>
    <col min="1" max="4" width="11.5" customWidth="1"/>
    <col min="5" max="5" width="9.33203125" bestFit="1" customWidth="1"/>
    <col min="6" max="7" width="7" bestFit="1" customWidth="1"/>
    <col min="8" max="8" width="16.1640625" bestFit="1" customWidth="1"/>
    <col min="9" max="9" width="21.33203125" bestFit="1" customWidth="1"/>
    <col min="10" max="10" width="10.33203125" bestFit="1" customWidth="1"/>
  </cols>
  <sheetData>
    <row r="1" spans="1:10" x14ac:dyDescent="0.2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5</v>
      </c>
      <c r="J1" t="s">
        <v>10</v>
      </c>
    </row>
    <row r="2" spans="1:10" x14ac:dyDescent="0.2">
      <c r="A2" s="2">
        <v>1</v>
      </c>
      <c r="B2" s="1">
        <v>20.13</v>
      </c>
      <c r="C2" s="3">
        <v>1790</v>
      </c>
      <c r="D2" s="1">
        <v>19</v>
      </c>
      <c r="E2" s="3">
        <v>1200</v>
      </c>
      <c r="F2" s="3">
        <v>19</v>
      </c>
      <c r="G2" s="3">
        <v>11</v>
      </c>
      <c r="H2" s="3">
        <v>1200</v>
      </c>
      <c r="I2" s="3">
        <v>1200</v>
      </c>
      <c r="J2" s="3">
        <f>(B2-G2)*I2</f>
        <v>10955.999999999998</v>
      </c>
    </row>
    <row r="3" spans="1:10" x14ac:dyDescent="0.2">
      <c r="A3" s="2">
        <v>2</v>
      </c>
      <c r="B3" s="1">
        <v>20.190000000000001</v>
      </c>
      <c r="C3" s="3">
        <v>682</v>
      </c>
      <c r="D3" s="1">
        <v>18.8</v>
      </c>
      <c r="E3" s="3">
        <v>203</v>
      </c>
      <c r="F3" s="3">
        <v>21</v>
      </c>
      <c r="G3" s="3">
        <v>11</v>
      </c>
      <c r="H3" s="3">
        <v>1200</v>
      </c>
      <c r="I3" s="3">
        <v>203</v>
      </c>
      <c r="J3" s="3">
        <f t="shared" ref="J3:J6" si="0">(B3-G3)*I3</f>
        <v>1865.5700000000002</v>
      </c>
    </row>
    <row r="4" spans="1:10" x14ac:dyDescent="0.2">
      <c r="A4" s="2">
        <v>3</v>
      </c>
      <c r="B4" s="1">
        <v>27.35</v>
      </c>
      <c r="C4" s="3">
        <v>1471</v>
      </c>
      <c r="D4" s="1">
        <v>27.1</v>
      </c>
      <c r="E4" s="3">
        <v>9</v>
      </c>
      <c r="F4" s="3">
        <v>27</v>
      </c>
      <c r="G4" s="3">
        <v>11</v>
      </c>
      <c r="H4" s="3">
        <v>1200</v>
      </c>
      <c r="I4" s="3">
        <v>1200</v>
      </c>
      <c r="J4" s="3">
        <f t="shared" si="0"/>
        <v>19620</v>
      </c>
    </row>
    <row r="5" spans="1:10" x14ac:dyDescent="0.2">
      <c r="A5" s="2">
        <v>4</v>
      </c>
      <c r="B5" s="1">
        <v>13.17</v>
      </c>
      <c r="C5" s="3">
        <v>2172</v>
      </c>
      <c r="D5" s="1">
        <v>13</v>
      </c>
      <c r="E5" s="3">
        <v>1200</v>
      </c>
      <c r="F5" s="3">
        <v>13</v>
      </c>
      <c r="G5" s="3">
        <v>11</v>
      </c>
      <c r="H5" s="3">
        <v>1200</v>
      </c>
      <c r="I5" s="3">
        <v>1200</v>
      </c>
      <c r="J5" s="3">
        <f t="shared" si="0"/>
        <v>2604</v>
      </c>
    </row>
    <row r="6" spans="1:10" x14ac:dyDescent="0.2">
      <c r="A6" s="2">
        <v>5</v>
      </c>
      <c r="B6" s="1">
        <v>25.88</v>
      </c>
      <c r="C6" s="3">
        <v>1798</v>
      </c>
      <c r="D6" s="1">
        <v>25</v>
      </c>
      <c r="E6" s="3">
        <v>1195</v>
      </c>
      <c r="F6" s="3">
        <v>25</v>
      </c>
      <c r="G6" s="3">
        <v>11</v>
      </c>
      <c r="H6" s="3">
        <v>1200</v>
      </c>
      <c r="I6" s="3">
        <v>1195</v>
      </c>
      <c r="J6" s="3">
        <f t="shared" si="0"/>
        <v>17781.599999999999</v>
      </c>
    </row>
    <row r="7" spans="1:10" x14ac:dyDescent="0.2">
      <c r="A7" t="s">
        <v>11</v>
      </c>
      <c r="F7" s="4"/>
      <c r="G7" s="4"/>
      <c r="J7" s="4">
        <f>SUM(J2:J6)</f>
        <v>52827.17</v>
      </c>
    </row>
    <row r="8" spans="1:10" x14ac:dyDescent="0.2">
      <c r="F8" s="4"/>
      <c r="G8" s="4"/>
      <c r="J8" s="4"/>
    </row>
    <row r="9" spans="1:10" x14ac:dyDescent="0.2">
      <c r="F9" s="4"/>
      <c r="G9" s="4"/>
      <c r="J9" s="4"/>
    </row>
    <row r="10" spans="1:10" x14ac:dyDescent="0.2">
      <c r="F10" s="4"/>
      <c r="G10" s="4"/>
      <c r="J10" s="4"/>
    </row>
    <row r="11" spans="1:10" x14ac:dyDescent="0.2">
      <c r="A11" s="2"/>
      <c r="B11" s="1"/>
      <c r="C11" s="3"/>
      <c r="D11" s="1"/>
      <c r="E11" s="3"/>
      <c r="F11" s="3"/>
      <c r="G11" s="3"/>
      <c r="H11" s="1"/>
      <c r="I11" s="1"/>
      <c r="J11" s="3"/>
    </row>
    <row r="12" spans="1:10" x14ac:dyDescent="0.2">
      <c r="A12" s="2"/>
      <c r="B12" s="1"/>
      <c r="C12" s="3"/>
      <c r="D12" s="1"/>
      <c r="E12" s="3"/>
      <c r="F12" s="3"/>
      <c r="G12" s="3"/>
      <c r="H12" s="1"/>
      <c r="I12" s="1"/>
      <c r="J12" s="3"/>
    </row>
    <row r="13" spans="1:10" x14ac:dyDescent="0.2">
      <c r="A13" s="2"/>
      <c r="B13" s="1"/>
      <c r="C13" s="3"/>
      <c r="D13" s="1"/>
      <c r="E13" s="3"/>
      <c r="F13" s="3"/>
      <c r="G13" s="3"/>
      <c r="H13" s="1"/>
      <c r="I13" s="1"/>
      <c r="J13" s="3"/>
    </row>
    <row r="14" spans="1:10" x14ac:dyDescent="0.2">
      <c r="A14" s="2"/>
      <c r="B14" s="1"/>
      <c r="C14" s="3"/>
      <c r="D14" s="1"/>
      <c r="E14" s="3"/>
      <c r="F14" s="3"/>
      <c r="G14" s="3"/>
      <c r="H14" s="1"/>
      <c r="I14" s="1"/>
      <c r="J14" s="3"/>
    </row>
    <row r="15" spans="1:10" x14ac:dyDescent="0.2">
      <c r="A15" s="2"/>
      <c r="B15" s="1"/>
      <c r="C15" s="3"/>
      <c r="D15" s="1"/>
      <c r="E15" s="3"/>
      <c r="F15" s="3"/>
      <c r="G15" s="3"/>
      <c r="H15" s="1"/>
      <c r="I15" s="1"/>
      <c r="J15" s="3"/>
    </row>
    <row r="16" spans="1:10" x14ac:dyDescent="0.2">
      <c r="E16" s="4"/>
      <c r="J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D3E5-2921-5D47-BA6C-1AA5BC789978}">
  <dimension ref="A1:K33"/>
  <sheetViews>
    <sheetView tabSelected="1" workbookViewId="0">
      <selection sqref="A1:K32"/>
    </sheetView>
  </sheetViews>
  <sheetFormatPr baseColWidth="10" defaultRowHeight="16" x14ac:dyDescent="0.2"/>
  <cols>
    <col min="2" max="2" width="6.33203125" bestFit="1" customWidth="1"/>
    <col min="4" max="4" width="21.1640625" bestFit="1" customWidth="1"/>
    <col min="10" max="10" width="21.1640625" bestFit="1" customWidth="1"/>
    <col min="11" max="11" width="11.1640625" customWidth="1"/>
  </cols>
  <sheetData>
    <row r="1" spans="1:11" x14ac:dyDescent="0.2">
      <c r="A1" s="18" t="s">
        <v>12</v>
      </c>
      <c r="B1" s="18" t="s">
        <v>0</v>
      </c>
      <c r="C1" s="18" t="s">
        <v>7</v>
      </c>
      <c r="D1" s="18" t="s">
        <v>8</v>
      </c>
      <c r="E1" s="18" t="s">
        <v>1</v>
      </c>
      <c r="F1" s="18" t="s">
        <v>47</v>
      </c>
      <c r="G1" s="18" t="s">
        <v>48</v>
      </c>
      <c r="H1" s="18" t="s">
        <v>4</v>
      </c>
      <c r="I1" s="18" t="s">
        <v>9</v>
      </c>
      <c r="J1" s="18" t="s">
        <v>5</v>
      </c>
      <c r="K1" s="19" t="s">
        <v>10</v>
      </c>
    </row>
    <row r="2" spans="1:11" x14ac:dyDescent="0.2">
      <c r="A2" s="18" t="s">
        <v>16</v>
      </c>
      <c r="B2" s="18">
        <v>1</v>
      </c>
      <c r="C2" s="18">
        <v>20.13</v>
      </c>
      <c r="D2" s="18">
        <v>1790</v>
      </c>
      <c r="E2" s="18">
        <v>19</v>
      </c>
      <c r="F2" s="18">
        <v>1200</v>
      </c>
      <c r="G2" s="18">
        <v>19</v>
      </c>
      <c r="H2" s="18">
        <v>11</v>
      </c>
      <c r="I2" s="18">
        <v>1200</v>
      </c>
      <c r="J2" s="18">
        <v>1200</v>
      </c>
      <c r="K2" s="21">
        <f>(C2-H2)*J2</f>
        <v>10955.999999999998</v>
      </c>
    </row>
    <row r="3" spans="1:11" x14ac:dyDescent="0.2">
      <c r="A3" s="18" t="s">
        <v>16</v>
      </c>
      <c r="B3" s="18">
        <v>2</v>
      </c>
      <c r="C3" s="18">
        <v>20.190000000000001</v>
      </c>
      <c r="D3" s="18">
        <v>682</v>
      </c>
      <c r="E3" s="18">
        <v>18.8</v>
      </c>
      <c r="F3" s="18">
        <v>203</v>
      </c>
      <c r="G3" s="18">
        <v>21</v>
      </c>
      <c r="H3" s="18">
        <v>11</v>
      </c>
      <c r="I3" s="18">
        <v>1200</v>
      </c>
      <c r="J3" s="18">
        <v>203</v>
      </c>
      <c r="K3" s="21">
        <f t="shared" ref="K3:K6" si="0">(C3-H3)*J3</f>
        <v>1865.5700000000002</v>
      </c>
    </row>
    <row r="4" spans="1:11" x14ac:dyDescent="0.2">
      <c r="A4" s="18" t="s">
        <v>16</v>
      </c>
      <c r="B4" s="18">
        <v>3</v>
      </c>
      <c r="C4" s="18">
        <v>27.35</v>
      </c>
      <c r="D4" s="18">
        <v>1471</v>
      </c>
      <c r="E4" s="18">
        <v>27.1</v>
      </c>
      <c r="F4" s="18">
        <v>9</v>
      </c>
      <c r="G4" s="18">
        <v>27</v>
      </c>
      <c r="H4" s="18">
        <v>11</v>
      </c>
      <c r="I4" s="18">
        <v>1200</v>
      </c>
      <c r="J4" s="18">
        <v>1200</v>
      </c>
      <c r="K4" s="21">
        <f t="shared" si="0"/>
        <v>19620</v>
      </c>
    </row>
    <row r="5" spans="1:11" x14ac:dyDescent="0.2">
      <c r="A5" s="18" t="s">
        <v>16</v>
      </c>
      <c r="B5" s="18">
        <v>4</v>
      </c>
      <c r="C5" s="18">
        <v>13.17</v>
      </c>
      <c r="D5" s="18">
        <v>2172</v>
      </c>
      <c r="E5" s="18">
        <v>13</v>
      </c>
      <c r="F5" s="18">
        <v>1200</v>
      </c>
      <c r="G5" s="18">
        <v>13</v>
      </c>
      <c r="H5" s="18">
        <v>11</v>
      </c>
      <c r="I5" s="18">
        <v>1200</v>
      </c>
      <c r="J5" s="18">
        <v>1200</v>
      </c>
      <c r="K5" s="21">
        <f t="shared" si="0"/>
        <v>2604</v>
      </c>
    </row>
    <row r="6" spans="1:11" x14ac:dyDescent="0.2">
      <c r="A6" s="18" t="s">
        <v>16</v>
      </c>
      <c r="B6" s="18">
        <v>5</v>
      </c>
      <c r="C6" s="18">
        <v>25.88</v>
      </c>
      <c r="D6" s="18">
        <v>1798</v>
      </c>
      <c r="E6" s="18">
        <v>25</v>
      </c>
      <c r="F6" s="18">
        <v>1195</v>
      </c>
      <c r="G6" s="18">
        <v>25</v>
      </c>
      <c r="H6" s="18">
        <v>11</v>
      </c>
      <c r="I6" s="18">
        <v>1200</v>
      </c>
      <c r="J6" s="18">
        <v>1195</v>
      </c>
      <c r="K6" s="21">
        <f t="shared" si="0"/>
        <v>17781.599999999999</v>
      </c>
    </row>
    <row r="7" spans="1:11" x14ac:dyDescent="0.2">
      <c r="A7" s="22" t="s">
        <v>11</v>
      </c>
      <c r="B7" s="22"/>
      <c r="C7" s="22"/>
      <c r="D7" s="22"/>
      <c r="E7" s="22"/>
      <c r="F7" s="22"/>
      <c r="G7" s="22"/>
      <c r="H7" s="22"/>
      <c r="I7" s="22"/>
      <c r="J7" s="22"/>
      <c r="K7" s="23">
        <f>SUM(K2:K6)</f>
        <v>52827.17</v>
      </c>
    </row>
    <row r="8" spans="1:11" x14ac:dyDescent="0.2">
      <c r="A8" s="18" t="s">
        <v>17</v>
      </c>
      <c r="B8" s="18">
        <v>1</v>
      </c>
      <c r="C8" s="18">
        <v>21.21</v>
      </c>
      <c r="D8" s="18">
        <v>1690</v>
      </c>
      <c r="E8" s="18">
        <v>21</v>
      </c>
      <c r="F8" s="18">
        <v>1100</v>
      </c>
      <c r="G8" s="18">
        <v>21</v>
      </c>
      <c r="H8" s="18">
        <v>11</v>
      </c>
      <c r="I8" s="18">
        <v>1100</v>
      </c>
      <c r="J8" s="18">
        <v>1100</v>
      </c>
      <c r="K8" s="20">
        <f>(C8-H8)*J8</f>
        <v>11231.000000000002</v>
      </c>
    </row>
    <row r="9" spans="1:11" x14ac:dyDescent="0.2">
      <c r="A9" s="18" t="s">
        <v>17</v>
      </c>
      <c r="B9" s="18">
        <v>2</v>
      </c>
      <c r="C9" s="18">
        <v>20.190000000000001</v>
      </c>
      <c r="D9" s="18">
        <v>682</v>
      </c>
      <c r="E9" s="18">
        <v>18.8</v>
      </c>
      <c r="F9" s="18">
        <v>203</v>
      </c>
      <c r="G9" s="18">
        <v>21</v>
      </c>
      <c r="H9" s="18">
        <v>11</v>
      </c>
      <c r="I9" s="18">
        <v>1100</v>
      </c>
      <c r="J9" s="18">
        <v>203</v>
      </c>
      <c r="K9" s="20">
        <f t="shared" ref="K9:K12" si="1">(C9-H9)*J9</f>
        <v>1865.5700000000002</v>
      </c>
    </row>
    <row r="10" spans="1:11" x14ac:dyDescent="0.2">
      <c r="A10" s="18" t="s">
        <v>17</v>
      </c>
      <c r="B10" s="18">
        <v>3</v>
      </c>
      <c r="C10" s="18">
        <v>27.43</v>
      </c>
      <c r="D10" s="18">
        <v>1371</v>
      </c>
      <c r="E10" s="18">
        <v>27.1</v>
      </c>
      <c r="F10" s="18">
        <v>9</v>
      </c>
      <c r="G10" s="18">
        <v>27</v>
      </c>
      <c r="H10" s="18">
        <v>11</v>
      </c>
      <c r="I10" s="18">
        <v>1100</v>
      </c>
      <c r="J10" s="18">
        <v>1100</v>
      </c>
      <c r="K10" s="20">
        <f t="shared" si="1"/>
        <v>18073</v>
      </c>
    </row>
    <row r="11" spans="1:11" x14ac:dyDescent="0.2">
      <c r="A11" s="18" t="s">
        <v>17</v>
      </c>
      <c r="B11" s="18">
        <v>4</v>
      </c>
      <c r="C11" s="18">
        <v>16.64</v>
      </c>
      <c r="D11" s="18">
        <v>2069</v>
      </c>
      <c r="E11" s="18">
        <v>15</v>
      </c>
      <c r="F11" s="18">
        <v>1058</v>
      </c>
      <c r="G11" s="18">
        <v>15</v>
      </c>
      <c r="H11" s="18">
        <v>11</v>
      </c>
      <c r="I11" s="18">
        <v>1100</v>
      </c>
      <c r="J11" s="18">
        <v>1058</v>
      </c>
      <c r="K11" s="20">
        <f t="shared" si="1"/>
        <v>5967.1200000000008</v>
      </c>
    </row>
    <row r="12" spans="1:11" x14ac:dyDescent="0.2">
      <c r="A12" s="18" t="s">
        <v>17</v>
      </c>
      <c r="B12" s="18">
        <v>5</v>
      </c>
      <c r="C12" s="18">
        <v>28.28</v>
      </c>
      <c r="D12" s="18">
        <v>1585</v>
      </c>
      <c r="E12" s="18">
        <v>22</v>
      </c>
      <c r="F12" s="18">
        <v>1079</v>
      </c>
      <c r="G12" s="18">
        <v>22</v>
      </c>
      <c r="H12" s="18">
        <v>11</v>
      </c>
      <c r="I12" s="18">
        <v>1100</v>
      </c>
      <c r="J12" s="18">
        <v>1079</v>
      </c>
      <c r="K12" s="20">
        <f t="shared" si="1"/>
        <v>18645.120000000003</v>
      </c>
    </row>
    <row r="13" spans="1:11" x14ac:dyDescent="0.2">
      <c r="A13" s="22" t="s">
        <v>11</v>
      </c>
      <c r="B13" s="22"/>
      <c r="C13" s="22"/>
      <c r="D13" s="22"/>
      <c r="E13" s="22"/>
      <c r="F13" s="22"/>
      <c r="G13" s="22"/>
      <c r="H13" s="22"/>
      <c r="I13" s="22"/>
      <c r="J13" s="22"/>
      <c r="K13" s="24">
        <f>SUM(K8:K12)</f>
        <v>55781.810000000005</v>
      </c>
    </row>
    <row r="14" spans="1:11" x14ac:dyDescent="0.2">
      <c r="A14" s="18" t="s">
        <v>18</v>
      </c>
      <c r="B14" s="18">
        <v>1</v>
      </c>
      <c r="C14" s="18">
        <v>22.01</v>
      </c>
      <c r="D14" s="18">
        <v>1707</v>
      </c>
      <c r="E14" s="18">
        <v>22</v>
      </c>
      <c r="F14" s="18">
        <v>999</v>
      </c>
      <c r="G14" s="18">
        <v>22</v>
      </c>
      <c r="H14" s="18">
        <v>11</v>
      </c>
      <c r="I14" s="18">
        <v>1000</v>
      </c>
      <c r="J14" s="18">
        <v>999</v>
      </c>
      <c r="K14" s="20">
        <f>(C14-H14)*J14</f>
        <v>10998.990000000002</v>
      </c>
    </row>
    <row r="15" spans="1:11" x14ac:dyDescent="0.2">
      <c r="A15" s="18" t="s">
        <v>18</v>
      </c>
      <c r="B15" s="18">
        <v>2</v>
      </c>
      <c r="C15" s="18">
        <v>13.06</v>
      </c>
      <c r="D15" s="18">
        <v>1163</v>
      </c>
      <c r="E15" s="18">
        <v>13</v>
      </c>
      <c r="F15" s="18">
        <v>922</v>
      </c>
      <c r="G15" s="18">
        <v>13</v>
      </c>
      <c r="H15" s="18">
        <v>11</v>
      </c>
      <c r="I15" s="18">
        <v>1000</v>
      </c>
      <c r="J15" s="18">
        <v>922</v>
      </c>
      <c r="K15" s="20">
        <f t="shared" ref="K15:K18" si="2">(C15-H15)*J15</f>
        <v>1899.3200000000004</v>
      </c>
    </row>
    <row r="16" spans="1:11" x14ac:dyDescent="0.2">
      <c r="A16" s="18" t="s">
        <v>18</v>
      </c>
      <c r="B16" s="18">
        <v>3</v>
      </c>
      <c r="C16" s="18">
        <v>27.52</v>
      </c>
      <c r="D16" s="18">
        <v>1271</v>
      </c>
      <c r="E16" s="18">
        <v>27.1</v>
      </c>
      <c r="F16" s="18">
        <v>1000</v>
      </c>
      <c r="G16" s="18">
        <v>27</v>
      </c>
      <c r="H16" s="18">
        <v>11</v>
      </c>
      <c r="I16" s="18">
        <v>1000</v>
      </c>
      <c r="J16" s="18">
        <v>1000</v>
      </c>
      <c r="K16" s="20">
        <f t="shared" si="2"/>
        <v>16520</v>
      </c>
    </row>
    <row r="17" spans="1:11" x14ac:dyDescent="0.2">
      <c r="A17" s="18" t="s">
        <v>18</v>
      </c>
      <c r="B17" s="18">
        <v>4</v>
      </c>
      <c r="C17" s="18">
        <v>18.309999999999999</v>
      </c>
      <c r="D17" s="18">
        <v>1904</v>
      </c>
      <c r="E17" s="18">
        <v>13</v>
      </c>
      <c r="F17" s="18">
        <v>932</v>
      </c>
      <c r="G17" s="18">
        <v>13</v>
      </c>
      <c r="H17" s="18">
        <v>11</v>
      </c>
      <c r="I17" s="18">
        <v>1000</v>
      </c>
      <c r="J17" s="18">
        <v>932</v>
      </c>
      <c r="K17" s="20">
        <f t="shared" si="2"/>
        <v>6812.9199999999992</v>
      </c>
    </row>
    <row r="18" spans="1:11" x14ac:dyDescent="0.2">
      <c r="A18" s="18" t="s">
        <v>18</v>
      </c>
      <c r="B18" s="18">
        <v>5</v>
      </c>
      <c r="C18" s="18">
        <v>29.68</v>
      </c>
      <c r="D18" s="18">
        <v>1585</v>
      </c>
      <c r="E18" s="18">
        <v>29</v>
      </c>
      <c r="F18" s="18">
        <v>982</v>
      </c>
      <c r="G18" s="18">
        <v>29</v>
      </c>
      <c r="H18" s="18">
        <v>11</v>
      </c>
      <c r="I18" s="18">
        <v>1000</v>
      </c>
      <c r="J18" s="18">
        <v>982</v>
      </c>
      <c r="K18" s="20">
        <f t="shared" si="2"/>
        <v>18343.759999999998</v>
      </c>
    </row>
    <row r="19" spans="1:11" x14ac:dyDescent="0.2">
      <c r="A19" s="22" t="s">
        <v>11</v>
      </c>
      <c r="B19" s="22"/>
      <c r="C19" s="22"/>
      <c r="D19" s="22"/>
      <c r="E19" s="22"/>
      <c r="F19" s="22"/>
      <c r="G19" s="22"/>
      <c r="H19" s="22"/>
      <c r="I19" s="22"/>
      <c r="J19" s="22"/>
      <c r="K19" s="24">
        <f>SUM(K14:K18)</f>
        <v>54574.990000000005</v>
      </c>
    </row>
    <row r="20" spans="1:11" x14ac:dyDescent="0.2">
      <c r="A20" s="18" t="s">
        <v>19</v>
      </c>
      <c r="B20" s="18">
        <v>1</v>
      </c>
      <c r="C20" s="18">
        <v>22.22</v>
      </c>
      <c r="D20" s="18">
        <v>1608</v>
      </c>
      <c r="E20" s="18">
        <v>22</v>
      </c>
      <c r="F20" s="18">
        <v>900</v>
      </c>
      <c r="G20" s="18">
        <v>22</v>
      </c>
      <c r="H20" s="18">
        <v>11</v>
      </c>
      <c r="I20" s="18">
        <v>900</v>
      </c>
      <c r="J20" s="18">
        <v>900</v>
      </c>
      <c r="K20" s="20">
        <f>(C20-H20)*J20</f>
        <v>10097.999999999998</v>
      </c>
    </row>
    <row r="21" spans="1:11" x14ac:dyDescent="0.2">
      <c r="A21" s="18" t="s">
        <v>19</v>
      </c>
      <c r="B21" s="18">
        <v>2</v>
      </c>
      <c r="C21" s="18">
        <v>14.4</v>
      </c>
      <c r="D21" s="18">
        <v>1141</v>
      </c>
      <c r="E21" s="18">
        <v>14</v>
      </c>
      <c r="F21" s="18">
        <v>900</v>
      </c>
      <c r="G21" s="18">
        <v>14</v>
      </c>
      <c r="H21" s="18">
        <v>11</v>
      </c>
      <c r="I21" s="18">
        <v>900</v>
      </c>
      <c r="J21" s="18">
        <v>900</v>
      </c>
      <c r="K21" s="20">
        <f t="shared" ref="K21:K24" si="3">(C21-H21)*J21</f>
        <v>3060.0000000000005</v>
      </c>
    </row>
    <row r="22" spans="1:11" x14ac:dyDescent="0.2">
      <c r="A22" s="18" t="s">
        <v>19</v>
      </c>
      <c r="B22" s="18">
        <v>3</v>
      </c>
      <c r="C22" s="18">
        <v>27.6</v>
      </c>
      <c r="D22" s="18">
        <v>1171</v>
      </c>
      <c r="E22" s="18">
        <v>27.1</v>
      </c>
      <c r="F22" s="18">
        <v>9</v>
      </c>
      <c r="G22" s="18">
        <v>27</v>
      </c>
      <c r="H22" s="18">
        <v>11</v>
      </c>
      <c r="I22" s="18">
        <v>900</v>
      </c>
      <c r="J22" s="18">
        <v>900</v>
      </c>
      <c r="K22" s="20">
        <f t="shared" si="3"/>
        <v>14940.000000000002</v>
      </c>
    </row>
    <row r="23" spans="1:11" x14ac:dyDescent="0.2">
      <c r="A23" s="18" t="s">
        <v>19</v>
      </c>
      <c r="B23" s="18">
        <v>4</v>
      </c>
      <c r="C23" s="18">
        <v>20.100000000000001</v>
      </c>
      <c r="D23" s="18">
        <v>1904</v>
      </c>
      <c r="E23" s="18">
        <v>20</v>
      </c>
      <c r="F23" s="18">
        <v>881</v>
      </c>
      <c r="G23" s="18">
        <v>20</v>
      </c>
      <c r="H23" s="18">
        <v>11</v>
      </c>
      <c r="I23" s="18">
        <v>900</v>
      </c>
      <c r="J23" s="18">
        <v>881</v>
      </c>
      <c r="K23" s="20">
        <f t="shared" si="3"/>
        <v>8017.1000000000013</v>
      </c>
    </row>
    <row r="24" spans="1:11" x14ac:dyDescent="0.2">
      <c r="A24" s="18" t="s">
        <v>19</v>
      </c>
      <c r="B24" s="18">
        <v>5</v>
      </c>
      <c r="C24" s="18">
        <v>32.06</v>
      </c>
      <c r="D24" s="18">
        <v>1530</v>
      </c>
      <c r="E24" s="18">
        <v>32</v>
      </c>
      <c r="F24" s="18">
        <v>900</v>
      </c>
      <c r="G24" s="18">
        <v>32</v>
      </c>
      <c r="H24" s="18">
        <v>11</v>
      </c>
      <c r="I24" s="18">
        <v>900</v>
      </c>
      <c r="J24" s="18">
        <v>900</v>
      </c>
      <c r="K24" s="20">
        <f t="shared" si="3"/>
        <v>18954.000000000004</v>
      </c>
    </row>
    <row r="25" spans="1:11" x14ac:dyDescent="0.2">
      <c r="A25" s="22" t="s">
        <v>11</v>
      </c>
      <c r="B25" s="22"/>
      <c r="C25" s="22"/>
      <c r="D25" s="22"/>
      <c r="E25" s="22"/>
      <c r="F25" s="22"/>
      <c r="G25" s="22"/>
      <c r="H25" s="22"/>
      <c r="I25" s="22"/>
      <c r="J25" s="22"/>
      <c r="K25" s="24">
        <f>SUM(K20:K24)</f>
        <v>55069.100000000006</v>
      </c>
    </row>
    <row r="26" spans="1:11" x14ac:dyDescent="0.2">
      <c r="A26" s="18" t="s">
        <v>20</v>
      </c>
      <c r="B26" s="18">
        <v>1</v>
      </c>
      <c r="C26" s="18">
        <v>23.63</v>
      </c>
      <c r="D26" s="18">
        <v>1576</v>
      </c>
      <c r="E26" s="18">
        <v>23</v>
      </c>
      <c r="F26" s="18">
        <v>686</v>
      </c>
      <c r="G26" s="18">
        <v>23</v>
      </c>
      <c r="H26" s="18">
        <v>11</v>
      </c>
      <c r="I26" s="18">
        <v>800</v>
      </c>
      <c r="J26" s="18">
        <v>686</v>
      </c>
      <c r="K26" s="20">
        <f>(C26-H26)*J26</f>
        <v>8664.1799999999985</v>
      </c>
    </row>
    <row r="27" spans="1:11" x14ac:dyDescent="0.2">
      <c r="A27" s="18" t="s">
        <v>20</v>
      </c>
      <c r="B27" s="18">
        <v>2</v>
      </c>
      <c r="C27" s="18">
        <v>15.36</v>
      </c>
      <c r="D27" s="18">
        <v>1117</v>
      </c>
      <c r="E27" s="18">
        <v>15</v>
      </c>
      <c r="F27" s="18">
        <v>800</v>
      </c>
      <c r="G27" s="18">
        <v>15</v>
      </c>
      <c r="H27" s="18">
        <v>11</v>
      </c>
      <c r="I27" s="18">
        <v>800</v>
      </c>
      <c r="J27" s="18">
        <v>800</v>
      </c>
      <c r="K27" s="20">
        <f t="shared" ref="K27:K30" si="4">(C27-H27)*J27</f>
        <v>3487.9999999999995</v>
      </c>
    </row>
    <row r="28" spans="1:11" x14ac:dyDescent="0.2">
      <c r="A28" s="18" t="s">
        <v>20</v>
      </c>
      <c r="B28" s="18">
        <v>3</v>
      </c>
      <c r="C28" s="18">
        <v>27.69</v>
      </c>
      <c r="D28" s="18">
        <v>1071</v>
      </c>
      <c r="E28" s="18">
        <v>27.1</v>
      </c>
      <c r="F28" s="18">
        <v>9</v>
      </c>
      <c r="G28" s="18">
        <v>27</v>
      </c>
      <c r="H28" s="18">
        <v>11</v>
      </c>
      <c r="I28" s="18">
        <v>800</v>
      </c>
      <c r="J28" s="18">
        <v>800</v>
      </c>
      <c r="K28" s="20">
        <f t="shared" si="4"/>
        <v>13352.000000000002</v>
      </c>
    </row>
    <row r="29" spans="1:11" x14ac:dyDescent="0.2">
      <c r="A29" s="18" t="s">
        <v>20</v>
      </c>
      <c r="B29" s="18">
        <v>4</v>
      </c>
      <c r="C29" s="18">
        <v>21.61</v>
      </c>
      <c r="D29" s="18">
        <v>1753</v>
      </c>
      <c r="E29" s="18">
        <v>21</v>
      </c>
      <c r="F29" s="18">
        <v>730</v>
      </c>
      <c r="G29" s="18">
        <v>21</v>
      </c>
      <c r="H29" s="18">
        <v>11</v>
      </c>
      <c r="I29" s="18">
        <v>800</v>
      </c>
      <c r="J29" s="18">
        <v>730</v>
      </c>
      <c r="K29" s="20">
        <f t="shared" si="4"/>
        <v>7745.2999999999993</v>
      </c>
    </row>
    <row r="30" spans="1:11" x14ac:dyDescent="0.2">
      <c r="A30" s="18" t="s">
        <v>20</v>
      </c>
      <c r="B30" s="18">
        <v>5</v>
      </c>
      <c r="C30" s="18">
        <v>32.659999999999997</v>
      </c>
      <c r="D30" s="18">
        <v>1430</v>
      </c>
      <c r="E30" s="18">
        <v>32</v>
      </c>
      <c r="F30" s="18">
        <v>800</v>
      </c>
      <c r="G30" s="18">
        <v>32</v>
      </c>
      <c r="H30" s="18">
        <v>11</v>
      </c>
      <c r="I30" s="18">
        <v>800</v>
      </c>
      <c r="J30" s="18">
        <v>800</v>
      </c>
      <c r="K30" s="20">
        <f t="shared" si="4"/>
        <v>17327.999999999996</v>
      </c>
    </row>
    <row r="31" spans="1:11" x14ac:dyDescent="0.2">
      <c r="A31" s="22" t="s">
        <v>11</v>
      </c>
      <c r="B31" s="22"/>
      <c r="C31" s="22"/>
      <c r="D31" s="22"/>
      <c r="E31" s="22"/>
      <c r="F31" s="22"/>
      <c r="G31" s="22"/>
      <c r="H31" s="25"/>
      <c r="I31" s="25"/>
      <c r="J31" s="22"/>
      <c r="K31" s="24">
        <f>SUM(K26:K30)</f>
        <v>50577.479999999996</v>
      </c>
    </row>
    <row r="32" spans="1:1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spans="1:10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6412-6C2C-5241-AC87-0562BD014D81}">
  <dimension ref="A1:J7"/>
  <sheetViews>
    <sheetView workbookViewId="0">
      <selection activeCell="F24" sqref="F24"/>
    </sheetView>
  </sheetViews>
  <sheetFormatPr baseColWidth="10" defaultRowHeight="16" x14ac:dyDescent="0.2"/>
  <sheetData>
    <row r="1" spans="1:10" x14ac:dyDescent="0.2">
      <c r="A1" t="s">
        <v>0</v>
      </c>
      <c r="B1" t="s">
        <v>7</v>
      </c>
      <c r="C1" t="s">
        <v>8</v>
      </c>
      <c r="D1" t="s">
        <v>1</v>
      </c>
      <c r="E1" t="s">
        <v>2</v>
      </c>
      <c r="F1" s="4" t="s">
        <v>3</v>
      </c>
      <c r="G1" s="4" t="s">
        <v>4</v>
      </c>
      <c r="H1" t="s">
        <v>9</v>
      </c>
      <c r="I1" t="s">
        <v>5</v>
      </c>
      <c r="J1" s="4" t="s">
        <v>10</v>
      </c>
    </row>
    <row r="2" spans="1:10" x14ac:dyDescent="0.2">
      <c r="A2" s="2">
        <v>1</v>
      </c>
      <c r="B2" s="1">
        <v>22.1</v>
      </c>
      <c r="C2" s="3">
        <v>1664</v>
      </c>
      <c r="D2" s="1">
        <v>22</v>
      </c>
      <c r="E2" s="3">
        <v>956</v>
      </c>
      <c r="F2" s="3"/>
      <c r="G2" s="3">
        <v>11</v>
      </c>
      <c r="H2" s="1">
        <v>956</v>
      </c>
      <c r="I2" s="1">
        <v>956</v>
      </c>
      <c r="J2" s="3">
        <f>(B2-G2)*I2</f>
        <v>10611.600000000002</v>
      </c>
    </row>
    <row r="3" spans="1:10" x14ac:dyDescent="0.2">
      <c r="A3" s="2">
        <v>2</v>
      </c>
      <c r="B3" s="1">
        <v>14.04</v>
      </c>
      <c r="C3" s="3">
        <v>1163</v>
      </c>
      <c r="D3" s="1">
        <v>14</v>
      </c>
      <c r="E3" s="3">
        <v>922</v>
      </c>
      <c r="F3" s="3"/>
      <c r="G3" s="3">
        <v>11</v>
      </c>
      <c r="H3" s="1">
        <v>956</v>
      </c>
      <c r="I3" s="1">
        <v>922</v>
      </c>
      <c r="J3" s="3">
        <f t="shared" ref="J3:J6" si="0">(B3-G3)*I3</f>
        <v>2802.8799999999992</v>
      </c>
    </row>
    <row r="4" spans="1:10" x14ac:dyDescent="0.2">
      <c r="A4" s="2">
        <v>3</v>
      </c>
      <c r="B4" s="1">
        <v>27.56</v>
      </c>
      <c r="C4" s="3">
        <v>1227</v>
      </c>
      <c r="D4" s="1">
        <v>27.1</v>
      </c>
      <c r="E4" s="3">
        <v>956</v>
      </c>
      <c r="F4" s="3"/>
      <c r="G4" s="3">
        <v>11</v>
      </c>
      <c r="H4" s="1">
        <v>956</v>
      </c>
      <c r="I4" s="1">
        <v>956</v>
      </c>
      <c r="J4" s="3">
        <f t="shared" si="0"/>
        <v>15831.359999999999</v>
      </c>
    </row>
    <row r="5" spans="1:10" x14ac:dyDescent="0.2">
      <c r="A5" s="2">
        <v>4</v>
      </c>
      <c r="B5" s="1">
        <v>19.28</v>
      </c>
      <c r="C5" s="3">
        <v>1904</v>
      </c>
      <c r="D5" s="1">
        <v>19</v>
      </c>
      <c r="E5" s="3">
        <v>881</v>
      </c>
      <c r="F5" s="3"/>
      <c r="G5" s="3">
        <v>11</v>
      </c>
      <c r="H5" s="1">
        <v>956</v>
      </c>
      <c r="I5" s="1">
        <v>881</v>
      </c>
      <c r="J5" s="3">
        <f t="shared" si="0"/>
        <v>7294.6800000000012</v>
      </c>
    </row>
    <row r="6" spans="1:10" x14ac:dyDescent="0.2">
      <c r="A6" s="2">
        <v>5</v>
      </c>
      <c r="B6" s="1">
        <v>31.01</v>
      </c>
      <c r="C6" s="3">
        <v>1557</v>
      </c>
      <c r="D6" s="1">
        <v>31</v>
      </c>
      <c r="E6" s="3">
        <v>954</v>
      </c>
      <c r="F6" s="3"/>
      <c r="G6" s="3">
        <v>11</v>
      </c>
      <c r="H6" s="1">
        <v>956</v>
      </c>
      <c r="I6" s="1">
        <v>954</v>
      </c>
      <c r="J6" s="3">
        <f t="shared" si="0"/>
        <v>19089.54</v>
      </c>
    </row>
    <row r="7" spans="1:10" x14ac:dyDescent="0.2">
      <c r="A7" t="s">
        <v>11</v>
      </c>
      <c r="E7" s="4"/>
      <c r="J7" s="4">
        <f>SUM(J2:J6)</f>
        <v>55630.060000000005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B880-C6E0-0740-988E-85079891D6AF}">
  <dimension ref="A1:R37"/>
  <sheetViews>
    <sheetView zoomScale="101" workbookViewId="0">
      <selection activeCell="D15" sqref="D15"/>
    </sheetView>
  </sheetViews>
  <sheetFormatPr baseColWidth="10" defaultRowHeight="16" x14ac:dyDescent="0.2"/>
  <cols>
    <col min="3" max="3" width="16.5" bestFit="1" customWidth="1"/>
    <col min="4" max="4" width="21.1640625" bestFit="1" customWidth="1"/>
    <col min="6" max="6" width="14.83203125" bestFit="1" customWidth="1"/>
  </cols>
  <sheetData>
    <row r="1" spans="1:18" x14ac:dyDescent="0.2">
      <c r="A1" t="s">
        <v>12</v>
      </c>
      <c r="B1" t="s">
        <v>0</v>
      </c>
      <c r="C1" t="s">
        <v>13</v>
      </c>
      <c r="D1" t="s">
        <v>5</v>
      </c>
      <c r="E1" t="s">
        <v>6</v>
      </c>
      <c r="F1" t="s">
        <v>14</v>
      </c>
      <c r="G1" t="s">
        <v>4</v>
      </c>
      <c r="H1" t="s">
        <v>15</v>
      </c>
      <c r="I1" t="s">
        <v>10</v>
      </c>
    </row>
    <row r="2" spans="1:18" x14ac:dyDescent="0.2">
      <c r="A2" t="s">
        <v>16</v>
      </c>
      <c r="B2">
        <v>1</v>
      </c>
      <c r="C2">
        <v>1200</v>
      </c>
      <c r="D2">
        <v>1200</v>
      </c>
      <c r="E2">
        <v>19</v>
      </c>
      <c r="F2">
        <v>20.13</v>
      </c>
      <c r="G2">
        <v>11</v>
      </c>
      <c r="H2" s="3">
        <f>D2*F2</f>
        <v>24156</v>
      </c>
      <c r="I2" s="3">
        <f>(F2-G2)*D2</f>
        <v>10955.999999999998</v>
      </c>
    </row>
    <row r="3" spans="1:18" x14ac:dyDescent="0.2">
      <c r="A3" s="5" t="s">
        <v>17</v>
      </c>
      <c r="B3" s="5">
        <v>1</v>
      </c>
      <c r="C3" s="5">
        <v>1100</v>
      </c>
      <c r="D3" s="5">
        <v>1100</v>
      </c>
      <c r="E3" s="5">
        <v>21</v>
      </c>
      <c r="F3" s="5">
        <v>21.21</v>
      </c>
      <c r="G3" s="5">
        <v>11</v>
      </c>
      <c r="H3" s="6">
        <f t="shared" ref="H3:H26" si="0">D3*F3</f>
        <v>23331</v>
      </c>
      <c r="I3" s="6">
        <f t="shared" ref="I3:I26" si="1">(F3-G3)*D3</f>
        <v>11231.000000000002</v>
      </c>
    </row>
    <row r="4" spans="1:18" x14ac:dyDescent="0.2">
      <c r="A4" s="7" t="s">
        <v>18</v>
      </c>
      <c r="B4" s="7">
        <v>1</v>
      </c>
      <c r="C4" s="7">
        <v>1000</v>
      </c>
      <c r="D4" s="7">
        <v>999</v>
      </c>
      <c r="E4" s="7">
        <v>22</v>
      </c>
      <c r="F4" s="7">
        <v>22.01</v>
      </c>
      <c r="G4" s="7">
        <v>11</v>
      </c>
      <c r="H4" s="8">
        <f t="shared" si="0"/>
        <v>21987.99</v>
      </c>
      <c r="I4" s="8">
        <f t="shared" si="1"/>
        <v>10998.990000000002</v>
      </c>
    </row>
    <row r="5" spans="1:18" x14ac:dyDescent="0.2">
      <c r="A5" t="s">
        <v>19</v>
      </c>
      <c r="B5">
        <v>1</v>
      </c>
      <c r="C5">
        <v>900</v>
      </c>
      <c r="D5">
        <v>900</v>
      </c>
      <c r="E5">
        <v>22</v>
      </c>
      <c r="F5">
        <v>22.22</v>
      </c>
      <c r="G5">
        <v>11</v>
      </c>
      <c r="H5" s="9">
        <f t="shared" si="0"/>
        <v>19998</v>
      </c>
      <c r="I5" s="9">
        <f t="shared" si="1"/>
        <v>10097.999999999998</v>
      </c>
      <c r="Q5" s="9"/>
      <c r="R5" s="9"/>
    </row>
    <row r="6" spans="1:18" x14ac:dyDescent="0.2">
      <c r="A6" s="10" t="s">
        <v>20</v>
      </c>
      <c r="B6" s="10">
        <v>1</v>
      </c>
      <c r="C6" s="10">
        <v>800</v>
      </c>
      <c r="D6" s="10">
        <v>686</v>
      </c>
      <c r="E6" s="10">
        <v>23</v>
      </c>
      <c r="F6" s="10">
        <v>23.63</v>
      </c>
      <c r="G6" s="10">
        <v>11</v>
      </c>
      <c r="H6" s="13">
        <f t="shared" si="0"/>
        <v>16210.179999999998</v>
      </c>
      <c r="I6" s="13">
        <f t="shared" si="1"/>
        <v>8664.1799999999985</v>
      </c>
      <c r="Q6" s="9"/>
      <c r="R6" s="9"/>
    </row>
    <row r="7" spans="1:18" x14ac:dyDescent="0.2">
      <c r="A7" t="s">
        <v>16</v>
      </c>
      <c r="B7">
        <v>2</v>
      </c>
      <c r="C7">
        <v>1200</v>
      </c>
      <c r="D7">
        <v>203</v>
      </c>
      <c r="E7">
        <v>21</v>
      </c>
      <c r="F7">
        <v>20.190000000000001</v>
      </c>
      <c r="G7">
        <v>11</v>
      </c>
      <c r="H7" s="9">
        <f t="shared" si="0"/>
        <v>4098.5700000000006</v>
      </c>
      <c r="I7" s="9">
        <f t="shared" si="1"/>
        <v>1865.5700000000002</v>
      </c>
      <c r="Q7" s="9"/>
      <c r="R7" s="9"/>
    </row>
    <row r="8" spans="1:18" x14ac:dyDescent="0.2">
      <c r="A8" t="s">
        <v>17</v>
      </c>
      <c r="B8">
        <v>2</v>
      </c>
      <c r="C8">
        <v>1100</v>
      </c>
      <c r="D8">
        <v>203</v>
      </c>
      <c r="E8">
        <v>21</v>
      </c>
      <c r="F8">
        <v>20.190000000000001</v>
      </c>
      <c r="G8">
        <v>11</v>
      </c>
      <c r="H8" s="9">
        <f t="shared" si="0"/>
        <v>4098.5700000000006</v>
      </c>
      <c r="I8" s="9">
        <f t="shared" si="1"/>
        <v>1865.5700000000002</v>
      </c>
      <c r="Q8" s="9"/>
      <c r="R8" s="9"/>
    </row>
    <row r="9" spans="1:18" x14ac:dyDescent="0.2">
      <c r="A9" t="s">
        <v>18</v>
      </c>
      <c r="B9">
        <v>2</v>
      </c>
      <c r="C9">
        <v>1000</v>
      </c>
      <c r="D9">
        <v>922</v>
      </c>
      <c r="E9">
        <v>13</v>
      </c>
      <c r="F9">
        <v>13.06</v>
      </c>
      <c r="G9">
        <v>11</v>
      </c>
      <c r="H9" s="9">
        <f t="shared" si="0"/>
        <v>12041.32</v>
      </c>
      <c r="I9" s="9">
        <f t="shared" si="1"/>
        <v>1899.3200000000004</v>
      </c>
      <c r="Q9" s="9"/>
      <c r="R9" s="9"/>
    </row>
    <row r="10" spans="1:18" x14ac:dyDescent="0.2">
      <c r="A10" t="s">
        <v>19</v>
      </c>
      <c r="B10">
        <v>2</v>
      </c>
      <c r="C10">
        <v>900</v>
      </c>
      <c r="D10">
        <v>900</v>
      </c>
      <c r="E10">
        <v>14</v>
      </c>
      <c r="F10">
        <v>14.4</v>
      </c>
      <c r="G10">
        <v>11</v>
      </c>
      <c r="H10" s="9">
        <f t="shared" si="0"/>
        <v>12960</v>
      </c>
      <c r="I10" s="9">
        <f t="shared" si="1"/>
        <v>3060.0000000000005</v>
      </c>
      <c r="R10" s="11"/>
    </row>
    <row r="11" spans="1:18" x14ac:dyDescent="0.2">
      <c r="A11" s="12" t="s">
        <v>20</v>
      </c>
      <c r="B11" s="12">
        <v>2</v>
      </c>
      <c r="C11" s="12">
        <v>800</v>
      </c>
      <c r="D11" s="12">
        <v>800</v>
      </c>
      <c r="E11" s="12">
        <v>15</v>
      </c>
      <c r="F11" s="12">
        <v>15.36</v>
      </c>
      <c r="G11" s="12">
        <v>11</v>
      </c>
      <c r="H11" s="14">
        <f t="shared" si="0"/>
        <v>12288</v>
      </c>
      <c r="I11" s="14">
        <f t="shared" si="1"/>
        <v>3487.9999999999995</v>
      </c>
      <c r="L11" s="9"/>
    </row>
    <row r="12" spans="1:18" x14ac:dyDescent="0.2">
      <c r="A12" s="5" t="s">
        <v>16</v>
      </c>
      <c r="B12" s="5">
        <v>3</v>
      </c>
      <c r="C12" s="5">
        <v>1200</v>
      </c>
      <c r="D12" s="5">
        <v>1200</v>
      </c>
      <c r="E12" s="5">
        <v>27</v>
      </c>
      <c r="F12" s="5">
        <v>27.35</v>
      </c>
      <c r="G12" s="5">
        <v>11</v>
      </c>
      <c r="H12" s="6">
        <f t="shared" si="0"/>
        <v>32820</v>
      </c>
      <c r="I12" s="6">
        <f t="shared" si="1"/>
        <v>19620</v>
      </c>
    </row>
    <row r="13" spans="1:18" x14ac:dyDescent="0.2">
      <c r="A13" t="s">
        <v>17</v>
      </c>
      <c r="B13">
        <v>3</v>
      </c>
      <c r="C13">
        <v>1100</v>
      </c>
      <c r="D13">
        <v>1100</v>
      </c>
      <c r="E13">
        <v>27</v>
      </c>
      <c r="F13">
        <v>27.43</v>
      </c>
      <c r="G13">
        <v>11</v>
      </c>
      <c r="H13" s="9">
        <f t="shared" si="0"/>
        <v>30173</v>
      </c>
      <c r="I13" s="9">
        <f t="shared" si="1"/>
        <v>18073</v>
      </c>
    </row>
    <row r="14" spans="1:18" x14ac:dyDescent="0.2">
      <c r="A14" t="s">
        <v>18</v>
      </c>
      <c r="B14">
        <v>3</v>
      </c>
      <c r="C14">
        <v>1000</v>
      </c>
      <c r="D14">
        <v>1000</v>
      </c>
      <c r="E14">
        <v>27</v>
      </c>
      <c r="F14">
        <v>27.52</v>
      </c>
      <c r="G14">
        <v>11</v>
      </c>
      <c r="H14" s="9">
        <f t="shared" si="0"/>
        <v>27520</v>
      </c>
      <c r="I14" s="9">
        <f t="shared" si="1"/>
        <v>16520</v>
      </c>
    </row>
    <row r="15" spans="1:18" x14ac:dyDescent="0.2">
      <c r="A15" s="7" t="s">
        <v>19</v>
      </c>
      <c r="B15" s="7">
        <v>3</v>
      </c>
      <c r="C15" s="7">
        <v>900</v>
      </c>
      <c r="D15" s="7">
        <v>900</v>
      </c>
      <c r="E15" s="7">
        <v>27</v>
      </c>
      <c r="F15" s="7">
        <v>27.6</v>
      </c>
      <c r="G15" s="7">
        <v>11</v>
      </c>
      <c r="H15" s="8">
        <f t="shared" si="0"/>
        <v>24840</v>
      </c>
      <c r="I15" s="8">
        <f t="shared" si="1"/>
        <v>14940.000000000002</v>
      </c>
    </row>
    <row r="16" spans="1:18" x14ac:dyDescent="0.2">
      <c r="A16" s="10" t="s">
        <v>20</v>
      </c>
      <c r="B16" s="10">
        <v>3</v>
      </c>
      <c r="C16" s="10">
        <v>800</v>
      </c>
      <c r="D16" s="10">
        <v>800</v>
      </c>
      <c r="E16" s="10">
        <v>27</v>
      </c>
      <c r="F16" s="10">
        <v>27.69</v>
      </c>
      <c r="G16" s="10">
        <v>11</v>
      </c>
      <c r="H16" s="13">
        <f t="shared" si="0"/>
        <v>22152</v>
      </c>
      <c r="I16" s="13">
        <f t="shared" si="1"/>
        <v>13352.000000000002</v>
      </c>
    </row>
    <row r="17" spans="1:11" x14ac:dyDescent="0.2">
      <c r="A17" t="s">
        <v>16</v>
      </c>
      <c r="B17">
        <v>4</v>
      </c>
      <c r="C17">
        <v>1200</v>
      </c>
      <c r="D17">
        <v>1200</v>
      </c>
      <c r="E17">
        <v>13</v>
      </c>
      <c r="F17">
        <v>13.17</v>
      </c>
      <c r="G17">
        <v>11</v>
      </c>
      <c r="H17" s="9">
        <f t="shared" si="0"/>
        <v>15804</v>
      </c>
      <c r="I17" s="9">
        <f t="shared" si="1"/>
        <v>2604</v>
      </c>
    </row>
    <row r="18" spans="1:11" x14ac:dyDescent="0.2">
      <c r="A18" t="s">
        <v>17</v>
      </c>
      <c r="B18">
        <v>4</v>
      </c>
      <c r="C18">
        <v>1100</v>
      </c>
      <c r="D18">
        <v>1058</v>
      </c>
      <c r="E18">
        <v>15</v>
      </c>
      <c r="F18">
        <v>16.64</v>
      </c>
      <c r="G18">
        <v>11</v>
      </c>
      <c r="H18" s="9">
        <f t="shared" si="0"/>
        <v>17605.12</v>
      </c>
      <c r="I18" s="9">
        <f t="shared" si="1"/>
        <v>5967.1200000000008</v>
      </c>
    </row>
    <row r="19" spans="1:11" x14ac:dyDescent="0.2">
      <c r="A19" t="s">
        <v>18</v>
      </c>
      <c r="B19">
        <v>4</v>
      </c>
      <c r="C19">
        <v>1000</v>
      </c>
      <c r="D19">
        <v>932</v>
      </c>
      <c r="E19">
        <v>13</v>
      </c>
      <c r="F19">
        <v>18.309999999999999</v>
      </c>
      <c r="G19">
        <v>11</v>
      </c>
      <c r="H19" s="9">
        <f t="shared" si="0"/>
        <v>17064.919999999998</v>
      </c>
      <c r="I19" s="9">
        <f t="shared" si="1"/>
        <v>6812.9199999999992</v>
      </c>
    </row>
    <row r="20" spans="1:11" x14ac:dyDescent="0.2">
      <c r="A20" s="5" t="s">
        <v>19</v>
      </c>
      <c r="B20" s="5">
        <v>4</v>
      </c>
      <c r="C20" s="5">
        <v>900</v>
      </c>
      <c r="D20" s="5">
        <v>881</v>
      </c>
      <c r="E20" s="5">
        <v>20</v>
      </c>
      <c r="F20" s="5">
        <v>20.100000000000001</v>
      </c>
      <c r="G20" s="5">
        <v>11</v>
      </c>
      <c r="H20" s="6">
        <f t="shared" si="0"/>
        <v>17708.100000000002</v>
      </c>
      <c r="I20" s="6">
        <f t="shared" si="1"/>
        <v>8017.1000000000013</v>
      </c>
    </row>
    <row r="21" spans="1:11" x14ac:dyDescent="0.2">
      <c r="A21" s="10" t="s">
        <v>20</v>
      </c>
      <c r="B21" s="10">
        <v>4</v>
      </c>
      <c r="C21" s="10">
        <v>800</v>
      </c>
      <c r="D21" s="10">
        <v>730</v>
      </c>
      <c r="E21" s="10">
        <v>21</v>
      </c>
      <c r="F21" s="10">
        <v>21.61</v>
      </c>
      <c r="G21" s="10">
        <v>11</v>
      </c>
      <c r="H21" s="13">
        <f t="shared" si="0"/>
        <v>15775.3</v>
      </c>
      <c r="I21" s="13">
        <f t="shared" si="1"/>
        <v>7745.2999999999993</v>
      </c>
    </row>
    <row r="22" spans="1:11" x14ac:dyDescent="0.2">
      <c r="A22" t="s">
        <v>16</v>
      </c>
      <c r="B22">
        <v>5</v>
      </c>
      <c r="C22">
        <v>1200</v>
      </c>
      <c r="D22">
        <v>1195</v>
      </c>
      <c r="E22">
        <v>25</v>
      </c>
      <c r="F22">
        <v>25.77</v>
      </c>
      <c r="G22">
        <v>11</v>
      </c>
      <c r="H22" s="9">
        <f t="shared" si="0"/>
        <v>30795.149999999998</v>
      </c>
      <c r="I22" s="9">
        <f t="shared" si="1"/>
        <v>17650.149999999998</v>
      </c>
    </row>
    <row r="23" spans="1:11" x14ac:dyDescent="0.2">
      <c r="A23" t="s">
        <v>17</v>
      </c>
      <c r="B23">
        <v>5</v>
      </c>
      <c r="C23">
        <v>1100</v>
      </c>
      <c r="D23">
        <v>1079</v>
      </c>
      <c r="E23">
        <v>22</v>
      </c>
      <c r="F23">
        <v>28.28</v>
      </c>
      <c r="G23">
        <v>11</v>
      </c>
      <c r="H23" s="9">
        <f t="shared" si="0"/>
        <v>30514.120000000003</v>
      </c>
      <c r="I23" s="9">
        <f t="shared" si="1"/>
        <v>18645.120000000003</v>
      </c>
    </row>
    <row r="24" spans="1:11" x14ac:dyDescent="0.2">
      <c r="A24" t="s">
        <v>18</v>
      </c>
      <c r="B24">
        <v>5</v>
      </c>
      <c r="C24">
        <v>1000</v>
      </c>
      <c r="D24">
        <v>982</v>
      </c>
      <c r="E24">
        <v>29</v>
      </c>
      <c r="F24">
        <v>29.68</v>
      </c>
      <c r="G24">
        <v>11</v>
      </c>
      <c r="H24" s="9">
        <f t="shared" si="0"/>
        <v>29145.759999999998</v>
      </c>
      <c r="I24" s="9">
        <f t="shared" si="1"/>
        <v>18343.759999999998</v>
      </c>
    </row>
    <row r="25" spans="1:11" x14ac:dyDescent="0.2">
      <c r="A25" s="5" t="s">
        <v>19</v>
      </c>
      <c r="B25" s="5">
        <v>5</v>
      </c>
      <c r="C25" s="5">
        <v>900</v>
      </c>
      <c r="D25" s="5">
        <v>900</v>
      </c>
      <c r="E25" s="5">
        <v>32</v>
      </c>
      <c r="F25" s="5">
        <v>32.06</v>
      </c>
      <c r="G25" s="5">
        <v>11</v>
      </c>
      <c r="H25" s="6">
        <f t="shared" si="0"/>
        <v>28854.000000000004</v>
      </c>
      <c r="I25" s="6">
        <f t="shared" si="1"/>
        <v>18954.000000000004</v>
      </c>
      <c r="J25" s="4"/>
      <c r="K25" s="4"/>
    </row>
    <row r="26" spans="1:11" x14ac:dyDescent="0.2">
      <c r="A26" s="10" t="s">
        <v>20</v>
      </c>
      <c r="B26" s="10">
        <v>5</v>
      </c>
      <c r="C26" s="10">
        <v>800</v>
      </c>
      <c r="D26" s="10">
        <v>800</v>
      </c>
      <c r="E26" s="10">
        <v>32</v>
      </c>
      <c r="F26" s="10">
        <v>32.659999999999997</v>
      </c>
      <c r="G26" s="10">
        <v>11</v>
      </c>
      <c r="H26" s="13">
        <f t="shared" si="0"/>
        <v>26127.999999999996</v>
      </c>
      <c r="I26" s="13">
        <f t="shared" si="1"/>
        <v>17327.999999999996</v>
      </c>
    </row>
    <row r="27" spans="1:11" x14ac:dyDescent="0.2">
      <c r="H27" s="9"/>
      <c r="I27" s="9"/>
    </row>
    <row r="29" spans="1:11" x14ac:dyDescent="0.2">
      <c r="F29" s="4"/>
      <c r="G29" s="4"/>
      <c r="J29" s="4"/>
    </row>
    <row r="30" spans="1:11" x14ac:dyDescent="0.2">
      <c r="F30" s="4"/>
      <c r="G30" s="4"/>
      <c r="J30" s="4"/>
    </row>
    <row r="31" spans="1:11" x14ac:dyDescent="0.2">
      <c r="J31" s="16"/>
    </row>
    <row r="32" spans="1:11" x14ac:dyDescent="0.2">
      <c r="J32" s="16"/>
    </row>
    <row r="33" spans="10:10" x14ac:dyDescent="0.2">
      <c r="J33" s="16"/>
    </row>
    <row r="34" spans="10:10" x14ac:dyDescent="0.2">
      <c r="J34" s="16"/>
    </row>
    <row r="35" spans="10:10" x14ac:dyDescent="0.2">
      <c r="J35" s="16"/>
    </row>
    <row r="36" spans="10:10" x14ac:dyDescent="0.2">
      <c r="J36" s="16"/>
    </row>
    <row r="37" spans="10:10" x14ac:dyDescent="0.2">
      <c r="J3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253D-E4A0-574E-9FE1-7D54E1431CFB}">
  <dimension ref="A1:J7"/>
  <sheetViews>
    <sheetView workbookViewId="0">
      <selection activeCell="C41" sqref="C41"/>
    </sheetView>
  </sheetViews>
  <sheetFormatPr baseColWidth="10" defaultRowHeight="16" x14ac:dyDescent="0.2"/>
  <sheetData>
    <row r="1" spans="1:10" x14ac:dyDescent="0.2">
      <c r="A1" t="s">
        <v>0</v>
      </c>
      <c r="B1" t="s">
        <v>7</v>
      </c>
      <c r="C1" t="s">
        <v>8</v>
      </c>
      <c r="D1" t="s">
        <v>1</v>
      </c>
      <c r="E1" t="s">
        <v>2</v>
      </c>
      <c r="F1" s="4" t="s">
        <v>3</v>
      </c>
      <c r="G1" s="4" t="s">
        <v>4</v>
      </c>
      <c r="H1" t="s">
        <v>9</v>
      </c>
      <c r="I1" t="s">
        <v>5</v>
      </c>
      <c r="J1" s="4" t="s">
        <v>10</v>
      </c>
    </row>
    <row r="2" spans="1:10" x14ac:dyDescent="0.2">
      <c r="A2">
        <v>1</v>
      </c>
      <c r="B2">
        <v>21.21</v>
      </c>
      <c r="C2">
        <v>1690</v>
      </c>
      <c r="D2">
        <v>21</v>
      </c>
      <c r="E2">
        <v>1100</v>
      </c>
      <c r="F2">
        <v>21</v>
      </c>
      <c r="G2">
        <v>11</v>
      </c>
      <c r="H2">
        <v>1100</v>
      </c>
      <c r="I2">
        <v>1100</v>
      </c>
      <c r="J2" s="16">
        <f>(B2-G2)*I2</f>
        <v>11231.000000000002</v>
      </c>
    </row>
    <row r="3" spans="1:10" x14ac:dyDescent="0.2">
      <c r="A3">
        <v>2</v>
      </c>
      <c r="B3">
        <v>15.36</v>
      </c>
      <c r="C3">
        <v>1117</v>
      </c>
      <c r="D3">
        <v>15</v>
      </c>
      <c r="E3">
        <v>800</v>
      </c>
      <c r="F3">
        <v>15</v>
      </c>
      <c r="G3">
        <v>11</v>
      </c>
      <c r="H3">
        <v>800</v>
      </c>
      <c r="I3">
        <v>800</v>
      </c>
      <c r="J3" s="16">
        <f t="shared" ref="J3:J6" si="0">(B3-G3)*I3</f>
        <v>3487.9999999999995</v>
      </c>
    </row>
    <row r="4" spans="1:10" x14ac:dyDescent="0.2">
      <c r="A4">
        <v>3</v>
      </c>
      <c r="B4">
        <v>27.35</v>
      </c>
      <c r="C4">
        <v>1471</v>
      </c>
      <c r="D4">
        <v>27.35</v>
      </c>
      <c r="E4">
        <v>9</v>
      </c>
      <c r="F4">
        <v>27</v>
      </c>
      <c r="G4">
        <v>11</v>
      </c>
      <c r="H4">
        <v>1200</v>
      </c>
      <c r="I4">
        <v>1200</v>
      </c>
      <c r="J4" s="16">
        <f t="shared" si="0"/>
        <v>19620</v>
      </c>
    </row>
    <row r="5" spans="1:10" x14ac:dyDescent="0.2">
      <c r="A5">
        <v>4</v>
      </c>
      <c r="B5">
        <v>20.100000000000001</v>
      </c>
      <c r="C5">
        <v>1904</v>
      </c>
      <c r="D5">
        <v>20</v>
      </c>
      <c r="E5">
        <v>881</v>
      </c>
      <c r="F5">
        <v>20</v>
      </c>
      <c r="G5">
        <v>11</v>
      </c>
      <c r="H5">
        <v>900</v>
      </c>
      <c r="I5">
        <v>881</v>
      </c>
      <c r="J5" s="16">
        <f t="shared" si="0"/>
        <v>8017.1000000000013</v>
      </c>
    </row>
    <row r="6" spans="1:10" x14ac:dyDescent="0.2">
      <c r="A6">
        <v>5</v>
      </c>
      <c r="B6">
        <v>32.06</v>
      </c>
      <c r="C6">
        <v>1530</v>
      </c>
      <c r="D6">
        <v>32</v>
      </c>
      <c r="E6">
        <v>900</v>
      </c>
      <c r="F6">
        <v>32</v>
      </c>
      <c r="G6">
        <v>11</v>
      </c>
      <c r="H6">
        <v>900</v>
      </c>
      <c r="I6">
        <v>900</v>
      </c>
      <c r="J6" s="16">
        <f t="shared" si="0"/>
        <v>18954.000000000004</v>
      </c>
    </row>
    <row r="7" spans="1:10" x14ac:dyDescent="0.2">
      <c r="A7" t="s">
        <v>11</v>
      </c>
      <c r="J7" s="16">
        <f>SUM(J2:J6)</f>
        <v>61310.100000000006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2B70-E489-FE4A-A9A5-F56C2EE2E96F}">
  <dimension ref="A1:J27"/>
  <sheetViews>
    <sheetView zoomScale="151" zoomScaleNormal="151" workbookViewId="0">
      <selection activeCell="B23" sqref="B23"/>
    </sheetView>
  </sheetViews>
  <sheetFormatPr baseColWidth="10" defaultRowHeight="16" x14ac:dyDescent="0.2"/>
  <cols>
    <col min="1" max="1" width="12.33203125" bestFit="1" customWidth="1"/>
    <col min="2" max="2" width="15" bestFit="1" customWidth="1"/>
    <col min="3" max="6" width="12.1640625" bestFit="1" customWidth="1"/>
    <col min="7" max="7" width="12.1640625" customWidth="1"/>
    <col min="8" max="8" width="10.33203125" bestFit="1" customWidth="1"/>
    <col min="9" max="9" width="34.6640625" bestFit="1" customWidth="1"/>
  </cols>
  <sheetData>
    <row r="1" spans="1:9" x14ac:dyDescent="0.2">
      <c r="A1" t="s">
        <v>21</v>
      </c>
      <c r="B1" t="s">
        <v>6</v>
      </c>
      <c r="C1" t="s">
        <v>26</v>
      </c>
      <c r="D1" t="s">
        <v>27</v>
      </c>
      <c r="E1" t="s">
        <v>29</v>
      </c>
      <c r="F1" t="s">
        <v>28</v>
      </c>
      <c r="G1" t="s">
        <v>4</v>
      </c>
      <c r="H1" t="s">
        <v>10</v>
      </c>
      <c r="I1" t="s">
        <v>22</v>
      </c>
    </row>
    <row r="2" spans="1:9" x14ac:dyDescent="0.2">
      <c r="A2">
        <v>1200</v>
      </c>
      <c r="B2">
        <v>34.6</v>
      </c>
      <c r="C2">
        <v>11.23</v>
      </c>
      <c r="D2">
        <v>27.21</v>
      </c>
      <c r="E2">
        <v>17.239999999999998</v>
      </c>
      <c r="F2">
        <v>25.11</v>
      </c>
      <c r="G2">
        <v>11</v>
      </c>
      <c r="H2" s="3">
        <f>(C2-G2)*A2+(D2-G2)*A2+(E2-G2)*A2+(F2-G2)*A2</f>
        <v>44148</v>
      </c>
      <c r="I2" t="s">
        <v>23</v>
      </c>
    </row>
    <row r="3" spans="1:9" x14ac:dyDescent="0.2">
      <c r="A3">
        <v>1200</v>
      </c>
      <c r="B3">
        <v>29.4</v>
      </c>
      <c r="C3">
        <v>12.11</v>
      </c>
      <c r="D3">
        <v>27.23</v>
      </c>
      <c r="E3">
        <v>17.309999999999999</v>
      </c>
      <c r="F3">
        <v>25.11</v>
      </c>
      <c r="G3">
        <v>11</v>
      </c>
      <c r="H3" s="3">
        <f t="shared" ref="H3:H19" si="0">(C3-G3)*A3+(D3-G3)*A3+(E3-G3)*A3+(F3-G3)*A3</f>
        <v>45312</v>
      </c>
      <c r="I3" t="s">
        <v>25</v>
      </c>
    </row>
    <row r="4" spans="1:9" x14ac:dyDescent="0.2">
      <c r="A4">
        <v>1200</v>
      </c>
      <c r="B4">
        <v>24.8</v>
      </c>
      <c r="C4">
        <v>12.11</v>
      </c>
      <c r="D4">
        <v>27.25</v>
      </c>
      <c r="E4">
        <v>17.38</v>
      </c>
      <c r="F4">
        <v>25.45</v>
      </c>
      <c r="G4">
        <v>11</v>
      </c>
      <c r="H4" s="3">
        <f t="shared" si="0"/>
        <v>45828</v>
      </c>
      <c r="I4" t="s">
        <v>32</v>
      </c>
    </row>
    <row r="5" spans="1:9" x14ac:dyDescent="0.2">
      <c r="A5">
        <v>1200</v>
      </c>
      <c r="B5" s="15">
        <v>1</v>
      </c>
      <c r="C5">
        <v>12.11</v>
      </c>
      <c r="D5">
        <v>27.25</v>
      </c>
      <c r="E5">
        <v>17.38</v>
      </c>
      <c r="F5">
        <v>25.45</v>
      </c>
      <c r="G5">
        <v>11</v>
      </c>
      <c r="H5" s="3">
        <f t="shared" si="0"/>
        <v>45828</v>
      </c>
      <c r="I5" t="s">
        <v>24</v>
      </c>
    </row>
    <row r="6" spans="1:9" x14ac:dyDescent="0.2">
      <c r="A6">
        <v>1190</v>
      </c>
      <c r="B6">
        <v>24.8</v>
      </c>
      <c r="C6">
        <v>12.64</v>
      </c>
      <c r="D6">
        <v>27.25</v>
      </c>
      <c r="E6">
        <v>17.420000000000002</v>
      </c>
      <c r="F6">
        <v>25.69</v>
      </c>
      <c r="G6">
        <v>11</v>
      </c>
      <c r="H6" s="3">
        <f t="shared" si="0"/>
        <v>46410.000000000007</v>
      </c>
      <c r="I6" t="s">
        <v>33</v>
      </c>
    </row>
    <row r="7" spans="1:9" x14ac:dyDescent="0.2">
      <c r="A7">
        <v>1180</v>
      </c>
      <c r="B7">
        <v>24.8</v>
      </c>
      <c r="C7">
        <v>13.17</v>
      </c>
      <c r="D7">
        <v>27.26</v>
      </c>
      <c r="E7">
        <v>17.46</v>
      </c>
      <c r="F7">
        <v>25.93</v>
      </c>
      <c r="G7">
        <v>11</v>
      </c>
      <c r="H7" s="3">
        <f t="shared" si="0"/>
        <v>46987.600000000006</v>
      </c>
      <c r="I7" t="s">
        <v>34</v>
      </c>
    </row>
    <row r="8" spans="1:9" x14ac:dyDescent="0.2">
      <c r="A8">
        <v>1170</v>
      </c>
      <c r="B8">
        <v>24.8</v>
      </c>
      <c r="C8">
        <v>14.13</v>
      </c>
      <c r="D8">
        <v>27.27</v>
      </c>
      <c r="E8">
        <v>17.5</v>
      </c>
      <c r="F8">
        <v>26.23</v>
      </c>
      <c r="G8">
        <v>11</v>
      </c>
      <c r="H8" s="3">
        <f t="shared" si="0"/>
        <v>48122.100000000006</v>
      </c>
      <c r="I8" t="s">
        <v>35</v>
      </c>
    </row>
    <row r="9" spans="1:9" x14ac:dyDescent="0.2">
      <c r="A9">
        <v>1160</v>
      </c>
      <c r="B9">
        <v>24.8</v>
      </c>
      <c r="C9">
        <v>15.53</v>
      </c>
      <c r="D9">
        <v>27.28</v>
      </c>
      <c r="E9">
        <v>17.61</v>
      </c>
      <c r="F9">
        <v>26.67</v>
      </c>
      <c r="G9">
        <v>11</v>
      </c>
      <c r="H9" s="3">
        <f t="shared" si="0"/>
        <v>49984.4</v>
      </c>
      <c r="I9" t="s">
        <v>36</v>
      </c>
    </row>
    <row r="10" spans="1:9" x14ac:dyDescent="0.2">
      <c r="A10">
        <v>1150</v>
      </c>
      <c r="B10">
        <v>24.8</v>
      </c>
      <c r="C10">
        <v>15.74</v>
      </c>
      <c r="D10">
        <v>27.29</v>
      </c>
      <c r="E10">
        <v>17.72</v>
      </c>
      <c r="F10">
        <v>27.11</v>
      </c>
      <c r="G10">
        <v>11</v>
      </c>
      <c r="H10" s="3">
        <f t="shared" si="0"/>
        <v>50439</v>
      </c>
      <c r="I10" t="s">
        <v>37</v>
      </c>
    </row>
    <row r="11" spans="1:9" x14ac:dyDescent="0.2">
      <c r="A11">
        <v>1140</v>
      </c>
      <c r="B11">
        <v>24.8</v>
      </c>
      <c r="C11">
        <v>15.92</v>
      </c>
      <c r="D11">
        <v>27.3</v>
      </c>
      <c r="E11">
        <v>17.84</v>
      </c>
      <c r="F11">
        <v>27.55</v>
      </c>
      <c r="G11">
        <v>11</v>
      </c>
      <c r="H11" s="3">
        <f t="shared" si="0"/>
        <v>50855.399999999994</v>
      </c>
      <c r="I11" t="s">
        <v>38</v>
      </c>
    </row>
    <row r="12" spans="1:9" x14ac:dyDescent="0.2">
      <c r="A12">
        <v>1130</v>
      </c>
      <c r="B12">
        <v>24.8</v>
      </c>
      <c r="C12">
        <v>16.100000000000001</v>
      </c>
      <c r="D12">
        <v>27.31</v>
      </c>
      <c r="E12">
        <v>17.96</v>
      </c>
      <c r="F12">
        <v>27.78</v>
      </c>
      <c r="G12">
        <v>11</v>
      </c>
      <c r="H12" s="3">
        <f t="shared" si="0"/>
        <v>51019.500000000007</v>
      </c>
      <c r="I12" t="s">
        <v>39</v>
      </c>
    </row>
    <row r="13" spans="1:9" x14ac:dyDescent="0.2">
      <c r="A13">
        <v>1120</v>
      </c>
      <c r="B13">
        <v>24.8</v>
      </c>
      <c r="C13">
        <v>16.28</v>
      </c>
      <c r="D13">
        <v>27.31</v>
      </c>
      <c r="E13">
        <v>18.079999999999998</v>
      </c>
      <c r="F13">
        <v>27.9</v>
      </c>
      <c r="G13">
        <v>11</v>
      </c>
      <c r="H13" s="3">
        <f t="shared" si="0"/>
        <v>51038.399999999994</v>
      </c>
      <c r="I13" t="s">
        <v>40</v>
      </c>
    </row>
    <row r="14" spans="1:9" x14ac:dyDescent="0.2">
      <c r="A14">
        <v>1110</v>
      </c>
      <c r="B14">
        <v>24.8</v>
      </c>
      <c r="C14">
        <v>16.46</v>
      </c>
      <c r="D14">
        <v>27.32</v>
      </c>
      <c r="E14">
        <v>18.190000000000001</v>
      </c>
      <c r="F14">
        <v>28.02</v>
      </c>
      <c r="G14">
        <v>11</v>
      </c>
      <c r="H14" s="3">
        <f t="shared" si="0"/>
        <v>51048.900000000009</v>
      </c>
      <c r="I14" t="s">
        <v>41</v>
      </c>
    </row>
    <row r="15" spans="1:9" x14ac:dyDescent="0.2">
      <c r="A15" s="5">
        <v>1100</v>
      </c>
      <c r="B15" s="5">
        <v>24.8</v>
      </c>
      <c r="C15" s="5">
        <v>16.64</v>
      </c>
      <c r="D15" s="5">
        <v>27.33</v>
      </c>
      <c r="E15" s="5">
        <v>18.309999999999999</v>
      </c>
      <c r="F15" s="5">
        <v>28.15</v>
      </c>
      <c r="G15" s="5">
        <v>11</v>
      </c>
      <c r="H15" s="6">
        <f t="shared" si="0"/>
        <v>51072.999999999993</v>
      </c>
      <c r="I15" t="s">
        <v>42</v>
      </c>
    </row>
    <row r="16" spans="1:9" x14ac:dyDescent="0.2">
      <c r="A16">
        <v>1000</v>
      </c>
      <c r="B16">
        <v>24.8</v>
      </c>
      <c r="C16">
        <v>18.309999999999999</v>
      </c>
      <c r="D16">
        <v>27.4</v>
      </c>
      <c r="E16">
        <v>19.25</v>
      </c>
      <c r="F16">
        <v>29.13</v>
      </c>
      <c r="G16">
        <v>11</v>
      </c>
      <c r="H16" s="3">
        <f t="shared" si="0"/>
        <v>50090</v>
      </c>
      <c r="I16" t="s">
        <v>43</v>
      </c>
    </row>
    <row r="17" spans="1:10" x14ac:dyDescent="0.2">
      <c r="A17">
        <v>900</v>
      </c>
      <c r="B17">
        <v>24.8</v>
      </c>
      <c r="C17">
        <v>19.510000000000002</v>
      </c>
      <c r="D17">
        <v>27.48</v>
      </c>
      <c r="E17">
        <v>20.41</v>
      </c>
      <c r="F17">
        <v>31.02</v>
      </c>
      <c r="G17">
        <v>11</v>
      </c>
      <c r="H17" s="3">
        <f t="shared" si="0"/>
        <v>48978</v>
      </c>
      <c r="I17" t="s">
        <v>44</v>
      </c>
    </row>
    <row r="18" spans="1:10" x14ac:dyDescent="0.2">
      <c r="A18">
        <v>800</v>
      </c>
      <c r="B18">
        <v>24.8</v>
      </c>
      <c r="C18">
        <v>20.78</v>
      </c>
      <c r="D18">
        <v>27.57</v>
      </c>
      <c r="E18">
        <v>21.33</v>
      </c>
      <c r="F18">
        <v>32.32</v>
      </c>
      <c r="G18">
        <v>11</v>
      </c>
      <c r="H18" s="3">
        <f t="shared" si="0"/>
        <v>46400</v>
      </c>
      <c r="I18" t="s">
        <v>45</v>
      </c>
    </row>
    <row r="19" spans="1:10" x14ac:dyDescent="0.2">
      <c r="A19">
        <v>700</v>
      </c>
      <c r="B19">
        <v>24.8</v>
      </c>
      <c r="C19">
        <v>22.29</v>
      </c>
      <c r="D19">
        <v>27.65</v>
      </c>
      <c r="E19">
        <v>21.75</v>
      </c>
      <c r="F19">
        <v>33.520000000000003</v>
      </c>
      <c r="G19">
        <v>11</v>
      </c>
      <c r="H19" s="3">
        <f t="shared" si="0"/>
        <v>42847</v>
      </c>
      <c r="I19" t="s">
        <v>46</v>
      </c>
    </row>
    <row r="21" spans="1:10" x14ac:dyDescent="0.2">
      <c r="F21" s="4"/>
      <c r="G21" s="4"/>
      <c r="J21" s="4"/>
    </row>
    <row r="22" spans="1:10" x14ac:dyDescent="0.2">
      <c r="E22" s="4"/>
      <c r="F22" s="4"/>
    </row>
    <row r="23" spans="1:10" x14ac:dyDescent="0.2">
      <c r="F23" s="3"/>
    </row>
    <row r="24" spans="1:10" x14ac:dyDescent="0.2">
      <c r="F24" s="3"/>
    </row>
    <row r="25" spans="1:10" x14ac:dyDescent="0.2">
      <c r="F25" s="3"/>
    </row>
    <row r="26" spans="1:10" x14ac:dyDescent="0.2">
      <c r="F26" s="3"/>
    </row>
    <row r="27" spans="1:10" x14ac:dyDescent="0.2">
      <c r="F2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08D-5F66-F34D-AE01-0A0ADE795E48}">
  <dimension ref="A1:F6"/>
  <sheetViews>
    <sheetView workbookViewId="0">
      <selection activeCell="A10" sqref="A10"/>
    </sheetView>
  </sheetViews>
  <sheetFormatPr baseColWidth="10" defaultRowHeight="16" x14ac:dyDescent="0.2"/>
  <sheetData>
    <row r="1" spans="1:6" x14ac:dyDescent="0.2">
      <c r="A1" t="s">
        <v>0</v>
      </c>
      <c r="B1" t="s">
        <v>31</v>
      </c>
      <c r="C1" t="s">
        <v>30</v>
      </c>
      <c r="D1" t="s">
        <v>14</v>
      </c>
      <c r="E1" s="4" t="s">
        <v>4</v>
      </c>
      <c r="F1" s="4" t="s">
        <v>10</v>
      </c>
    </row>
    <row r="2" spans="1:6" x14ac:dyDescent="0.2">
      <c r="A2">
        <v>2</v>
      </c>
      <c r="B2">
        <v>1100</v>
      </c>
      <c r="C2">
        <v>24.8</v>
      </c>
      <c r="D2">
        <v>16.64</v>
      </c>
      <c r="E2">
        <v>11</v>
      </c>
      <c r="F2" s="3">
        <f>(D2-E2)*B2</f>
        <v>6204.0000000000009</v>
      </c>
    </row>
    <row r="3" spans="1:6" x14ac:dyDescent="0.2">
      <c r="A3">
        <v>3</v>
      </c>
      <c r="B3">
        <v>1100</v>
      </c>
      <c r="C3">
        <v>24.8</v>
      </c>
      <c r="D3">
        <v>27.33</v>
      </c>
      <c r="E3">
        <v>11</v>
      </c>
      <c r="F3" s="3">
        <f t="shared" ref="F3:F5" si="0">(D3-E3)*B3</f>
        <v>17962.999999999996</v>
      </c>
    </row>
    <row r="4" spans="1:6" x14ac:dyDescent="0.2">
      <c r="A4">
        <v>4</v>
      </c>
      <c r="B4">
        <v>1100</v>
      </c>
      <c r="C4">
        <v>24.8</v>
      </c>
      <c r="D4">
        <v>18.309999999999999</v>
      </c>
      <c r="E4">
        <v>11</v>
      </c>
      <c r="F4" s="3">
        <f t="shared" si="0"/>
        <v>8040.9999999999982</v>
      </c>
    </row>
    <row r="5" spans="1:6" x14ac:dyDescent="0.2">
      <c r="A5">
        <v>5</v>
      </c>
      <c r="B5">
        <v>1100</v>
      </c>
      <c r="C5">
        <v>24.8</v>
      </c>
      <c r="D5">
        <v>28.15</v>
      </c>
      <c r="E5">
        <v>11</v>
      </c>
      <c r="F5" s="3">
        <f t="shared" si="0"/>
        <v>18865</v>
      </c>
    </row>
    <row r="6" spans="1:6" x14ac:dyDescent="0.2">
      <c r="A6" t="s">
        <v>11</v>
      </c>
      <c r="F6" s="3">
        <f>SUM(F2:F5)</f>
        <v>51072.999999999993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SA1</vt:lpstr>
      <vt:lpstr>SA3</vt:lpstr>
      <vt:lpstr>SA2</vt:lpstr>
      <vt:lpstr>SB1</vt:lpstr>
      <vt:lpstr>SB2</vt:lpstr>
      <vt:lpstr>SC1</vt:lpstr>
      <vt:lpstr>SC2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Wiese-Hansen</dc:creator>
  <cp:lastModifiedBy>Helene Wiese-Hansen</cp:lastModifiedBy>
  <dcterms:created xsi:type="dcterms:W3CDTF">2024-11-08T11:48:32Z</dcterms:created>
  <dcterms:modified xsi:type="dcterms:W3CDTF">2024-11-09T10:51:33Z</dcterms:modified>
</cp:coreProperties>
</file>