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ves.sokn/Documents/NHH/Energy and Climate Policy/"/>
    </mc:Choice>
  </mc:AlternateContent>
  <xr:revisionPtr revIDLastSave="0" documentId="8_{5E6A0EAC-9C62-194A-B2A1-72C8CA1539EB}" xr6:coauthVersionLast="47" xr6:coauthVersionMax="47" xr10:uidLastSave="{00000000-0000-0000-0000-000000000000}"/>
  <bookViews>
    <workbookView xWindow="0" yWindow="740" windowWidth="29400" windowHeight="17200" activeTab="1" xr2:uid="{69A6E81C-C323-5D47-BBB5-BDFD32A42501}"/>
  </bookViews>
  <sheets>
    <sheet name="3.1.a" sheetId="8" r:id="rId1"/>
    <sheet name="3.1.b" sheetId="9" r:id="rId2"/>
    <sheet name="3.1.c" sheetId="3" r:id="rId3"/>
    <sheet name="3.1.d" sheetId="7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9" l="1"/>
  <c r="G2" i="9"/>
  <c r="H2" i="9"/>
  <c r="A2" i="9" s="1"/>
  <c r="C6" i="9" s="1"/>
  <c r="F6" i="9" s="1"/>
  <c r="C7" i="9" s="1"/>
  <c r="F7" i="9" s="1"/>
  <c r="C8" i="9" s="1"/>
  <c r="F8" i="9" s="1"/>
  <c r="C9" i="9" s="1"/>
  <c r="F9" i="9" s="1"/>
  <c r="C10" i="9" s="1"/>
  <c r="F10" i="9" s="1"/>
  <c r="C11" i="9" s="1"/>
  <c r="F11" i="9" s="1"/>
  <c r="C12" i="9" s="1"/>
  <c r="F12" i="9" s="1"/>
  <c r="C13" i="9" s="1"/>
  <c r="F13" i="9" s="1"/>
  <c r="C14" i="9" s="1"/>
  <c r="F14" i="9" s="1"/>
  <c r="C15" i="9" s="1"/>
  <c r="F15" i="9" s="1"/>
  <c r="C16" i="9" s="1"/>
  <c r="F16" i="9" s="1"/>
  <c r="C17" i="9" s="1"/>
  <c r="F17" i="9" s="1"/>
  <c r="C18" i="9" s="1"/>
  <c r="F18" i="9" s="1"/>
  <c r="C19" i="9" s="1"/>
  <c r="F19" i="9" s="1"/>
  <c r="C20" i="9" s="1"/>
  <c r="F20" i="9" s="1"/>
  <c r="C21" i="9" s="1"/>
  <c r="F21" i="9" s="1"/>
  <c r="C22" i="9" s="1"/>
  <c r="F22" i="9" s="1"/>
  <c r="C23" i="9" s="1"/>
  <c r="F23" i="9" s="1"/>
  <c r="C24" i="9" s="1"/>
  <c r="F24" i="9" s="1"/>
  <c r="C25" i="9" s="1"/>
  <c r="F25" i="9" s="1"/>
  <c r="C26" i="9" s="1"/>
  <c r="F26" i="9" s="1"/>
  <c r="C27" i="9" s="1"/>
  <c r="F27" i="9" s="1"/>
  <c r="C28" i="9" s="1"/>
  <c r="F28" i="9" s="1"/>
  <c r="C29" i="9" s="1"/>
  <c r="F29" i="9" s="1"/>
  <c r="C30" i="9" s="1"/>
  <c r="F30" i="9" s="1"/>
  <c r="C31" i="9" s="1"/>
  <c r="F31" i="9" s="1"/>
  <c r="C32" i="9" s="1"/>
  <c r="F32" i="9" s="1"/>
  <c r="C33" i="9" s="1"/>
  <c r="F33" i="9" s="1"/>
  <c r="C34" i="9" s="1"/>
  <c r="F34" i="9" s="1"/>
  <c r="C35" i="9" s="1"/>
  <c r="F35" i="9" s="1"/>
  <c r="C36" i="9" s="1"/>
  <c r="F36" i="9" s="1"/>
  <c r="C37" i="9" s="1"/>
  <c r="F37" i="9" s="1"/>
  <c r="C38" i="9" s="1"/>
  <c r="F38" i="9" s="1"/>
  <c r="C39" i="9" s="1"/>
  <c r="F39" i="9" s="1"/>
  <c r="C40" i="9" s="1"/>
  <c r="F40" i="9" s="1"/>
  <c r="C41" i="9" s="1"/>
  <c r="F41" i="9" s="1"/>
  <c r="C42" i="9" s="1"/>
  <c r="F42" i="9" s="1"/>
  <c r="C43" i="9" s="1"/>
  <c r="F43" i="9" s="1"/>
  <c r="C44" i="9" s="1"/>
  <c r="F44" i="9" s="1"/>
  <c r="C45" i="9" s="1"/>
  <c r="F45" i="9" s="1"/>
  <c r="C46" i="9" s="1"/>
  <c r="F46" i="9" s="1"/>
  <c r="C47" i="9" s="1"/>
  <c r="F47" i="9" s="1"/>
  <c r="C48" i="9" s="1"/>
  <c r="F48" i="9" s="1"/>
  <c r="C49" i="9" s="1"/>
  <c r="F49" i="9" s="1"/>
  <c r="C50" i="9" s="1"/>
  <c r="F50" i="9" s="1"/>
  <c r="C51" i="9" s="1"/>
  <c r="F51" i="9" s="1"/>
  <c r="C52" i="9" s="1"/>
  <c r="F52" i="9" s="1"/>
  <c r="C53" i="9" s="1"/>
  <c r="F53" i="9" s="1"/>
  <c r="C54" i="9" s="1"/>
  <c r="F54" i="9" s="1"/>
  <c r="C55" i="9" s="1"/>
  <c r="F55" i="9" s="1"/>
  <c r="C56" i="9" s="1"/>
  <c r="F56" i="9" s="1"/>
  <c r="C57" i="9" s="1"/>
  <c r="F57" i="9" s="1"/>
  <c r="B2" i="9" s="1"/>
  <c r="I2" i="9"/>
  <c r="K2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" i="8"/>
  <c r="B6" i="8"/>
  <c r="E6" i="8"/>
  <c r="B7" i="8"/>
  <c r="D58" i="8"/>
  <c r="E7" i="8" l="1"/>
  <c r="B8" i="8" s="1"/>
  <c r="E8" i="8" s="1"/>
  <c r="B9" i="8" s="1"/>
  <c r="E9" i="8" s="1"/>
  <c r="B10" i="8" s="1"/>
  <c r="E10" i="8" s="1"/>
  <c r="B11" i="8" s="1"/>
  <c r="E11" i="8" s="1"/>
  <c r="B12" i="8" s="1"/>
  <c r="E12" i="8" s="1"/>
  <c r="B13" i="8" s="1"/>
  <c r="E13" i="8" s="1"/>
  <c r="B14" i="8" s="1"/>
  <c r="E14" i="8" s="1"/>
  <c r="B15" i="8" s="1"/>
  <c r="E15" i="8" s="1"/>
  <c r="B16" i="8" s="1"/>
  <c r="E16" i="8" s="1"/>
  <c r="B17" i="8" s="1"/>
  <c r="E17" i="8" s="1"/>
  <c r="B18" i="8" s="1"/>
  <c r="E18" i="8" s="1"/>
  <c r="B19" i="8" s="1"/>
  <c r="E19" i="8" s="1"/>
  <c r="B20" i="8" s="1"/>
  <c r="E20" i="8" s="1"/>
  <c r="B21" i="8" s="1"/>
  <c r="E21" i="8" s="1"/>
  <c r="B22" i="8" s="1"/>
  <c r="E22" i="8" s="1"/>
  <c r="B23" i="8" s="1"/>
  <c r="E23" i="8" s="1"/>
  <c r="B24" i="8" s="1"/>
  <c r="E24" i="8" s="1"/>
  <c r="B25" i="8" s="1"/>
  <c r="E25" i="8" s="1"/>
  <c r="B26" i="8" s="1"/>
  <c r="E26" i="8" s="1"/>
  <c r="B27" i="8" s="1"/>
  <c r="E27" i="8" s="1"/>
  <c r="B28" i="8" s="1"/>
  <c r="E28" i="8" s="1"/>
  <c r="B29" i="8" s="1"/>
  <c r="E29" i="8" s="1"/>
  <c r="B30" i="8" s="1"/>
  <c r="E30" i="8" s="1"/>
  <c r="B31" i="8" s="1"/>
  <c r="E31" i="8" s="1"/>
  <c r="B32" i="8" s="1"/>
  <c r="E32" i="8" s="1"/>
  <c r="B33" i="8" s="1"/>
  <c r="E33" i="8" s="1"/>
  <c r="B34" i="8" s="1"/>
  <c r="E34" i="8" s="1"/>
  <c r="B35" i="8" s="1"/>
  <c r="E35" i="8" s="1"/>
  <c r="B36" i="8" s="1"/>
  <c r="E36" i="8" s="1"/>
  <c r="B37" i="8" s="1"/>
  <c r="E37" i="8" s="1"/>
  <c r="B38" i="8" s="1"/>
  <c r="E38" i="8" s="1"/>
  <c r="B39" i="8" s="1"/>
  <c r="E39" i="8" s="1"/>
  <c r="B40" i="8" s="1"/>
  <c r="E40" i="8" s="1"/>
  <c r="B41" i="8" s="1"/>
  <c r="E41" i="8" s="1"/>
  <c r="B42" i="8" s="1"/>
  <c r="E42" i="8" s="1"/>
  <c r="B43" i="8" s="1"/>
  <c r="E43" i="8" s="1"/>
  <c r="B44" i="8" s="1"/>
  <c r="E44" i="8" s="1"/>
  <c r="B45" i="8" s="1"/>
  <c r="E45" i="8" s="1"/>
  <c r="B46" i="8" s="1"/>
  <c r="E46" i="8" s="1"/>
  <c r="B47" i="8" s="1"/>
  <c r="E47" i="8" s="1"/>
  <c r="B48" i="8" s="1"/>
  <c r="E48" i="8" s="1"/>
  <c r="B49" i="8" s="1"/>
  <c r="E49" i="8" s="1"/>
  <c r="B50" i="8" s="1"/>
  <c r="E50" i="8" s="1"/>
  <c r="B51" i="8" s="1"/>
  <c r="E51" i="8" s="1"/>
  <c r="B52" i="8" s="1"/>
  <c r="E52" i="8" s="1"/>
  <c r="B53" i="8" s="1"/>
  <c r="E53" i="8" s="1"/>
  <c r="B54" i="8" s="1"/>
  <c r="E54" i="8" s="1"/>
  <c r="B55" i="8" s="1"/>
  <c r="E55" i="8" s="1"/>
  <c r="B56" i="8" s="1"/>
  <c r="E56" i="8" s="1"/>
  <c r="C2" i="8" s="1"/>
  <c r="B5" i="7"/>
  <c r="F5" i="7" s="1"/>
  <c r="G5" i="7" s="1"/>
  <c r="B6" i="7" s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D22" i="7" s="1"/>
  <c r="C23" i="7"/>
  <c r="D23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C49" i="7"/>
  <c r="C50" i="7"/>
  <c r="C51" i="7"/>
  <c r="C52" i="7"/>
  <c r="C53" i="7"/>
  <c r="C54" i="7"/>
  <c r="C55" i="7"/>
  <c r="C56" i="7"/>
  <c r="C5" i="7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6" i="3"/>
  <c r="C6" i="3" s="1"/>
  <c r="F6" i="3" s="1"/>
  <c r="L2" i="3"/>
  <c r="H2" i="3"/>
  <c r="I2" i="3" s="1"/>
  <c r="A2" i="3" s="1"/>
  <c r="D6" i="3" s="1"/>
  <c r="G2" i="3"/>
  <c r="B58" i="8" l="1"/>
  <c r="F6" i="7"/>
  <c r="G6" i="7" s="1"/>
  <c r="B7" i="7" s="1"/>
  <c r="F7" i="7" s="1"/>
  <c r="H6" i="3"/>
  <c r="G6" i="3"/>
  <c r="D7" i="3" s="1"/>
  <c r="H7" i="3" s="1"/>
  <c r="G7" i="7" l="1"/>
  <c r="B8" i="7" s="1"/>
  <c r="F7" i="3"/>
  <c r="G7" i="3" s="1"/>
  <c r="D8" i="3" s="1"/>
  <c r="H8" i="3" s="1"/>
  <c r="J2" i="3" l="1"/>
  <c r="F8" i="7"/>
  <c r="F8" i="3"/>
  <c r="G8" i="3" s="1"/>
  <c r="D9" i="3" s="1"/>
  <c r="H9" i="3" s="1"/>
  <c r="G8" i="7" l="1"/>
  <c r="B9" i="7" s="1"/>
  <c r="F9" i="3"/>
  <c r="G9" i="3" s="1"/>
  <c r="D10" i="3" s="1"/>
  <c r="H10" i="3" s="1"/>
  <c r="F9" i="7" l="1"/>
  <c r="F10" i="3"/>
  <c r="G10" i="3" s="1"/>
  <c r="D11" i="3" s="1"/>
  <c r="H11" i="3" s="1"/>
  <c r="G9" i="7" l="1"/>
  <c r="B10" i="7" s="1"/>
  <c r="F11" i="3"/>
  <c r="G11" i="3" s="1"/>
  <c r="D12" i="3" s="1"/>
  <c r="H12" i="3" s="1"/>
  <c r="F10" i="7" l="1"/>
  <c r="G10" i="7" s="1"/>
  <c r="B11" i="7" s="1"/>
  <c r="F12" i="3"/>
  <c r="G12" i="3" s="1"/>
  <c r="D13" i="3" s="1"/>
  <c r="H13" i="3" s="1"/>
  <c r="F11" i="7" l="1"/>
  <c r="G11" i="7" s="1"/>
  <c r="B12" i="7" s="1"/>
  <c r="F13" i="3"/>
  <c r="G13" i="3" s="1"/>
  <c r="D14" i="3" s="1"/>
  <c r="H14" i="3" s="1"/>
  <c r="F12" i="7" l="1"/>
  <c r="G12" i="7" s="1"/>
  <c r="B13" i="7" s="1"/>
  <c r="F14" i="3"/>
  <c r="F13" i="7" l="1"/>
  <c r="G13" i="7" s="1"/>
  <c r="B14" i="7" s="1"/>
  <c r="G14" i="3"/>
  <c r="D15" i="3" s="1"/>
  <c r="H15" i="3" s="1"/>
  <c r="F14" i="7" l="1"/>
  <c r="G14" i="7" s="1"/>
  <c r="B15" i="7" s="1"/>
  <c r="F15" i="3"/>
  <c r="G15" i="3" s="1"/>
  <c r="D16" i="3" s="1"/>
  <c r="H16" i="3" s="1"/>
  <c r="F15" i="7" l="1"/>
  <c r="G15" i="7" s="1"/>
  <c r="B16" i="7" s="1"/>
  <c r="F16" i="3"/>
  <c r="G16" i="3" s="1"/>
  <c r="D17" i="3" s="1"/>
  <c r="H17" i="3" s="1"/>
  <c r="F16" i="7" l="1"/>
  <c r="G16" i="7" s="1"/>
  <c r="B17" i="7" s="1"/>
  <c r="F17" i="3"/>
  <c r="G17" i="3" s="1"/>
  <c r="D18" i="3" s="1"/>
  <c r="H18" i="3" s="1"/>
  <c r="F17" i="7" l="1"/>
  <c r="G17" i="7" s="1"/>
  <c r="B18" i="7" s="1"/>
  <c r="F18" i="3"/>
  <c r="G18" i="3" s="1"/>
  <c r="D19" i="3" s="1"/>
  <c r="H19" i="3" s="1"/>
  <c r="F18" i="7" l="1"/>
  <c r="G18" i="7" s="1"/>
  <c r="B19" i="7" s="1"/>
  <c r="F19" i="3"/>
  <c r="G19" i="3" s="1"/>
  <c r="D20" i="3" s="1"/>
  <c r="H20" i="3" s="1"/>
  <c r="F19" i="7" l="1"/>
  <c r="G19" i="7" s="1"/>
  <c r="B20" i="7" s="1"/>
  <c r="F20" i="3"/>
  <c r="G20" i="3" s="1"/>
  <c r="D21" i="3" s="1"/>
  <c r="H21" i="3" s="1"/>
  <c r="F20" i="7" l="1"/>
  <c r="G20" i="7" s="1"/>
  <c r="B21" i="7" s="1"/>
  <c r="F21" i="7" s="1"/>
  <c r="F21" i="3"/>
  <c r="G21" i="3" s="1"/>
  <c r="D22" i="3" s="1"/>
  <c r="H22" i="3" s="1"/>
  <c r="G21" i="7" l="1"/>
  <c r="B22" i="7" s="1"/>
  <c r="F22" i="3"/>
  <c r="G22" i="3" s="1"/>
  <c r="D23" i="3" s="1"/>
  <c r="H23" i="3" s="1"/>
  <c r="F22" i="7" l="1"/>
  <c r="G22" i="7" s="1"/>
  <c r="B23" i="7" s="1"/>
  <c r="F23" i="3"/>
  <c r="G23" i="3" s="1"/>
  <c r="D24" i="3" s="1"/>
  <c r="H24" i="3" s="1"/>
  <c r="F23" i="7" l="1"/>
  <c r="G23" i="7" s="1"/>
  <c r="B24" i="7" s="1"/>
  <c r="F24" i="3"/>
  <c r="G24" i="3" s="1"/>
  <c r="D25" i="3" s="1"/>
  <c r="H25" i="3" s="1"/>
  <c r="F24" i="7" l="1"/>
  <c r="G24" i="7" s="1"/>
  <c r="B25" i="7" s="1"/>
  <c r="F25" i="3"/>
  <c r="G25" i="3" s="1"/>
  <c r="D26" i="3" s="1"/>
  <c r="H26" i="3" s="1"/>
  <c r="F25" i="7" l="1"/>
  <c r="G25" i="7" s="1"/>
  <c r="B26" i="7" s="1"/>
  <c r="F26" i="3"/>
  <c r="G26" i="3" s="1"/>
  <c r="D27" i="3" s="1"/>
  <c r="H27" i="3" s="1"/>
  <c r="F26" i="7" l="1"/>
  <c r="G26" i="7" s="1"/>
  <c r="B27" i="7" s="1"/>
  <c r="F27" i="3"/>
  <c r="G27" i="3" s="1"/>
  <c r="D28" i="3" s="1"/>
  <c r="H28" i="3" s="1"/>
  <c r="F28" i="3" l="1"/>
  <c r="G28" i="3" s="1"/>
  <c r="D29" i="3" s="1"/>
  <c r="H29" i="3" s="1"/>
  <c r="F27" i="7"/>
  <c r="G27" i="7" s="1"/>
  <c r="B28" i="7" s="1"/>
  <c r="F29" i="3" l="1"/>
  <c r="G29" i="3" s="1"/>
  <c r="D30" i="3" s="1"/>
  <c r="H30" i="3" s="1"/>
  <c r="F28" i="7"/>
  <c r="G28" i="7" s="1"/>
  <c r="B29" i="7" s="1"/>
  <c r="F30" i="3" l="1"/>
  <c r="G30" i="3" s="1"/>
  <c r="D31" i="3" s="1"/>
  <c r="H31" i="3" s="1"/>
  <c r="F29" i="7"/>
  <c r="G29" i="7" s="1"/>
  <c r="B30" i="7" s="1"/>
  <c r="F31" i="3" l="1"/>
  <c r="G31" i="3" s="1"/>
  <c r="D32" i="3" s="1"/>
  <c r="H32" i="3" s="1"/>
  <c r="F30" i="7"/>
  <c r="G30" i="7" s="1"/>
  <c r="B31" i="7" s="1"/>
  <c r="F32" i="3" l="1"/>
  <c r="G32" i="3" s="1"/>
  <c r="D33" i="3" s="1"/>
  <c r="H33" i="3" s="1"/>
  <c r="F31" i="7"/>
  <c r="G31" i="7" s="1"/>
  <c r="B32" i="7" s="1"/>
  <c r="F33" i="3" l="1"/>
  <c r="G33" i="3" s="1"/>
  <c r="D34" i="3" s="1"/>
  <c r="H34" i="3" s="1"/>
  <c r="F32" i="7"/>
  <c r="G32" i="7" s="1"/>
  <c r="B33" i="7" s="1"/>
  <c r="F34" i="3" l="1"/>
  <c r="G34" i="3" s="1"/>
  <c r="D35" i="3" s="1"/>
  <c r="H35" i="3" s="1"/>
  <c r="F33" i="7"/>
  <c r="G33" i="7" s="1"/>
  <c r="B34" i="7" s="1"/>
  <c r="F35" i="3" l="1"/>
  <c r="G35" i="3" s="1"/>
  <c r="D36" i="3" s="1"/>
  <c r="H36" i="3" s="1"/>
  <c r="F34" i="7"/>
  <c r="G34" i="7" s="1"/>
  <c r="B35" i="7" s="1"/>
  <c r="F36" i="3" l="1"/>
  <c r="G36" i="3" s="1"/>
  <c r="D37" i="3" s="1"/>
  <c r="H37" i="3" s="1"/>
  <c r="F35" i="7"/>
  <c r="G35" i="7" s="1"/>
  <c r="B36" i="7" s="1"/>
  <c r="F37" i="3" l="1"/>
  <c r="G37" i="3" s="1"/>
  <c r="D38" i="3" s="1"/>
  <c r="H38" i="3" s="1"/>
  <c r="F36" i="7"/>
  <c r="G36" i="7" s="1"/>
  <c r="B37" i="7" s="1"/>
  <c r="F38" i="3" l="1"/>
  <c r="G38" i="3" s="1"/>
  <c r="D39" i="3" s="1"/>
  <c r="H39" i="3" s="1"/>
  <c r="F37" i="7"/>
  <c r="G37" i="7" s="1"/>
  <c r="B38" i="7" s="1"/>
  <c r="F39" i="3" l="1"/>
  <c r="G39" i="3" s="1"/>
  <c r="D40" i="3" s="1"/>
  <c r="H40" i="3" s="1"/>
  <c r="F38" i="7"/>
  <c r="G38" i="7" s="1"/>
  <c r="B39" i="7" s="1"/>
  <c r="F40" i="3" l="1"/>
  <c r="G40" i="3" s="1"/>
  <c r="D41" i="3" s="1"/>
  <c r="H41" i="3" s="1"/>
  <c r="F39" i="7"/>
  <c r="G39" i="7" s="1"/>
  <c r="B40" i="7" s="1"/>
  <c r="F41" i="3" l="1"/>
  <c r="G41" i="3" s="1"/>
  <c r="D42" i="3" s="1"/>
  <c r="H42" i="3" s="1"/>
  <c r="F40" i="7"/>
  <c r="G40" i="7" s="1"/>
  <c r="B41" i="7" s="1"/>
  <c r="F42" i="3" l="1"/>
  <c r="G42" i="3" s="1"/>
  <c r="D43" i="3" s="1"/>
  <c r="H43" i="3" s="1"/>
  <c r="F41" i="7"/>
  <c r="G41" i="7" s="1"/>
  <c r="B42" i="7" s="1"/>
  <c r="F43" i="3" l="1"/>
  <c r="G43" i="3" s="1"/>
  <c r="D44" i="3" s="1"/>
  <c r="H44" i="3" s="1"/>
  <c r="F42" i="7"/>
  <c r="G42" i="7" s="1"/>
  <c r="B43" i="7" s="1"/>
  <c r="F44" i="3" l="1"/>
  <c r="G44" i="3" s="1"/>
  <c r="D45" i="3" s="1"/>
  <c r="H45" i="3" s="1"/>
  <c r="F43" i="7"/>
  <c r="G43" i="7" s="1"/>
  <c r="B44" i="7" s="1"/>
  <c r="F45" i="3" l="1"/>
  <c r="G45" i="3" s="1"/>
  <c r="D46" i="3" s="1"/>
  <c r="H46" i="3" s="1"/>
  <c r="F44" i="7"/>
  <c r="G44" i="7" s="1"/>
  <c r="B45" i="7" s="1"/>
  <c r="F46" i="3" l="1"/>
  <c r="G46" i="3" s="1"/>
  <c r="D47" i="3" s="1"/>
  <c r="H47" i="3" s="1"/>
  <c r="F45" i="7"/>
  <c r="G45" i="7" s="1"/>
  <c r="B46" i="7" s="1"/>
  <c r="F47" i="3" l="1"/>
  <c r="G47" i="3" s="1"/>
  <c r="D48" i="3" s="1"/>
  <c r="H48" i="3" s="1"/>
  <c r="F46" i="7"/>
  <c r="G46" i="7" s="1"/>
  <c r="B47" i="7" s="1"/>
  <c r="F48" i="3" l="1"/>
  <c r="G48" i="3" s="1"/>
  <c r="D49" i="3" s="1"/>
  <c r="H49" i="3" s="1"/>
  <c r="F47" i="7"/>
  <c r="G47" i="7" s="1"/>
  <c r="B48" i="7" s="1"/>
  <c r="F49" i="3" l="1"/>
  <c r="G49" i="3" s="1"/>
  <c r="D50" i="3" s="1"/>
  <c r="H50" i="3" s="1"/>
  <c r="F48" i="7"/>
  <c r="G48" i="7" s="1"/>
  <c r="B49" i="7" s="1"/>
  <c r="F50" i="3" l="1"/>
  <c r="G50" i="3" s="1"/>
  <c r="D51" i="3" s="1"/>
  <c r="H51" i="3" s="1"/>
  <c r="F49" i="7"/>
  <c r="G49" i="7" s="1"/>
  <c r="B50" i="7" s="1"/>
  <c r="F51" i="3"/>
  <c r="G51" i="3" s="1"/>
  <c r="D52" i="3" s="1"/>
  <c r="H52" i="3" s="1"/>
  <c r="F50" i="7" l="1"/>
  <c r="G50" i="7" s="1"/>
  <c r="B51" i="7" s="1"/>
  <c r="F52" i="3"/>
  <c r="G52" i="3" s="1"/>
  <c r="D53" i="3" s="1"/>
  <c r="H53" i="3" s="1"/>
  <c r="F51" i="7" l="1"/>
  <c r="G51" i="7" s="1"/>
  <c r="B52" i="7" s="1"/>
  <c r="F53" i="3"/>
  <c r="G53" i="3" s="1"/>
  <c r="D54" i="3" s="1"/>
  <c r="H54" i="3" s="1"/>
  <c r="F52" i="7" l="1"/>
  <c r="G52" i="7" s="1"/>
  <c r="B53" i="7" s="1"/>
  <c r="F54" i="3"/>
  <c r="G54" i="3" s="1"/>
  <c r="D55" i="3" s="1"/>
  <c r="H55" i="3" s="1"/>
  <c r="F53" i="7" l="1"/>
  <c r="G53" i="7" s="1"/>
  <c r="B54" i="7" s="1"/>
  <c r="F55" i="3"/>
  <c r="G55" i="3" s="1"/>
  <c r="D56" i="3" s="1"/>
  <c r="H56" i="3" s="1"/>
  <c r="F54" i="7" l="1"/>
  <c r="G54" i="7" s="1"/>
  <c r="B55" i="7" s="1"/>
  <c r="F56" i="3"/>
  <c r="G56" i="3" s="1"/>
  <c r="D57" i="3" s="1"/>
  <c r="H57" i="3" s="1"/>
  <c r="H59" i="3" s="1"/>
  <c r="M2" i="3" s="1"/>
  <c r="F55" i="7" l="1"/>
  <c r="G55" i="7" s="1"/>
  <c r="B56" i="7" s="1"/>
  <c r="F57" i="3"/>
  <c r="G57" i="3" s="1"/>
  <c r="C2" i="3" s="1"/>
  <c r="F56" i="7" l="1"/>
  <c r="F58" i="7" s="1"/>
  <c r="B58" i="7"/>
  <c r="G56" i="7" l="1"/>
  <c r="D2" i="7" s="1"/>
</calcChain>
</file>

<file path=xl/sharedStrings.xml><?xml version="1.0" encoding="utf-8"?>
<sst xmlns="http://schemas.openxmlformats.org/spreadsheetml/2006/main" count="80" uniqueCount="23">
  <si>
    <t>Week</t>
  </si>
  <si>
    <t>Rbeg</t>
  </si>
  <si>
    <t>Water</t>
  </si>
  <si>
    <t>Prod</t>
  </si>
  <si>
    <t>MaxRes</t>
  </si>
  <si>
    <t>Rbeg1</t>
  </si>
  <si>
    <t>Rend</t>
  </si>
  <si>
    <t>Wind</t>
  </si>
  <si>
    <t>Rbeg!</t>
  </si>
  <si>
    <t>Rend52</t>
  </si>
  <si>
    <t>ConsN</t>
  </si>
  <si>
    <t>Ons4</t>
  </si>
  <si>
    <t>R4</t>
  </si>
  <si>
    <t>water reserves</t>
  </si>
  <si>
    <t>Max necessary capacity</t>
  </si>
  <si>
    <t>ProdN</t>
  </si>
  <si>
    <t>producing when no wind</t>
  </si>
  <si>
    <t>Random</t>
  </si>
  <si>
    <t>blackout</t>
  </si>
  <si>
    <t>SUM</t>
  </si>
  <si>
    <t>blackouts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</si>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</sst>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3" xfId="1" xr:uid="{9B905C7E-8FDE-934F-B5BC-867B737C84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'3.1.a'!$B$5:$B$56</c:f>
              <c:numCache>
                <c:formatCode>General</c:formatCode>
                <c:ptCount val="52"/>
                <c:pt idx="0">
                  <c:v>45.9</c:v>
                </c:pt>
                <c:pt idx="1">
                  <c:v>43.199999999999996</c:v>
                </c:pt>
                <c:pt idx="2">
                  <c:v>40.499999999999993</c:v>
                </c:pt>
                <c:pt idx="3">
                  <c:v>37.79999999999999</c:v>
                </c:pt>
                <c:pt idx="4">
                  <c:v>35.099999999999987</c:v>
                </c:pt>
                <c:pt idx="5">
                  <c:v>32.399999999999984</c:v>
                </c:pt>
                <c:pt idx="6">
                  <c:v>29.699999999999985</c:v>
                </c:pt>
                <c:pt idx="7">
                  <c:v>26.999999999999986</c:v>
                </c:pt>
                <c:pt idx="8">
                  <c:v>24.299999999999986</c:v>
                </c:pt>
                <c:pt idx="9">
                  <c:v>21.599999999999987</c:v>
                </c:pt>
                <c:pt idx="10">
                  <c:v>18.899999999999988</c:v>
                </c:pt>
                <c:pt idx="11">
                  <c:v>16.199999999999989</c:v>
                </c:pt>
                <c:pt idx="12">
                  <c:v>13.499999999999989</c:v>
                </c:pt>
                <c:pt idx="13">
                  <c:v>10.79999999999999</c:v>
                </c:pt>
                <c:pt idx="14">
                  <c:v>8.0999999999999908</c:v>
                </c:pt>
                <c:pt idx="15">
                  <c:v>5.3999999999999906</c:v>
                </c:pt>
                <c:pt idx="16">
                  <c:v>2.6999999999999904</c:v>
                </c:pt>
                <c:pt idx="17">
                  <c:v>-9.7699626167013776E-15</c:v>
                </c:pt>
                <c:pt idx="18">
                  <c:v>2.6999999999999904</c:v>
                </c:pt>
                <c:pt idx="19">
                  <c:v>5.3999999999999906</c:v>
                </c:pt>
                <c:pt idx="20">
                  <c:v>8.0999999999999908</c:v>
                </c:pt>
                <c:pt idx="21">
                  <c:v>10.79999999999999</c:v>
                </c:pt>
                <c:pt idx="22">
                  <c:v>13.499999999999989</c:v>
                </c:pt>
                <c:pt idx="23">
                  <c:v>16.199999999999992</c:v>
                </c:pt>
                <c:pt idx="24">
                  <c:v>18.899999999999995</c:v>
                </c:pt>
                <c:pt idx="25">
                  <c:v>21.599999999999998</c:v>
                </c:pt>
                <c:pt idx="26">
                  <c:v>24.3</c:v>
                </c:pt>
                <c:pt idx="27">
                  <c:v>27.000000000000004</c:v>
                </c:pt>
                <c:pt idx="28">
                  <c:v>29.700000000000006</c:v>
                </c:pt>
                <c:pt idx="29">
                  <c:v>32.400000000000006</c:v>
                </c:pt>
                <c:pt idx="30">
                  <c:v>35.1</c:v>
                </c:pt>
                <c:pt idx="31">
                  <c:v>37.799999999999997</c:v>
                </c:pt>
                <c:pt idx="32">
                  <c:v>40.499999999999993</c:v>
                </c:pt>
                <c:pt idx="33">
                  <c:v>43.199999999999989</c:v>
                </c:pt>
                <c:pt idx="34">
                  <c:v>45.899999999999984</c:v>
                </c:pt>
                <c:pt idx="35">
                  <c:v>48.59999999999998</c:v>
                </c:pt>
                <c:pt idx="36">
                  <c:v>51.299999999999976</c:v>
                </c:pt>
                <c:pt idx="37">
                  <c:v>53.999999999999972</c:v>
                </c:pt>
                <c:pt idx="38">
                  <c:v>56.699999999999967</c:v>
                </c:pt>
                <c:pt idx="39">
                  <c:v>59.399999999999963</c:v>
                </c:pt>
                <c:pt idx="40">
                  <c:v>62.099999999999966</c:v>
                </c:pt>
                <c:pt idx="41">
                  <c:v>64.799999999999969</c:v>
                </c:pt>
                <c:pt idx="42">
                  <c:v>67.499999999999972</c:v>
                </c:pt>
                <c:pt idx="43">
                  <c:v>70.199999999999974</c:v>
                </c:pt>
                <c:pt idx="44">
                  <c:v>67.499999999999972</c:v>
                </c:pt>
                <c:pt idx="45">
                  <c:v>64.799999999999969</c:v>
                </c:pt>
                <c:pt idx="46">
                  <c:v>62.099999999999966</c:v>
                </c:pt>
                <c:pt idx="47">
                  <c:v>59.399999999999963</c:v>
                </c:pt>
                <c:pt idx="48">
                  <c:v>56.69999999999996</c:v>
                </c:pt>
                <c:pt idx="49">
                  <c:v>53.999999999999957</c:v>
                </c:pt>
                <c:pt idx="50">
                  <c:v>51.299999999999955</c:v>
                </c:pt>
                <c:pt idx="51">
                  <c:v>48.599999999999952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9-2247-802F-EFD1811AC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001376"/>
        <c:axId val="1258073632"/>
      </c:barChart>
      <c:catAx>
        <c:axId val="125800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8073632"/>
        <c:crosses val="autoZero"/>
        <c:auto val="1"/>
        <c:lblAlgn val="ctr"/>
        <c:lblOffset val="100"/>
        <c:noMultiLvlLbl val="0"/>
      </c:catAx>
      <c:valAx>
        <c:axId val="12580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800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Maximum necessary resavoir</a:t>
            </a:r>
            <a:r>
              <a:rPr lang="nb-NO" baseline="0"/>
              <a:t> capacity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'3.1.b'!$C$6:$C$57</c:f>
              <c:numCache>
                <c:formatCode>General</c:formatCode>
                <c:ptCount val="52"/>
                <c:pt idx="0">
                  <c:v>43.199999999999996</c:v>
                </c:pt>
                <c:pt idx="1">
                  <c:v>43.199999999999996</c:v>
                </c:pt>
                <c:pt idx="2">
                  <c:v>43.199999999999996</c:v>
                </c:pt>
                <c:pt idx="3">
                  <c:v>43.199999999999996</c:v>
                </c:pt>
                <c:pt idx="4">
                  <c:v>32.4</c:v>
                </c:pt>
                <c:pt idx="5">
                  <c:v>32.4</c:v>
                </c:pt>
                <c:pt idx="6">
                  <c:v>32.4</c:v>
                </c:pt>
                <c:pt idx="7">
                  <c:v>32.4</c:v>
                </c:pt>
                <c:pt idx="8">
                  <c:v>21.6</c:v>
                </c:pt>
                <c:pt idx="9">
                  <c:v>21.6</c:v>
                </c:pt>
                <c:pt idx="10">
                  <c:v>21.6</c:v>
                </c:pt>
                <c:pt idx="11">
                  <c:v>21.6</c:v>
                </c:pt>
                <c:pt idx="12">
                  <c:v>10.800000000000002</c:v>
                </c:pt>
                <c:pt idx="13">
                  <c:v>10.800000000000002</c:v>
                </c:pt>
                <c:pt idx="14">
                  <c:v>10.800000000000002</c:v>
                </c:pt>
                <c:pt idx="15">
                  <c:v>10.800000000000002</c:v>
                </c:pt>
                <c:pt idx="16">
                  <c:v>0</c:v>
                </c:pt>
                <c:pt idx="17">
                  <c:v>0</c:v>
                </c:pt>
                <c:pt idx="18">
                  <c:v>5.4</c:v>
                </c:pt>
                <c:pt idx="19">
                  <c:v>10.8</c:v>
                </c:pt>
                <c:pt idx="20">
                  <c:v>5.4000000000000039</c:v>
                </c:pt>
                <c:pt idx="21">
                  <c:v>10.800000000000004</c:v>
                </c:pt>
                <c:pt idx="22">
                  <c:v>16.200000000000003</c:v>
                </c:pt>
                <c:pt idx="23">
                  <c:v>21.6</c:v>
                </c:pt>
                <c:pt idx="24">
                  <c:v>16.200000000000003</c:v>
                </c:pt>
                <c:pt idx="25">
                  <c:v>21.6</c:v>
                </c:pt>
                <c:pt idx="26">
                  <c:v>27</c:v>
                </c:pt>
                <c:pt idx="27">
                  <c:v>32.4</c:v>
                </c:pt>
                <c:pt idx="28">
                  <c:v>27</c:v>
                </c:pt>
                <c:pt idx="29">
                  <c:v>32.4</c:v>
                </c:pt>
                <c:pt idx="30">
                  <c:v>37.799999999999997</c:v>
                </c:pt>
                <c:pt idx="31">
                  <c:v>43.199999999999996</c:v>
                </c:pt>
                <c:pt idx="32">
                  <c:v>37.799999999999997</c:v>
                </c:pt>
                <c:pt idx="33">
                  <c:v>43.199999999999996</c:v>
                </c:pt>
                <c:pt idx="34">
                  <c:v>48.599999999999994</c:v>
                </c:pt>
                <c:pt idx="35">
                  <c:v>53.999999999999993</c:v>
                </c:pt>
                <c:pt idx="36">
                  <c:v>48.599999999999994</c:v>
                </c:pt>
                <c:pt idx="37">
                  <c:v>53.999999999999993</c:v>
                </c:pt>
                <c:pt idx="38">
                  <c:v>59.399999999999991</c:v>
                </c:pt>
                <c:pt idx="39">
                  <c:v>64.8</c:v>
                </c:pt>
                <c:pt idx="40">
                  <c:v>59.400000000000006</c:v>
                </c:pt>
                <c:pt idx="41">
                  <c:v>64.800000000000011</c:v>
                </c:pt>
                <c:pt idx="42">
                  <c:v>70.200000000000017</c:v>
                </c:pt>
                <c:pt idx="43">
                  <c:v>75.600000000000023</c:v>
                </c:pt>
                <c:pt idx="44">
                  <c:v>64.800000000000026</c:v>
                </c:pt>
                <c:pt idx="45">
                  <c:v>64.800000000000026</c:v>
                </c:pt>
                <c:pt idx="46">
                  <c:v>64.800000000000026</c:v>
                </c:pt>
                <c:pt idx="47">
                  <c:v>64.800000000000026</c:v>
                </c:pt>
                <c:pt idx="48">
                  <c:v>54.000000000000028</c:v>
                </c:pt>
                <c:pt idx="49">
                  <c:v>54.000000000000028</c:v>
                </c:pt>
                <c:pt idx="50">
                  <c:v>54.000000000000028</c:v>
                </c:pt>
                <c:pt idx="51">
                  <c:v>54.000000000000028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6-3647-8707-3FD33F4C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671568"/>
        <c:axId val="1143549968"/>
      </c:barChart>
      <c:catAx>
        <c:axId val="61367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3549968"/>
        <c:crosses val="autoZero"/>
        <c:auto val="1"/>
        <c:lblAlgn val="ctr"/>
        <c:lblOffset val="100"/>
        <c:noMultiLvlLbl val="0"/>
      </c:catAx>
      <c:valAx>
        <c:axId val="11435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367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Norwegian Production</a:t>
            </a:r>
            <a:r>
              <a:rPr lang="nb-NO" baseline="0"/>
              <a:t> Profile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'3.1.b'!$E$6:$E$57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10.799999999999999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10.799999999999999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10.799999999999999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10.799999999999999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10.799999999999999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10.799999999999999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10.799999999999999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10.799999999999999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10.799999999999999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10.799999999999999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10.799999999999999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10.799999999999999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10.799999999999999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1-2A46-8650-D365C6F50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918768"/>
        <c:axId val="1328244640"/>
      </c:barChart>
      <c:catAx>
        <c:axId val="132791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28244640"/>
        <c:crosses val="autoZero"/>
        <c:auto val="1"/>
        <c:lblAlgn val="ctr"/>
        <c:lblOffset val="100"/>
        <c:noMultiLvlLbl val="0"/>
      </c:catAx>
      <c:valAx>
        <c:axId val="13282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2791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Maximum necessary resavoir</a:t>
            </a:r>
            <a:r>
              <a:rPr lang="nb-NO" baseline="0"/>
              <a:t> capacity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'3.1.c'!$D$6:$D$57</c:f>
              <c:numCache>
                <c:formatCode>General</c:formatCode>
                <c:ptCount val="52"/>
                <c:pt idx="0">
                  <c:v>43.199999999999996</c:v>
                </c:pt>
                <c:pt idx="1">
                  <c:v>43.199999999999996</c:v>
                </c:pt>
                <c:pt idx="2">
                  <c:v>32.4</c:v>
                </c:pt>
                <c:pt idx="3">
                  <c:v>32.4</c:v>
                </c:pt>
                <c:pt idx="4">
                  <c:v>32.4</c:v>
                </c:pt>
                <c:pt idx="5">
                  <c:v>32.4</c:v>
                </c:pt>
                <c:pt idx="6">
                  <c:v>32.4</c:v>
                </c:pt>
                <c:pt idx="7">
                  <c:v>32.4</c:v>
                </c:pt>
                <c:pt idx="8">
                  <c:v>21.6</c:v>
                </c:pt>
                <c:pt idx="9">
                  <c:v>21.6</c:v>
                </c:pt>
                <c:pt idx="10">
                  <c:v>21.6</c:v>
                </c:pt>
                <c:pt idx="11">
                  <c:v>21.6</c:v>
                </c:pt>
                <c:pt idx="12">
                  <c:v>21.6</c:v>
                </c:pt>
                <c:pt idx="13">
                  <c:v>21.6</c:v>
                </c:pt>
                <c:pt idx="14">
                  <c:v>10.800000000000002</c:v>
                </c:pt>
                <c:pt idx="15">
                  <c:v>10.800000000000002</c:v>
                </c:pt>
                <c:pt idx="16">
                  <c:v>10.800000000000002</c:v>
                </c:pt>
                <c:pt idx="17">
                  <c:v>10.800000000000002</c:v>
                </c:pt>
                <c:pt idx="18">
                  <c:v>16.200000000000003</c:v>
                </c:pt>
                <c:pt idx="19">
                  <c:v>21.6</c:v>
                </c:pt>
                <c:pt idx="20">
                  <c:v>27</c:v>
                </c:pt>
                <c:pt idx="21">
                  <c:v>32.4</c:v>
                </c:pt>
                <c:pt idx="22">
                  <c:v>37.799999999999997</c:v>
                </c:pt>
                <c:pt idx="23">
                  <c:v>43.199999999999996</c:v>
                </c:pt>
                <c:pt idx="24">
                  <c:v>48.599999999999994</c:v>
                </c:pt>
                <c:pt idx="25">
                  <c:v>53.999999999999993</c:v>
                </c:pt>
                <c:pt idx="26">
                  <c:v>59.399999999999991</c:v>
                </c:pt>
                <c:pt idx="27">
                  <c:v>64.8</c:v>
                </c:pt>
                <c:pt idx="28">
                  <c:v>70.2</c:v>
                </c:pt>
                <c:pt idx="29">
                  <c:v>75.600000000000009</c:v>
                </c:pt>
                <c:pt idx="30">
                  <c:v>81.000000000000014</c:v>
                </c:pt>
                <c:pt idx="31">
                  <c:v>86.40000000000002</c:v>
                </c:pt>
                <c:pt idx="32">
                  <c:v>91.800000000000026</c:v>
                </c:pt>
                <c:pt idx="33">
                  <c:v>97.200000000000031</c:v>
                </c:pt>
                <c:pt idx="34">
                  <c:v>102.60000000000004</c:v>
                </c:pt>
                <c:pt idx="35">
                  <c:v>108.00000000000004</c:v>
                </c:pt>
                <c:pt idx="36">
                  <c:v>102.60000000000005</c:v>
                </c:pt>
                <c:pt idx="37">
                  <c:v>108.00000000000006</c:v>
                </c:pt>
                <c:pt idx="38">
                  <c:v>113.40000000000006</c:v>
                </c:pt>
                <c:pt idx="39">
                  <c:v>118.80000000000007</c:v>
                </c:pt>
                <c:pt idx="40">
                  <c:v>124.20000000000007</c:v>
                </c:pt>
                <c:pt idx="41">
                  <c:v>129.60000000000008</c:v>
                </c:pt>
                <c:pt idx="42">
                  <c:v>124.20000000000009</c:v>
                </c:pt>
                <c:pt idx="43">
                  <c:v>129.60000000000008</c:v>
                </c:pt>
                <c:pt idx="44">
                  <c:v>129.60000000000008</c:v>
                </c:pt>
                <c:pt idx="45">
                  <c:v>129.60000000000008</c:v>
                </c:pt>
                <c:pt idx="46">
                  <c:v>129.60000000000008</c:v>
                </c:pt>
                <c:pt idx="47">
                  <c:v>129.60000000000008</c:v>
                </c:pt>
                <c:pt idx="48">
                  <c:v>129.60000000000008</c:v>
                </c:pt>
                <c:pt idx="49">
                  <c:v>129.60000000000008</c:v>
                </c:pt>
                <c:pt idx="50">
                  <c:v>129.60000000000008</c:v>
                </c:pt>
                <c:pt idx="51">
                  <c:v>129.60000000000008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6-154A-A064-3B2B2602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671568"/>
        <c:axId val="1143549968"/>
      </c:barChart>
      <c:catAx>
        <c:axId val="61367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43549968"/>
        <c:crosses val="autoZero"/>
        <c:auto val="1"/>
        <c:lblAlgn val="ctr"/>
        <c:lblOffset val="100"/>
        <c:noMultiLvlLbl val="0"/>
      </c:catAx>
      <c:valAx>
        <c:axId val="11435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367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Norwegian Production</a:t>
            </a:r>
            <a:r>
              <a:rPr lang="nb-NO" baseline="0"/>
              <a:t> Profile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'3.1.c'!$F$6:$F$57</c:f>
              <c:numCache>
                <c:formatCode>General</c:formatCode>
                <c:ptCount val="52"/>
                <c:pt idx="0">
                  <c:v>0</c:v>
                </c:pt>
                <c:pt idx="1">
                  <c:v>10.799999999999999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10.799999999999999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10.799999999999999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10.799999999999999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10.799999999999999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D-C940-A8EA-7D581F30A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918768"/>
        <c:axId val="1328244640"/>
      </c:barChart>
      <c:catAx>
        <c:axId val="132791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28244640"/>
        <c:crosses val="autoZero"/>
        <c:auto val="1"/>
        <c:lblAlgn val="ctr"/>
        <c:lblOffset val="100"/>
        <c:noMultiLvlLbl val="0"/>
      </c:catAx>
      <c:valAx>
        <c:axId val="13282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2791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'3.1.d'!$B$5:$B$56</c:f>
              <c:numCache>
                <c:formatCode>General</c:formatCode>
                <c:ptCount val="52"/>
                <c:pt idx="0">
                  <c:v>46.495091666996316</c:v>
                </c:pt>
                <c:pt idx="1">
                  <c:v>43.795091666996314</c:v>
                </c:pt>
                <c:pt idx="2">
                  <c:v>41.095091666996311</c:v>
                </c:pt>
                <c:pt idx="3">
                  <c:v>38.395091666996308</c:v>
                </c:pt>
                <c:pt idx="4">
                  <c:v>35.695091666996305</c:v>
                </c:pt>
                <c:pt idx="5">
                  <c:v>32.995091666996302</c:v>
                </c:pt>
                <c:pt idx="6">
                  <c:v>30.295091666996303</c:v>
                </c:pt>
                <c:pt idx="7">
                  <c:v>27.595091666996304</c:v>
                </c:pt>
                <c:pt idx="8">
                  <c:v>24.895091666996304</c:v>
                </c:pt>
                <c:pt idx="9">
                  <c:v>22.195091666996305</c:v>
                </c:pt>
                <c:pt idx="10">
                  <c:v>19.495091666996306</c:v>
                </c:pt>
                <c:pt idx="11">
                  <c:v>16.795091666996306</c:v>
                </c:pt>
                <c:pt idx="12">
                  <c:v>14.095091666996307</c:v>
                </c:pt>
                <c:pt idx="13">
                  <c:v>11.395091666996308</c:v>
                </c:pt>
                <c:pt idx="14">
                  <c:v>8.6950916669963085</c:v>
                </c:pt>
                <c:pt idx="15">
                  <c:v>5.9950916669963084</c:v>
                </c:pt>
                <c:pt idx="16">
                  <c:v>3.2950916669963082</c:v>
                </c:pt>
                <c:pt idx="17">
                  <c:v>0.595091666996308</c:v>
                </c:pt>
                <c:pt idx="18">
                  <c:v>2.2117487330794612</c:v>
                </c:pt>
                <c:pt idx="19">
                  <c:v>6.7736441470622628</c:v>
                </c:pt>
                <c:pt idx="20">
                  <c:v>10.251036796913972</c:v>
                </c:pt>
                <c:pt idx="21">
                  <c:v>12.738610924516049</c:v>
                </c:pt>
                <c:pt idx="22">
                  <c:v>15.647606848929406</c:v>
                </c:pt>
                <c:pt idx="23">
                  <c:v>17.984704027612132</c:v>
                </c:pt>
                <c:pt idx="24">
                  <c:v>20.360772538107248</c:v>
                </c:pt>
                <c:pt idx="25">
                  <c:v>21.232096041989124</c:v>
                </c:pt>
                <c:pt idx="26">
                  <c:v>23.343057900567068</c:v>
                </c:pt>
                <c:pt idx="27">
                  <c:v>24.73043691506928</c:v>
                </c:pt>
                <c:pt idx="28">
                  <c:v>25.846320273256051</c:v>
                </c:pt>
                <c:pt idx="29">
                  <c:v>28.746757985724766</c:v>
                </c:pt>
                <c:pt idx="30">
                  <c:v>31.882063503080179</c:v>
                </c:pt>
                <c:pt idx="31">
                  <c:v>34.79729077262904</c:v>
                </c:pt>
                <c:pt idx="32">
                  <c:v>38.29341047627058</c:v>
                </c:pt>
                <c:pt idx="33">
                  <c:v>40.314716865997909</c:v>
                </c:pt>
                <c:pt idx="34">
                  <c:v>42.703585688112398</c:v>
                </c:pt>
                <c:pt idx="35">
                  <c:v>44.621238299314889</c:v>
                </c:pt>
                <c:pt idx="36">
                  <c:v>47.691963209293867</c:v>
                </c:pt>
                <c:pt idx="37">
                  <c:v>51.019426755161909</c:v>
                </c:pt>
                <c:pt idx="38">
                  <c:v>52.375960148236175</c:v>
                </c:pt>
                <c:pt idx="39">
                  <c:v>56.173496671638475</c:v>
                </c:pt>
                <c:pt idx="40">
                  <c:v>59.699995314775592</c:v>
                </c:pt>
                <c:pt idx="41">
                  <c:v>61.583270249358534</c:v>
                </c:pt>
                <c:pt idx="42">
                  <c:v>64.600973087035911</c:v>
                </c:pt>
                <c:pt idx="43">
                  <c:v>68.148288002572599</c:v>
                </c:pt>
                <c:pt idx="44">
                  <c:v>65.448288002572596</c:v>
                </c:pt>
                <c:pt idx="45">
                  <c:v>62.748288002572593</c:v>
                </c:pt>
                <c:pt idx="46">
                  <c:v>60.04828800257259</c:v>
                </c:pt>
                <c:pt idx="47">
                  <c:v>57.348288002572588</c:v>
                </c:pt>
                <c:pt idx="48">
                  <c:v>54.648288002572585</c:v>
                </c:pt>
                <c:pt idx="49">
                  <c:v>51.948288002572582</c:v>
                </c:pt>
                <c:pt idx="50">
                  <c:v>49.248288002572579</c:v>
                </c:pt>
                <c:pt idx="51">
                  <c:v>46.548288002572576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B-4043-94A4-6C80992F8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001376"/>
        <c:axId val="1258073632"/>
      </c:barChart>
      <c:catAx>
        <c:axId val="125800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8073632"/>
        <c:crosses val="autoZero"/>
        <c:auto val="1"/>
        <c:lblAlgn val="ctr"/>
        <c:lblOffset val="100"/>
        <c:noMultiLvlLbl val="0"/>
      </c:catAx>
      <c:valAx>
        <c:axId val="12580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5800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378211</xdr:colOff>
      <xdr:row>6</xdr:row>
      <xdr:rowOff>201241</xdr:rowOff>
    </xdr:from>
    <xdr:to>
      <xdr:col>14</xdr:col>
      <xdr:colOff>803661</xdr:colOff>
      <xdr:row>23</xdr:row>
      <xdr:rowOff>182191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B46331D-C106-AD44-A349-DD54B18DB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967619</xdr:colOff>
      <xdr:row>7</xdr:row>
      <xdr:rowOff>15121</xdr:rowOff>
    </xdr:from>
    <xdr:to>
      <xdr:col>15</xdr:col>
      <xdr:colOff>30237</xdr:colOff>
      <xdr:row>26</xdr:row>
      <xdr:rowOff>75596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A7FC4BD-99DA-0740-AC73-466028347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163287</xdr:colOff>
      <xdr:row>31</xdr:row>
      <xdr:rowOff>193222</xdr:rowOff>
    </xdr:from>
    <xdr:to>
      <xdr:col>14</xdr:col>
      <xdr:colOff>710595</xdr:colOff>
      <xdr:row>49</xdr:row>
      <xdr:rowOff>90715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36F9A10-0181-0542-AAE9-1357591BA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967619</xdr:colOff>
      <xdr:row>7</xdr:row>
      <xdr:rowOff>15121</xdr:rowOff>
    </xdr:from>
    <xdr:to>
      <xdr:col>16</xdr:col>
      <xdr:colOff>30237</xdr:colOff>
      <xdr:row>26</xdr:row>
      <xdr:rowOff>75596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AA8E596-3269-1648-9125-893AE3259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163287</xdr:colOff>
      <xdr:row>31</xdr:row>
      <xdr:rowOff>193222</xdr:rowOff>
    </xdr:from>
    <xdr:to>
      <xdr:col>15</xdr:col>
      <xdr:colOff>710595</xdr:colOff>
      <xdr:row>49</xdr:row>
      <xdr:rowOff>90715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A409562-4FB8-E249-A482-033D96B82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378211</xdr:colOff>
      <xdr:row>6</xdr:row>
      <xdr:rowOff>201241</xdr:rowOff>
    </xdr:from>
    <xdr:to>
      <xdr:col>16</xdr:col>
      <xdr:colOff>803661</xdr:colOff>
      <xdr:row>23</xdr:row>
      <xdr:rowOff>182191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EBB154E-91E9-C941-827A-5C9D7233F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603C-15BE-2C42-AC1C-B0DCDF3BE9B4}">
  <dimension ref="A1:G58"/>
  <sheetViews>
    <sheetView zoomScale="93" workbookViewId="0">
      <selection activeCell="R45" sqref="R45"/>
    </sheetView>
  </sheetViews>
  <sheetFormatPr baseColWidth="10" defaultRowHeight="16" x14ac:dyDescent="0.2"/>
  <cols>
    <col min="1" max="1" width="11" style="1" bestFit="1" customWidth="1"/>
    <col min="2" max="2" width="11.5" style="1" customWidth="1"/>
    <col min="3" max="4" width="11" style="1" bestFit="1" customWidth="1"/>
    <col min="5" max="5" width="12.83203125" style="1" bestFit="1" customWidth="1"/>
    <col min="6" max="6" width="10.83203125" style="1"/>
    <col min="7" max="7" width="11" style="1" bestFit="1" customWidth="1"/>
    <col min="8" max="16384" width="10.83203125" style="1"/>
  </cols>
  <sheetData>
    <row r="1" spans="1:7" x14ac:dyDescent="0.2">
      <c r="A1" s="1" t="s">
        <v>5</v>
      </c>
      <c r="B1" s="1" t="s">
        <v>2</v>
      </c>
      <c r="C1" s="1" t="s">
        <v>6</v>
      </c>
      <c r="D1" s="1" t="s">
        <v>3</v>
      </c>
      <c r="E1" s="1" t="s">
        <v>4</v>
      </c>
    </row>
    <row r="2" spans="1:7" x14ac:dyDescent="0.2">
      <c r="A2" s="1">
        <v>45.9</v>
      </c>
      <c r="B2" s="1">
        <v>5.4</v>
      </c>
      <c r="C2" s="1">
        <f>E56</f>
        <v>45.899999999999949</v>
      </c>
      <c r="D2" s="1">
        <v>2.7</v>
      </c>
    </row>
    <row r="4" spans="1:7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6</v>
      </c>
      <c r="G4" s="1">
        <v>70.2</v>
      </c>
    </row>
    <row r="5" spans="1:7" x14ac:dyDescent="0.2">
      <c r="A5" s="1">
        <v>1</v>
      </c>
      <c r="B5" s="1">
        <v>45.9</v>
      </c>
      <c r="C5" s="1">
        <v>0</v>
      </c>
      <c r="D5" s="1">
        <v>2.7</v>
      </c>
      <c r="E5" s="1">
        <f>B5+C5-D5</f>
        <v>43.199999999999996</v>
      </c>
      <c r="G5" s="1">
        <v>24.3</v>
      </c>
    </row>
    <row r="6" spans="1:7" x14ac:dyDescent="0.2">
      <c r="A6" s="1">
        <v>2</v>
      </c>
      <c r="B6" s="1">
        <f>E5</f>
        <v>43.199999999999996</v>
      </c>
      <c r="C6" s="1">
        <v>0</v>
      </c>
      <c r="D6" s="1">
        <v>2.7</v>
      </c>
      <c r="E6" s="1">
        <f>B6+C6-D6</f>
        <v>40.499999999999993</v>
      </c>
      <c r="G6" s="1">
        <v>45.9</v>
      </c>
    </row>
    <row r="7" spans="1:7" x14ac:dyDescent="0.2">
      <c r="A7" s="1">
        <v>3</v>
      </c>
      <c r="B7" s="1">
        <f>E6</f>
        <v>40.499999999999993</v>
      </c>
      <c r="C7" s="1">
        <v>0</v>
      </c>
      <c r="D7" s="1">
        <v>2.7</v>
      </c>
      <c r="E7" s="1">
        <f>B7+C7-D7</f>
        <v>37.79999999999999</v>
      </c>
    </row>
    <row r="8" spans="1:7" x14ac:dyDescent="0.2">
      <c r="A8" s="1">
        <v>4</v>
      </c>
      <c r="B8" s="1">
        <f>E7</f>
        <v>37.79999999999999</v>
      </c>
      <c r="C8" s="1">
        <v>0</v>
      </c>
      <c r="D8" s="1">
        <v>2.7</v>
      </c>
      <c r="E8" s="1">
        <f>B8+C8-D8</f>
        <v>35.099999999999987</v>
      </c>
    </row>
    <row r="9" spans="1:7" x14ac:dyDescent="0.2">
      <c r="A9" s="1">
        <v>5</v>
      </c>
      <c r="B9" s="1">
        <f>E8</f>
        <v>35.099999999999987</v>
      </c>
      <c r="C9" s="1">
        <v>0</v>
      </c>
      <c r="D9" s="1">
        <v>2.7</v>
      </c>
      <c r="E9" s="1">
        <f>B9+C9-D9</f>
        <v>32.399999999999984</v>
      </c>
    </row>
    <row r="10" spans="1:7" x14ac:dyDescent="0.2">
      <c r="A10" s="1">
        <v>6</v>
      </c>
      <c r="B10" s="1">
        <f>E9</f>
        <v>32.399999999999984</v>
      </c>
      <c r="C10" s="1">
        <v>0</v>
      </c>
      <c r="D10" s="1">
        <v>2.7</v>
      </c>
      <c r="E10" s="1">
        <f>B10+C10-D10</f>
        <v>29.699999999999985</v>
      </c>
    </row>
    <row r="11" spans="1:7" x14ac:dyDescent="0.2">
      <c r="A11" s="1">
        <v>7</v>
      </c>
      <c r="B11" s="1">
        <f>E10</f>
        <v>29.699999999999985</v>
      </c>
      <c r="C11" s="1">
        <v>0</v>
      </c>
      <c r="D11" s="1">
        <v>2.7</v>
      </c>
      <c r="E11" s="1">
        <f>B11+C11-D11</f>
        <v>26.999999999999986</v>
      </c>
    </row>
    <row r="12" spans="1:7" x14ac:dyDescent="0.2">
      <c r="A12" s="1">
        <v>8</v>
      </c>
      <c r="B12" s="1">
        <f>E11</f>
        <v>26.999999999999986</v>
      </c>
      <c r="C12" s="1">
        <v>0</v>
      </c>
      <c r="D12" s="1">
        <v>2.7</v>
      </c>
      <c r="E12" s="1">
        <f>B12+C12-D12</f>
        <v>24.299999999999986</v>
      </c>
    </row>
    <row r="13" spans="1:7" x14ac:dyDescent="0.2">
      <c r="A13" s="1">
        <v>9</v>
      </c>
      <c r="B13" s="1">
        <f>E12</f>
        <v>24.299999999999986</v>
      </c>
      <c r="C13" s="1">
        <v>0</v>
      </c>
      <c r="D13" s="1">
        <v>2.7</v>
      </c>
      <c r="E13" s="1">
        <f>B13+C13-D13</f>
        <v>21.599999999999987</v>
      </c>
    </row>
    <row r="14" spans="1:7" x14ac:dyDescent="0.2">
      <c r="A14" s="1">
        <v>10</v>
      </c>
      <c r="B14" s="1">
        <f>E13</f>
        <v>21.599999999999987</v>
      </c>
      <c r="C14" s="1">
        <v>0</v>
      </c>
      <c r="D14" s="1">
        <v>2.7</v>
      </c>
      <c r="E14" s="1">
        <f>B14+C14-D14</f>
        <v>18.899999999999988</v>
      </c>
    </row>
    <row r="15" spans="1:7" x14ac:dyDescent="0.2">
      <c r="A15" s="1">
        <v>11</v>
      </c>
      <c r="B15" s="1">
        <f>E14</f>
        <v>18.899999999999988</v>
      </c>
      <c r="C15" s="1">
        <v>0</v>
      </c>
      <c r="D15" s="1">
        <v>2.7</v>
      </c>
      <c r="E15" s="1">
        <f>B15+C15-D15</f>
        <v>16.199999999999989</v>
      </c>
    </row>
    <row r="16" spans="1:7" x14ac:dyDescent="0.2">
      <c r="A16" s="1">
        <v>12</v>
      </c>
      <c r="B16" s="1">
        <f>E15</f>
        <v>16.199999999999989</v>
      </c>
      <c r="C16" s="1">
        <v>0</v>
      </c>
      <c r="D16" s="1">
        <v>2.7</v>
      </c>
      <c r="E16" s="1">
        <f>B16+C16-D16</f>
        <v>13.499999999999989</v>
      </c>
    </row>
    <row r="17" spans="1:5" x14ac:dyDescent="0.2">
      <c r="A17" s="1">
        <v>13</v>
      </c>
      <c r="B17" s="1">
        <f>E16</f>
        <v>13.499999999999989</v>
      </c>
      <c r="C17" s="1">
        <v>0</v>
      </c>
      <c r="D17" s="1">
        <v>2.7</v>
      </c>
      <c r="E17" s="1">
        <f>B17+C17-D17</f>
        <v>10.79999999999999</v>
      </c>
    </row>
    <row r="18" spans="1:5" x14ac:dyDescent="0.2">
      <c r="A18" s="1">
        <v>14</v>
      </c>
      <c r="B18" s="1">
        <f>E17</f>
        <v>10.79999999999999</v>
      </c>
      <c r="C18" s="1">
        <v>0</v>
      </c>
      <c r="D18" s="1">
        <v>2.7</v>
      </c>
      <c r="E18" s="1">
        <f>B18+C18-D18</f>
        <v>8.0999999999999908</v>
      </c>
    </row>
    <row r="19" spans="1:5" x14ac:dyDescent="0.2">
      <c r="A19" s="1">
        <v>15</v>
      </c>
      <c r="B19" s="1">
        <f>E18</f>
        <v>8.0999999999999908</v>
      </c>
      <c r="C19" s="1">
        <v>0</v>
      </c>
      <c r="D19" s="1">
        <v>2.7</v>
      </c>
      <c r="E19" s="1">
        <f>B19+C19-D19</f>
        <v>5.3999999999999906</v>
      </c>
    </row>
    <row r="20" spans="1:5" x14ac:dyDescent="0.2">
      <c r="A20" s="1">
        <v>16</v>
      </c>
      <c r="B20" s="1">
        <f>E19</f>
        <v>5.3999999999999906</v>
      </c>
      <c r="C20" s="1">
        <v>0</v>
      </c>
      <c r="D20" s="1">
        <v>2.7</v>
      </c>
      <c r="E20" s="1">
        <f>B20+C20-D20</f>
        <v>2.6999999999999904</v>
      </c>
    </row>
    <row r="21" spans="1:5" x14ac:dyDescent="0.2">
      <c r="A21" s="1">
        <v>17</v>
      </c>
      <c r="B21" s="1">
        <f>E20</f>
        <v>2.6999999999999904</v>
      </c>
      <c r="C21" s="1">
        <v>0</v>
      </c>
      <c r="D21" s="1">
        <v>2.7</v>
      </c>
      <c r="E21" s="1">
        <f>B21+C21-D21</f>
        <v>-9.7699626167013776E-15</v>
      </c>
    </row>
    <row r="22" spans="1:5" x14ac:dyDescent="0.2">
      <c r="A22" s="1">
        <v>18</v>
      </c>
      <c r="B22" s="1">
        <f>E21</f>
        <v>-9.7699626167013776E-15</v>
      </c>
      <c r="C22" s="1">
        <v>5.4</v>
      </c>
      <c r="D22" s="1">
        <v>2.7</v>
      </c>
      <c r="E22" s="1">
        <f>B22+C22-D22</f>
        <v>2.6999999999999904</v>
      </c>
    </row>
    <row r="23" spans="1:5" x14ac:dyDescent="0.2">
      <c r="A23" s="1">
        <v>19</v>
      </c>
      <c r="B23" s="1">
        <f>E22</f>
        <v>2.6999999999999904</v>
      </c>
      <c r="C23" s="1">
        <v>5.4</v>
      </c>
      <c r="D23" s="1">
        <v>2.7</v>
      </c>
      <c r="E23" s="1">
        <f>B23+C23-D23</f>
        <v>5.3999999999999906</v>
      </c>
    </row>
    <row r="24" spans="1:5" x14ac:dyDescent="0.2">
      <c r="A24" s="1">
        <v>20</v>
      </c>
      <c r="B24" s="1">
        <f>E23</f>
        <v>5.3999999999999906</v>
      </c>
      <c r="C24" s="1">
        <v>5.4</v>
      </c>
      <c r="D24" s="1">
        <v>2.7</v>
      </c>
      <c r="E24" s="1">
        <f>B24+C24-D24</f>
        <v>8.0999999999999908</v>
      </c>
    </row>
    <row r="25" spans="1:5" x14ac:dyDescent="0.2">
      <c r="A25" s="1">
        <v>21</v>
      </c>
      <c r="B25" s="1">
        <f>E24</f>
        <v>8.0999999999999908</v>
      </c>
      <c r="C25" s="1">
        <v>5.4</v>
      </c>
      <c r="D25" s="1">
        <v>2.7</v>
      </c>
      <c r="E25" s="1">
        <f>B25+C25-D25</f>
        <v>10.79999999999999</v>
      </c>
    </row>
    <row r="26" spans="1:5" x14ac:dyDescent="0.2">
      <c r="A26" s="1">
        <v>22</v>
      </c>
      <c r="B26" s="1">
        <f>E25</f>
        <v>10.79999999999999</v>
      </c>
      <c r="C26" s="1">
        <v>5.4</v>
      </c>
      <c r="D26" s="1">
        <v>2.7</v>
      </c>
      <c r="E26" s="1">
        <f>B26+C26-D26</f>
        <v>13.499999999999989</v>
      </c>
    </row>
    <row r="27" spans="1:5" x14ac:dyDescent="0.2">
      <c r="A27" s="1">
        <v>23</v>
      </c>
      <c r="B27" s="1">
        <f>E26</f>
        <v>13.499999999999989</v>
      </c>
      <c r="C27" s="1">
        <v>5.4</v>
      </c>
      <c r="D27" s="1">
        <v>2.7</v>
      </c>
      <c r="E27" s="1">
        <f>B27+C27-D27</f>
        <v>16.199999999999992</v>
      </c>
    </row>
    <row r="28" spans="1:5" x14ac:dyDescent="0.2">
      <c r="A28" s="1">
        <v>24</v>
      </c>
      <c r="B28" s="1">
        <f>E27</f>
        <v>16.199999999999992</v>
      </c>
      <c r="C28" s="1">
        <v>5.4</v>
      </c>
      <c r="D28" s="1">
        <v>2.7</v>
      </c>
      <c r="E28" s="1">
        <f>B28+C28-D28</f>
        <v>18.899999999999995</v>
      </c>
    </row>
    <row r="29" spans="1:5" x14ac:dyDescent="0.2">
      <c r="A29" s="1">
        <v>25</v>
      </c>
      <c r="B29" s="1">
        <f>E28</f>
        <v>18.899999999999995</v>
      </c>
      <c r="C29" s="1">
        <v>5.4</v>
      </c>
      <c r="D29" s="1">
        <v>2.7</v>
      </c>
      <c r="E29" s="1">
        <f>B29+C29-D29</f>
        <v>21.599999999999998</v>
      </c>
    </row>
    <row r="30" spans="1:5" x14ac:dyDescent="0.2">
      <c r="A30" s="1">
        <v>26</v>
      </c>
      <c r="B30" s="1">
        <f>E29</f>
        <v>21.599999999999998</v>
      </c>
      <c r="C30" s="1">
        <v>5.4</v>
      </c>
      <c r="D30" s="1">
        <v>2.7</v>
      </c>
      <c r="E30" s="1">
        <f>B30+C30-D30</f>
        <v>24.3</v>
      </c>
    </row>
    <row r="31" spans="1:5" x14ac:dyDescent="0.2">
      <c r="A31" s="1">
        <v>27</v>
      </c>
      <c r="B31" s="1">
        <f>E30</f>
        <v>24.3</v>
      </c>
      <c r="C31" s="1">
        <v>5.4</v>
      </c>
      <c r="D31" s="1">
        <v>2.7</v>
      </c>
      <c r="E31" s="1">
        <f>B31+C31-D31</f>
        <v>27.000000000000004</v>
      </c>
    </row>
    <row r="32" spans="1:5" x14ac:dyDescent="0.2">
      <c r="A32" s="1">
        <v>28</v>
      </c>
      <c r="B32" s="1">
        <f>E31</f>
        <v>27.000000000000004</v>
      </c>
      <c r="C32" s="1">
        <v>5.4</v>
      </c>
      <c r="D32" s="1">
        <v>2.7</v>
      </c>
      <c r="E32" s="1">
        <f>B32+C32-D32</f>
        <v>29.700000000000006</v>
      </c>
    </row>
    <row r="33" spans="1:5" x14ac:dyDescent="0.2">
      <c r="A33" s="1">
        <v>29</v>
      </c>
      <c r="B33" s="1">
        <f>E32</f>
        <v>29.700000000000006</v>
      </c>
      <c r="C33" s="1">
        <v>5.4</v>
      </c>
      <c r="D33" s="1">
        <v>2.7</v>
      </c>
      <c r="E33" s="1">
        <f>B33+C33-D33</f>
        <v>32.400000000000006</v>
      </c>
    </row>
    <row r="34" spans="1:5" x14ac:dyDescent="0.2">
      <c r="A34" s="1">
        <v>30</v>
      </c>
      <c r="B34" s="1">
        <f>E33</f>
        <v>32.400000000000006</v>
      </c>
      <c r="C34" s="1">
        <v>5.4</v>
      </c>
      <c r="D34" s="1">
        <v>2.7</v>
      </c>
      <c r="E34" s="1">
        <f>B34+C34-D34</f>
        <v>35.1</v>
      </c>
    </row>
    <row r="35" spans="1:5" x14ac:dyDescent="0.2">
      <c r="A35" s="1">
        <v>31</v>
      </c>
      <c r="B35" s="1">
        <f>E34</f>
        <v>35.1</v>
      </c>
      <c r="C35" s="1">
        <v>5.4</v>
      </c>
      <c r="D35" s="1">
        <v>2.7</v>
      </c>
      <c r="E35" s="1">
        <f>B35+C35-D35</f>
        <v>37.799999999999997</v>
      </c>
    </row>
    <row r="36" spans="1:5" x14ac:dyDescent="0.2">
      <c r="A36" s="1">
        <v>32</v>
      </c>
      <c r="B36" s="1">
        <f>E35</f>
        <v>37.799999999999997</v>
      </c>
      <c r="C36" s="1">
        <v>5.4</v>
      </c>
      <c r="D36" s="1">
        <v>2.7</v>
      </c>
      <c r="E36" s="1">
        <f>B36+C36-D36</f>
        <v>40.499999999999993</v>
      </c>
    </row>
    <row r="37" spans="1:5" x14ac:dyDescent="0.2">
      <c r="A37" s="1">
        <v>33</v>
      </c>
      <c r="B37" s="1">
        <f>E36</f>
        <v>40.499999999999993</v>
      </c>
      <c r="C37" s="1">
        <v>5.4</v>
      </c>
      <c r="D37" s="1">
        <v>2.7</v>
      </c>
      <c r="E37" s="1">
        <f>B37+C37-D37</f>
        <v>43.199999999999989</v>
      </c>
    </row>
    <row r="38" spans="1:5" x14ac:dyDescent="0.2">
      <c r="A38" s="1">
        <v>34</v>
      </c>
      <c r="B38" s="1">
        <f>E37</f>
        <v>43.199999999999989</v>
      </c>
      <c r="C38" s="1">
        <v>5.4</v>
      </c>
      <c r="D38" s="1">
        <v>2.7</v>
      </c>
      <c r="E38" s="1">
        <f>B38+C38-D38</f>
        <v>45.899999999999984</v>
      </c>
    </row>
    <row r="39" spans="1:5" x14ac:dyDescent="0.2">
      <c r="A39" s="1">
        <v>35</v>
      </c>
      <c r="B39" s="1">
        <f>E38</f>
        <v>45.899999999999984</v>
      </c>
      <c r="C39" s="1">
        <v>5.4</v>
      </c>
      <c r="D39" s="1">
        <v>2.7</v>
      </c>
      <c r="E39" s="1">
        <f>B39+C39-D39</f>
        <v>48.59999999999998</v>
      </c>
    </row>
    <row r="40" spans="1:5" x14ac:dyDescent="0.2">
      <c r="A40" s="1">
        <v>36</v>
      </c>
      <c r="B40" s="1">
        <f>E39</f>
        <v>48.59999999999998</v>
      </c>
      <c r="C40" s="1">
        <v>5.4</v>
      </c>
      <c r="D40" s="1">
        <v>2.7</v>
      </c>
      <c r="E40" s="1">
        <f>B40+C40-D40</f>
        <v>51.299999999999976</v>
      </c>
    </row>
    <row r="41" spans="1:5" x14ac:dyDescent="0.2">
      <c r="A41" s="1">
        <v>37</v>
      </c>
      <c r="B41" s="1">
        <f>E40</f>
        <v>51.299999999999976</v>
      </c>
      <c r="C41" s="1">
        <v>5.4</v>
      </c>
      <c r="D41" s="1">
        <v>2.7</v>
      </c>
      <c r="E41" s="1">
        <f>B41+C41-D41</f>
        <v>53.999999999999972</v>
      </c>
    </row>
    <row r="42" spans="1:5" x14ac:dyDescent="0.2">
      <c r="A42" s="1">
        <v>38</v>
      </c>
      <c r="B42" s="1">
        <f>E41</f>
        <v>53.999999999999972</v>
      </c>
      <c r="C42" s="1">
        <v>5.4</v>
      </c>
      <c r="D42" s="1">
        <v>2.7</v>
      </c>
      <c r="E42" s="1">
        <f>B42+C42-D42</f>
        <v>56.699999999999967</v>
      </c>
    </row>
    <row r="43" spans="1:5" x14ac:dyDescent="0.2">
      <c r="A43" s="1">
        <v>39</v>
      </c>
      <c r="B43" s="1">
        <f>E42</f>
        <v>56.699999999999967</v>
      </c>
      <c r="C43" s="1">
        <v>5.4</v>
      </c>
      <c r="D43" s="1">
        <v>2.7</v>
      </c>
      <c r="E43" s="1">
        <f>B43+C43-D43</f>
        <v>59.399999999999963</v>
      </c>
    </row>
    <row r="44" spans="1:5" x14ac:dyDescent="0.2">
      <c r="A44" s="1">
        <v>40</v>
      </c>
      <c r="B44" s="1">
        <f>E43</f>
        <v>59.399999999999963</v>
      </c>
      <c r="C44" s="1">
        <v>5.4</v>
      </c>
      <c r="D44" s="1">
        <v>2.7</v>
      </c>
      <c r="E44" s="1">
        <f>B44+C44-D44</f>
        <v>62.099999999999966</v>
      </c>
    </row>
    <row r="45" spans="1:5" x14ac:dyDescent="0.2">
      <c r="A45" s="1">
        <v>41</v>
      </c>
      <c r="B45" s="1">
        <f>E44</f>
        <v>62.099999999999966</v>
      </c>
      <c r="C45" s="1">
        <v>5.4</v>
      </c>
      <c r="D45" s="1">
        <v>2.7</v>
      </c>
      <c r="E45" s="1">
        <f>B45+C45-D45</f>
        <v>64.799999999999969</v>
      </c>
    </row>
    <row r="46" spans="1:5" x14ac:dyDescent="0.2">
      <c r="A46" s="1">
        <v>42</v>
      </c>
      <c r="B46" s="1">
        <f>E45</f>
        <v>64.799999999999969</v>
      </c>
      <c r="C46" s="1">
        <v>5.4</v>
      </c>
      <c r="D46" s="1">
        <v>2.7</v>
      </c>
      <c r="E46" s="1">
        <f>B46+C46-D46</f>
        <v>67.499999999999972</v>
      </c>
    </row>
    <row r="47" spans="1:5" x14ac:dyDescent="0.2">
      <c r="A47" s="1">
        <v>43</v>
      </c>
      <c r="B47" s="1">
        <f>E46</f>
        <v>67.499999999999972</v>
      </c>
      <c r="C47" s="1">
        <v>5.4</v>
      </c>
      <c r="D47" s="1">
        <v>2.7</v>
      </c>
      <c r="E47" s="1">
        <f>B47+C47-D47</f>
        <v>70.199999999999974</v>
      </c>
    </row>
    <row r="48" spans="1:5" x14ac:dyDescent="0.2">
      <c r="A48" s="1">
        <v>44</v>
      </c>
      <c r="B48" s="1">
        <f>E47</f>
        <v>70.199999999999974</v>
      </c>
      <c r="C48" s="1">
        <v>0</v>
      </c>
      <c r="D48" s="1">
        <v>2.7</v>
      </c>
      <c r="E48" s="1">
        <f>B48+C48-D48</f>
        <v>67.499999999999972</v>
      </c>
    </row>
    <row r="49" spans="1:5" x14ac:dyDescent="0.2">
      <c r="A49" s="1">
        <v>45</v>
      </c>
      <c r="B49" s="1">
        <f>E48</f>
        <v>67.499999999999972</v>
      </c>
      <c r="C49" s="1">
        <v>0</v>
      </c>
      <c r="D49" s="1">
        <v>2.7</v>
      </c>
      <c r="E49" s="1">
        <f>B49+C49-D49</f>
        <v>64.799999999999969</v>
      </c>
    </row>
    <row r="50" spans="1:5" x14ac:dyDescent="0.2">
      <c r="A50" s="1">
        <v>46</v>
      </c>
      <c r="B50" s="1">
        <f>E49</f>
        <v>64.799999999999969</v>
      </c>
      <c r="C50" s="1">
        <v>0</v>
      </c>
      <c r="D50" s="1">
        <v>2.7</v>
      </c>
      <c r="E50" s="1">
        <f>B50+C50-D50</f>
        <v>62.099999999999966</v>
      </c>
    </row>
    <row r="51" spans="1:5" x14ac:dyDescent="0.2">
      <c r="A51" s="1">
        <v>47</v>
      </c>
      <c r="B51" s="1">
        <f>E50</f>
        <v>62.099999999999966</v>
      </c>
      <c r="C51" s="1">
        <v>0</v>
      </c>
      <c r="D51" s="1">
        <v>2.7</v>
      </c>
      <c r="E51" s="1">
        <f>B51+C51-D51</f>
        <v>59.399999999999963</v>
      </c>
    </row>
    <row r="52" spans="1:5" x14ac:dyDescent="0.2">
      <c r="A52" s="1">
        <v>48</v>
      </c>
      <c r="B52" s="1">
        <f>E51</f>
        <v>59.399999999999963</v>
      </c>
      <c r="C52" s="1">
        <v>0</v>
      </c>
      <c r="D52" s="1">
        <v>2.7</v>
      </c>
      <c r="E52" s="1">
        <f>B52+C52-D52</f>
        <v>56.69999999999996</v>
      </c>
    </row>
    <row r="53" spans="1:5" x14ac:dyDescent="0.2">
      <c r="A53" s="1">
        <v>49</v>
      </c>
      <c r="B53" s="1">
        <f>E52</f>
        <v>56.69999999999996</v>
      </c>
      <c r="C53" s="1">
        <v>0</v>
      </c>
      <c r="D53" s="1">
        <v>2.7</v>
      </c>
      <c r="E53" s="1">
        <f>B53+C53-D53</f>
        <v>53.999999999999957</v>
      </c>
    </row>
    <row r="54" spans="1:5" x14ac:dyDescent="0.2">
      <c r="A54" s="1">
        <v>50</v>
      </c>
      <c r="B54" s="1">
        <f>E53</f>
        <v>53.999999999999957</v>
      </c>
      <c r="C54" s="1">
        <v>0</v>
      </c>
      <c r="D54" s="1">
        <v>2.7</v>
      </c>
      <c r="E54" s="1">
        <f>B54+C54-D54</f>
        <v>51.299999999999955</v>
      </c>
    </row>
    <row r="55" spans="1:5" x14ac:dyDescent="0.2">
      <c r="A55" s="1">
        <v>51</v>
      </c>
      <c r="B55" s="1">
        <f>E54</f>
        <v>51.299999999999955</v>
      </c>
      <c r="C55" s="1">
        <v>0</v>
      </c>
      <c r="D55" s="1">
        <v>2.7</v>
      </c>
      <c r="E55" s="1">
        <f>B55+C55-D55</f>
        <v>48.599999999999952</v>
      </c>
    </row>
    <row r="56" spans="1:5" x14ac:dyDescent="0.2">
      <c r="A56" s="1">
        <v>52</v>
      </c>
      <c r="B56" s="1">
        <f>E55</f>
        <v>48.599999999999952</v>
      </c>
      <c r="C56" s="1">
        <v>0</v>
      </c>
      <c r="D56" s="1">
        <v>2.7</v>
      </c>
      <c r="E56" s="1">
        <f>B56+C56-D56</f>
        <v>45.899999999999949</v>
      </c>
    </row>
    <row r="58" spans="1:5" x14ac:dyDescent="0.2">
      <c r="B58" s="1">
        <f>MAXA(B5:B56)</f>
        <v>70.199999999999974</v>
      </c>
      <c r="D58" s="1">
        <f>SUM(D5:D56)</f>
        <v>140.40000000000003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3D316-FEC7-3549-8F6B-C0903700D951}">
  <dimension ref="A1:K57"/>
  <sheetViews>
    <sheetView tabSelected="1" zoomScale="174" workbookViewId="0">
      <selection activeCell="B2" sqref="B2:C5"/>
    </sheetView>
  </sheetViews>
  <sheetFormatPr baseColWidth="10" defaultRowHeight="16" x14ac:dyDescent="0.2"/>
  <cols>
    <col min="1" max="1" width="18.83203125" style="1" customWidth="1"/>
    <col min="2" max="5" width="10.83203125" style="1"/>
    <col min="6" max="7" width="23.33203125" style="1" customWidth="1"/>
    <col min="8" max="8" width="13" style="1" customWidth="1"/>
    <col min="9" max="16384" width="10.83203125" style="1"/>
  </cols>
  <sheetData>
    <row r="1" spans="1:11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16</v>
      </c>
      <c r="G1" s="1" t="s">
        <v>13</v>
      </c>
      <c r="I1" s="1" t="s">
        <v>14</v>
      </c>
    </row>
    <row r="2" spans="1:11" x14ac:dyDescent="0.2">
      <c r="A2" s="1">
        <f>H2</f>
        <v>43.199999999999996</v>
      </c>
      <c r="B2" s="1">
        <f>F57</f>
        <v>43.200000000000031</v>
      </c>
      <c r="C2" s="1">
        <v>2.7</v>
      </c>
      <c r="D2" s="1">
        <v>20</v>
      </c>
      <c r="E2" s="1">
        <v>11.9</v>
      </c>
      <c r="F2" s="1">
        <f>D2+C2-E2</f>
        <v>10.799999999999999</v>
      </c>
      <c r="G2" s="1">
        <f>F2*7</f>
        <v>75.599999999999994</v>
      </c>
      <c r="H2" s="1">
        <f>G2-3*F2</f>
        <v>43.199999999999996</v>
      </c>
      <c r="I2" s="1">
        <f>G2/'3.1.a'!B58</f>
        <v>1.0769230769230773</v>
      </c>
      <c r="K2" s="1">
        <f>(D2-E2)/D2</f>
        <v>0.40499999999999997</v>
      </c>
    </row>
    <row r="5" spans="1:11" x14ac:dyDescent="0.2">
      <c r="A5" s="1" t="s">
        <v>0</v>
      </c>
      <c r="B5" s="1" t="s">
        <v>7</v>
      </c>
      <c r="C5" s="1" t="s">
        <v>1</v>
      </c>
      <c r="D5" s="1" t="s">
        <v>2</v>
      </c>
      <c r="E5" s="1" t="s">
        <v>15</v>
      </c>
      <c r="F5" s="1" t="s">
        <v>6</v>
      </c>
    </row>
    <row r="6" spans="1:11" x14ac:dyDescent="0.2">
      <c r="A6" s="1">
        <v>1</v>
      </c>
      <c r="B6" s="1">
        <v>1</v>
      </c>
      <c r="C6" s="1">
        <f>A2</f>
        <v>43.199999999999996</v>
      </c>
      <c r="D6" s="1">
        <v>0</v>
      </c>
      <c r="E6" s="1">
        <f>IF(B6=1,0,$C$2+$D$2-$E$2)</f>
        <v>0</v>
      </c>
      <c r="F6" s="1">
        <f>C6+D6-E6</f>
        <v>43.199999999999996</v>
      </c>
    </row>
    <row r="7" spans="1:11" x14ac:dyDescent="0.2">
      <c r="A7" s="1">
        <v>2</v>
      </c>
      <c r="B7" s="1">
        <v>1</v>
      </c>
      <c r="C7" s="1">
        <f>F6</f>
        <v>43.199999999999996</v>
      </c>
      <c r="D7" s="1">
        <v>0</v>
      </c>
      <c r="E7" s="1">
        <f>IF(B7=1,0,$C$2+$D$2-$E$2)</f>
        <v>0</v>
      </c>
      <c r="F7" s="1">
        <f>C7+D7-E7</f>
        <v>43.199999999999996</v>
      </c>
    </row>
    <row r="8" spans="1:11" x14ac:dyDescent="0.2">
      <c r="A8" s="1">
        <v>3</v>
      </c>
      <c r="B8" s="1">
        <v>1</v>
      </c>
      <c r="C8" s="1">
        <f>F7</f>
        <v>43.199999999999996</v>
      </c>
      <c r="D8" s="1">
        <v>0</v>
      </c>
      <c r="E8" s="1">
        <f>IF(B8=1,0,$C$2+$D$2-$E$2)</f>
        <v>0</v>
      </c>
      <c r="F8" s="1">
        <f>C8+D8-E8</f>
        <v>43.199999999999996</v>
      </c>
    </row>
    <row r="9" spans="1:11" x14ac:dyDescent="0.2">
      <c r="A9" s="1">
        <v>4</v>
      </c>
      <c r="B9" s="1">
        <v>0</v>
      </c>
      <c r="C9" s="1">
        <f>F8</f>
        <v>43.199999999999996</v>
      </c>
      <c r="D9" s="1">
        <v>0</v>
      </c>
      <c r="E9" s="1">
        <f>IF(B9=1,0,$C$2+$D$2-$E$2)</f>
        <v>10.799999999999999</v>
      </c>
      <c r="F9" s="1">
        <f>C9+D9-E9</f>
        <v>32.4</v>
      </c>
    </row>
    <row r="10" spans="1:11" x14ac:dyDescent="0.2">
      <c r="A10" s="1">
        <v>5</v>
      </c>
      <c r="B10" s="1">
        <v>1</v>
      </c>
      <c r="C10" s="1">
        <f>F9</f>
        <v>32.4</v>
      </c>
      <c r="D10" s="1">
        <v>0</v>
      </c>
      <c r="E10" s="1">
        <f>IF(B10=1,0,$C$2+$D$2-$E$2)</f>
        <v>0</v>
      </c>
      <c r="F10" s="1">
        <f>C10+D10-E10</f>
        <v>32.4</v>
      </c>
    </row>
    <row r="11" spans="1:11" x14ac:dyDescent="0.2">
      <c r="A11" s="1">
        <v>6</v>
      </c>
      <c r="B11" s="1">
        <v>1</v>
      </c>
      <c r="C11" s="1">
        <f>F10</f>
        <v>32.4</v>
      </c>
      <c r="D11" s="1">
        <v>0</v>
      </c>
      <c r="E11" s="1">
        <f>IF(B11=1,0,$C$2+$D$2-$E$2)</f>
        <v>0</v>
      </c>
      <c r="F11" s="1">
        <f>C11+D11-E11</f>
        <v>32.4</v>
      </c>
    </row>
    <row r="12" spans="1:11" x14ac:dyDescent="0.2">
      <c r="A12" s="1">
        <v>7</v>
      </c>
      <c r="B12" s="1">
        <v>1</v>
      </c>
      <c r="C12" s="1">
        <f>F11</f>
        <v>32.4</v>
      </c>
      <c r="D12" s="1">
        <v>0</v>
      </c>
      <c r="E12" s="1">
        <f>IF(B12=1,0,$C$2+$D$2-$E$2)</f>
        <v>0</v>
      </c>
      <c r="F12" s="1">
        <f>C12+D12-E12</f>
        <v>32.4</v>
      </c>
    </row>
    <row r="13" spans="1:11" x14ac:dyDescent="0.2">
      <c r="A13" s="1">
        <v>8</v>
      </c>
      <c r="B13" s="1">
        <v>0</v>
      </c>
      <c r="C13" s="1">
        <f>F12</f>
        <v>32.4</v>
      </c>
      <c r="D13" s="1">
        <v>0</v>
      </c>
      <c r="E13" s="1">
        <f>IF(B13=1,0,$C$2+$D$2-$E$2)</f>
        <v>10.799999999999999</v>
      </c>
      <c r="F13" s="1">
        <f>C13+D13-E13</f>
        <v>21.6</v>
      </c>
    </row>
    <row r="14" spans="1:11" x14ac:dyDescent="0.2">
      <c r="A14" s="1">
        <v>9</v>
      </c>
      <c r="B14" s="1">
        <v>1</v>
      </c>
      <c r="C14" s="1">
        <f>F13</f>
        <v>21.6</v>
      </c>
      <c r="D14" s="1">
        <v>0</v>
      </c>
      <c r="E14" s="1">
        <f>IF(B14=1,0,$C$2+$D$2-$E$2)</f>
        <v>0</v>
      </c>
      <c r="F14" s="1">
        <f>C14+D14-E14</f>
        <v>21.6</v>
      </c>
    </row>
    <row r="15" spans="1:11" x14ac:dyDescent="0.2">
      <c r="A15" s="1">
        <v>10</v>
      </c>
      <c r="B15" s="1">
        <v>1</v>
      </c>
      <c r="C15" s="1">
        <f>F14</f>
        <v>21.6</v>
      </c>
      <c r="D15" s="1">
        <v>0</v>
      </c>
      <c r="E15" s="1">
        <f>IF(B15=1,0,$C$2+$D$2-$E$2)</f>
        <v>0</v>
      </c>
      <c r="F15" s="1">
        <f>C15+D15-E15</f>
        <v>21.6</v>
      </c>
    </row>
    <row r="16" spans="1:11" x14ac:dyDescent="0.2">
      <c r="A16" s="1">
        <v>11</v>
      </c>
      <c r="B16" s="1">
        <v>1</v>
      </c>
      <c r="C16" s="1">
        <f>F15</f>
        <v>21.6</v>
      </c>
      <c r="D16" s="1">
        <v>0</v>
      </c>
      <c r="E16" s="1">
        <f>IF(B16=1,0,$C$2+$D$2-$E$2)</f>
        <v>0</v>
      </c>
      <c r="F16" s="1">
        <f>C16+D16-E16</f>
        <v>21.6</v>
      </c>
    </row>
    <row r="17" spans="1:6" x14ac:dyDescent="0.2">
      <c r="A17" s="1">
        <v>12</v>
      </c>
      <c r="B17" s="1">
        <v>0</v>
      </c>
      <c r="C17" s="1">
        <f>F16</f>
        <v>21.6</v>
      </c>
      <c r="D17" s="1">
        <v>0</v>
      </c>
      <c r="E17" s="1">
        <f>IF(B17=1,0,$C$2+$D$2-$E$2)</f>
        <v>10.799999999999999</v>
      </c>
      <c r="F17" s="1">
        <f>C17+D17-E17</f>
        <v>10.800000000000002</v>
      </c>
    </row>
    <row r="18" spans="1:6" x14ac:dyDescent="0.2">
      <c r="A18" s="1">
        <v>13</v>
      </c>
      <c r="B18" s="1">
        <v>1</v>
      </c>
      <c r="C18" s="1">
        <f>F17</f>
        <v>10.800000000000002</v>
      </c>
      <c r="D18" s="1">
        <v>0</v>
      </c>
      <c r="E18" s="1">
        <f>IF(B18=1,0,$C$2+$D$2-$E$2)</f>
        <v>0</v>
      </c>
      <c r="F18" s="1">
        <f>C18+D18-E18</f>
        <v>10.800000000000002</v>
      </c>
    </row>
    <row r="19" spans="1:6" x14ac:dyDescent="0.2">
      <c r="A19" s="1">
        <v>14</v>
      </c>
      <c r="B19" s="1">
        <v>1</v>
      </c>
      <c r="C19" s="1">
        <f>F18</f>
        <v>10.800000000000002</v>
      </c>
      <c r="D19" s="1">
        <v>0</v>
      </c>
      <c r="E19" s="1">
        <f>IF(B19=1,0,$C$2+$D$2-$E$2)</f>
        <v>0</v>
      </c>
      <c r="F19" s="1">
        <f>C19+D19-E19</f>
        <v>10.800000000000002</v>
      </c>
    </row>
    <row r="20" spans="1:6" x14ac:dyDescent="0.2">
      <c r="A20" s="1">
        <v>15</v>
      </c>
      <c r="B20" s="1">
        <v>1</v>
      </c>
      <c r="C20" s="1">
        <f>F19</f>
        <v>10.800000000000002</v>
      </c>
      <c r="D20" s="1">
        <v>0</v>
      </c>
      <c r="E20" s="1">
        <f>IF(B20=1,0,$C$2+$D$2-$E$2)</f>
        <v>0</v>
      </c>
      <c r="F20" s="1">
        <f>C20+D20-E20</f>
        <v>10.800000000000002</v>
      </c>
    </row>
    <row r="21" spans="1:6" x14ac:dyDescent="0.2">
      <c r="A21" s="1">
        <v>16</v>
      </c>
      <c r="B21" s="1">
        <v>0</v>
      </c>
      <c r="C21" s="1">
        <f>F20</f>
        <v>10.800000000000002</v>
      </c>
      <c r="D21" s="1">
        <v>0</v>
      </c>
      <c r="E21" s="1">
        <f>IF(B21=1,0,$C$2+$D$2-$E$2)</f>
        <v>10.799999999999999</v>
      </c>
      <c r="F21" s="1">
        <f>C21+D21-E21</f>
        <v>0</v>
      </c>
    </row>
    <row r="22" spans="1:6" x14ac:dyDescent="0.2">
      <c r="A22" s="1">
        <v>17</v>
      </c>
      <c r="B22" s="1">
        <v>1</v>
      </c>
      <c r="C22" s="1">
        <f>F21</f>
        <v>0</v>
      </c>
      <c r="D22" s="1">
        <v>0</v>
      </c>
      <c r="E22" s="1">
        <f>IF(B22=1,0,$C$2+$D$2-$E$2)</f>
        <v>0</v>
      </c>
      <c r="F22" s="1">
        <f>C22+D22-E22</f>
        <v>0</v>
      </c>
    </row>
    <row r="23" spans="1:6" x14ac:dyDescent="0.2">
      <c r="A23" s="1">
        <v>18</v>
      </c>
      <c r="B23" s="1">
        <v>1</v>
      </c>
      <c r="C23" s="1">
        <f>F22</f>
        <v>0</v>
      </c>
      <c r="D23" s="1">
        <v>5.4</v>
      </c>
      <c r="E23" s="1">
        <f>IF(B23=1,0,$C$2+$D$2-$E$2)</f>
        <v>0</v>
      </c>
      <c r="F23" s="1">
        <f>C23+D23-E23</f>
        <v>5.4</v>
      </c>
    </row>
    <row r="24" spans="1:6" x14ac:dyDescent="0.2">
      <c r="A24" s="1">
        <v>19</v>
      </c>
      <c r="B24" s="1">
        <v>1</v>
      </c>
      <c r="C24" s="1">
        <f>F23</f>
        <v>5.4</v>
      </c>
      <c r="D24" s="1">
        <v>5.4</v>
      </c>
      <c r="E24" s="1">
        <f>IF(B24=1,0,$C$2+$D$2-$E$2)</f>
        <v>0</v>
      </c>
      <c r="F24" s="1">
        <f>C24+D24-E24</f>
        <v>10.8</v>
      </c>
    </row>
    <row r="25" spans="1:6" x14ac:dyDescent="0.2">
      <c r="A25" s="1">
        <v>20</v>
      </c>
      <c r="B25" s="1">
        <v>0</v>
      </c>
      <c r="C25" s="1">
        <f>F24</f>
        <v>10.8</v>
      </c>
      <c r="D25" s="1">
        <v>5.4</v>
      </c>
      <c r="E25" s="1">
        <f>IF(B25=1,0,$C$2+$D$2-$E$2)</f>
        <v>10.799999999999999</v>
      </c>
      <c r="F25" s="1">
        <f>C25+D25-E25</f>
        <v>5.4000000000000039</v>
      </c>
    </row>
    <row r="26" spans="1:6" x14ac:dyDescent="0.2">
      <c r="A26" s="1">
        <v>21</v>
      </c>
      <c r="B26" s="1">
        <v>1</v>
      </c>
      <c r="C26" s="1">
        <f>F25</f>
        <v>5.4000000000000039</v>
      </c>
      <c r="D26" s="1">
        <v>5.4</v>
      </c>
      <c r="E26" s="1">
        <f>IF(B26=1,0,$C$2+$D$2-$E$2)</f>
        <v>0</v>
      </c>
      <c r="F26" s="1">
        <f>C26+D26-E26</f>
        <v>10.800000000000004</v>
      </c>
    </row>
    <row r="27" spans="1:6" x14ac:dyDescent="0.2">
      <c r="A27" s="1">
        <v>22</v>
      </c>
      <c r="B27" s="1">
        <v>1</v>
      </c>
      <c r="C27" s="1">
        <f>F26</f>
        <v>10.800000000000004</v>
      </c>
      <c r="D27" s="1">
        <v>5.4</v>
      </c>
      <c r="E27" s="1">
        <f>IF(B27=1,0,$C$2+$D$2-$E$2)</f>
        <v>0</v>
      </c>
      <c r="F27" s="1">
        <f>C27+D27-E27</f>
        <v>16.200000000000003</v>
      </c>
    </row>
    <row r="28" spans="1:6" x14ac:dyDescent="0.2">
      <c r="A28" s="1">
        <v>23</v>
      </c>
      <c r="B28" s="1">
        <v>1</v>
      </c>
      <c r="C28" s="1">
        <f>F27</f>
        <v>16.200000000000003</v>
      </c>
      <c r="D28" s="1">
        <v>5.4</v>
      </c>
      <c r="E28" s="1">
        <f>IF(B28=1,0,$C$2+$D$2-$E$2)</f>
        <v>0</v>
      </c>
      <c r="F28" s="1">
        <f>C28+D28-E28</f>
        <v>21.6</v>
      </c>
    </row>
    <row r="29" spans="1:6" x14ac:dyDescent="0.2">
      <c r="A29" s="1">
        <v>24</v>
      </c>
      <c r="B29" s="1">
        <v>0</v>
      </c>
      <c r="C29" s="1">
        <f>F28</f>
        <v>21.6</v>
      </c>
      <c r="D29" s="1">
        <v>5.4</v>
      </c>
      <c r="E29" s="1">
        <f>IF(B29=1,0,$C$2+$D$2-$E$2)</f>
        <v>10.799999999999999</v>
      </c>
      <c r="F29" s="1">
        <f>C29+D29-E29</f>
        <v>16.200000000000003</v>
      </c>
    </row>
    <row r="30" spans="1:6" x14ac:dyDescent="0.2">
      <c r="A30" s="1">
        <v>25</v>
      </c>
      <c r="B30" s="1">
        <v>1</v>
      </c>
      <c r="C30" s="1">
        <f>F29</f>
        <v>16.200000000000003</v>
      </c>
      <c r="D30" s="1">
        <v>5.4</v>
      </c>
      <c r="E30" s="1">
        <f>IF(B30=1,0,$C$2+$D$2-$E$2)</f>
        <v>0</v>
      </c>
      <c r="F30" s="1">
        <f>C30+D30-E30</f>
        <v>21.6</v>
      </c>
    </row>
    <row r="31" spans="1:6" x14ac:dyDescent="0.2">
      <c r="A31" s="1">
        <v>26</v>
      </c>
      <c r="B31" s="1">
        <v>1</v>
      </c>
      <c r="C31" s="1">
        <f>F30</f>
        <v>21.6</v>
      </c>
      <c r="D31" s="1">
        <v>5.4</v>
      </c>
      <c r="E31" s="1">
        <f>IF(B31=1,0,$C$2+$D$2-$E$2)</f>
        <v>0</v>
      </c>
      <c r="F31" s="1">
        <f>C31+D31-E31</f>
        <v>27</v>
      </c>
    </row>
    <row r="32" spans="1:6" x14ac:dyDescent="0.2">
      <c r="A32" s="1">
        <v>27</v>
      </c>
      <c r="B32" s="1">
        <v>1</v>
      </c>
      <c r="C32" s="1">
        <f>F31</f>
        <v>27</v>
      </c>
      <c r="D32" s="1">
        <v>5.4</v>
      </c>
      <c r="E32" s="1">
        <f>IF(B32=1,0,$C$2+$D$2-$E$2)</f>
        <v>0</v>
      </c>
      <c r="F32" s="1">
        <f>C32+D32-E32</f>
        <v>32.4</v>
      </c>
    </row>
    <row r="33" spans="1:6" x14ac:dyDescent="0.2">
      <c r="A33" s="1">
        <v>28</v>
      </c>
      <c r="B33" s="1">
        <v>0</v>
      </c>
      <c r="C33" s="1">
        <f>F32</f>
        <v>32.4</v>
      </c>
      <c r="D33" s="1">
        <v>5.4</v>
      </c>
      <c r="E33" s="1">
        <f>IF(B33=1,0,$C$2+$D$2-$E$2)</f>
        <v>10.799999999999999</v>
      </c>
      <c r="F33" s="1">
        <f>C33+D33-E33</f>
        <v>27</v>
      </c>
    </row>
    <row r="34" spans="1:6" x14ac:dyDescent="0.2">
      <c r="A34" s="1">
        <v>29</v>
      </c>
      <c r="B34" s="1">
        <v>1</v>
      </c>
      <c r="C34" s="1">
        <f>F33</f>
        <v>27</v>
      </c>
      <c r="D34" s="1">
        <v>5.4</v>
      </c>
      <c r="E34" s="1">
        <f>IF(B34=1,0,$C$2+$D$2-$E$2)</f>
        <v>0</v>
      </c>
      <c r="F34" s="1">
        <f>C34+D34-E34</f>
        <v>32.4</v>
      </c>
    </row>
    <row r="35" spans="1:6" x14ac:dyDescent="0.2">
      <c r="A35" s="1">
        <v>30</v>
      </c>
      <c r="B35" s="1">
        <v>1</v>
      </c>
      <c r="C35" s="1">
        <f>F34</f>
        <v>32.4</v>
      </c>
      <c r="D35" s="1">
        <v>5.4</v>
      </c>
      <c r="E35" s="1">
        <f>IF(B35=1,0,$C$2+$D$2-$E$2)</f>
        <v>0</v>
      </c>
      <c r="F35" s="1">
        <f>C35+D35-E35</f>
        <v>37.799999999999997</v>
      </c>
    </row>
    <row r="36" spans="1:6" x14ac:dyDescent="0.2">
      <c r="A36" s="1">
        <v>31</v>
      </c>
      <c r="B36" s="1">
        <v>1</v>
      </c>
      <c r="C36" s="1">
        <f>F35</f>
        <v>37.799999999999997</v>
      </c>
      <c r="D36" s="1">
        <v>5.4</v>
      </c>
      <c r="E36" s="1">
        <f>IF(B36=1,0,$C$2+$D$2-$E$2)</f>
        <v>0</v>
      </c>
      <c r="F36" s="1">
        <f>C36+D36-E36</f>
        <v>43.199999999999996</v>
      </c>
    </row>
    <row r="37" spans="1:6" x14ac:dyDescent="0.2">
      <c r="A37" s="1">
        <v>32</v>
      </c>
      <c r="B37" s="1">
        <v>0</v>
      </c>
      <c r="C37" s="1">
        <f>F36</f>
        <v>43.199999999999996</v>
      </c>
      <c r="D37" s="1">
        <v>5.4</v>
      </c>
      <c r="E37" s="1">
        <f>IF(B37=1,0,$C$2+$D$2-$E$2)</f>
        <v>10.799999999999999</v>
      </c>
      <c r="F37" s="1">
        <f>C37+D37-E37</f>
        <v>37.799999999999997</v>
      </c>
    </row>
    <row r="38" spans="1:6" x14ac:dyDescent="0.2">
      <c r="A38" s="1">
        <v>33</v>
      </c>
      <c r="B38" s="1">
        <v>1</v>
      </c>
      <c r="C38" s="1">
        <f>F37</f>
        <v>37.799999999999997</v>
      </c>
      <c r="D38" s="1">
        <v>5.4</v>
      </c>
      <c r="E38" s="1">
        <f>IF(B38=1,0,$C$2+$D$2-$E$2)</f>
        <v>0</v>
      </c>
      <c r="F38" s="1">
        <f>C38+D38-E38</f>
        <v>43.199999999999996</v>
      </c>
    </row>
    <row r="39" spans="1:6" x14ac:dyDescent="0.2">
      <c r="A39" s="1">
        <v>34</v>
      </c>
      <c r="B39" s="1">
        <v>1</v>
      </c>
      <c r="C39" s="1">
        <f>F38</f>
        <v>43.199999999999996</v>
      </c>
      <c r="D39" s="1">
        <v>5.4</v>
      </c>
      <c r="E39" s="1">
        <f>IF(B39=1,0,$C$2+$D$2-$E$2)</f>
        <v>0</v>
      </c>
      <c r="F39" s="1">
        <f>C39+D39-E39</f>
        <v>48.599999999999994</v>
      </c>
    </row>
    <row r="40" spans="1:6" x14ac:dyDescent="0.2">
      <c r="A40" s="1">
        <v>35</v>
      </c>
      <c r="B40" s="1">
        <v>1</v>
      </c>
      <c r="C40" s="1">
        <f>F39</f>
        <v>48.599999999999994</v>
      </c>
      <c r="D40" s="1">
        <v>5.4</v>
      </c>
      <c r="E40" s="1">
        <f>IF(B40=1,0,$C$2+$D$2-$E$2)</f>
        <v>0</v>
      </c>
      <c r="F40" s="1">
        <f>C40+D40-E40</f>
        <v>53.999999999999993</v>
      </c>
    </row>
    <row r="41" spans="1:6" x14ac:dyDescent="0.2">
      <c r="A41" s="1">
        <v>36</v>
      </c>
      <c r="B41" s="1">
        <v>0</v>
      </c>
      <c r="C41" s="1">
        <f>F40</f>
        <v>53.999999999999993</v>
      </c>
      <c r="D41" s="1">
        <v>5.4</v>
      </c>
      <c r="E41" s="1">
        <f>IF(B41=1,0,$C$2+$D$2-$E$2)</f>
        <v>10.799999999999999</v>
      </c>
      <c r="F41" s="1">
        <f>C41+D41-E41</f>
        <v>48.599999999999994</v>
      </c>
    </row>
    <row r="42" spans="1:6" x14ac:dyDescent="0.2">
      <c r="A42" s="1">
        <v>37</v>
      </c>
      <c r="B42" s="1">
        <v>1</v>
      </c>
      <c r="C42" s="1">
        <f>F41</f>
        <v>48.599999999999994</v>
      </c>
      <c r="D42" s="1">
        <v>5.4</v>
      </c>
      <c r="E42" s="1">
        <f>IF(B42=1,0,$C$2+$D$2-$E$2)</f>
        <v>0</v>
      </c>
      <c r="F42" s="1">
        <f>C42+D42-E42</f>
        <v>53.999999999999993</v>
      </c>
    </row>
    <row r="43" spans="1:6" x14ac:dyDescent="0.2">
      <c r="A43" s="1">
        <v>38</v>
      </c>
      <c r="B43" s="1">
        <v>1</v>
      </c>
      <c r="C43" s="1">
        <f>F42</f>
        <v>53.999999999999993</v>
      </c>
      <c r="D43" s="1">
        <v>5.4</v>
      </c>
      <c r="E43" s="1">
        <f>IF(B43=1,0,$C$2+$D$2-$E$2)</f>
        <v>0</v>
      </c>
      <c r="F43" s="1">
        <f>C43+D43-E43</f>
        <v>59.399999999999991</v>
      </c>
    </row>
    <row r="44" spans="1:6" x14ac:dyDescent="0.2">
      <c r="A44" s="1">
        <v>39</v>
      </c>
      <c r="B44" s="1">
        <v>1</v>
      </c>
      <c r="C44" s="1">
        <f>F43</f>
        <v>59.399999999999991</v>
      </c>
      <c r="D44" s="1">
        <v>5.4</v>
      </c>
      <c r="E44" s="1">
        <f>IF(B44=1,0,$C$2+$D$2-$E$2)</f>
        <v>0</v>
      </c>
      <c r="F44" s="1">
        <f>C44+D44-E44</f>
        <v>64.8</v>
      </c>
    </row>
    <row r="45" spans="1:6" x14ac:dyDescent="0.2">
      <c r="A45" s="1">
        <v>40</v>
      </c>
      <c r="B45" s="1">
        <v>0</v>
      </c>
      <c r="C45" s="1">
        <f>F44</f>
        <v>64.8</v>
      </c>
      <c r="D45" s="1">
        <v>5.4</v>
      </c>
      <c r="E45" s="1">
        <f>IF(B45=1,0,$C$2+$D$2-$E$2)</f>
        <v>10.799999999999999</v>
      </c>
      <c r="F45" s="1">
        <f>C45+D45-E45</f>
        <v>59.400000000000006</v>
      </c>
    </row>
    <row r="46" spans="1:6" x14ac:dyDescent="0.2">
      <c r="A46" s="1">
        <v>41</v>
      </c>
      <c r="B46" s="1">
        <v>1</v>
      </c>
      <c r="C46" s="1">
        <f>F45</f>
        <v>59.400000000000006</v>
      </c>
      <c r="D46" s="1">
        <v>5.4</v>
      </c>
      <c r="E46" s="1">
        <f>IF(B46=1,0,$C$2+$D$2-$E$2)</f>
        <v>0</v>
      </c>
      <c r="F46" s="1">
        <f>C46+D46-E46</f>
        <v>64.800000000000011</v>
      </c>
    </row>
    <row r="47" spans="1:6" x14ac:dyDescent="0.2">
      <c r="A47" s="1">
        <v>42</v>
      </c>
      <c r="B47" s="1">
        <v>1</v>
      </c>
      <c r="C47" s="1">
        <f>F46</f>
        <v>64.800000000000011</v>
      </c>
      <c r="D47" s="1">
        <v>5.4</v>
      </c>
      <c r="E47" s="1">
        <f>IF(B47=1,0,$C$2+$D$2-$E$2)</f>
        <v>0</v>
      </c>
      <c r="F47" s="1">
        <f>C47+D47-E47</f>
        <v>70.200000000000017</v>
      </c>
    </row>
    <row r="48" spans="1:6" x14ac:dyDescent="0.2">
      <c r="A48" s="1">
        <v>43</v>
      </c>
      <c r="B48" s="1">
        <v>1</v>
      </c>
      <c r="C48" s="1">
        <f>F47</f>
        <v>70.200000000000017</v>
      </c>
      <c r="D48" s="1">
        <v>5.4</v>
      </c>
      <c r="E48" s="1">
        <f>IF(B48=1,0,$C$2+$D$2-$E$2)</f>
        <v>0</v>
      </c>
      <c r="F48" s="1">
        <f>C48+D48-E48</f>
        <v>75.600000000000023</v>
      </c>
    </row>
    <row r="49" spans="1:6" x14ac:dyDescent="0.2">
      <c r="A49" s="1">
        <v>44</v>
      </c>
      <c r="B49" s="1">
        <v>0</v>
      </c>
      <c r="C49" s="1">
        <f>F48</f>
        <v>75.600000000000023</v>
      </c>
      <c r="D49" s="1">
        <v>0</v>
      </c>
      <c r="E49" s="1">
        <f>IF(B49=1,0,$C$2+$D$2-$E$2)</f>
        <v>10.799999999999999</v>
      </c>
      <c r="F49" s="1">
        <f>C49+D49-E49</f>
        <v>64.800000000000026</v>
      </c>
    </row>
    <row r="50" spans="1:6" x14ac:dyDescent="0.2">
      <c r="A50" s="1">
        <v>45</v>
      </c>
      <c r="B50" s="1">
        <v>1</v>
      </c>
      <c r="C50" s="1">
        <f>F49</f>
        <v>64.800000000000026</v>
      </c>
      <c r="D50" s="1">
        <v>0</v>
      </c>
      <c r="E50" s="1">
        <f>IF(B50=1,0,$C$2+$D$2-$E$2)</f>
        <v>0</v>
      </c>
      <c r="F50" s="1">
        <f>C50+D50-E50</f>
        <v>64.800000000000026</v>
      </c>
    </row>
    <row r="51" spans="1:6" x14ac:dyDescent="0.2">
      <c r="A51" s="1">
        <v>46</v>
      </c>
      <c r="B51" s="1">
        <v>1</v>
      </c>
      <c r="C51" s="1">
        <f>F50</f>
        <v>64.800000000000026</v>
      </c>
      <c r="D51" s="1">
        <v>0</v>
      </c>
      <c r="E51" s="1">
        <f>IF(B51=1,0,$C$2+$D$2-$E$2)</f>
        <v>0</v>
      </c>
      <c r="F51" s="1">
        <f>C51+D51-E51</f>
        <v>64.800000000000026</v>
      </c>
    </row>
    <row r="52" spans="1:6" x14ac:dyDescent="0.2">
      <c r="A52" s="1">
        <v>47</v>
      </c>
      <c r="B52" s="1">
        <v>1</v>
      </c>
      <c r="C52" s="1">
        <f>F51</f>
        <v>64.800000000000026</v>
      </c>
      <c r="D52" s="1">
        <v>0</v>
      </c>
      <c r="E52" s="1">
        <f>IF(B52=1,0,$C$2+$D$2-$E$2)</f>
        <v>0</v>
      </c>
      <c r="F52" s="1">
        <f>C52+D52-E52</f>
        <v>64.800000000000026</v>
      </c>
    </row>
    <row r="53" spans="1:6" x14ac:dyDescent="0.2">
      <c r="A53" s="1">
        <v>48</v>
      </c>
      <c r="B53" s="1">
        <v>0</v>
      </c>
      <c r="C53" s="1">
        <f>F52</f>
        <v>64.800000000000026</v>
      </c>
      <c r="D53" s="1">
        <v>0</v>
      </c>
      <c r="E53" s="1">
        <f>IF(B53=1,0,$C$2+$D$2-$E$2)</f>
        <v>10.799999999999999</v>
      </c>
      <c r="F53" s="1">
        <f>C53+D53-E53</f>
        <v>54.000000000000028</v>
      </c>
    </row>
    <row r="54" spans="1:6" x14ac:dyDescent="0.2">
      <c r="A54" s="1">
        <v>49</v>
      </c>
      <c r="B54" s="1">
        <v>1</v>
      </c>
      <c r="C54" s="1">
        <f>F53</f>
        <v>54.000000000000028</v>
      </c>
      <c r="D54" s="1">
        <v>0</v>
      </c>
      <c r="E54" s="1">
        <f>IF(B54=1,0,$C$2+$D$2-$E$2)</f>
        <v>0</v>
      </c>
      <c r="F54" s="1">
        <f>C54+D54-E54</f>
        <v>54.000000000000028</v>
      </c>
    </row>
    <row r="55" spans="1:6" x14ac:dyDescent="0.2">
      <c r="A55" s="1">
        <v>50</v>
      </c>
      <c r="B55" s="1">
        <v>1</v>
      </c>
      <c r="C55" s="1">
        <f>F54</f>
        <v>54.000000000000028</v>
      </c>
      <c r="D55" s="1">
        <v>0</v>
      </c>
      <c r="E55" s="1">
        <f>IF(B55=1,0,$C$2+$D$2-$E$2)</f>
        <v>0</v>
      </c>
      <c r="F55" s="1">
        <f>C55+D55-E55</f>
        <v>54.000000000000028</v>
      </c>
    </row>
    <row r="56" spans="1:6" x14ac:dyDescent="0.2">
      <c r="A56" s="1">
        <v>51</v>
      </c>
      <c r="B56" s="1">
        <v>1</v>
      </c>
      <c r="C56" s="1">
        <f>F55</f>
        <v>54.000000000000028</v>
      </c>
      <c r="D56" s="1">
        <v>0</v>
      </c>
      <c r="E56" s="1">
        <f>IF(B56=1,0,$C$2+$D$2-$E$2)</f>
        <v>0</v>
      </c>
      <c r="F56" s="1">
        <f>C56+D56-E56</f>
        <v>54.000000000000028</v>
      </c>
    </row>
    <row r="57" spans="1:6" x14ac:dyDescent="0.2">
      <c r="A57" s="1">
        <v>52</v>
      </c>
      <c r="B57" s="1">
        <v>0</v>
      </c>
      <c r="C57" s="1">
        <f>F56</f>
        <v>54.000000000000028</v>
      </c>
      <c r="D57" s="1">
        <v>0</v>
      </c>
      <c r="E57" s="1">
        <f>IF(B57=1,0,$C$2+$D$2-$E$2)</f>
        <v>10.799999999999999</v>
      </c>
      <c r="F57" s="1">
        <f>C57+D57-E57</f>
        <v>43.200000000000031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59F8-09C5-2C46-8118-35C6FB656A8F}">
  <dimension ref="A1:M59"/>
  <sheetViews>
    <sheetView zoomScale="62" workbookViewId="0">
      <selection activeCell="P2" sqref="P2"/>
    </sheetView>
  </sheetViews>
  <sheetFormatPr baseColWidth="10" defaultRowHeight="16" x14ac:dyDescent="0.2"/>
  <cols>
    <col min="1" max="2" width="18.83203125" customWidth="1"/>
    <col min="7" max="8" width="23.33203125" customWidth="1"/>
    <col min="9" max="9" width="13" customWidth="1"/>
  </cols>
  <sheetData>
    <row r="1" spans="1:13" x14ac:dyDescent="0.2">
      <c r="A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16</v>
      </c>
      <c r="H1" t="s">
        <v>13</v>
      </c>
      <c r="J1" t="s">
        <v>14</v>
      </c>
      <c r="M1" t="s">
        <v>20</v>
      </c>
    </row>
    <row r="2" spans="1:13" x14ac:dyDescent="0.2">
      <c r="A2">
        <f>I2</f>
        <v>43.199999999999996</v>
      </c>
      <c r="C2">
        <f ca="1">G57</f>
        <v>129.60000000000008</v>
      </c>
      <c r="D2">
        <v>2.7</v>
      </c>
      <c r="E2">
        <v>20</v>
      </c>
      <c r="F2">
        <v>11.9</v>
      </c>
      <c r="G2">
        <f>E2+D2-F2</f>
        <v>10.799999999999999</v>
      </c>
      <c r="H2">
        <f>G2*7</f>
        <v>75.599999999999994</v>
      </c>
      <c r="I2">
        <f>H2-3*G2</f>
        <v>43.199999999999996</v>
      </c>
      <c r="J2">
        <f>H2/'3.1.a'!B58</f>
        <v>1.0769230769230773</v>
      </c>
      <c r="L2">
        <f>(E2-F2)/E2</f>
        <v>0.40499999999999997</v>
      </c>
      <c r="M2">
        <f ca="1">H59</f>
        <v>0</v>
      </c>
    </row>
    <row r="4" spans="1:13" x14ac:dyDescent="0.2">
      <c r="L4" t="s">
        <v>21</v>
      </c>
    </row>
    <row r="5" spans="1:13" x14ac:dyDescent="0.2">
      <c r="A5" t="s">
        <v>0</v>
      </c>
      <c r="B5" t="s">
        <v>17</v>
      </c>
      <c r="C5" t="s">
        <v>7</v>
      </c>
      <c r="D5" t="s">
        <v>1</v>
      </c>
      <c r="E5" t="s">
        <v>2</v>
      </c>
      <c r="F5" t="s">
        <v>15</v>
      </c>
      <c r="G5" t="s">
        <v>6</v>
      </c>
      <c r="H5" t="s">
        <v>18</v>
      </c>
      <c r="L5" t="s">
        <v>21</v>
      </c>
    </row>
    <row r="6" spans="1:13" x14ac:dyDescent="0.2">
      <c r="A6">
        <v>1</v>
      </c>
      <c r="B6">
        <f ca="1">RAND()</f>
        <v>0.85097645791084797</v>
      </c>
      <c r="C6">
        <f ca="1">IF(B6&gt;0.25,1,0)</f>
        <v>1</v>
      </c>
      <c r="D6">
        <f>A2</f>
        <v>43.199999999999996</v>
      </c>
      <c r="E6">
        <v>0</v>
      </c>
      <c r="F6">
        <f ca="1">MIN(D6+E6,IF(C6=1,0,$D$2+$E$2-$F$2))</f>
        <v>0</v>
      </c>
      <c r="G6">
        <f t="shared" ref="G6:G37" ca="1" si="0">D6+E6-F6</f>
        <v>43.199999999999996</v>
      </c>
      <c r="H6">
        <f ca="1">IF(AND(C6=0,D6+E6&lt;$D$2+$E$2-$F$2),1,0)</f>
        <v>0</v>
      </c>
    </row>
    <row r="7" spans="1:13" x14ac:dyDescent="0.2">
      <c r="A7">
        <v>2</v>
      </c>
      <c r="B7">
        <f t="shared" ref="B7:B57" ca="1" si="1">RAND()</f>
        <v>0.18567803833590368</v>
      </c>
      <c r="C7">
        <f t="shared" ref="C7:C57" ca="1" si="2">IF(B7&gt;0.25,1,0)</f>
        <v>0</v>
      </c>
      <c r="D7">
        <f ca="1">G6</f>
        <v>43.199999999999996</v>
      </c>
      <c r="E7">
        <v>0</v>
      </c>
      <c r="F7">
        <f t="shared" ref="F7:F57" ca="1" si="3">MIN(D7+E7,IF(C7=1,0,$D$2+$E$2-$F$2))</f>
        <v>10.799999999999999</v>
      </c>
      <c r="G7">
        <f t="shared" ca="1" si="0"/>
        <v>32.4</v>
      </c>
      <c r="H7">
        <f t="shared" ref="H7:H57" ca="1" si="4">IF(AND(C7=0,D7+E7&lt;$D$2+$E$2-$F$2),1,0)</f>
        <v>0</v>
      </c>
    </row>
    <row r="8" spans="1:13" x14ac:dyDescent="0.2">
      <c r="A8">
        <v>3</v>
      </c>
      <c r="B8">
        <f t="shared" ca="1" si="1"/>
        <v>0.89594821484738696</v>
      </c>
      <c r="C8">
        <f t="shared" ca="1" si="2"/>
        <v>1</v>
      </c>
      <c r="D8">
        <f t="shared" ref="D8:D57" ca="1" si="5">G7</f>
        <v>32.4</v>
      </c>
      <c r="E8">
        <v>0</v>
      </c>
      <c r="F8">
        <f t="shared" ca="1" si="3"/>
        <v>0</v>
      </c>
      <c r="G8">
        <f t="shared" ca="1" si="0"/>
        <v>32.4</v>
      </c>
      <c r="H8">
        <f t="shared" ca="1" si="4"/>
        <v>0</v>
      </c>
    </row>
    <row r="9" spans="1:13" x14ac:dyDescent="0.2">
      <c r="A9">
        <v>4</v>
      </c>
      <c r="B9">
        <f t="shared" ca="1" si="1"/>
        <v>0.84901369882245159</v>
      </c>
      <c r="C9">
        <f t="shared" ca="1" si="2"/>
        <v>1</v>
      </c>
      <c r="D9">
        <f t="shared" ca="1" si="5"/>
        <v>32.4</v>
      </c>
      <c r="E9">
        <v>0</v>
      </c>
      <c r="F9">
        <f t="shared" ca="1" si="3"/>
        <v>0</v>
      </c>
      <c r="G9">
        <f t="shared" ca="1" si="0"/>
        <v>32.4</v>
      </c>
      <c r="H9">
        <f t="shared" ca="1" si="4"/>
        <v>0</v>
      </c>
    </row>
    <row r="10" spans="1:13" x14ac:dyDescent="0.2">
      <c r="A10">
        <v>5</v>
      </c>
      <c r="B10">
        <f t="shared" ca="1" si="1"/>
        <v>0.63292252890422152</v>
      </c>
      <c r="C10">
        <f t="shared" ca="1" si="2"/>
        <v>1</v>
      </c>
      <c r="D10">
        <f t="shared" ca="1" si="5"/>
        <v>32.4</v>
      </c>
      <c r="E10">
        <v>0</v>
      </c>
      <c r="F10">
        <f t="shared" ca="1" si="3"/>
        <v>0</v>
      </c>
      <c r="G10">
        <f t="shared" ca="1" si="0"/>
        <v>32.4</v>
      </c>
      <c r="H10">
        <f t="shared" ca="1" si="4"/>
        <v>0</v>
      </c>
    </row>
    <row r="11" spans="1:13" x14ac:dyDescent="0.2">
      <c r="A11">
        <v>6</v>
      </c>
      <c r="B11">
        <f t="shared" ca="1" si="1"/>
        <v>0.36029179529693722</v>
      </c>
      <c r="C11">
        <f t="shared" ca="1" si="2"/>
        <v>1</v>
      </c>
      <c r="D11">
        <f t="shared" ca="1" si="5"/>
        <v>32.4</v>
      </c>
      <c r="E11">
        <v>0</v>
      </c>
      <c r="F11">
        <f t="shared" ca="1" si="3"/>
        <v>0</v>
      </c>
      <c r="G11">
        <f t="shared" ca="1" si="0"/>
        <v>32.4</v>
      </c>
      <c r="H11">
        <f t="shared" ca="1" si="4"/>
        <v>0</v>
      </c>
    </row>
    <row r="12" spans="1:13" x14ac:dyDescent="0.2">
      <c r="A12">
        <v>7</v>
      </c>
      <c r="B12">
        <f t="shared" ca="1" si="1"/>
        <v>0.67695298895603817</v>
      </c>
      <c r="C12">
        <f t="shared" ca="1" si="2"/>
        <v>1</v>
      </c>
      <c r="D12">
        <f t="shared" ca="1" si="5"/>
        <v>32.4</v>
      </c>
      <c r="E12">
        <v>0</v>
      </c>
      <c r="F12">
        <f t="shared" ca="1" si="3"/>
        <v>0</v>
      </c>
      <c r="G12">
        <f t="shared" ca="1" si="0"/>
        <v>32.4</v>
      </c>
      <c r="H12">
        <f t="shared" ca="1" si="4"/>
        <v>0</v>
      </c>
    </row>
    <row r="13" spans="1:13" x14ac:dyDescent="0.2">
      <c r="A13">
        <v>8</v>
      </c>
      <c r="B13">
        <f t="shared" ca="1" si="1"/>
        <v>0.20219405097580978</v>
      </c>
      <c r="C13">
        <f t="shared" ca="1" si="2"/>
        <v>0</v>
      </c>
      <c r="D13">
        <f t="shared" ca="1" si="5"/>
        <v>32.4</v>
      </c>
      <c r="E13">
        <v>0</v>
      </c>
      <c r="F13">
        <f t="shared" ca="1" si="3"/>
        <v>10.799999999999999</v>
      </c>
      <c r="G13">
        <f t="shared" ca="1" si="0"/>
        <v>21.6</v>
      </c>
      <c r="H13">
        <f t="shared" ca="1" si="4"/>
        <v>0</v>
      </c>
    </row>
    <row r="14" spans="1:13" x14ac:dyDescent="0.2">
      <c r="A14">
        <v>9</v>
      </c>
      <c r="B14">
        <f t="shared" ca="1" si="1"/>
        <v>0.43155203405598752</v>
      </c>
      <c r="C14">
        <f t="shared" ca="1" si="2"/>
        <v>1</v>
      </c>
      <c r="D14">
        <f t="shared" ca="1" si="5"/>
        <v>21.6</v>
      </c>
      <c r="E14">
        <v>0</v>
      </c>
      <c r="F14">
        <f t="shared" ca="1" si="3"/>
        <v>0</v>
      </c>
      <c r="G14">
        <f t="shared" ca="1" si="0"/>
        <v>21.6</v>
      </c>
      <c r="H14">
        <f t="shared" ca="1" si="4"/>
        <v>0</v>
      </c>
    </row>
    <row r="15" spans="1:13" x14ac:dyDescent="0.2">
      <c r="A15">
        <v>10</v>
      </c>
      <c r="B15">
        <f t="shared" ca="1" si="1"/>
        <v>0.34297407500192589</v>
      </c>
      <c r="C15">
        <f t="shared" ca="1" si="2"/>
        <v>1</v>
      </c>
      <c r="D15">
        <f t="shared" ca="1" si="5"/>
        <v>21.6</v>
      </c>
      <c r="E15">
        <v>0</v>
      </c>
      <c r="F15">
        <f t="shared" ca="1" si="3"/>
        <v>0</v>
      </c>
      <c r="G15">
        <f t="shared" ca="1" si="0"/>
        <v>21.6</v>
      </c>
      <c r="H15">
        <f t="shared" ca="1" si="4"/>
        <v>0</v>
      </c>
    </row>
    <row r="16" spans="1:13" x14ac:dyDescent="0.2">
      <c r="A16">
        <v>11</v>
      </c>
      <c r="B16">
        <f t="shared" ca="1" si="1"/>
        <v>0.36366434908973633</v>
      </c>
      <c r="C16">
        <f t="shared" ca="1" si="2"/>
        <v>1</v>
      </c>
      <c r="D16">
        <f t="shared" ca="1" si="5"/>
        <v>21.6</v>
      </c>
      <c r="E16">
        <v>0</v>
      </c>
      <c r="F16">
        <f t="shared" ca="1" si="3"/>
        <v>0</v>
      </c>
      <c r="G16">
        <f t="shared" ca="1" si="0"/>
        <v>21.6</v>
      </c>
      <c r="H16">
        <f t="shared" ca="1" si="4"/>
        <v>0</v>
      </c>
    </row>
    <row r="17" spans="1:8" x14ac:dyDescent="0.2">
      <c r="A17">
        <v>12</v>
      </c>
      <c r="B17">
        <f t="shared" ca="1" si="1"/>
        <v>0.50854829785932065</v>
      </c>
      <c r="C17">
        <f t="shared" ca="1" si="2"/>
        <v>1</v>
      </c>
      <c r="D17">
        <f t="shared" ca="1" si="5"/>
        <v>21.6</v>
      </c>
      <c r="E17">
        <v>0</v>
      </c>
      <c r="F17">
        <f t="shared" ca="1" si="3"/>
        <v>0</v>
      </c>
      <c r="G17">
        <f t="shared" ca="1" si="0"/>
        <v>21.6</v>
      </c>
      <c r="H17">
        <f t="shared" ca="1" si="4"/>
        <v>0</v>
      </c>
    </row>
    <row r="18" spans="1:8" x14ac:dyDescent="0.2">
      <c r="A18">
        <v>13</v>
      </c>
      <c r="B18">
        <f t="shared" ca="1" si="1"/>
        <v>0.26972984222308027</v>
      </c>
      <c r="C18">
        <f t="shared" ca="1" si="2"/>
        <v>1</v>
      </c>
      <c r="D18">
        <f t="shared" ca="1" si="5"/>
        <v>21.6</v>
      </c>
      <c r="E18">
        <v>0</v>
      </c>
      <c r="F18">
        <f t="shared" ca="1" si="3"/>
        <v>0</v>
      </c>
      <c r="G18">
        <f t="shared" ca="1" si="0"/>
        <v>21.6</v>
      </c>
      <c r="H18">
        <f t="shared" ca="1" si="4"/>
        <v>0</v>
      </c>
    </row>
    <row r="19" spans="1:8" x14ac:dyDescent="0.2">
      <c r="A19">
        <v>14</v>
      </c>
      <c r="B19">
        <f t="shared" ca="1" si="1"/>
        <v>3.3541289230662574E-2</v>
      </c>
      <c r="C19">
        <f t="shared" ca="1" si="2"/>
        <v>0</v>
      </c>
      <c r="D19">
        <f t="shared" ca="1" si="5"/>
        <v>21.6</v>
      </c>
      <c r="E19">
        <v>0</v>
      </c>
      <c r="F19">
        <f t="shared" ca="1" si="3"/>
        <v>10.799999999999999</v>
      </c>
      <c r="G19">
        <f t="shared" ca="1" si="0"/>
        <v>10.800000000000002</v>
      </c>
      <c r="H19">
        <f t="shared" ca="1" si="4"/>
        <v>0</v>
      </c>
    </row>
    <row r="20" spans="1:8" x14ac:dyDescent="0.2">
      <c r="A20">
        <v>15</v>
      </c>
      <c r="B20">
        <f t="shared" ca="1" si="1"/>
        <v>0.78609119403364303</v>
      </c>
      <c r="C20">
        <f t="shared" ca="1" si="2"/>
        <v>1</v>
      </c>
      <c r="D20">
        <f t="shared" ca="1" si="5"/>
        <v>10.800000000000002</v>
      </c>
      <c r="E20">
        <v>0</v>
      </c>
      <c r="F20">
        <f t="shared" ca="1" si="3"/>
        <v>0</v>
      </c>
      <c r="G20">
        <f t="shared" ca="1" si="0"/>
        <v>10.800000000000002</v>
      </c>
      <c r="H20">
        <f t="shared" ca="1" si="4"/>
        <v>0</v>
      </c>
    </row>
    <row r="21" spans="1:8" x14ac:dyDescent="0.2">
      <c r="A21">
        <v>16</v>
      </c>
      <c r="B21">
        <f t="shared" ca="1" si="1"/>
        <v>0.33705469211325079</v>
      </c>
      <c r="C21">
        <f t="shared" ca="1" si="2"/>
        <v>1</v>
      </c>
      <c r="D21">
        <f t="shared" ca="1" si="5"/>
        <v>10.800000000000002</v>
      </c>
      <c r="E21">
        <v>0</v>
      </c>
      <c r="F21">
        <f t="shared" ca="1" si="3"/>
        <v>0</v>
      </c>
      <c r="G21">
        <f t="shared" ca="1" si="0"/>
        <v>10.800000000000002</v>
      </c>
      <c r="H21">
        <f t="shared" ca="1" si="4"/>
        <v>0</v>
      </c>
    </row>
    <row r="22" spans="1:8" x14ac:dyDescent="0.2">
      <c r="A22">
        <v>17</v>
      </c>
      <c r="B22">
        <f t="shared" ca="1" si="1"/>
        <v>0.68961954845104168</v>
      </c>
      <c r="C22">
        <f t="shared" ca="1" si="2"/>
        <v>1</v>
      </c>
      <c r="D22">
        <f t="shared" ca="1" si="5"/>
        <v>10.800000000000002</v>
      </c>
      <c r="E22">
        <v>0</v>
      </c>
      <c r="F22">
        <f t="shared" ca="1" si="3"/>
        <v>0</v>
      </c>
      <c r="G22">
        <f t="shared" ca="1" si="0"/>
        <v>10.800000000000002</v>
      </c>
      <c r="H22">
        <f t="shared" ca="1" si="4"/>
        <v>0</v>
      </c>
    </row>
    <row r="23" spans="1:8" x14ac:dyDescent="0.2">
      <c r="A23">
        <v>18</v>
      </c>
      <c r="B23">
        <f t="shared" ca="1" si="1"/>
        <v>0.55009288248863764</v>
      </c>
      <c r="C23">
        <f t="shared" ca="1" si="2"/>
        <v>1</v>
      </c>
      <c r="D23">
        <f t="shared" ca="1" si="5"/>
        <v>10.800000000000002</v>
      </c>
      <c r="E23">
        <v>5.4</v>
      </c>
      <c r="F23">
        <f t="shared" ca="1" si="3"/>
        <v>0</v>
      </c>
      <c r="G23">
        <f t="shared" ca="1" si="0"/>
        <v>16.200000000000003</v>
      </c>
      <c r="H23">
        <f t="shared" ca="1" si="4"/>
        <v>0</v>
      </c>
    </row>
    <row r="24" spans="1:8" x14ac:dyDescent="0.2">
      <c r="A24">
        <v>19</v>
      </c>
      <c r="B24">
        <f t="shared" ca="1" si="1"/>
        <v>0.6448783338357682</v>
      </c>
      <c r="C24">
        <f t="shared" ca="1" si="2"/>
        <v>1</v>
      </c>
      <c r="D24">
        <f t="shared" ca="1" si="5"/>
        <v>16.200000000000003</v>
      </c>
      <c r="E24">
        <v>5.4</v>
      </c>
      <c r="F24">
        <f t="shared" ca="1" si="3"/>
        <v>0</v>
      </c>
      <c r="G24">
        <f t="shared" ca="1" si="0"/>
        <v>21.6</v>
      </c>
      <c r="H24">
        <f t="shared" ca="1" si="4"/>
        <v>0</v>
      </c>
    </row>
    <row r="25" spans="1:8" x14ac:dyDescent="0.2">
      <c r="A25">
        <v>20</v>
      </c>
      <c r="B25">
        <f t="shared" ca="1" si="1"/>
        <v>0.3139131490964715</v>
      </c>
      <c r="C25">
        <f t="shared" ca="1" si="2"/>
        <v>1</v>
      </c>
      <c r="D25">
        <f t="shared" ca="1" si="5"/>
        <v>21.6</v>
      </c>
      <c r="E25">
        <v>5.4</v>
      </c>
      <c r="F25">
        <f t="shared" ca="1" si="3"/>
        <v>0</v>
      </c>
      <c r="G25">
        <f t="shared" ca="1" si="0"/>
        <v>27</v>
      </c>
      <c r="H25">
        <f t="shared" ca="1" si="4"/>
        <v>0</v>
      </c>
    </row>
    <row r="26" spans="1:8" x14ac:dyDescent="0.2">
      <c r="A26">
        <v>21</v>
      </c>
      <c r="B26">
        <f t="shared" ca="1" si="1"/>
        <v>0.74961087651606928</v>
      </c>
      <c r="C26">
        <f t="shared" ca="1" si="2"/>
        <v>1</v>
      </c>
      <c r="D26">
        <f t="shared" ca="1" si="5"/>
        <v>27</v>
      </c>
      <c r="E26">
        <v>5.4</v>
      </c>
      <c r="F26">
        <f t="shared" ca="1" si="3"/>
        <v>0</v>
      </c>
      <c r="G26">
        <f t="shared" ca="1" si="0"/>
        <v>32.4</v>
      </c>
      <c r="H26">
        <f t="shared" ca="1" si="4"/>
        <v>0</v>
      </c>
    </row>
    <row r="27" spans="1:8" x14ac:dyDescent="0.2">
      <c r="A27">
        <v>22</v>
      </c>
      <c r="B27">
        <f t="shared" ca="1" si="1"/>
        <v>0.38664082326335159</v>
      </c>
      <c r="C27">
        <f t="shared" ca="1" si="2"/>
        <v>1</v>
      </c>
      <c r="D27">
        <f t="shared" ca="1" si="5"/>
        <v>32.4</v>
      </c>
      <c r="E27">
        <v>5.4</v>
      </c>
      <c r="F27">
        <f t="shared" ca="1" si="3"/>
        <v>0</v>
      </c>
      <c r="G27">
        <f t="shared" ca="1" si="0"/>
        <v>37.799999999999997</v>
      </c>
      <c r="H27">
        <f t="shared" ca="1" si="4"/>
        <v>0</v>
      </c>
    </row>
    <row r="28" spans="1:8" x14ac:dyDescent="0.2">
      <c r="A28">
        <v>23</v>
      </c>
      <c r="B28">
        <f t="shared" ca="1" si="1"/>
        <v>0.70305919395395811</v>
      </c>
      <c r="C28">
        <f t="shared" ca="1" si="2"/>
        <v>1</v>
      </c>
      <c r="D28">
        <f t="shared" ca="1" si="5"/>
        <v>37.799999999999997</v>
      </c>
      <c r="E28">
        <v>5.4</v>
      </c>
      <c r="F28">
        <f t="shared" ca="1" si="3"/>
        <v>0</v>
      </c>
      <c r="G28">
        <f t="shared" ca="1" si="0"/>
        <v>43.199999999999996</v>
      </c>
      <c r="H28">
        <f t="shared" ca="1" si="4"/>
        <v>0</v>
      </c>
    </row>
    <row r="29" spans="1:8" x14ac:dyDescent="0.2">
      <c r="A29">
        <v>24</v>
      </c>
      <c r="B29">
        <f t="shared" ca="1" si="1"/>
        <v>0.57861413357689162</v>
      </c>
      <c r="C29">
        <f t="shared" ca="1" si="2"/>
        <v>1</v>
      </c>
      <c r="D29">
        <f t="shared" ca="1" si="5"/>
        <v>43.199999999999996</v>
      </c>
      <c r="E29">
        <v>5.4</v>
      </c>
      <c r="F29">
        <f t="shared" ca="1" si="3"/>
        <v>0</v>
      </c>
      <c r="G29">
        <f t="shared" ca="1" si="0"/>
        <v>48.599999999999994</v>
      </c>
      <c r="H29">
        <f t="shared" ca="1" si="4"/>
        <v>0</v>
      </c>
    </row>
    <row r="30" spans="1:8" x14ac:dyDescent="0.2">
      <c r="A30">
        <v>25</v>
      </c>
      <c r="B30">
        <f t="shared" ca="1" si="1"/>
        <v>0.51506368635527577</v>
      </c>
      <c r="C30">
        <f t="shared" ca="1" si="2"/>
        <v>1</v>
      </c>
      <c r="D30">
        <f t="shared" ca="1" si="5"/>
        <v>48.599999999999994</v>
      </c>
      <c r="E30">
        <v>5.4</v>
      </c>
      <c r="F30">
        <f t="shared" ca="1" si="3"/>
        <v>0</v>
      </c>
      <c r="G30">
        <f t="shared" ca="1" si="0"/>
        <v>53.999999999999993</v>
      </c>
      <c r="H30">
        <f t="shared" ca="1" si="4"/>
        <v>0</v>
      </c>
    </row>
    <row r="31" spans="1:8" x14ac:dyDescent="0.2">
      <c r="A31">
        <v>26</v>
      </c>
      <c r="B31">
        <f t="shared" ca="1" si="1"/>
        <v>0.6659508711750024</v>
      </c>
      <c r="C31">
        <f t="shared" ca="1" si="2"/>
        <v>1</v>
      </c>
      <c r="D31">
        <f t="shared" ca="1" si="5"/>
        <v>53.999999999999993</v>
      </c>
      <c r="E31">
        <v>5.4</v>
      </c>
      <c r="F31">
        <f t="shared" ca="1" si="3"/>
        <v>0</v>
      </c>
      <c r="G31">
        <f t="shared" ca="1" si="0"/>
        <v>59.399999999999991</v>
      </c>
      <c r="H31">
        <f t="shared" ca="1" si="4"/>
        <v>0</v>
      </c>
    </row>
    <row r="32" spans="1:8" x14ac:dyDescent="0.2">
      <c r="A32">
        <v>27</v>
      </c>
      <c r="B32">
        <f t="shared" ca="1" si="1"/>
        <v>0.46469539423698447</v>
      </c>
      <c r="C32">
        <f t="shared" ca="1" si="2"/>
        <v>1</v>
      </c>
      <c r="D32">
        <f t="shared" ca="1" si="5"/>
        <v>59.399999999999991</v>
      </c>
      <c r="E32">
        <v>5.4</v>
      </c>
      <c r="F32">
        <f t="shared" ca="1" si="3"/>
        <v>0</v>
      </c>
      <c r="G32">
        <f t="shared" ca="1" si="0"/>
        <v>64.8</v>
      </c>
      <c r="H32">
        <f t="shared" ca="1" si="4"/>
        <v>0</v>
      </c>
    </row>
    <row r="33" spans="1:8" x14ac:dyDescent="0.2">
      <c r="A33">
        <v>28</v>
      </c>
      <c r="B33">
        <f t="shared" ca="1" si="1"/>
        <v>0.6958166771061729</v>
      </c>
      <c r="C33">
        <f t="shared" ca="1" si="2"/>
        <v>1</v>
      </c>
      <c r="D33">
        <f t="shared" ca="1" si="5"/>
        <v>64.8</v>
      </c>
      <c r="E33">
        <v>5.4</v>
      </c>
      <c r="F33">
        <f t="shared" ca="1" si="3"/>
        <v>0</v>
      </c>
      <c r="G33">
        <f t="shared" ca="1" si="0"/>
        <v>70.2</v>
      </c>
      <c r="H33">
        <f t="shared" ca="1" si="4"/>
        <v>0</v>
      </c>
    </row>
    <row r="34" spans="1:8" x14ac:dyDescent="0.2">
      <c r="A34">
        <v>29</v>
      </c>
      <c r="B34">
        <f t="shared" ca="1" si="1"/>
        <v>0.73599794437567878</v>
      </c>
      <c r="C34">
        <f t="shared" ca="1" si="2"/>
        <v>1</v>
      </c>
      <c r="D34">
        <f t="shared" ca="1" si="5"/>
        <v>70.2</v>
      </c>
      <c r="E34">
        <v>5.4</v>
      </c>
      <c r="F34">
        <f t="shared" ca="1" si="3"/>
        <v>0</v>
      </c>
      <c r="G34">
        <f t="shared" ca="1" si="0"/>
        <v>75.600000000000009</v>
      </c>
      <c r="H34">
        <f t="shared" ca="1" si="4"/>
        <v>0</v>
      </c>
    </row>
    <row r="35" spans="1:8" x14ac:dyDescent="0.2">
      <c r="A35">
        <v>30</v>
      </c>
      <c r="B35">
        <f t="shared" ca="1" si="1"/>
        <v>0.450682523307537</v>
      </c>
      <c r="C35">
        <f t="shared" ca="1" si="2"/>
        <v>1</v>
      </c>
      <c r="D35">
        <f t="shared" ca="1" si="5"/>
        <v>75.600000000000009</v>
      </c>
      <c r="E35">
        <v>5.4</v>
      </c>
      <c r="F35">
        <f t="shared" ca="1" si="3"/>
        <v>0</v>
      </c>
      <c r="G35">
        <f t="shared" ca="1" si="0"/>
        <v>81.000000000000014</v>
      </c>
      <c r="H35">
        <f t="shared" ca="1" si="4"/>
        <v>0</v>
      </c>
    </row>
    <row r="36" spans="1:8" x14ac:dyDescent="0.2">
      <c r="A36">
        <v>31</v>
      </c>
      <c r="B36">
        <f t="shared" ca="1" si="1"/>
        <v>0.67628041665793515</v>
      </c>
      <c r="C36">
        <f t="shared" ca="1" si="2"/>
        <v>1</v>
      </c>
      <c r="D36">
        <f t="shared" ca="1" si="5"/>
        <v>81.000000000000014</v>
      </c>
      <c r="E36">
        <v>5.4</v>
      </c>
      <c r="F36">
        <f t="shared" ca="1" si="3"/>
        <v>0</v>
      </c>
      <c r="G36">
        <f t="shared" ca="1" si="0"/>
        <v>86.40000000000002</v>
      </c>
      <c r="H36">
        <f t="shared" ca="1" si="4"/>
        <v>0</v>
      </c>
    </row>
    <row r="37" spans="1:8" x14ac:dyDescent="0.2">
      <c r="A37">
        <v>32</v>
      </c>
      <c r="B37">
        <f t="shared" ca="1" si="1"/>
        <v>0.3896162973791365</v>
      </c>
      <c r="C37">
        <f t="shared" ca="1" si="2"/>
        <v>1</v>
      </c>
      <c r="D37">
        <f t="shared" ca="1" si="5"/>
        <v>86.40000000000002</v>
      </c>
      <c r="E37">
        <v>5.4</v>
      </c>
      <c r="F37">
        <f t="shared" ca="1" si="3"/>
        <v>0</v>
      </c>
      <c r="G37">
        <f t="shared" ca="1" si="0"/>
        <v>91.800000000000026</v>
      </c>
      <c r="H37">
        <f t="shared" ca="1" si="4"/>
        <v>0</v>
      </c>
    </row>
    <row r="38" spans="1:8" x14ac:dyDescent="0.2">
      <c r="A38">
        <v>33</v>
      </c>
      <c r="B38">
        <f t="shared" ca="1" si="1"/>
        <v>0.93148873927813225</v>
      </c>
      <c r="C38">
        <f t="shared" ca="1" si="2"/>
        <v>1</v>
      </c>
      <c r="D38">
        <f t="shared" ca="1" si="5"/>
        <v>91.800000000000026</v>
      </c>
      <c r="E38">
        <v>5.4</v>
      </c>
      <c r="F38">
        <f t="shared" ca="1" si="3"/>
        <v>0</v>
      </c>
      <c r="G38">
        <f t="shared" ref="G38:G69" ca="1" si="6">D38+E38-F38</f>
        <v>97.200000000000031</v>
      </c>
      <c r="H38">
        <f t="shared" ca="1" si="4"/>
        <v>0</v>
      </c>
    </row>
    <row r="39" spans="1:8" x14ac:dyDescent="0.2">
      <c r="A39">
        <v>34</v>
      </c>
      <c r="B39">
        <f t="shared" ca="1" si="1"/>
        <v>0.88212201100726262</v>
      </c>
      <c r="C39">
        <f t="shared" ca="1" si="2"/>
        <v>1</v>
      </c>
      <c r="D39">
        <f t="shared" ca="1" si="5"/>
        <v>97.200000000000031</v>
      </c>
      <c r="E39">
        <v>5.4</v>
      </c>
      <c r="F39">
        <f t="shared" ca="1" si="3"/>
        <v>0</v>
      </c>
      <c r="G39">
        <f t="shared" ca="1" si="6"/>
        <v>102.60000000000004</v>
      </c>
      <c r="H39">
        <f t="shared" ca="1" si="4"/>
        <v>0</v>
      </c>
    </row>
    <row r="40" spans="1:8" x14ac:dyDescent="0.2">
      <c r="A40">
        <v>35</v>
      </c>
      <c r="B40">
        <f t="shared" ca="1" si="1"/>
        <v>0.68973518737059303</v>
      </c>
      <c r="C40">
        <f t="shared" ca="1" si="2"/>
        <v>1</v>
      </c>
      <c r="D40">
        <f t="shared" ca="1" si="5"/>
        <v>102.60000000000004</v>
      </c>
      <c r="E40">
        <v>5.4</v>
      </c>
      <c r="F40">
        <f t="shared" ca="1" si="3"/>
        <v>0</v>
      </c>
      <c r="G40">
        <f t="shared" ca="1" si="6"/>
        <v>108.00000000000004</v>
      </c>
      <c r="H40">
        <f t="shared" ca="1" si="4"/>
        <v>0</v>
      </c>
    </row>
    <row r="41" spans="1:8" x14ac:dyDescent="0.2">
      <c r="A41">
        <v>36</v>
      </c>
      <c r="B41">
        <f t="shared" ca="1" si="1"/>
        <v>0.16834397240155718</v>
      </c>
      <c r="C41">
        <f t="shared" ca="1" si="2"/>
        <v>0</v>
      </c>
      <c r="D41">
        <f t="shared" ca="1" si="5"/>
        <v>108.00000000000004</v>
      </c>
      <c r="E41">
        <v>5.4</v>
      </c>
      <c r="F41">
        <f t="shared" ca="1" si="3"/>
        <v>10.799999999999999</v>
      </c>
      <c r="G41">
        <f t="shared" ca="1" si="6"/>
        <v>102.60000000000005</v>
      </c>
      <c r="H41">
        <f t="shared" ca="1" si="4"/>
        <v>0</v>
      </c>
    </row>
    <row r="42" spans="1:8" x14ac:dyDescent="0.2">
      <c r="A42">
        <v>37</v>
      </c>
      <c r="B42">
        <f t="shared" ca="1" si="1"/>
        <v>0.95322913186739278</v>
      </c>
      <c r="C42">
        <f t="shared" ca="1" si="2"/>
        <v>1</v>
      </c>
      <c r="D42">
        <f t="shared" ca="1" si="5"/>
        <v>102.60000000000005</v>
      </c>
      <c r="E42">
        <v>5.4</v>
      </c>
      <c r="F42">
        <f t="shared" ca="1" si="3"/>
        <v>0</v>
      </c>
      <c r="G42">
        <f t="shared" ca="1" si="6"/>
        <v>108.00000000000006</v>
      </c>
      <c r="H42">
        <f t="shared" ca="1" si="4"/>
        <v>0</v>
      </c>
    </row>
    <row r="43" spans="1:8" x14ac:dyDescent="0.2">
      <c r="A43">
        <v>38</v>
      </c>
      <c r="B43">
        <f t="shared" ca="1" si="1"/>
        <v>0.28451385218007352</v>
      </c>
      <c r="C43">
        <f t="shared" ca="1" si="2"/>
        <v>1</v>
      </c>
      <c r="D43">
        <f t="shared" ca="1" si="5"/>
        <v>108.00000000000006</v>
      </c>
      <c r="E43">
        <v>5.4</v>
      </c>
      <c r="F43">
        <f t="shared" ca="1" si="3"/>
        <v>0</v>
      </c>
      <c r="G43">
        <f t="shared" ca="1" si="6"/>
        <v>113.40000000000006</v>
      </c>
      <c r="H43">
        <f t="shared" ca="1" si="4"/>
        <v>0</v>
      </c>
    </row>
    <row r="44" spans="1:8" x14ac:dyDescent="0.2">
      <c r="A44">
        <v>39</v>
      </c>
      <c r="B44">
        <f t="shared" ca="1" si="1"/>
        <v>0.25391850149656592</v>
      </c>
      <c r="C44">
        <f t="shared" ca="1" si="2"/>
        <v>1</v>
      </c>
      <c r="D44">
        <f t="shared" ca="1" si="5"/>
        <v>113.40000000000006</v>
      </c>
      <c r="E44">
        <v>5.4</v>
      </c>
      <c r="F44">
        <f t="shared" ca="1" si="3"/>
        <v>0</v>
      </c>
      <c r="G44">
        <f t="shared" ca="1" si="6"/>
        <v>118.80000000000007</v>
      </c>
      <c r="H44">
        <f t="shared" ca="1" si="4"/>
        <v>0</v>
      </c>
    </row>
    <row r="45" spans="1:8" x14ac:dyDescent="0.2">
      <c r="A45">
        <v>40</v>
      </c>
      <c r="B45">
        <f t="shared" ca="1" si="1"/>
        <v>0.41101409539859757</v>
      </c>
      <c r="C45">
        <f t="shared" ca="1" si="2"/>
        <v>1</v>
      </c>
      <c r="D45">
        <f t="shared" ca="1" si="5"/>
        <v>118.80000000000007</v>
      </c>
      <c r="E45">
        <v>5.4</v>
      </c>
      <c r="F45">
        <f t="shared" ca="1" si="3"/>
        <v>0</v>
      </c>
      <c r="G45">
        <f t="shared" ca="1" si="6"/>
        <v>124.20000000000007</v>
      </c>
      <c r="H45">
        <f t="shared" ca="1" si="4"/>
        <v>0</v>
      </c>
    </row>
    <row r="46" spans="1:8" x14ac:dyDescent="0.2">
      <c r="A46">
        <v>41</v>
      </c>
      <c r="B46">
        <f t="shared" ca="1" si="1"/>
        <v>0.56553007828071677</v>
      </c>
      <c r="C46">
        <f t="shared" ca="1" si="2"/>
        <v>1</v>
      </c>
      <c r="D46">
        <f t="shared" ca="1" si="5"/>
        <v>124.20000000000007</v>
      </c>
      <c r="E46">
        <v>5.4</v>
      </c>
      <c r="F46">
        <f t="shared" ca="1" si="3"/>
        <v>0</v>
      </c>
      <c r="G46">
        <f t="shared" ca="1" si="6"/>
        <v>129.60000000000008</v>
      </c>
      <c r="H46">
        <f t="shared" ca="1" si="4"/>
        <v>0</v>
      </c>
    </row>
    <row r="47" spans="1:8" x14ac:dyDescent="0.2">
      <c r="A47">
        <v>42</v>
      </c>
      <c r="B47">
        <f t="shared" ca="1" si="1"/>
        <v>5.5588380437484042E-2</v>
      </c>
      <c r="C47">
        <f t="shared" ca="1" si="2"/>
        <v>0</v>
      </c>
      <c r="D47">
        <f t="shared" ca="1" si="5"/>
        <v>129.60000000000008</v>
      </c>
      <c r="E47">
        <v>5.4</v>
      </c>
      <c r="F47">
        <f t="shared" ca="1" si="3"/>
        <v>10.799999999999999</v>
      </c>
      <c r="G47">
        <f t="shared" ca="1" si="6"/>
        <v>124.20000000000009</v>
      </c>
      <c r="H47">
        <f t="shared" ca="1" si="4"/>
        <v>0</v>
      </c>
    </row>
    <row r="48" spans="1:8" x14ac:dyDescent="0.2">
      <c r="A48">
        <v>43</v>
      </c>
      <c r="B48">
        <f t="shared" ca="1" si="1"/>
        <v>0.7005911852292892</v>
      </c>
      <c r="C48">
        <f t="shared" ca="1" si="2"/>
        <v>1</v>
      </c>
      <c r="D48">
        <f t="shared" ca="1" si="5"/>
        <v>124.20000000000009</v>
      </c>
      <c r="E48">
        <v>5.4</v>
      </c>
      <c r="F48">
        <f t="shared" ca="1" si="3"/>
        <v>0</v>
      </c>
      <c r="G48">
        <f t="shared" ca="1" si="6"/>
        <v>129.60000000000008</v>
      </c>
      <c r="H48">
        <f t="shared" ca="1" si="4"/>
        <v>0</v>
      </c>
    </row>
    <row r="49" spans="1:8" x14ac:dyDescent="0.2">
      <c r="A49">
        <v>44</v>
      </c>
      <c r="B49">
        <f t="shared" ca="1" si="1"/>
        <v>0.40522250996369469</v>
      </c>
      <c r="C49">
        <f t="shared" ca="1" si="2"/>
        <v>1</v>
      </c>
      <c r="D49">
        <f t="shared" ca="1" si="5"/>
        <v>129.60000000000008</v>
      </c>
      <c r="E49">
        <v>0</v>
      </c>
      <c r="F49">
        <f t="shared" ca="1" si="3"/>
        <v>0</v>
      </c>
      <c r="G49">
        <f t="shared" ca="1" si="6"/>
        <v>129.60000000000008</v>
      </c>
      <c r="H49">
        <f t="shared" ca="1" si="4"/>
        <v>0</v>
      </c>
    </row>
    <row r="50" spans="1:8" x14ac:dyDescent="0.2">
      <c r="A50">
        <v>45</v>
      </c>
      <c r="B50">
        <f t="shared" ca="1" si="1"/>
        <v>0.4497215617957292</v>
      </c>
      <c r="C50">
        <f t="shared" ca="1" si="2"/>
        <v>1</v>
      </c>
      <c r="D50">
        <f t="shared" ca="1" si="5"/>
        <v>129.60000000000008</v>
      </c>
      <c r="E50">
        <v>0</v>
      </c>
      <c r="F50">
        <f t="shared" ca="1" si="3"/>
        <v>0</v>
      </c>
      <c r="G50">
        <f t="shared" ca="1" si="6"/>
        <v>129.60000000000008</v>
      </c>
      <c r="H50">
        <f t="shared" ca="1" si="4"/>
        <v>0</v>
      </c>
    </row>
    <row r="51" spans="1:8" x14ac:dyDescent="0.2">
      <c r="A51">
        <v>46</v>
      </c>
      <c r="B51">
        <f t="shared" ca="1" si="1"/>
        <v>0.55298815573168036</v>
      </c>
      <c r="C51">
        <f t="shared" ca="1" si="2"/>
        <v>1</v>
      </c>
      <c r="D51">
        <f t="shared" ca="1" si="5"/>
        <v>129.60000000000008</v>
      </c>
      <c r="E51">
        <v>0</v>
      </c>
      <c r="F51">
        <f t="shared" ca="1" si="3"/>
        <v>0</v>
      </c>
      <c r="G51">
        <f t="shared" ca="1" si="6"/>
        <v>129.60000000000008</v>
      </c>
      <c r="H51">
        <f t="shared" ca="1" si="4"/>
        <v>0</v>
      </c>
    </row>
    <row r="52" spans="1:8" x14ac:dyDescent="0.2">
      <c r="A52">
        <v>47</v>
      </c>
      <c r="B52">
        <f t="shared" ca="1" si="1"/>
        <v>0.27407221127242221</v>
      </c>
      <c r="C52">
        <f t="shared" ca="1" si="2"/>
        <v>1</v>
      </c>
      <c r="D52">
        <f t="shared" ca="1" si="5"/>
        <v>129.60000000000008</v>
      </c>
      <c r="E52">
        <v>0</v>
      </c>
      <c r="F52">
        <f t="shared" ca="1" si="3"/>
        <v>0</v>
      </c>
      <c r="G52">
        <f t="shared" ca="1" si="6"/>
        <v>129.60000000000008</v>
      </c>
      <c r="H52">
        <f t="shared" ca="1" si="4"/>
        <v>0</v>
      </c>
    </row>
    <row r="53" spans="1:8" x14ac:dyDescent="0.2">
      <c r="A53">
        <v>48</v>
      </c>
      <c r="B53">
        <f t="shared" ca="1" si="1"/>
        <v>0.7594137013658665</v>
      </c>
      <c r="C53">
        <f t="shared" ca="1" si="2"/>
        <v>1</v>
      </c>
      <c r="D53">
        <f t="shared" ca="1" si="5"/>
        <v>129.60000000000008</v>
      </c>
      <c r="E53">
        <v>0</v>
      </c>
      <c r="F53">
        <f t="shared" ca="1" si="3"/>
        <v>0</v>
      </c>
      <c r="G53">
        <f t="shared" ca="1" si="6"/>
        <v>129.60000000000008</v>
      </c>
      <c r="H53">
        <f t="shared" ca="1" si="4"/>
        <v>0</v>
      </c>
    </row>
    <row r="54" spans="1:8" x14ac:dyDescent="0.2">
      <c r="A54">
        <v>49</v>
      </c>
      <c r="B54">
        <f t="shared" ca="1" si="1"/>
        <v>0.77440638512199966</v>
      </c>
      <c r="C54">
        <f t="shared" ca="1" si="2"/>
        <v>1</v>
      </c>
      <c r="D54">
        <f t="shared" ca="1" si="5"/>
        <v>129.60000000000008</v>
      </c>
      <c r="E54">
        <v>0</v>
      </c>
      <c r="F54">
        <f t="shared" ca="1" si="3"/>
        <v>0</v>
      </c>
      <c r="G54">
        <f t="shared" ca="1" si="6"/>
        <v>129.60000000000008</v>
      </c>
      <c r="H54">
        <f t="shared" ca="1" si="4"/>
        <v>0</v>
      </c>
    </row>
    <row r="55" spans="1:8" x14ac:dyDescent="0.2">
      <c r="A55">
        <v>50</v>
      </c>
      <c r="B55">
        <f t="shared" ca="1" si="1"/>
        <v>0.69743091106386734</v>
      </c>
      <c r="C55">
        <f t="shared" ca="1" si="2"/>
        <v>1</v>
      </c>
      <c r="D55">
        <f t="shared" ca="1" si="5"/>
        <v>129.60000000000008</v>
      </c>
      <c r="E55">
        <v>0</v>
      </c>
      <c r="F55">
        <f t="shared" ca="1" si="3"/>
        <v>0</v>
      </c>
      <c r="G55">
        <f t="shared" ca="1" si="6"/>
        <v>129.60000000000008</v>
      </c>
      <c r="H55">
        <f t="shared" ca="1" si="4"/>
        <v>0</v>
      </c>
    </row>
    <row r="56" spans="1:8" x14ac:dyDescent="0.2">
      <c r="A56">
        <v>51</v>
      </c>
      <c r="B56">
        <f t="shared" ca="1" si="1"/>
        <v>0.58828633325784685</v>
      </c>
      <c r="C56">
        <f t="shared" ca="1" si="2"/>
        <v>1</v>
      </c>
      <c r="D56">
        <f t="shared" ca="1" si="5"/>
        <v>129.60000000000008</v>
      </c>
      <c r="E56">
        <v>0</v>
      </c>
      <c r="F56">
        <f t="shared" ca="1" si="3"/>
        <v>0</v>
      </c>
      <c r="G56">
        <f t="shared" ca="1" si="6"/>
        <v>129.60000000000008</v>
      </c>
      <c r="H56">
        <f t="shared" ca="1" si="4"/>
        <v>0</v>
      </c>
    </row>
    <row r="57" spans="1:8" x14ac:dyDescent="0.2">
      <c r="A57">
        <v>52</v>
      </c>
      <c r="B57">
        <f t="shared" ca="1" si="1"/>
        <v>0.52412443682532084</v>
      </c>
      <c r="C57">
        <f t="shared" ca="1" si="2"/>
        <v>1</v>
      </c>
      <c r="D57">
        <f t="shared" ca="1" si="5"/>
        <v>129.60000000000008</v>
      </c>
      <c r="E57">
        <v>0</v>
      </c>
      <c r="F57">
        <f t="shared" ca="1" si="3"/>
        <v>0</v>
      </c>
      <c r="G57">
        <f t="shared" ca="1" si="6"/>
        <v>129.60000000000008</v>
      </c>
      <c r="H57">
        <f t="shared" ca="1" si="4"/>
        <v>0</v>
      </c>
    </row>
    <row r="59" spans="1:8" x14ac:dyDescent="0.2">
      <c r="G59" t="s">
        <v>19</v>
      </c>
      <c r="H59">
        <f ca="1">SUM(H6:H57)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7F43B-DD69-E543-A4CB-147FF0ABC8B4}">
  <dimension ref="A1:J58"/>
  <sheetViews>
    <sheetView zoomScale="50" workbookViewId="0">
      <selection activeCell="M65" sqref="M65"/>
    </sheetView>
  </sheetViews>
  <sheetFormatPr baseColWidth="10" defaultRowHeight="16" x14ac:dyDescent="0.2"/>
  <cols>
    <col min="1" max="1" width="11" bestFit="1" customWidth="1"/>
    <col min="2" max="3" width="11.5" customWidth="1"/>
    <col min="4" max="4" width="11" bestFit="1" customWidth="1"/>
    <col min="5" max="5" width="11" customWidth="1"/>
    <col min="6" max="6" width="11" bestFit="1" customWidth="1"/>
    <col min="7" max="7" width="12.83203125" bestFit="1" customWidth="1"/>
    <col min="9" max="9" width="11" bestFit="1" customWidth="1"/>
  </cols>
  <sheetData>
    <row r="1" spans="1:10" x14ac:dyDescent="0.2">
      <c r="A1" t="s">
        <v>5</v>
      </c>
      <c r="B1" t="s">
        <v>2</v>
      </c>
      <c r="D1" t="s">
        <v>6</v>
      </c>
      <c r="F1" t="s">
        <v>3</v>
      </c>
      <c r="G1" t="s">
        <v>4</v>
      </c>
    </row>
    <row r="2" spans="1:10" x14ac:dyDescent="0.2">
      <c r="A2">
        <v>46.495091666996316</v>
      </c>
      <c r="B2">
        <v>5.4</v>
      </c>
      <c r="D2">
        <f ca="1">G56</f>
        <v>43.848288002572573</v>
      </c>
      <c r="F2">
        <v>2.7</v>
      </c>
      <c r="J2" t="s">
        <v>21</v>
      </c>
    </row>
    <row r="3" spans="1:10" x14ac:dyDescent="0.2">
      <c r="J3" t="s">
        <v>21</v>
      </c>
    </row>
    <row r="4" spans="1:10" x14ac:dyDescent="0.2">
      <c r="A4" t="s">
        <v>0</v>
      </c>
      <c r="B4" t="s">
        <v>1</v>
      </c>
      <c r="C4" t="s">
        <v>17</v>
      </c>
      <c r="D4" t="s">
        <v>2</v>
      </c>
      <c r="F4" t="s">
        <v>3</v>
      </c>
      <c r="G4" t="s">
        <v>6</v>
      </c>
      <c r="I4">
        <v>70.2</v>
      </c>
      <c r="J4" t="s">
        <v>21</v>
      </c>
    </row>
    <row r="5" spans="1:10" x14ac:dyDescent="0.2">
      <c r="A5">
        <v>1</v>
      </c>
      <c r="B5">
        <f>A2</f>
        <v>46.495091666996316</v>
      </c>
      <c r="C5">
        <f ca="1">RAND()</f>
        <v>0.23799991518130581</v>
      </c>
      <c r="D5">
        <v>0</v>
      </c>
      <c r="F5">
        <f>MIN(B5+D5,$F$2)</f>
        <v>2.7</v>
      </c>
      <c r="G5">
        <f t="shared" ref="G5:G36" si="0">B5+D5-F5</f>
        <v>43.795091666996314</v>
      </c>
      <c r="I5">
        <v>24.3</v>
      </c>
    </row>
    <row r="6" spans="1:10" x14ac:dyDescent="0.2">
      <c r="A6">
        <v>2</v>
      </c>
      <c r="B6">
        <f>G5</f>
        <v>43.795091666996314</v>
      </c>
      <c r="C6">
        <f t="shared" ref="C6:C56" ca="1" si="1">RAND()</f>
        <v>0.83433530611650797</v>
      </c>
      <c r="D6">
        <v>0</v>
      </c>
      <c r="F6">
        <f t="shared" ref="F6:F56" si="2">MIN(B6+D6,$F$2)</f>
        <v>2.7</v>
      </c>
      <c r="G6">
        <f t="shared" si="0"/>
        <v>41.095091666996311</v>
      </c>
      <c r="I6">
        <v>45.9</v>
      </c>
    </row>
    <row r="7" spans="1:10" x14ac:dyDescent="0.2">
      <c r="A7">
        <v>3</v>
      </c>
      <c r="B7">
        <f t="shared" ref="B7:B56" si="3">G6</f>
        <v>41.095091666996311</v>
      </c>
      <c r="C7">
        <f t="shared" ca="1" si="1"/>
        <v>0.39943714286210086</v>
      </c>
      <c r="D7">
        <v>0</v>
      </c>
      <c r="F7">
        <f t="shared" si="2"/>
        <v>2.7</v>
      </c>
      <c r="G7">
        <f t="shared" si="0"/>
        <v>38.395091666996308</v>
      </c>
    </row>
    <row r="8" spans="1:10" x14ac:dyDescent="0.2">
      <c r="A8">
        <v>4</v>
      </c>
      <c r="B8">
        <f t="shared" si="3"/>
        <v>38.395091666996308</v>
      </c>
      <c r="C8">
        <f t="shared" ca="1" si="1"/>
        <v>0.75022598702198706</v>
      </c>
      <c r="D8">
        <v>0</v>
      </c>
      <c r="F8">
        <f t="shared" si="2"/>
        <v>2.7</v>
      </c>
      <c r="G8">
        <f t="shared" si="0"/>
        <v>35.695091666996305</v>
      </c>
    </row>
    <row r="9" spans="1:10" x14ac:dyDescent="0.2">
      <c r="A9">
        <v>5</v>
      </c>
      <c r="B9">
        <f t="shared" si="3"/>
        <v>35.695091666996305</v>
      </c>
      <c r="C9">
        <f t="shared" ca="1" si="1"/>
        <v>0.58152474080286942</v>
      </c>
      <c r="D9">
        <v>0</v>
      </c>
      <c r="F9">
        <f t="shared" si="2"/>
        <v>2.7</v>
      </c>
      <c r="G9">
        <f t="shared" si="0"/>
        <v>32.995091666996302</v>
      </c>
    </row>
    <row r="10" spans="1:10" x14ac:dyDescent="0.2">
      <c r="A10">
        <v>6</v>
      </c>
      <c r="B10">
        <f t="shared" si="3"/>
        <v>32.995091666996302</v>
      </c>
      <c r="C10">
        <f t="shared" ca="1" si="1"/>
        <v>0.74095092926965533</v>
      </c>
      <c r="D10">
        <v>0</v>
      </c>
      <c r="F10">
        <f t="shared" si="2"/>
        <v>2.7</v>
      </c>
      <c r="G10">
        <f t="shared" si="0"/>
        <v>30.295091666996303</v>
      </c>
    </row>
    <row r="11" spans="1:10" x14ac:dyDescent="0.2">
      <c r="A11">
        <v>7</v>
      </c>
      <c r="B11">
        <f t="shared" si="3"/>
        <v>30.295091666996303</v>
      </c>
      <c r="C11">
        <f t="shared" ca="1" si="1"/>
        <v>0.92191802384697918</v>
      </c>
      <c r="D11">
        <v>0</v>
      </c>
      <c r="F11">
        <f t="shared" si="2"/>
        <v>2.7</v>
      </c>
      <c r="G11">
        <f t="shared" si="0"/>
        <v>27.595091666996304</v>
      </c>
    </row>
    <row r="12" spans="1:10" x14ac:dyDescent="0.2">
      <c r="A12">
        <v>8</v>
      </c>
      <c r="B12">
        <f t="shared" si="3"/>
        <v>27.595091666996304</v>
      </c>
      <c r="C12">
        <f t="shared" ca="1" si="1"/>
        <v>5.3130279918247481E-2</v>
      </c>
      <c r="D12">
        <v>0</v>
      </c>
      <c r="F12">
        <f t="shared" si="2"/>
        <v>2.7</v>
      </c>
      <c r="G12">
        <f t="shared" si="0"/>
        <v>24.895091666996304</v>
      </c>
      <c r="I12" t="s">
        <v>22</v>
      </c>
    </row>
    <row r="13" spans="1:10" x14ac:dyDescent="0.2">
      <c r="A13">
        <v>9</v>
      </c>
      <c r="B13">
        <f t="shared" si="3"/>
        <v>24.895091666996304</v>
      </c>
      <c r="C13">
        <f t="shared" ca="1" si="1"/>
        <v>0.83078805730464744</v>
      </c>
      <c r="D13">
        <v>0</v>
      </c>
      <c r="F13">
        <f t="shared" si="2"/>
        <v>2.7</v>
      </c>
      <c r="G13">
        <f t="shared" si="0"/>
        <v>22.195091666996305</v>
      </c>
      <c r="I13" t="s">
        <v>21</v>
      </c>
    </row>
    <row r="14" spans="1:10" x14ac:dyDescent="0.2">
      <c r="A14">
        <v>10</v>
      </c>
      <c r="B14">
        <f t="shared" si="3"/>
        <v>22.195091666996305</v>
      </c>
      <c r="C14">
        <f t="shared" ca="1" si="1"/>
        <v>0.35429276599490633</v>
      </c>
      <c r="D14">
        <v>0</v>
      </c>
      <c r="F14">
        <f t="shared" si="2"/>
        <v>2.7</v>
      </c>
      <c r="G14">
        <f t="shared" si="0"/>
        <v>19.495091666996306</v>
      </c>
      <c r="I14" t="s">
        <v>21</v>
      </c>
    </row>
    <row r="15" spans="1:10" x14ac:dyDescent="0.2">
      <c r="A15">
        <v>11</v>
      </c>
      <c r="B15">
        <f t="shared" si="3"/>
        <v>19.495091666996306</v>
      </c>
      <c r="C15">
        <f t="shared" ca="1" si="1"/>
        <v>0.43274680456001124</v>
      </c>
      <c r="D15">
        <v>0</v>
      </c>
      <c r="F15">
        <f t="shared" si="2"/>
        <v>2.7</v>
      </c>
      <c r="G15">
        <f t="shared" si="0"/>
        <v>16.795091666996306</v>
      </c>
      <c r="I15" t="s">
        <v>21</v>
      </c>
    </row>
    <row r="16" spans="1:10" x14ac:dyDescent="0.2">
      <c r="A16">
        <v>12</v>
      </c>
      <c r="B16">
        <f t="shared" si="3"/>
        <v>16.795091666996306</v>
      </c>
      <c r="C16">
        <f t="shared" ca="1" si="1"/>
        <v>0.30778727532896344</v>
      </c>
      <c r="D16">
        <v>0</v>
      </c>
      <c r="F16">
        <f t="shared" si="2"/>
        <v>2.7</v>
      </c>
      <c r="G16">
        <f t="shared" si="0"/>
        <v>14.095091666996307</v>
      </c>
      <c r="I16" t="s">
        <v>21</v>
      </c>
    </row>
    <row r="17" spans="1:9" x14ac:dyDescent="0.2">
      <c r="A17">
        <v>13</v>
      </c>
      <c r="B17">
        <f t="shared" si="3"/>
        <v>14.095091666996307</v>
      </c>
      <c r="C17">
        <f t="shared" ca="1" si="1"/>
        <v>0.12868291649508723</v>
      </c>
      <c r="D17">
        <v>0</v>
      </c>
      <c r="F17">
        <f t="shared" si="2"/>
        <v>2.7</v>
      </c>
      <c r="G17">
        <f t="shared" si="0"/>
        <v>11.395091666996308</v>
      </c>
      <c r="I17" t="s">
        <v>21</v>
      </c>
    </row>
    <row r="18" spans="1:9" x14ac:dyDescent="0.2">
      <c r="A18">
        <v>14</v>
      </c>
      <c r="B18">
        <f t="shared" si="3"/>
        <v>11.395091666996308</v>
      </c>
      <c r="C18">
        <f t="shared" ca="1" si="1"/>
        <v>0.46786488148498517</v>
      </c>
      <c r="D18">
        <v>0</v>
      </c>
      <c r="F18">
        <f t="shared" si="2"/>
        <v>2.7</v>
      </c>
      <c r="G18">
        <f t="shared" si="0"/>
        <v>8.6950916669963085</v>
      </c>
      <c r="I18" t="s">
        <v>21</v>
      </c>
    </row>
    <row r="19" spans="1:9" x14ac:dyDescent="0.2">
      <c r="A19">
        <v>15</v>
      </c>
      <c r="B19">
        <f t="shared" si="3"/>
        <v>8.6950916669963085</v>
      </c>
      <c r="C19">
        <f t="shared" ca="1" si="1"/>
        <v>0.28572042564072486</v>
      </c>
      <c r="D19">
        <v>0</v>
      </c>
      <c r="F19">
        <f t="shared" si="2"/>
        <v>2.7</v>
      </c>
      <c r="G19">
        <f t="shared" si="0"/>
        <v>5.9950916669963084</v>
      </c>
      <c r="I19" t="s">
        <v>21</v>
      </c>
    </row>
    <row r="20" spans="1:9" x14ac:dyDescent="0.2">
      <c r="A20">
        <v>16</v>
      </c>
      <c r="B20">
        <f t="shared" si="3"/>
        <v>5.9950916669963084</v>
      </c>
      <c r="C20">
        <f t="shared" ca="1" si="1"/>
        <v>0.45952119132225133</v>
      </c>
      <c r="D20">
        <v>0</v>
      </c>
      <c r="F20">
        <f t="shared" si="2"/>
        <v>2.7</v>
      </c>
      <c r="G20">
        <f t="shared" si="0"/>
        <v>3.2950916669963082</v>
      </c>
      <c r="I20" t="s">
        <v>21</v>
      </c>
    </row>
    <row r="21" spans="1:9" x14ac:dyDescent="0.2">
      <c r="A21">
        <v>17</v>
      </c>
      <c r="B21">
        <f>G20</f>
        <v>3.2950916669963082</v>
      </c>
      <c r="C21">
        <f t="shared" ca="1" si="1"/>
        <v>0.997043800613716</v>
      </c>
      <c r="D21">
        <v>0</v>
      </c>
      <c r="F21">
        <f>MIN(B21+D21,$F$2)</f>
        <v>2.7</v>
      </c>
      <c r="G21">
        <f t="shared" si="0"/>
        <v>0.595091666996308</v>
      </c>
      <c r="I21" t="s">
        <v>21</v>
      </c>
    </row>
    <row r="22" spans="1:9" x14ac:dyDescent="0.2">
      <c r="A22">
        <v>18</v>
      </c>
      <c r="B22">
        <f>G21</f>
        <v>0.595091666996308</v>
      </c>
      <c r="C22">
        <f t="shared" ca="1" si="1"/>
        <v>0.1393281175505594</v>
      </c>
      <c r="D22">
        <f ca="1">_xlfn.NORM.INV(C22,$B$2,1)</f>
        <v>4.3166570660831534</v>
      </c>
      <c r="F22">
        <f t="shared" ca="1" si="2"/>
        <v>2.7</v>
      </c>
      <c r="G22">
        <f t="shared" ca="1" si="0"/>
        <v>2.2117487330794612</v>
      </c>
      <c r="I22" t="s">
        <v>21</v>
      </c>
    </row>
    <row r="23" spans="1:9" x14ac:dyDescent="0.2">
      <c r="A23">
        <v>19</v>
      </c>
      <c r="B23">
        <f t="shared" ca="1" si="3"/>
        <v>2.2117487330794612</v>
      </c>
      <c r="C23">
        <f t="shared" ca="1" si="1"/>
        <v>0.96869108319597019</v>
      </c>
      <c r="D23">
        <f t="shared" ref="D23:D47" ca="1" si="4">_xlfn.NORM.INV(C23,$B$2,1)</f>
        <v>7.2618954139828027</v>
      </c>
      <c r="F23">
        <f t="shared" ca="1" si="2"/>
        <v>2.7</v>
      </c>
      <c r="G23">
        <f t="shared" ca="1" si="0"/>
        <v>6.7736441470622628</v>
      </c>
      <c r="I23" t="s">
        <v>21</v>
      </c>
    </row>
    <row r="24" spans="1:9" x14ac:dyDescent="0.2">
      <c r="A24">
        <v>20</v>
      </c>
      <c r="B24">
        <f t="shared" ca="1" si="3"/>
        <v>6.7736441470622628</v>
      </c>
      <c r="C24">
        <f t="shared" ca="1" si="1"/>
        <v>0.78153642619381758</v>
      </c>
      <c r="D24">
        <f t="shared" ca="1" si="4"/>
        <v>6.1773926498517104</v>
      </c>
      <c r="F24">
        <f t="shared" ca="1" si="2"/>
        <v>2.7</v>
      </c>
      <c r="G24">
        <f t="shared" ca="1" si="0"/>
        <v>10.251036796913972</v>
      </c>
      <c r="I24" t="s">
        <v>21</v>
      </c>
    </row>
    <row r="25" spans="1:9" x14ac:dyDescent="0.2">
      <c r="A25">
        <v>21</v>
      </c>
      <c r="B25">
        <f t="shared" ca="1" si="3"/>
        <v>10.251036796913972</v>
      </c>
      <c r="C25">
        <f t="shared" ca="1" si="1"/>
        <v>0.41588740153980741</v>
      </c>
      <c r="D25">
        <f t="shared" ca="1" si="4"/>
        <v>5.1875741276020779</v>
      </c>
      <c r="F25">
        <f t="shared" ca="1" si="2"/>
        <v>2.7</v>
      </c>
      <c r="G25">
        <f t="shared" ca="1" si="0"/>
        <v>12.738610924516049</v>
      </c>
      <c r="I25" t="s">
        <v>21</v>
      </c>
    </row>
    <row r="26" spans="1:9" x14ac:dyDescent="0.2">
      <c r="A26">
        <v>22</v>
      </c>
      <c r="B26">
        <f t="shared" ca="1" si="3"/>
        <v>12.738610924516049</v>
      </c>
      <c r="C26">
        <f t="shared" ca="1" si="1"/>
        <v>0.58277428989315827</v>
      </c>
      <c r="D26">
        <f t="shared" ca="1" si="4"/>
        <v>5.6089959244133567</v>
      </c>
      <c r="F26">
        <f t="shared" ca="1" si="2"/>
        <v>2.7</v>
      </c>
      <c r="G26">
        <f t="shared" ca="1" si="0"/>
        <v>15.647606848929406</v>
      </c>
      <c r="I26" t="s">
        <v>21</v>
      </c>
    </row>
    <row r="27" spans="1:9" x14ac:dyDescent="0.2">
      <c r="A27">
        <v>23</v>
      </c>
      <c r="B27">
        <f t="shared" ca="1" si="3"/>
        <v>15.647606848929406</v>
      </c>
      <c r="C27">
        <f t="shared" ca="1" si="1"/>
        <v>0.35833873955935081</v>
      </c>
      <c r="D27">
        <f t="shared" ca="1" si="4"/>
        <v>5.0370971786827248</v>
      </c>
      <c r="F27">
        <f t="shared" ca="1" si="2"/>
        <v>2.7</v>
      </c>
      <c r="G27">
        <f t="shared" ca="1" si="0"/>
        <v>17.984704027612132</v>
      </c>
      <c r="I27" t="s">
        <v>21</v>
      </c>
    </row>
    <row r="28" spans="1:9" x14ac:dyDescent="0.2">
      <c r="A28">
        <v>24</v>
      </c>
      <c r="B28">
        <f t="shared" ca="1" si="3"/>
        <v>17.984704027612132</v>
      </c>
      <c r="C28">
        <f t="shared" ca="1" si="1"/>
        <v>0.37299495154757811</v>
      </c>
      <c r="D28">
        <f t="shared" ca="1" si="4"/>
        <v>5.0760685104951149</v>
      </c>
      <c r="F28">
        <f t="shared" ca="1" si="2"/>
        <v>2.7</v>
      </c>
      <c r="G28">
        <f t="shared" ca="1" si="0"/>
        <v>20.360772538107248</v>
      </c>
      <c r="I28" t="s">
        <v>21</v>
      </c>
    </row>
    <row r="29" spans="1:9" x14ac:dyDescent="0.2">
      <c r="A29">
        <v>25</v>
      </c>
      <c r="B29">
        <f t="shared" ca="1" si="3"/>
        <v>20.360772538107248</v>
      </c>
      <c r="C29">
        <f t="shared" ca="1" si="1"/>
        <v>3.3724042759221695E-2</v>
      </c>
      <c r="D29">
        <f t="shared" ca="1" si="4"/>
        <v>3.5713235038818736</v>
      </c>
      <c r="F29">
        <f t="shared" ca="1" si="2"/>
        <v>2.7</v>
      </c>
      <c r="G29">
        <f t="shared" ca="1" si="0"/>
        <v>21.232096041989124</v>
      </c>
      <c r="I29" t="s">
        <v>21</v>
      </c>
    </row>
    <row r="30" spans="1:9" x14ac:dyDescent="0.2">
      <c r="A30">
        <v>26</v>
      </c>
      <c r="B30">
        <f t="shared" ca="1" si="3"/>
        <v>21.232096041989124</v>
      </c>
      <c r="C30">
        <f t="shared" ca="1" si="1"/>
        <v>0.27791784390070551</v>
      </c>
      <c r="D30">
        <f t="shared" ca="1" si="4"/>
        <v>4.8109618585779446</v>
      </c>
      <c r="F30">
        <f t="shared" ca="1" si="2"/>
        <v>2.7</v>
      </c>
      <c r="G30">
        <f t="shared" ca="1" si="0"/>
        <v>23.343057900567068</v>
      </c>
      <c r="I30" t="s">
        <v>21</v>
      </c>
    </row>
    <row r="31" spans="1:9" x14ac:dyDescent="0.2">
      <c r="A31">
        <v>27</v>
      </c>
      <c r="B31">
        <f t="shared" ca="1" si="3"/>
        <v>23.343057900567068</v>
      </c>
      <c r="C31">
        <f t="shared" ca="1" si="1"/>
        <v>9.4655347310735216E-2</v>
      </c>
      <c r="D31">
        <f t="shared" ca="1" si="4"/>
        <v>4.0873790145022095</v>
      </c>
      <c r="F31">
        <f t="shared" ca="1" si="2"/>
        <v>2.7</v>
      </c>
      <c r="G31">
        <f t="shared" ca="1" si="0"/>
        <v>24.73043691506928</v>
      </c>
      <c r="I31" t="s">
        <v>21</v>
      </c>
    </row>
    <row r="32" spans="1:9" x14ac:dyDescent="0.2">
      <c r="A32">
        <v>28</v>
      </c>
      <c r="B32">
        <f t="shared" ca="1" si="3"/>
        <v>24.73043691506928</v>
      </c>
      <c r="C32">
        <f t="shared" ca="1" si="1"/>
        <v>5.6583588977447752E-2</v>
      </c>
      <c r="D32">
        <f t="shared" ca="1" si="4"/>
        <v>3.8158833581867699</v>
      </c>
      <c r="F32">
        <f t="shared" ca="1" si="2"/>
        <v>2.7</v>
      </c>
      <c r="G32">
        <f t="shared" ca="1" si="0"/>
        <v>25.846320273256051</v>
      </c>
      <c r="I32" t="s">
        <v>22</v>
      </c>
    </row>
    <row r="33" spans="1:9" x14ac:dyDescent="0.2">
      <c r="A33">
        <v>29</v>
      </c>
      <c r="B33">
        <f t="shared" ca="1" si="3"/>
        <v>25.846320273256051</v>
      </c>
      <c r="C33">
        <f t="shared" ca="1" si="1"/>
        <v>0.57943086620473561</v>
      </c>
      <c r="D33">
        <f t="shared" ca="1" si="4"/>
        <v>5.6004377124687137</v>
      </c>
      <c r="F33">
        <f t="shared" ca="1" si="2"/>
        <v>2.7</v>
      </c>
      <c r="G33">
        <f t="shared" ca="1" si="0"/>
        <v>28.746757985724766</v>
      </c>
    </row>
    <row r="34" spans="1:9" x14ac:dyDescent="0.2">
      <c r="A34">
        <v>30</v>
      </c>
      <c r="B34">
        <f t="shared" ca="1" si="3"/>
        <v>28.746757985724766</v>
      </c>
      <c r="C34">
        <f t="shared" ca="1" si="1"/>
        <v>0.66832965968973368</v>
      </c>
      <c r="D34">
        <f t="shared" ca="1" si="4"/>
        <v>5.8353055173554118</v>
      </c>
      <c r="F34">
        <f t="shared" ca="1" si="2"/>
        <v>2.7</v>
      </c>
      <c r="G34">
        <f t="shared" ca="1" si="0"/>
        <v>31.882063503080179</v>
      </c>
      <c r="I34" t="s">
        <v>22</v>
      </c>
    </row>
    <row r="35" spans="1:9" x14ac:dyDescent="0.2">
      <c r="A35">
        <v>31</v>
      </c>
      <c r="B35">
        <f t="shared" ca="1" si="3"/>
        <v>31.882063503080179</v>
      </c>
      <c r="C35">
        <f t="shared" ca="1" si="1"/>
        <v>0.58520493446722099</v>
      </c>
      <c r="D35">
        <f t="shared" ca="1" si="4"/>
        <v>5.6152272695488676</v>
      </c>
      <c r="F35">
        <f t="shared" ca="1" si="2"/>
        <v>2.7</v>
      </c>
      <c r="G35">
        <f t="shared" ca="1" si="0"/>
        <v>34.79729077262904</v>
      </c>
    </row>
    <row r="36" spans="1:9" x14ac:dyDescent="0.2">
      <c r="A36">
        <v>32</v>
      </c>
      <c r="B36">
        <f t="shared" ca="1" si="3"/>
        <v>34.79729077262904</v>
      </c>
      <c r="C36">
        <f t="shared" ca="1" si="1"/>
        <v>0.78701876864051801</v>
      </c>
      <c r="D36">
        <f t="shared" ca="1" si="4"/>
        <v>6.1961197036415454</v>
      </c>
      <c r="F36">
        <f t="shared" ca="1" si="2"/>
        <v>2.7</v>
      </c>
      <c r="G36">
        <f t="shared" ca="1" si="0"/>
        <v>38.29341047627058</v>
      </c>
    </row>
    <row r="37" spans="1:9" x14ac:dyDescent="0.2">
      <c r="A37">
        <v>33</v>
      </c>
      <c r="B37">
        <f t="shared" ca="1" si="3"/>
        <v>38.29341047627058</v>
      </c>
      <c r="C37">
        <f t="shared" ca="1" si="1"/>
        <v>0.24866600781960024</v>
      </c>
      <c r="D37">
        <f t="shared" ca="1" si="4"/>
        <v>4.7213063897273351</v>
      </c>
      <c r="F37">
        <f t="shared" ca="1" si="2"/>
        <v>2.7</v>
      </c>
      <c r="G37">
        <f t="shared" ref="G37:G68" ca="1" si="5">B37+D37-F37</f>
        <v>40.314716865997909</v>
      </c>
    </row>
    <row r="38" spans="1:9" x14ac:dyDescent="0.2">
      <c r="A38">
        <v>34</v>
      </c>
      <c r="B38">
        <f t="shared" ca="1" si="3"/>
        <v>40.314716865997909</v>
      </c>
      <c r="C38">
        <f t="shared" ca="1" si="1"/>
        <v>0.3778504500280635</v>
      </c>
      <c r="D38">
        <f t="shared" ca="1" si="4"/>
        <v>5.0888688221144935</v>
      </c>
      <c r="F38">
        <f t="shared" ca="1" si="2"/>
        <v>2.7</v>
      </c>
      <c r="G38">
        <f t="shared" ca="1" si="5"/>
        <v>42.703585688112398</v>
      </c>
    </row>
    <row r="39" spans="1:9" x14ac:dyDescent="0.2">
      <c r="A39">
        <v>35</v>
      </c>
      <c r="B39">
        <f t="shared" ca="1" si="3"/>
        <v>42.703585688112398</v>
      </c>
      <c r="C39">
        <f t="shared" ca="1" si="1"/>
        <v>0.21700522196247252</v>
      </c>
      <c r="D39">
        <f t="shared" ca="1" si="4"/>
        <v>4.6176526112024927</v>
      </c>
      <c r="F39">
        <f t="shared" ca="1" si="2"/>
        <v>2.7</v>
      </c>
      <c r="G39">
        <f t="shared" ca="1" si="5"/>
        <v>44.621238299314889</v>
      </c>
    </row>
    <row r="40" spans="1:9" x14ac:dyDescent="0.2">
      <c r="A40">
        <v>36</v>
      </c>
      <c r="B40">
        <f t="shared" ca="1" si="3"/>
        <v>44.621238299314889</v>
      </c>
      <c r="C40">
        <f t="shared" ca="1" si="1"/>
        <v>0.64457878255664902</v>
      </c>
      <c r="D40">
        <f t="shared" ca="1" si="4"/>
        <v>5.7707249099789824</v>
      </c>
      <c r="F40">
        <f t="shared" ca="1" si="2"/>
        <v>2.7</v>
      </c>
      <c r="G40">
        <f t="shared" ca="1" si="5"/>
        <v>47.691963209293867</v>
      </c>
    </row>
    <row r="41" spans="1:9" x14ac:dyDescent="0.2">
      <c r="A41">
        <v>37</v>
      </c>
      <c r="B41">
        <f t="shared" ca="1" si="3"/>
        <v>47.691963209293867</v>
      </c>
      <c r="C41">
        <f t="shared" ca="1" si="1"/>
        <v>0.73482228766817348</v>
      </c>
      <c r="D41">
        <f t="shared" ca="1" si="4"/>
        <v>6.0274635458680441</v>
      </c>
      <c r="F41">
        <f t="shared" ca="1" si="2"/>
        <v>2.7</v>
      </c>
      <c r="G41">
        <f t="shared" ca="1" si="5"/>
        <v>51.019426755161909</v>
      </c>
    </row>
    <row r="42" spans="1:9" x14ac:dyDescent="0.2">
      <c r="A42">
        <v>38</v>
      </c>
      <c r="B42">
        <f t="shared" ca="1" si="3"/>
        <v>51.019426755161909</v>
      </c>
      <c r="C42">
        <f t="shared" ca="1" si="1"/>
        <v>8.9560465918401388E-2</v>
      </c>
      <c r="D42">
        <f t="shared" ca="1" si="4"/>
        <v>4.0565333930742664</v>
      </c>
      <c r="F42">
        <f t="shared" ca="1" si="2"/>
        <v>2.7</v>
      </c>
      <c r="G42">
        <f t="shared" ca="1" si="5"/>
        <v>52.375960148236175</v>
      </c>
    </row>
    <row r="43" spans="1:9" x14ac:dyDescent="0.2">
      <c r="A43">
        <v>39</v>
      </c>
      <c r="B43">
        <f t="shared" ca="1" si="3"/>
        <v>52.375960148236175</v>
      </c>
      <c r="C43">
        <f t="shared" ca="1" si="1"/>
        <v>0.86379653805464784</v>
      </c>
      <c r="D43">
        <f t="shared" ca="1" si="4"/>
        <v>6.4975365234023048</v>
      </c>
      <c r="F43">
        <f t="shared" ca="1" si="2"/>
        <v>2.7</v>
      </c>
      <c r="G43">
        <f t="shared" ca="1" si="5"/>
        <v>56.173496671638475</v>
      </c>
    </row>
    <row r="44" spans="1:9" x14ac:dyDescent="0.2">
      <c r="A44">
        <v>40</v>
      </c>
      <c r="B44">
        <f t="shared" ca="1" si="3"/>
        <v>56.173496671638475</v>
      </c>
      <c r="C44">
        <f t="shared" ca="1" si="1"/>
        <v>0.79573935627708658</v>
      </c>
      <c r="D44">
        <f t="shared" ca="1" si="4"/>
        <v>6.2264986431371208</v>
      </c>
      <c r="F44">
        <f t="shared" ca="1" si="2"/>
        <v>2.7</v>
      </c>
      <c r="G44">
        <f t="shared" ca="1" si="5"/>
        <v>59.699995314775592</v>
      </c>
    </row>
    <row r="45" spans="1:9" x14ac:dyDescent="0.2">
      <c r="A45">
        <v>41</v>
      </c>
      <c r="B45">
        <f t="shared" ca="1" si="3"/>
        <v>59.699995314775592</v>
      </c>
      <c r="C45">
        <f t="shared" ca="1" si="1"/>
        <v>0.20704278186347125</v>
      </c>
      <c r="D45">
        <f t="shared" ca="1" si="4"/>
        <v>4.5832749345829429</v>
      </c>
      <c r="F45">
        <f t="shared" ca="1" si="2"/>
        <v>2.7</v>
      </c>
      <c r="G45">
        <f t="shared" ca="1" si="5"/>
        <v>61.583270249358534</v>
      </c>
    </row>
    <row r="46" spans="1:9" x14ac:dyDescent="0.2">
      <c r="A46">
        <v>42</v>
      </c>
      <c r="B46">
        <f t="shared" ca="1" si="3"/>
        <v>61.583270249358534</v>
      </c>
      <c r="C46">
        <f t="shared" ca="1" si="1"/>
        <v>0.62464482074697403</v>
      </c>
      <c r="D46">
        <f t="shared" ca="1" si="4"/>
        <v>5.7177028376773853</v>
      </c>
      <c r="F46">
        <f t="shared" ca="1" si="2"/>
        <v>2.7</v>
      </c>
      <c r="G46">
        <f t="shared" ca="1" si="5"/>
        <v>64.600973087035911</v>
      </c>
    </row>
    <row r="47" spans="1:9" x14ac:dyDescent="0.2">
      <c r="A47">
        <v>43</v>
      </c>
      <c r="B47">
        <f t="shared" ca="1" si="3"/>
        <v>64.600973087035911</v>
      </c>
      <c r="C47">
        <f t="shared" ca="1" si="1"/>
        <v>0.80159019245136631</v>
      </c>
      <c r="D47">
        <f t="shared" ca="1" si="4"/>
        <v>6.2473149155366965</v>
      </c>
      <c r="F47">
        <f t="shared" ca="1" si="2"/>
        <v>2.7</v>
      </c>
      <c r="G47">
        <f t="shared" ca="1" si="5"/>
        <v>68.148288002572599</v>
      </c>
    </row>
    <row r="48" spans="1:9" x14ac:dyDescent="0.2">
      <c r="A48">
        <v>44</v>
      </c>
      <c r="B48">
        <f t="shared" ca="1" si="3"/>
        <v>68.148288002572599</v>
      </c>
      <c r="C48">
        <f t="shared" ca="1" si="1"/>
        <v>0.19327352328349467</v>
      </c>
      <c r="D48">
        <v>0</v>
      </c>
      <c r="F48">
        <f t="shared" ca="1" si="2"/>
        <v>2.7</v>
      </c>
      <c r="G48">
        <f t="shared" ca="1" si="5"/>
        <v>65.448288002572596</v>
      </c>
    </row>
    <row r="49" spans="1:7" x14ac:dyDescent="0.2">
      <c r="A49">
        <v>45</v>
      </c>
      <c r="B49">
        <f t="shared" ca="1" si="3"/>
        <v>65.448288002572596</v>
      </c>
      <c r="C49">
        <f t="shared" ca="1" si="1"/>
        <v>4.8029316906732289E-2</v>
      </c>
      <c r="D49">
        <v>0</v>
      </c>
      <c r="F49">
        <f t="shared" ca="1" si="2"/>
        <v>2.7</v>
      </c>
      <c r="G49">
        <f t="shared" ca="1" si="5"/>
        <v>62.748288002572593</v>
      </c>
    </row>
    <row r="50" spans="1:7" x14ac:dyDescent="0.2">
      <c r="A50">
        <v>46</v>
      </c>
      <c r="B50">
        <f t="shared" ca="1" si="3"/>
        <v>62.748288002572593</v>
      </c>
      <c r="C50">
        <f t="shared" ca="1" si="1"/>
        <v>0.26391716338453863</v>
      </c>
      <c r="D50">
        <v>0</v>
      </c>
      <c r="F50">
        <f t="shared" ca="1" si="2"/>
        <v>2.7</v>
      </c>
      <c r="G50">
        <f t="shared" ca="1" si="5"/>
        <v>60.04828800257259</v>
      </c>
    </row>
    <row r="51" spans="1:7" x14ac:dyDescent="0.2">
      <c r="A51">
        <v>47</v>
      </c>
      <c r="B51">
        <f t="shared" ca="1" si="3"/>
        <v>60.04828800257259</v>
      </c>
      <c r="C51">
        <f t="shared" ca="1" si="1"/>
        <v>5.7751274341472425E-2</v>
      </c>
      <c r="D51">
        <v>0</v>
      </c>
      <c r="F51">
        <f t="shared" ca="1" si="2"/>
        <v>2.7</v>
      </c>
      <c r="G51">
        <f t="shared" ca="1" si="5"/>
        <v>57.348288002572588</v>
      </c>
    </row>
    <row r="52" spans="1:7" x14ac:dyDescent="0.2">
      <c r="A52">
        <v>48</v>
      </c>
      <c r="B52">
        <f t="shared" ca="1" si="3"/>
        <v>57.348288002572588</v>
      </c>
      <c r="C52">
        <f t="shared" ca="1" si="1"/>
        <v>0.35827333468771416</v>
      </c>
      <c r="D52">
        <v>0</v>
      </c>
      <c r="F52">
        <f t="shared" ca="1" si="2"/>
        <v>2.7</v>
      </c>
      <c r="G52">
        <f t="shared" ca="1" si="5"/>
        <v>54.648288002572585</v>
      </c>
    </row>
    <row r="53" spans="1:7" x14ac:dyDescent="0.2">
      <c r="A53">
        <v>49</v>
      </c>
      <c r="B53">
        <f t="shared" ca="1" si="3"/>
        <v>54.648288002572585</v>
      </c>
      <c r="C53">
        <f t="shared" ca="1" si="1"/>
        <v>0.30177199084643291</v>
      </c>
      <c r="D53">
        <v>0</v>
      </c>
      <c r="F53">
        <f t="shared" ca="1" si="2"/>
        <v>2.7</v>
      </c>
      <c r="G53">
        <f t="shared" ca="1" si="5"/>
        <v>51.948288002572582</v>
      </c>
    </row>
    <row r="54" spans="1:7" x14ac:dyDescent="0.2">
      <c r="A54">
        <v>50</v>
      </c>
      <c r="B54">
        <f t="shared" ca="1" si="3"/>
        <v>51.948288002572582</v>
      </c>
      <c r="C54">
        <f t="shared" ca="1" si="1"/>
        <v>0.62803522228114295</v>
      </c>
      <c r="D54">
        <v>0</v>
      </c>
      <c r="F54">
        <f t="shared" ca="1" si="2"/>
        <v>2.7</v>
      </c>
      <c r="G54">
        <f t="shared" ca="1" si="5"/>
        <v>49.248288002572579</v>
      </c>
    </row>
    <row r="55" spans="1:7" x14ac:dyDescent="0.2">
      <c r="A55">
        <v>51</v>
      </c>
      <c r="B55">
        <f t="shared" ca="1" si="3"/>
        <v>49.248288002572579</v>
      </c>
      <c r="C55">
        <f t="shared" ca="1" si="1"/>
        <v>0.42793229988358583</v>
      </c>
      <c r="D55">
        <v>0</v>
      </c>
      <c r="F55">
        <f t="shared" ca="1" si="2"/>
        <v>2.7</v>
      </c>
      <c r="G55">
        <f t="shared" ca="1" si="5"/>
        <v>46.548288002572576</v>
      </c>
    </row>
    <row r="56" spans="1:7" x14ac:dyDescent="0.2">
      <c r="A56">
        <v>52</v>
      </c>
      <c r="B56">
        <f t="shared" ca="1" si="3"/>
        <v>46.548288002572576</v>
      </c>
      <c r="C56">
        <f t="shared" ca="1" si="1"/>
        <v>0.71986130773393209</v>
      </c>
      <c r="D56">
        <v>0</v>
      </c>
      <c r="F56">
        <f t="shared" ca="1" si="2"/>
        <v>2.7</v>
      </c>
      <c r="G56">
        <f t="shared" ca="1" si="5"/>
        <v>43.848288002572573</v>
      </c>
    </row>
    <row r="58" spans="1:7" x14ac:dyDescent="0.2">
      <c r="B58">
        <f ca="1">MAXA(B5:B56)</f>
        <v>68.148288002572599</v>
      </c>
      <c r="F58">
        <f ca="1">SUM(F5:F56)</f>
        <v>140.40000000000003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3.1.a</vt:lpstr>
      <vt:lpstr>3.1.b</vt:lpstr>
      <vt:lpstr>3.1.c</vt:lpstr>
      <vt:lpstr>3.1.d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(Student) Sokn, Live</dc:creator>
  <cp:lastModifiedBy>Live Standal Sokn</cp:lastModifiedBy>
  <dcterms:created xsi:type="dcterms:W3CDTF">2025-01-08T13:07:47Z</dcterms:created>
  <dcterms:modified xsi:type="dcterms:W3CDTF">2025-01-16T20:54:20Z</dcterms:modified>
</cp:coreProperties>
</file>