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ves.sokn/Documents/NHH/Energy and Climate Policy/"/>
    </mc:Choice>
  </mc:AlternateContent>
  <xr:revisionPtr revIDLastSave="0" documentId="8_{812831C9-E105-BC43-8800-C29D7621F9A3}" xr6:coauthVersionLast="47" xr6:coauthVersionMax="47" xr10:uidLastSave="{00000000-0000-0000-0000-000000000000}"/>
  <bookViews>
    <workbookView xWindow="0" yWindow="740" windowWidth="29400" windowHeight="17200" activeTab="2" xr2:uid="{49E01E4B-64FE-4FF7-B464-3D3B40866B01}"/>
  </bookViews>
  <sheets>
    <sheet name="5.1" sheetId="1" r:id="rId1"/>
    <sheet name="5.2" sheetId="2" r:id="rId2"/>
    <sheet name="5.3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D21" i="1"/>
  <c r="D22" i="1"/>
  <c r="D23" i="1"/>
  <c r="D24" i="1"/>
  <c r="B22" i="1"/>
  <c r="D19" i="1"/>
  <c r="B24" i="1"/>
  <c r="B23" i="1"/>
  <c r="B21" i="1"/>
  <c r="B20" i="1"/>
  <c r="B19" i="1"/>
  <c r="C19" i="1"/>
  <c r="N7" i="3"/>
  <c r="N8" i="3" s="1"/>
  <c r="N9" i="3" s="1"/>
  <c r="N10" i="3" s="1"/>
  <c r="N11" i="3" s="1"/>
  <c r="N12" i="3" s="1"/>
  <c r="N13" i="3" s="1"/>
  <c r="N6" i="3"/>
  <c r="N5" i="3"/>
  <c r="M15" i="3"/>
  <c r="M6" i="3"/>
  <c r="M7" i="3"/>
  <c r="M8" i="3"/>
  <c r="M9" i="3"/>
  <c r="M10" i="3"/>
  <c r="M11" i="3"/>
  <c r="M12" i="3"/>
  <c r="M13" i="3"/>
  <c r="M5" i="3"/>
  <c r="L6" i="3"/>
  <c r="L7" i="3"/>
  <c r="L8" i="3"/>
  <c r="L9" i="3"/>
  <c r="L15" i="3" s="1"/>
  <c r="L10" i="3"/>
  <c r="L11" i="3"/>
  <c r="L12" i="3"/>
  <c r="L13" i="3"/>
  <c r="L5" i="3"/>
  <c r="E84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2" i="3"/>
  <c r="E83" i="3" l="1"/>
  <c r="E7" i="2" l="1"/>
  <c r="E8" i="2"/>
  <c r="E9" i="2"/>
  <c r="E10" i="2"/>
  <c r="E11" i="2"/>
  <c r="E12" i="2"/>
  <c r="E13" i="2"/>
  <c r="E14" i="2"/>
  <c r="D7" i="2"/>
  <c r="D8" i="2"/>
  <c r="D9" i="2"/>
  <c r="D10" i="2"/>
  <c r="D11" i="2"/>
  <c r="D12" i="2"/>
  <c r="D13" i="2"/>
  <c r="D14" i="2"/>
  <c r="E6" i="2"/>
  <c r="D6" i="2"/>
  <c r="E23" i="1"/>
  <c r="E24" i="1"/>
  <c r="E20" i="1"/>
  <c r="C23" i="1"/>
  <c r="C22" i="1"/>
  <c r="C21" i="1"/>
  <c r="C20" i="1"/>
  <c r="E21" i="1"/>
  <c r="E22" i="1" l="1"/>
</calcChain>
</file>

<file path=xl/sharedStrings.xml><?xml version="1.0" encoding="utf-8"?>
<sst xmlns="http://schemas.openxmlformats.org/spreadsheetml/2006/main" count="69" uniqueCount="48">
  <si>
    <t>M</t>
  </si>
  <si>
    <t xml:space="preserve"> </t>
  </si>
  <si>
    <t>Column B: Profit af an individual member of a coalition</t>
  </si>
  <si>
    <t>ColumnC: Profit of an individual outside the coalition</t>
  </si>
  <si>
    <t>Pi(i)</t>
  </si>
  <si>
    <t>Pi(j)</t>
  </si>
  <si>
    <t>China</t>
  </si>
  <si>
    <t>USA</t>
  </si>
  <si>
    <t>India</t>
  </si>
  <si>
    <t>EU</t>
  </si>
  <si>
    <t>Japan</t>
  </si>
  <si>
    <t>Russia</t>
  </si>
  <si>
    <t>Indonesia</t>
  </si>
  <si>
    <t>UK</t>
  </si>
  <si>
    <t>Pakistan</t>
  </si>
  <si>
    <t>Brazil</t>
  </si>
  <si>
    <t>Nigeria</t>
  </si>
  <si>
    <t>Iran</t>
  </si>
  <si>
    <t>Canada</t>
  </si>
  <si>
    <t>Bangladesh</t>
  </si>
  <si>
    <t>Korea</t>
  </si>
  <si>
    <t>Mexico</t>
  </si>
  <si>
    <t>Australia</t>
  </si>
  <si>
    <t>Ethiopia</t>
  </si>
  <si>
    <t>Saudi Arabia</t>
  </si>
  <si>
    <t>Percentage of emissions</t>
  </si>
  <si>
    <t>GDP</t>
  </si>
  <si>
    <t>Population</t>
  </si>
  <si>
    <t>US</t>
  </si>
  <si>
    <t xml:space="preserve">Canada </t>
  </si>
  <si>
    <t>q</t>
  </si>
  <si>
    <t>q(US)+q(j)</t>
  </si>
  <si>
    <t>Gain from leaving</t>
  </si>
  <si>
    <t>Gain from joining</t>
  </si>
  <si>
    <t>volcanos</t>
  </si>
  <si>
    <t>forcing from climate gases</t>
  </si>
  <si>
    <t>solar irradiation</t>
  </si>
  <si>
    <t>internal model variability</t>
  </si>
  <si>
    <t>max</t>
  </si>
  <si>
    <t>min</t>
  </si>
  <si>
    <t>Mer</t>
  </si>
  <si>
    <t>Bin</t>
  </si>
  <si>
    <t>Frequency</t>
  </si>
  <si>
    <t>Prob</t>
  </si>
  <si>
    <t>Cumulative prob</t>
  </si>
  <si>
    <t>a</t>
  </si>
  <si>
    <t>a/q</t>
  </si>
  <si>
    <t>Crit.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</si>
</sst>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/>
    <xf numFmtId="0" fontId="2" fillId="2" borderId="2" xfId="0" applyFont="1" applyFill="1" applyBorder="1" applyAlignment="1">
      <alignment horizontal="center"/>
    </xf>
    <xf numFmtId="0" fontId="0" fillId="2" borderId="0" xfId="0" applyNumberFormat="1" applyFill="1" applyBorder="1" applyAlignment="1"/>
    <xf numFmtId="0" fontId="0" fillId="2" borderId="0" xfId="0" applyFill="1" applyBorder="1" applyAlignment="1"/>
    <xf numFmtId="0" fontId="0" fillId="2" borderId="1" xfId="0" applyFill="1" applyBorder="1" applyAlignment="1"/>
    <xf numFmtId="2" fontId="0" fillId="2" borderId="0" xfId="0" applyNumberFormat="1" applyFill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Frekvens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'5.3'!$J$4:$J$14</c:f>
              <c:strCache>
                <c:ptCount val="1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Mer</c:v>
                </c:pt>
              </c:strCache>
            </c:strRef>
          </c:cat>
          <c:val>
            <c:numRef>
              <c:f>'5.3'!$K$4:$K$14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  <c:pt idx="4">
                  <c:v>16</c:v>
                </c:pt>
                <c:pt idx="5">
                  <c:v>15</c:v>
                </c:pt>
                <c:pt idx="6">
                  <c:v>13</c:v>
                </c:pt>
                <c:pt idx="7">
                  <c:v>13</c:v>
                </c:pt>
                <c:pt idx="8">
                  <c:v>6</c:v>
                </c:pt>
                <c:pt idx="9">
                  <c:v>4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83-FF49-8A07-EB460E22C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7068928"/>
        <c:axId val="786972848"/>
      </c:barChart>
      <c:catAx>
        <c:axId val="78706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86972848"/>
        <c:crosses val="autoZero"/>
        <c:auto val="1"/>
        <c:lblAlgn val="ctr"/>
        <c:lblOffset val="100"/>
        <c:noMultiLvlLbl val="0"/>
      </c:catAx>
      <c:valAx>
        <c:axId val="7869728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8706892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508000</xdr:colOff>
      <xdr:row>1</xdr:row>
      <xdr:rowOff>190500</xdr:rowOff>
    </xdr:from>
    <xdr:to>
      <xdr:col>22</xdr:col>
      <xdr:colOff>685800</xdr:colOff>
      <xdr:row>15</xdr:row>
      <xdr:rowOff>88900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A9336B74-D71C-F42B-5D84-F8EEF359F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7C162-B553-4DF2-9B00-AC11B7FD69E1}">
  <dimension ref="A3:M24"/>
  <sheetViews>
    <sheetView zoomScale="140" zoomScaleNormal="215" workbookViewId="0">
      <selection activeCell="G22" sqref="G22"/>
    </sheetView>
  </sheetViews>
  <sheetFormatPr baseColWidth="10" defaultColWidth="8.83203125" defaultRowHeight="15" x14ac:dyDescent="0.2"/>
  <cols>
    <col min="8" max="8" width="13.1640625" customWidth="1"/>
  </cols>
  <sheetData>
    <row r="3" spans="8:13" ht="16" customHeight="1" x14ac:dyDescent="0.2">
      <c r="H3" s="3" t="s">
        <v>25</v>
      </c>
      <c r="I3" s="3"/>
      <c r="J3" s="4" t="s">
        <v>26</v>
      </c>
      <c r="K3" s="4"/>
      <c r="L3" s="3" t="s">
        <v>27</v>
      </c>
      <c r="M3" s="3"/>
    </row>
    <row r="4" spans="8:13" x14ac:dyDescent="0.2">
      <c r="H4" s="1" t="s">
        <v>6</v>
      </c>
      <c r="I4">
        <v>31.9</v>
      </c>
      <c r="J4" t="s">
        <v>7</v>
      </c>
      <c r="K4">
        <v>26</v>
      </c>
      <c r="L4" t="s">
        <v>8</v>
      </c>
      <c r="M4">
        <v>17.8</v>
      </c>
    </row>
    <row r="5" spans="8:13" x14ac:dyDescent="0.2">
      <c r="H5" s="1" t="s">
        <v>7</v>
      </c>
      <c r="I5">
        <v>13.2</v>
      </c>
      <c r="J5" t="s">
        <v>9</v>
      </c>
      <c r="K5">
        <v>17.399999999999999</v>
      </c>
      <c r="L5" t="s">
        <v>6</v>
      </c>
      <c r="M5">
        <v>17.600000000000001</v>
      </c>
    </row>
    <row r="6" spans="8:13" x14ac:dyDescent="0.2">
      <c r="H6" s="1" t="s">
        <v>8</v>
      </c>
      <c r="I6">
        <v>8</v>
      </c>
      <c r="J6" t="s">
        <v>6</v>
      </c>
      <c r="K6">
        <v>16.899999999999999</v>
      </c>
      <c r="L6" t="s">
        <v>9</v>
      </c>
      <c r="M6">
        <v>5.6</v>
      </c>
    </row>
    <row r="7" spans="8:13" x14ac:dyDescent="0.2">
      <c r="H7" s="1" t="s">
        <v>9</v>
      </c>
      <c r="I7">
        <v>7.2</v>
      </c>
      <c r="J7" t="s">
        <v>10</v>
      </c>
      <c r="K7">
        <v>4</v>
      </c>
      <c r="L7" t="s">
        <v>7</v>
      </c>
      <c r="M7">
        <v>4.2</v>
      </c>
    </row>
    <row r="8" spans="8:13" x14ac:dyDescent="0.2">
      <c r="H8" s="1" t="s">
        <v>11</v>
      </c>
      <c r="I8">
        <v>4.5999999999999996</v>
      </c>
      <c r="J8" t="s">
        <v>8</v>
      </c>
      <c r="K8">
        <v>3.4</v>
      </c>
      <c r="L8" t="s">
        <v>12</v>
      </c>
      <c r="M8">
        <v>3.5</v>
      </c>
    </row>
    <row r="9" spans="8:13" x14ac:dyDescent="0.2">
      <c r="H9" s="1" t="s">
        <v>10</v>
      </c>
      <c r="I9">
        <v>2.9</v>
      </c>
      <c r="J9" t="s">
        <v>13</v>
      </c>
      <c r="K9">
        <v>3.2</v>
      </c>
      <c r="L9" t="s">
        <v>14</v>
      </c>
      <c r="M9">
        <v>3</v>
      </c>
    </row>
    <row r="10" spans="8:13" x14ac:dyDescent="0.2">
      <c r="H10" s="1" t="s">
        <v>12</v>
      </c>
      <c r="I10">
        <v>2</v>
      </c>
      <c r="J10" t="s">
        <v>15</v>
      </c>
      <c r="K10">
        <v>2.1</v>
      </c>
      <c r="L10" t="s">
        <v>16</v>
      </c>
      <c r="M10">
        <v>2.8</v>
      </c>
    </row>
    <row r="11" spans="8:13" x14ac:dyDescent="0.2">
      <c r="H11" s="1" t="s">
        <v>17</v>
      </c>
      <c r="I11">
        <v>1.9</v>
      </c>
      <c r="J11" t="s">
        <v>18</v>
      </c>
      <c r="K11">
        <v>2</v>
      </c>
      <c r="L11" t="s">
        <v>15</v>
      </c>
      <c r="M11">
        <v>2.7</v>
      </c>
    </row>
    <row r="12" spans="8:13" x14ac:dyDescent="0.2">
      <c r="H12" s="1" t="s">
        <v>24</v>
      </c>
      <c r="I12">
        <v>1.8</v>
      </c>
      <c r="J12" t="s">
        <v>11</v>
      </c>
      <c r="K12">
        <v>1.9</v>
      </c>
      <c r="L12" t="s">
        <v>19</v>
      </c>
      <c r="M12">
        <v>2.2000000000000002</v>
      </c>
    </row>
    <row r="13" spans="8:13" x14ac:dyDescent="0.2">
      <c r="H13" s="1" t="s">
        <v>20</v>
      </c>
      <c r="I13">
        <v>1.6</v>
      </c>
      <c r="J13" t="s">
        <v>21</v>
      </c>
      <c r="K13">
        <v>1.7</v>
      </c>
      <c r="L13" t="s">
        <v>11</v>
      </c>
      <c r="M13">
        <v>1.8</v>
      </c>
    </row>
    <row r="14" spans="8:13" x14ac:dyDescent="0.2">
      <c r="H14" s="1" t="s">
        <v>18</v>
      </c>
      <c r="I14">
        <v>1.5</v>
      </c>
      <c r="J14" t="s">
        <v>22</v>
      </c>
      <c r="K14">
        <v>1.6</v>
      </c>
      <c r="L14" t="s">
        <v>21</v>
      </c>
      <c r="M14">
        <v>1.6</v>
      </c>
    </row>
    <row r="15" spans="8:13" x14ac:dyDescent="0.2">
      <c r="H15" s="1" t="s">
        <v>21</v>
      </c>
      <c r="I15">
        <v>1.4</v>
      </c>
      <c r="J15" t="s">
        <v>20</v>
      </c>
      <c r="K15">
        <v>1.6</v>
      </c>
      <c r="L15" t="s">
        <v>23</v>
      </c>
      <c r="M15">
        <v>1.6</v>
      </c>
    </row>
    <row r="18" spans="1:6" x14ac:dyDescent="0.2">
      <c r="B18" t="s">
        <v>45</v>
      </c>
      <c r="C18" t="s">
        <v>30</v>
      </c>
      <c r="D18" t="s">
        <v>46</v>
      </c>
      <c r="E18" t="s">
        <v>31</v>
      </c>
      <c r="F18" t="s">
        <v>47</v>
      </c>
    </row>
    <row r="19" spans="1:6" x14ac:dyDescent="0.2">
      <c r="A19" t="s">
        <v>28</v>
      </c>
      <c r="B19">
        <f>26/100</f>
        <v>0.26</v>
      </c>
      <c r="C19">
        <f>I5/100</f>
        <v>0.13200000000000001</v>
      </c>
      <c r="D19">
        <f>B19/C19</f>
        <v>1.9696969696969697</v>
      </c>
    </row>
    <row r="20" spans="1:6" x14ac:dyDescent="0.2">
      <c r="A20" t="s">
        <v>9</v>
      </c>
      <c r="B20">
        <f>K5/100</f>
        <v>0.17399999999999999</v>
      </c>
      <c r="C20">
        <f>I7/100</f>
        <v>7.2000000000000008E-2</v>
      </c>
      <c r="D20">
        <f t="shared" ref="D20:D24" si="0">B20/C20</f>
        <v>2.4166666666666661</v>
      </c>
      <c r="E20">
        <f>$C$19+C20</f>
        <v>0.20400000000000001</v>
      </c>
    </row>
    <row r="21" spans="1:6" x14ac:dyDescent="0.2">
      <c r="A21" t="s">
        <v>10</v>
      </c>
      <c r="B21">
        <f>K9/100</f>
        <v>3.2000000000000001E-2</v>
      </c>
      <c r="C21">
        <f>I9/100</f>
        <v>2.8999999999999998E-2</v>
      </c>
      <c r="D21">
        <f t="shared" si="0"/>
        <v>1.1034482758620692</v>
      </c>
      <c r="E21">
        <f>$C$19+C21</f>
        <v>0.161</v>
      </c>
    </row>
    <row r="22" spans="1:6" x14ac:dyDescent="0.2">
      <c r="A22" t="s">
        <v>20</v>
      </c>
      <c r="B22">
        <f>K15/100</f>
        <v>1.6E-2</v>
      </c>
      <c r="C22">
        <f>I13/100</f>
        <v>1.6E-2</v>
      </c>
      <c r="D22">
        <f t="shared" si="0"/>
        <v>1</v>
      </c>
      <c r="E22">
        <f>$C$19+C22</f>
        <v>0.14800000000000002</v>
      </c>
    </row>
    <row r="23" spans="1:6" x14ac:dyDescent="0.2">
      <c r="A23" t="s">
        <v>29</v>
      </c>
      <c r="B23">
        <f>K11/100</f>
        <v>0.02</v>
      </c>
      <c r="C23">
        <f>I14/100</f>
        <v>1.4999999999999999E-2</v>
      </c>
      <c r="D23">
        <f t="shared" si="0"/>
        <v>1.3333333333333335</v>
      </c>
      <c r="E23">
        <f>$C$19+C23</f>
        <v>0.14700000000000002</v>
      </c>
    </row>
    <row r="24" spans="1:6" x14ac:dyDescent="0.2">
      <c r="A24" t="s">
        <v>13</v>
      </c>
      <c r="B24">
        <f>K9/100</f>
        <v>3.2000000000000001E-2</v>
      </c>
      <c r="C24">
        <v>8.9999999999999993E-3</v>
      </c>
      <c r="D24">
        <f t="shared" si="0"/>
        <v>3.5555555555555558</v>
      </c>
      <c r="E24">
        <f>$C$19+C24</f>
        <v>0.14100000000000001</v>
      </c>
    </row>
  </sheetData>
  <mergeCells count="3">
    <mergeCell ref="H3:I3"/>
    <mergeCell ref="J3:K3"/>
    <mergeCell ref="L3:M3"/>
  </mergeCells>
  <pageMargins left="0.7" right="0.7" top="0.75" bottom="0.75" header="0.3" footer="0.3"/>
  <ignoredErrors>
    <ignoredError sqref="B2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1CBAD-E8BC-EB4C-BA81-F1A31DA3DA21}">
  <dimension ref="A1:E14"/>
  <sheetViews>
    <sheetView zoomScale="184" workbookViewId="0">
      <selection activeCell="C19" sqref="C19"/>
    </sheetView>
  </sheetViews>
  <sheetFormatPr baseColWidth="10" defaultRowHeight="15" x14ac:dyDescent="0.2"/>
  <cols>
    <col min="4" max="4" width="17.83203125" customWidth="1"/>
    <col min="5" max="5" width="14.33203125" customWidth="1"/>
  </cols>
  <sheetData>
    <row r="1" spans="1:5" x14ac:dyDescent="0.2">
      <c r="A1" t="s">
        <v>2</v>
      </c>
    </row>
    <row r="2" spans="1:5" x14ac:dyDescent="0.2">
      <c r="A2" t="s">
        <v>3</v>
      </c>
    </row>
    <row r="4" spans="1:5" x14ac:dyDescent="0.2">
      <c r="A4" t="s">
        <v>0</v>
      </c>
      <c r="B4" t="s">
        <v>4</v>
      </c>
      <c r="C4" t="s">
        <v>5</v>
      </c>
      <c r="D4" t="s">
        <v>32</v>
      </c>
      <c r="E4" t="s">
        <v>33</v>
      </c>
    </row>
    <row r="5" spans="1:5" x14ac:dyDescent="0.2">
      <c r="A5">
        <v>1</v>
      </c>
      <c r="B5" t="s">
        <v>1</v>
      </c>
      <c r="C5">
        <v>6.16</v>
      </c>
    </row>
    <row r="6" spans="1:5" x14ac:dyDescent="0.2">
      <c r="A6">
        <v>2</v>
      </c>
      <c r="B6" s="2">
        <v>6.179966044142617</v>
      </c>
      <c r="C6" s="2">
        <v>6.3403772040320439</v>
      </c>
      <c r="D6" s="2">
        <f>C5-B6</f>
        <v>-1.9966044142616823E-2</v>
      </c>
      <c r="E6" s="2">
        <f>B7-C6</f>
        <v>2.4727804045499902E-2</v>
      </c>
    </row>
    <row r="7" spans="1:5" x14ac:dyDescent="0.2">
      <c r="A7">
        <v>3</v>
      </c>
      <c r="B7" s="2">
        <v>6.3651050080775438</v>
      </c>
      <c r="C7" s="2">
        <v>6.9683762178301016</v>
      </c>
      <c r="D7" s="2">
        <f t="shared" ref="D7:D14" si="0">C6-B7</f>
        <v>-2.4727804045499902E-2</v>
      </c>
      <c r="E7" s="2">
        <f t="shared" ref="E7:E14" si="1">B8-C7</f>
        <v>-0.27234097553935221</v>
      </c>
    </row>
    <row r="8" spans="1:5" x14ac:dyDescent="0.2">
      <c r="A8">
        <v>4</v>
      </c>
      <c r="B8" s="2">
        <v>6.6960352422907494</v>
      </c>
      <c r="C8" s="2">
        <v>7.7177899823400411</v>
      </c>
      <c r="D8" s="2">
        <f t="shared" si="0"/>
        <v>0.27234097553935221</v>
      </c>
      <c r="E8" s="2">
        <f t="shared" si="1"/>
        <v>-0.62101578879165409</v>
      </c>
    </row>
    <row r="9" spans="1:5" x14ac:dyDescent="0.2">
      <c r="A9">
        <v>5</v>
      </c>
      <c r="B9" s="2">
        <v>7.096774193548387</v>
      </c>
      <c r="C9" s="2">
        <v>8.401664932362122</v>
      </c>
      <c r="D9" s="2">
        <f t="shared" si="0"/>
        <v>0.62101578879165409</v>
      </c>
      <c r="E9" s="2">
        <f t="shared" si="1"/>
        <v>-0.89889023757854769</v>
      </c>
    </row>
    <row r="10" spans="1:5" x14ac:dyDescent="0.2">
      <c r="A10">
        <v>6</v>
      </c>
      <c r="B10" s="2">
        <v>7.5027746947835743</v>
      </c>
      <c r="C10" s="2">
        <v>8.9327433693725435</v>
      </c>
      <c r="D10" s="2">
        <f t="shared" si="0"/>
        <v>0.89889023757854769</v>
      </c>
      <c r="E10" s="2">
        <f t="shared" si="1"/>
        <v>-1.0573892617238183</v>
      </c>
    </row>
    <row r="11" spans="1:5" x14ac:dyDescent="0.2">
      <c r="A11">
        <v>7</v>
      </c>
      <c r="B11" s="2">
        <v>7.8753541076487252</v>
      </c>
      <c r="C11" s="2">
        <v>9.3066311422128418</v>
      </c>
      <c r="D11" s="2">
        <f t="shared" si="0"/>
        <v>1.0573892617238183</v>
      </c>
      <c r="E11" s="2">
        <f t="shared" si="1"/>
        <v>-1.1080722951351785</v>
      </c>
    </row>
    <row r="12" spans="1:5" x14ac:dyDescent="0.2">
      <c r="A12">
        <v>8</v>
      </c>
      <c r="B12" s="2">
        <v>8.1985588470776634</v>
      </c>
      <c r="C12" s="2">
        <v>9.5553849003942961</v>
      </c>
      <c r="D12" s="2">
        <f t="shared" si="0"/>
        <v>1.1080722951351785</v>
      </c>
      <c r="E12" s="2">
        <f t="shared" si="1"/>
        <v>-1.0849566203127186</v>
      </c>
    </row>
    <row r="13" spans="1:5" x14ac:dyDescent="0.2">
      <c r="A13">
        <v>9</v>
      </c>
      <c r="B13" s="2">
        <v>8.4704282800815776</v>
      </c>
      <c r="C13" s="2">
        <v>9.7160604683985561</v>
      </c>
      <c r="D13" s="2">
        <f t="shared" si="0"/>
        <v>1.0849566203127186</v>
      </c>
      <c r="E13" s="2">
        <f t="shared" si="1"/>
        <v>-1.0204082944855113</v>
      </c>
    </row>
    <row r="14" spans="1:5" x14ac:dyDescent="0.2">
      <c r="A14">
        <v>10</v>
      </c>
      <c r="B14" s="2">
        <v>8.6956521739130448</v>
      </c>
      <c r="C14" s="2">
        <v>9.8185255198487731</v>
      </c>
      <c r="D14" s="2">
        <f t="shared" si="0"/>
        <v>1.0204082944855113</v>
      </c>
      <c r="E14" s="2">
        <f t="shared" si="1"/>
        <v>-9.8185255198487731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E9C42-215E-624D-B4D7-F6AE4CB1175E}">
  <dimension ref="A1:U93"/>
  <sheetViews>
    <sheetView tabSelected="1" workbookViewId="0">
      <selection activeCell="J30" sqref="J30"/>
    </sheetView>
  </sheetViews>
  <sheetFormatPr baseColWidth="10" defaultRowHeight="15" x14ac:dyDescent="0.2"/>
  <cols>
    <col min="1" max="1" width="22.1640625" customWidth="1"/>
    <col min="3" max="3" width="14.1640625" customWidth="1"/>
    <col min="4" max="4" width="20.6640625" customWidth="1"/>
    <col min="14" max="14" width="14.33203125" customWidth="1"/>
  </cols>
  <sheetData>
    <row r="1" spans="1:21" x14ac:dyDescent="0.2">
      <c r="A1" t="s">
        <v>35</v>
      </c>
      <c r="B1" t="s">
        <v>34</v>
      </c>
      <c r="C1" t="s">
        <v>36</v>
      </c>
      <c r="D1" t="s">
        <v>37</v>
      </c>
    </row>
    <row r="2" spans="1:21" ht="16" thickBot="1" x14ac:dyDescent="0.25">
      <c r="A2">
        <v>1.6</v>
      </c>
      <c r="B2">
        <v>0</v>
      </c>
      <c r="C2">
        <v>0</v>
      </c>
      <c r="D2">
        <v>0</v>
      </c>
      <c r="E2">
        <f>SUM(A2:D2)</f>
        <v>1.6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 x14ac:dyDescent="0.2">
      <c r="A3">
        <v>1.6</v>
      </c>
      <c r="B3">
        <v>0</v>
      </c>
      <c r="C3">
        <v>0</v>
      </c>
      <c r="D3">
        <v>-0.2</v>
      </c>
      <c r="E3">
        <f t="shared" ref="E3:E66" si="0">SUM(A3:D3)</f>
        <v>1.4000000000000001</v>
      </c>
      <c r="I3" s="5"/>
      <c r="J3" s="6" t="s">
        <v>41</v>
      </c>
      <c r="K3" s="6" t="s">
        <v>42</v>
      </c>
      <c r="L3" s="5" t="s">
        <v>43</v>
      </c>
      <c r="M3" s="5"/>
      <c r="N3" s="5" t="s">
        <v>44</v>
      </c>
      <c r="O3" s="5"/>
      <c r="P3" s="5"/>
      <c r="Q3" s="5"/>
      <c r="R3" s="5"/>
      <c r="S3" s="5"/>
      <c r="T3" s="5"/>
      <c r="U3" s="5"/>
    </row>
    <row r="4" spans="1:21" x14ac:dyDescent="0.2">
      <c r="A4">
        <v>1.6</v>
      </c>
      <c r="B4">
        <v>0</v>
      </c>
      <c r="C4">
        <v>0</v>
      </c>
      <c r="D4">
        <v>-0.3</v>
      </c>
      <c r="E4">
        <f t="shared" si="0"/>
        <v>1.3</v>
      </c>
      <c r="I4" s="5"/>
      <c r="J4" s="7">
        <v>0.25</v>
      </c>
      <c r="K4" s="8">
        <v>0</v>
      </c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x14ac:dyDescent="0.2">
      <c r="A5">
        <v>1.6</v>
      </c>
      <c r="B5">
        <v>0</v>
      </c>
      <c r="C5">
        <v>-0.2</v>
      </c>
      <c r="D5">
        <v>0</v>
      </c>
      <c r="E5">
        <f t="shared" si="0"/>
        <v>1.4000000000000001</v>
      </c>
      <c r="I5" s="5"/>
      <c r="J5" s="7">
        <v>0.5</v>
      </c>
      <c r="K5" s="8">
        <v>1</v>
      </c>
      <c r="L5" s="5">
        <f>K5/81</f>
        <v>1.2345679012345678E-2</v>
      </c>
      <c r="M5" s="5">
        <f>L5*J5</f>
        <v>6.1728395061728392E-3</v>
      </c>
      <c r="N5" s="5">
        <f>L5</f>
        <v>1.2345679012345678E-2</v>
      </c>
      <c r="O5" s="5"/>
      <c r="P5" s="5"/>
      <c r="Q5" s="5"/>
      <c r="R5" s="5"/>
      <c r="S5" s="5"/>
      <c r="T5" s="5"/>
      <c r="U5" s="5"/>
    </row>
    <row r="6" spans="1:21" x14ac:dyDescent="0.2">
      <c r="A6">
        <v>1.6</v>
      </c>
      <c r="B6">
        <v>0</v>
      </c>
      <c r="C6">
        <v>-0.2</v>
      </c>
      <c r="D6">
        <v>-0.2</v>
      </c>
      <c r="E6">
        <f t="shared" si="0"/>
        <v>1.2000000000000002</v>
      </c>
      <c r="I6" s="5"/>
      <c r="J6" s="7">
        <v>0.75</v>
      </c>
      <c r="K6" s="8">
        <v>5</v>
      </c>
      <c r="L6" s="5">
        <f t="shared" ref="L6:L13" si="1">K6/81</f>
        <v>6.1728395061728392E-2</v>
      </c>
      <c r="M6" s="5">
        <f t="shared" ref="M6:M14" si="2">L6*J6</f>
        <v>4.6296296296296294E-2</v>
      </c>
      <c r="N6" s="5">
        <f>N5+L6</f>
        <v>7.407407407407407E-2</v>
      </c>
      <c r="O6" s="5"/>
      <c r="P6" s="5"/>
      <c r="Q6" s="5"/>
      <c r="R6" s="5"/>
      <c r="S6" s="5"/>
      <c r="T6" s="5"/>
      <c r="U6" s="5"/>
    </row>
    <row r="7" spans="1:21" x14ac:dyDescent="0.2">
      <c r="A7">
        <v>1.6</v>
      </c>
      <c r="B7">
        <v>0</v>
      </c>
      <c r="C7">
        <v>-0.2</v>
      </c>
      <c r="D7">
        <v>-0.3</v>
      </c>
      <c r="E7">
        <f t="shared" si="0"/>
        <v>1.1000000000000001</v>
      </c>
      <c r="I7" s="5"/>
      <c r="J7" s="7">
        <v>1</v>
      </c>
      <c r="K7" s="8">
        <v>8</v>
      </c>
      <c r="L7" s="5">
        <f t="shared" si="1"/>
        <v>9.8765432098765427E-2</v>
      </c>
      <c r="M7" s="5">
        <f t="shared" si="2"/>
        <v>9.8765432098765427E-2</v>
      </c>
      <c r="N7" s="5">
        <f t="shared" ref="N7:N14" si="3">N6+L7</f>
        <v>0.1728395061728395</v>
      </c>
      <c r="O7" s="5"/>
      <c r="P7" s="5"/>
      <c r="Q7" s="5"/>
      <c r="R7" s="5"/>
      <c r="S7" s="5"/>
      <c r="T7" s="5"/>
      <c r="U7" s="5"/>
    </row>
    <row r="8" spans="1:21" x14ac:dyDescent="0.2">
      <c r="A8">
        <v>1.6</v>
      </c>
      <c r="B8">
        <v>0</v>
      </c>
      <c r="C8">
        <v>-0.5</v>
      </c>
      <c r="D8">
        <v>0</v>
      </c>
      <c r="E8">
        <f t="shared" si="0"/>
        <v>1.1000000000000001</v>
      </c>
      <c r="I8" s="5"/>
      <c r="J8" s="7">
        <v>1.25</v>
      </c>
      <c r="K8" s="8">
        <v>16</v>
      </c>
      <c r="L8" s="5">
        <f t="shared" si="1"/>
        <v>0.19753086419753085</v>
      </c>
      <c r="M8" s="5">
        <f t="shared" si="2"/>
        <v>0.24691358024691357</v>
      </c>
      <c r="N8" s="5">
        <f t="shared" si="3"/>
        <v>0.37037037037037035</v>
      </c>
      <c r="O8" s="5"/>
      <c r="P8" s="5"/>
      <c r="Q8" s="5"/>
      <c r="R8" s="5"/>
      <c r="S8" s="5"/>
      <c r="T8" s="5"/>
      <c r="U8" s="5"/>
    </row>
    <row r="9" spans="1:21" x14ac:dyDescent="0.2">
      <c r="A9">
        <v>1.6</v>
      </c>
      <c r="B9">
        <v>0</v>
      </c>
      <c r="C9">
        <v>-0.5</v>
      </c>
      <c r="D9">
        <v>-0.2</v>
      </c>
      <c r="E9">
        <f t="shared" si="0"/>
        <v>0.90000000000000013</v>
      </c>
      <c r="I9" s="5"/>
      <c r="J9" s="7">
        <v>1.5</v>
      </c>
      <c r="K9" s="8">
        <v>15</v>
      </c>
      <c r="L9" s="5">
        <f t="shared" si="1"/>
        <v>0.18518518518518517</v>
      </c>
      <c r="M9" s="5">
        <f t="shared" si="2"/>
        <v>0.27777777777777779</v>
      </c>
      <c r="N9" s="5">
        <f t="shared" si="3"/>
        <v>0.55555555555555558</v>
      </c>
      <c r="O9" s="5"/>
      <c r="P9" s="5"/>
      <c r="Q9" s="5"/>
      <c r="R9" s="5"/>
      <c r="S9" s="5"/>
      <c r="T9" s="5"/>
      <c r="U9" s="5"/>
    </row>
    <row r="10" spans="1:21" x14ac:dyDescent="0.2">
      <c r="A10">
        <v>1.6</v>
      </c>
      <c r="B10">
        <v>0</v>
      </c>
      <c r="C10">
        <v>-0.5</v>
      </c>
      <c r="D10">
        <v>-0.3</v>
      </c>
      <c r="E10">
        <f t="shared" si="0"/>
        <v>0.8</v>
      </c>
      <c r="I10" s="5"/>
      <c r="J10" s="7">
        <v>1.75</v>
      </c>
      <c r="K10" s="8">
        <v>13</v>
      </c>
      <c r="L10" s="5">
        <f t="shared" si="1"/>
        <v>0.16049382716049382</v>
      </c>
      <c r="M10" s="5">
        <f t="shared" si="2"/>
        <v>0.28086419753086417</v>
      </c>
      <c r="N10" s="5">
        <f t="shared" si="3"/>
        <v>0.71604938271604945</v>
      </c>
      <c r="O10" s="5"/>
      <c r="P10" s="5"/>
      <c r="Q10" s="5"/>
      <c r="R10" s="5"/>
      <c r="S10" s="5"/>
      <c r="T10" s="5"/>
      <c r="U10" s="5"/>
    </row>
    <row r="11" spans="1:21" x14ac:dyDescent="0.2">
      <c r="A11">
        <v>1.6</v>
      </c>
      <c r="B11">
        <v>-0.17</v>
      </c>
      <c r="C11">
        <v>0</v>
      </c>
      <c r="D11">
        <v>0</v>
      </c>
      <c r="E11">
        <f t="shared" si="0"/>
        <v>1.4300000000000002</v>
      </c>
      <c r="I11" s="5"/>
      <c r="J11" s="7">
        <v>2</v>
      </c>
      <c r="K11" s="8">
        <v>13</v>
      </c>
      <c r="L11" s="5">
        <f t="shared" si="1"/>
        <v>0.16049382716049382</v>
      </c>
      <c r="M11" s="5">
        <f t="shared" si="2"/>
        <v>0.32098765432098764</v>
      </c>
      <c r="N11" s="5">
        <f t="shared" si="3"/>
        <v>0.87654320987654333</v>
      </c>
      <c r="O11" s="5"/>
      <c r="P11" s="5"/>
      <c r="Q11" s="5"/>
      <c r="R11" s="5"/>
      <c r="S11" s="5"/>
      <c r="T11" s="5"/>
      <c r="U11" s="5"/>
    </row>
    <row r="12" spans="1:21" x14ac:dyDescent="0.2">
      <c r="A12">
        <v>1.6</v>
      </c>
      <c r="B12">
        <v>-0.17</v>
      </c>
      <c r="C12">
        <v>0</v>
      </c>
      <c r="D12">
        <v>-0.2</v>
      </c>
      <c r="E12">
        <f t="shared" si="0"/>
        <v>1.2300000000000002</v>
      </c>
      <c r="I12" s="5"/>
      <c r="J12" s="7">
        <v>2.25</v>
      </c>
      <c r="K12" s="8">
        <v>6</v>
      </c>
      <c r="L12" s="5">
        <f t="shared" si="1"/>
        <v>7.407407407407407E-2</v>
      </c>
      <c r="M12" s="5">
        <f t="shared" si="2"/>
        <v>0.16666666666666666</v>
      </c>
      <c r="N12" s="5">
        <f t="shared" si="3"/>
        <v>0.9506172839506174</v>
      </c>
      <c r="O12" s="5"/>
      <c r="P12" s="5"/>
      <c r="Q12" s="5"/>
      <c r="R12" s="5"/>
      <c r="S12" s="5"/>
      <c r="T12" s="5"/>
      <c r="U12" s="5"/>
    </row>
    <row r="13" spans="1:21" x14ac:dyDescent="0.2">
      <c r="A13">
        <v>1.6</v>
      </c>
      <c r="B13">
        <v>-0.17</v>
      </c>
      <c r="C13">
        <v>0</v>
      </c>
      <c r="D13">
        <v>-0.3</v>
      </c>
      <c r="E13">
        <f t="shared" si="0"/>
        <v>1.1300000000000001</v>
      </c>
      <c r="I13" s="5"/>
      <c r="J13" s="7">
        <v>2.5</v>
      </c>
      <c r="K13" s="8">
        <v>4</v>
      </c>
      <c r="L13" s="5">
        <f t="shared" si="1"/>
        <v>4.9382716049382713E-2</v>
      </c>
      <c r="M13" s="5">
        <f t="shared" si="2"/>
        <v>0.12345679012345678</v>
      </c>
      <c r="N13" s="5">
        <f t="shared" si="3"/>
        <v>1</v>
      </c>
      <c r="O13" s="5"/>
      <c r="P13" s="5"/>
      <c r="Q13" s="5"/>
      <c r="R13" s="5"/>
      <c r="S13" s="5"/>
      <c r="T13" s="5"/>
      <c r="U13" s="5"/>
    </row>
    <row r="14" spans="1:21" ht="16" thickBot="1" x14ac:dyDescent="0.25">
      <c r="A14">
        <v>1.6</v>
      </c>
      <c r="B14">
        <v>-0.17</v>
      </c>
      <c r="C14">
        <v>-0.2</v>
      </c>
      <c r="D14">
        <v>0</v>
      </c>
      <c r="E14">
        <f t="shared" si="0"/>
        <v>1.2300000000000002</v>
      </c>
      <c r="I14" s="5"/>
      <c r="J14" s="9" t="s">
        <v>40</v>
      </c>
      <c r="K14" s="9">
        <v>0</v>
      </c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1" x14ac:dyDescent="0.2">
      <c r="A15">
        <v>1.6</v>
      </c>
      <c r="B15">
        <v>-0.17</v>
      </c>
      <c r="C15">
        <v>-0.2</v>
      </c>
      <c r="D15">
        <v>-0.2</v>
      </c>
      <c r="E15">
        <f t="shared" si="0"/>
        <v>1.0300000000000002</v>
      </c>
      <c r="I15" s="5"/>
      <c r="J15" s="5"/>
      <c r="K15" s="5"/>
      <c r="L15" s="11">
        <f>SUM(L5:L12)</f>
        <v>0.9506172839506174</v>
      </c>
      <c r="M15" s="10">
        <f>SUM(M5:M13)</f>
        <v>1.5679012345679011</v>
      </c>
      <c r="N15" s="5"/>
      <c r="O15" s="5"/>
      <c r="P15" s="5"/>
      <c r="Q15" s="5"/>
      <c r="R15" s="5"/>
      <c r="S15" s="5"/>
      <c r="T15" s="5"/>
      <c r="U15" s="5"/>
    </row>
    <row r="16" spans="1:21" x14ac:dyDescent="0.2">
      <c r="A16">
        <v>1.6</v>
      </c>
      <c r="B16">
        <v>-0.17</v>
      </c>
      <c r="C16">
        <v>-0.2</v>
      </c>
      <c r="D16">
        <v>-0.3</v>
      </c>
      <c r="E16">
        <f t="shared" si="0"/>
        <v>0.93000000000000016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1:21" x14ac:dyDescent="0.2">
      <c r="A17">
        <v>1.6</v>
      </c>
      <c r="B17">
        <v>-0.17</v>
      </c>
      <c r="C17">
        <v>-0.5</v>
      </c>
      <c r="D17">
        <v>0</v>
      </c>
      <c r="E17">
        <f t="shared" si="0"/>
        <v>0.93000000000000016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 x14ac:dyDescent="0.2">
      <c r="A18">
        <v>1.6</v>
      </c>
      <c r="B18">
        <v>-0.17</v>
      </c>
      <c r="C18">
        <v>-0.5</v>
      </c>
      <c r="D18">
        <v>-0.2</v>
      </c>
      <c r="E18">
        <f t="shared" si="0"/>
        <v>0.7300000000000002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 x14ac:dyDescent="0.2">
      <c r="A19">
        <v>1.6</v>
      </c>
      <c r="B19">
        <v>-0.17</v>
      </c>
      <c r="C19">
        <v>-0.5</v>
      </c>
      <c r="D19">
        <v>-0.3</v>
      </c>
      <c r="E19">
        <f t="shared" si="0"/>
        <v>0.63000000000000012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 x14ac:dyDescent="0.2">
      <c r="A20">
        <v>1.6</v>
      </c>
      <c r="B20">
        <v>-0.4</v>
      </c>
      <c r="C20">
        <v>0</v>
      </c>
      <c r="D20">
        <v>0</v>
      </c>
      <c r="E20">
        <f t="shared" si="0"/>
        <v>1.2000000000000002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 x14ac:dyDescent="0.2">
      <c r="A21">
        <v>1.6</v>
      </c>
      <c r="B21">
        <v>-0.4</v>
      </c>
      <c r="C21">
        <v>0</v>
      </c>
      <c r="D21">
        <v>-0.2</v>
      </c>
      <c r="E21">
        <f t="shared" si="0"/>
        <v>1.0000000000000002</v>
      </c>
    </row>
    <row r="22" spans="1:21" x14ac:dyDescent="0.2">
      <c r="A22">
        <v>1.6</v>
      </c>
      <c r="B22">
        <v>-0.4</v>
      </c>
      <c r="C22">
        <v>0</v>
      </c>
      <c r="D22">
        <v>-0.3</v>
      </c>
      <c r="E22">
        <f t="shared" si="0"/>
        <v>0.90000000000000013</v>
      </c>
    </row>
    <row r="23" spans="1:21" x14ac:dyDescent="0.2">
      <c r="A23">
        <v>1.6</v>
      </c>
      <c r="B23">
        <v>-0.4</v>
      </c>
      <c r="C23">
        <v>-0.2</v>
      </c>
      <c r="D23">
        <v>0</v>
      </c>
      <c r="E23">
        <f t="shared" si="0"/>
        <v>1.0000000000000002</v>
      </c>
    </row>
    <row r="24" spans="1:21" x14ac:dyDescent="0.2">
      <c r="A24">
        <v>1.6</v>
      </c>
      <c r="B24">
        <v>-0.4</v>
      </c>
      <c r="C24">
        <v>-0.2</v>
      </c>
      <c r="D24">
        <v>-0.2</v>
      </c>
      <c r="E24">
        <f t="shared" si="0"/>
        <v>0.80000000000000027</v>
      </c>
    </row>
    <row r="25" spans="1:21" x14ac:dyDescent="0.2">
      <c r="A25">
        <v>1.6</v>
      </c>
      <c r="B25">
        <v>-0.4</v>
      </c>
      <c r="C25">
        <v>-0.2</v>
      </c>
      <c r="D25">
        <v>-0.3</v>
      </c>
      <c r="E25">
        <f t="shared" si="0"/>
        <v>0.70000000000000018</v>
      </c>
    </row>
    <row r="26" spans="1:21" x14ac:dyDescent="0.2">
      <c r="A26">
        <v>1.6</v>
      </c>
      <c r="B26">
        <v>-0.4</v>
      </c>
      <c r="C26">
        <v>-0.5</v>
      </c>
      <c r="D26">
        <v>0</v>
      </c>
      <c r="E26">
        <f t="shared" si="0"/>
        <v>0.70000000000000018</v>
      </c>
    </row>
    <row r="27" spans="1:21" x14ac:dyDescent="0.2">
      <c r="A27">
        <v>1.6</v>
      </c>
      <c r="B27">
        <v>-0.4</v>
      </c>
      <c r="C27">
        <v>-0.5</v>
      </c>
      <c r="D27">
        <v>-0.2</v>
      </c>
      <c r="E27">
        <f t="shared" si="0"/>
        <v>0.50000000000000022</v>
      </c>
    </row>
    <row r="28" spans="1:21" x14ac:dyDescent="0.2">
      <c r="A28">
        <v>1.6</v>
      </c>
      <c r="B28">
        <v>-0.4</v>
      </c>
      <c r="C28">
        <v>-0.5</v>
      </c>
      <c r="D28">
        <v>-0.3</v>
      </c>
      <c r="E28">
        <f t="shared" si="0"/>
        <v>0.40000000000000019</v>
      </c>
    </row>
    <row r="29" spans="1:21" x14ac:dyDescent="0.2">
      <c r="A29">
        <v>2</v>
      </c>
      <c r="B29">
        <v>0</v>
      </c>
      <c r="C29">
        <v>0</v>
      </c>
      <c r="D29">
        <v>0</v>
      </c>
      <c r="E29">
        <f t="shared" si="0"/>
        <v>2</v>
      </c>
    </row>
    <row r="30" spans="1:21" x14ac:dyDescent="0.2">
      <c r="A30">
        <v>2</v>
      </c>
      <c r="B30">
        <v>0</v>
      </c>
      <c r="C30">
        <v>0</v>
      </c>
      <c r="D30">
        <v>-0.2</v>
      </c>
      <c r="E30">
        <f t="shared" si="0"/>
        <v>1.8</v>
      </c>
    </row>
    <row r="31" spans="1:21" x14ac:dyDescent="0.2">
      <c r="A31">
        <v>2</v>
      </c>
      <c r="B31">
        <v>0</v>
      </c>
      <c r="C31">
        <v>0</v>
      </c>
      <c r="D31">
        <v>-0.3</v>
      </c>
      <c r="E31">
        <f t="shared" si="0"/>
        <v>1.7</v>
      </c>
    </row>
    <row r="32" spans="1:21" x14ac:dyDescent="0.2">
      <c r="A32">
        <v>2</v>
      </c>
      <c r="B32">
        <v>0</v>
      </c>
      <c r="C32">
        <v>-0.2</v>
      </c>
      <c r="D32">
        <v>0</v>
      </c>
      <c r="E32">
        <f t="shared" si="0"/>
        <v>1.8</v>
      </c>
    </row>
    <row r="33" spans="1:5" x14ac:dyDescent="0.2">
      <c r="A33">
        <v>2</v>
      </c>
      <c r="B33">
        <v>0</v>
      </c>
      <c r="C33">
        <v>-0.2</v>
      </c>
      <c r="D33">
        <v>-0.2</v>
      </c>
      <c r="E33">
        <f t="shared" si="0"/>
        <v>1.6</v>
      </c>
    </row>
    <row r="34" spans="1:5" x14ac:dyDescent="0.2">
      <c r="A34">
        <v>2</v>
      </c>
      <c r="B34">
        <v>0</v>
      </c>
      <c r="C34">
        <v>-0.2</v>
      </c>
      <c r="D34">
        <v>-0.3</v>
      </c>
      <c r="E34">
        <f t="shared" si="0"/>
        <v>1.5</v>
      </c>
    </row>
    <row r="35" spans="1:5" x14ac:dyDescent="0.2">
      <c r="A35">
        <v>2</v>
      </c>
      <c r="B35">
        <v>0</v>
      </c>
      <c r="C35">
        <v>-0.5</v>
      </c>
      <c r="D35">
        <v>0</v>
      </c>
      <c r="E35">
        <f t="shared" si="0"/>
        <v>1.5</v>
      </c>
    </row>
    <row r="36" spans="1:5" x14ac:dyDescent="0.2">
      <c r="A36">
        <v>2</v>
      </c>
      <c r="B36">
        <v>0</v>
      </c>
      <c r="C36">
        <v>-0.5</v>
      </c>
      <c r="D36">
        <v>-0.2</v>
      </c>
      <c r="E36">
        <f t="shared" si="0"/>
        <v>1.3</v>
      </c>
    </row>
    <row r="37" spans="1:5" x14ac:dyDescent="0.2">
      <c r="A37">
        <v>2</v>
      </c>
      <c r="B37">
        <v>0</v>
      </c>
      <c r="C37">
        <v>-0.5</v>
      </c>
      <c r="D37">
        <v>-0.3</v>
      </c>
      <c r="E37">
        <f t="shared" si="0"/>
        <v>1.2</v>
      </c>
    </row>
    <row r="38" spans="1:5" x14ac:dyDescent="0.2">
      <c r="A38">
        <v>2</v>
      </c>
      <c r="B38">
        <v>-0.17</v>
      </c>
      <c r="C38">
        <v>0</v>
      </c>
      <c r="D38">
        <v>0</v>
      </c>
      <c r="E38">
        <f t="shared" si="0"/>
        <v>1.83</v>
      </c>
    </row>
    <row r="39" spans="1:5" x14ac:dyDescent="0.2">
      <c r="A39">
        <v>2</v>
      </c>
      <c r="B39">
        <v>-0.17</v>
      </c>
      <c r="C39">
        <v>0</v>
      </c>
      <c r="D39">
        <v>-0.2</v>
      </c>
      <c r="E39">
        <f t="shared" si="0"/>
        <v>1.6300000000000001</v>
      </c>
    </row>
    <row r="40" spans="1:5" x14ac:dyDescent="0.2">
      <c r="A40">
        <v>2</v>
      </c>
      <c r="B40">
        <v>-0.17</v>
      </c>
      <c r="C40">
        <v>0</v>
      </c>
      <c r="D40">
        <v>-0.3</v>
      </c>
      <c r="E40">
        <f t="shared" si="0"/>
        <v>1.53</v>
      </c>
    </row>
    <row r="41" spans="1:5" x14ac:dyDescent="0.2">
      <c r="A41">
        <v>2</v>
      </c>
      <c r="B41">
        <v>-0.17</v>
      </c>
      <c r="C41">
        <v>-0.2</v>
      </c>
      <c r="D41">
        <v>0</v>
      </c>
      <c r="E41">
        <f t="shared" si="0"/>
        <v>1.6300000000000001</v>
      </c>
    </row>
    <row r="42" spans="1:5" x14ac:dyDescent="0.2">
      <c r="A42">
        <v>2</v>
      </c>
      <c r="B42">
        <v>-0.17</v>
      </c>
      <c r="C42">
        <v>-0.2</v>
      </c>
      <c r="D42">
        <v>-0.2</v>
      </c>
      <c r="E42">
        <f t="shared" si="0"/>
        <v>1.4300000000000002</v>
      </c>
    </row>
    <row r="43" spans="1:5" x14ac:dyDescent="0.2">
      <c r="A43">
        <v>2</v>
      </c>
      <c r="B43">
        <v>-0.17</v>
      </c>
      <c r="C43">
        <v>-0.2</v>
      </c>
      <c r="D43">
        <v>-0.3</v>
      </c>
      <c r="E43">
        <f t="shared" si="0"/>
        <v>1.33</v>
      </c>
    </row>
    <row r="44" spans="1:5" x14ac:dyDescent="0.2">
      <c r="A44">
        <v>2</v>
      </c>
      <c r="B44">
        <v>-0.17</v>
      </c>
      <c r="C44">
        <v>-0.5</v>
      </c>
      <c r="D44">
        <v>0</v>
      </c>
      <c r="E44">
        <f t="shared" si="0"/>
        <v>1.33</v>
      </c>
    </row>
    <row r="45" spans="1:5" x14ac:dyDescent="0.2">
      <c r="A45">
        <v>2</v>
      </c>
      <c r="B45">
        <v>-0.17</v>
      </c>
      <c r="C45">
        <v>-0.5</v>
      </c>
      <c r="D45">
        <v>-0.2</v>
      </c>
      <c r="E45">
        <f t="shared" si="0"/>
        <v>1.1300000000000001</v>
      </c>
    </row>
    <row r="46" spans="1:5" x14ac:dyDescent="0.2">
      <c r="A46">
        <v>2</v>
      </c>
      <c r="B46">
        <v>-0.17</v>
      </c>
      <c r="C46">
        <v>-0.5</v>
      </c>
      <c r="D46">
        <v>-0.3</v>
      </c>
      <c r="E46">
        <f t="shared" si="0"/>
        <v>1.03</v>
      </c>
    </row>
    <row r="47" spans="1:5" x14ac:dyDescent="0.2">
      <c r="A47">
        <v>2</v>
      </c>
      <c r="B47">
        <v>-0.4</v>
      </c>
      <c r="C47">
        <v>0</v>
      </c>
      <c r="D47">
        <v>0</v>
      </c>
      <c r="E47">
        <f t="shared" si="0"/>
        <v>1.6</v>
      </c>
    </row>
    <row r="48" spans="1:5" x14ac:dyDescent="0.2">
      <c r="A48">
        <v>2</v>
      </c>
      <c r="B48">
        <v>-0.4</v>
      </c>
      <c r="C48">
        <v>0</v>
      </c>
      <c r="D48">
        <v>-0.2</v>
      </c>
      <c r="E48">
        <f t="shared" si="0"/>
        <v>1.4000000000000001</v>
      </c>
    </row>
    <row r="49" spans="1:5" x14ac:dyDescent="0.2">
      <c r="A49">
        <v>2</v>
      </c>
      <c r="B49">
        <v>-0.4</v>
      </c>
      <c r="C49">
        <v>0</v>
      </c>
      <c r="D49">
        <v>-0.3</v>
      </c>
      <c r="E49">
        <f t="shared" si="0"/>
        <v>1.3</v>
      </c>
    </row>
    <row r="50" spans="1:5" x14ac:dyDescent="0.2">
      <c r="A50">
        <v>2</v>
      </c>
      <c r="B50">
        <v>-0.4</v>
      </c>
      <c r="C50">
        <v>-0.2</v>
      </c>
      <c r="D50">
        <v>0</v>
      </c>
      <c r="E50">
        <f t="shared" si="0"/>
        <v>1.4000000000000001</v>
      </c>
    </row>
    <row r="51" spans="1:5" x14ac:dyDescent="0.2">
      <c r="A51">
        <v>2</v>
      </c>
      <c r="B51">
        <v>-0.4</v>
      </c>
      <c r="C51">
        <v>-0.2</v>
      </c>
      <c r="D51">
        <v>-0.2</v>
      </c>
      <c r="E51">
        <f t="shared" si="0"/>
        <v>1.2000000000000002</v>
      </c>
    </row>
    <row r="52" spans="1:5" x14ac:dyDescent="0.2">
      <c r="A52">
        <v>2</v>
      </c>
      <c r="B52">
        <v>-0.4</v>
      </c>
      <c r="C52">
        <v>-0.2</v>
      </c>
      <c r="D52">
        <v>-0.3</v>
      </c>
      <c r="E52">
        <f t="shared" si="0"/>
        <v>1.1000000000000001</v>
      </c>
    </row>
    <row r="53" spans="1:5" x14ac:dyDescent="0.2">
      <c r="A53">
        <v>2</v>
      </c>
      <c r="B53">
        <v>-0.4</v>
      </c>
      <c r="C53">
        <v>-0.5</v>
      </c>
      <c r="D53">
        <v>0</v>
      </c>
      <c r="E53">
        <f t="shared" si="0"/>
        <v>1.1000000000000001</v>
      </c>
    </row>
    <row r="54" spans="1:5" x14ac:dyDescent="0.2">
      <c r="A54">
        <v>2</v>
      </c>
      <c r="B54">
        <v>-0.4</v>
      </c>
      <c r="C54">
        <v>-0.5</v>
      </c>
      <c r="D54">
        <v>-0.2</v>
      </c>
      <c r="E54">
        <f t="shared" si="0"/>
        <v>0.90000000000000013</v>
      </c>
    </row>
    <row r="55" spans="1:5" x14ac:dyDescent="0.2">
      <c r="A55">
        <v>2</v>
      </c>
      <c r="B55">
        <v>-0.4</v>
      </c>
      <c r="C55">
        <v>-0.5</v>
      </c>
      <c r="D55">
        <v>-0.3</v>
      </c>
      <c r="E55">
        <f t="shared" si="0"/>
        <v>0.8</v>
      </c>
    </row>
    <row r="56" spans="1:5" x14ac:dyDescent="0.2">
      <c r="A56">
        <v>2.5</v>
      </c>
      <c r="B56">
        <v>0</v>
      </c>
      <c r="C56">
        <v>0</v>
      </c>
      <c r="D56">
        <v>0</v>
      </c>
      <c r="E56">
        <f t="shared" si="0"/>
        <v>2.5</v>
      </c>
    </row>
    <row r="57" spans="1:5" x14ac:dyDescent="0.2">
      <c r="A57">
        <v>2.5</v>
      </c>
      <c r="B57">
        <v>0</v>
      </c>
      <c r="C57">
        <v>0</v>
      </c>
      <c r="D57">
        <v>-0.2</v>
      </c>
      <c r="E57">
        <f t="shared" si="0"/>
        <v>2.2999999999999998</v>
      </c>
    </row>
    <row r="58" spans="1:5" x14ac:dyDescent="0.2">
      <c r="A58">
        <v>2.5</v>
      </c>
      <c r="B58">
        <v>0</v>
      </c>
      <c r="C58">
        <v>0</v>
      </c>
      <c r="D58">
        <v>-0.3</v>
      </c>
      <c r="E58">
        <f t="shared" si="0"/>
        <v>2.2000000000000002</v>
      </c>
    </row>
    <row r="59" spans="1:5" x14ac:dyDescent="0.2">
      <c r="A59">
        <v>2.5</v>
      </c>
      <c r="B59">
        <v>0</v>
      </c>
      <c r="C59">
        <v>-0.2</v>
      </c>
      <c r="D59">
        <v>0</v>
      </c>
      <c r="E59">
        <f t="shared" si="0"/>
        <v>2.2999999999999998</v>
      </c>
    </row>
    <row r="60" spans="1:5" x14ac:dyDescent="0.2">
      <c r="A60">
        <v>2.5</v>
      </c>
      <c r="B60">
        <v>0</v>
      </c>
      <c r="C60">
        <v>-0.2</v>
      </c>
      <c r="D60">
        <v>-0.2</v>
      </c>
      <c r="E60">
        <f t="shared" si="0"/>
        <v>2.0999999999999996</v>
      </c>
    </row>
    <row r="61" spans="1:5" x14ac:dyDescent="0.2">
      <c r="A61">
        <v>2.5</v>
      </c>
      <c r="B61">
        <v>0</v>
      </c>
      <c r="C61">
        <v>-0.2</v>
      </c>
      <c r="D61">
        <v>-0.3</v>
      </c>
      <c r="E61">
        <f t="shared" si="0"/>
        <v>1.9999999999999998</v>
      </c>
    </row>
    <row r="62" spans="1:5" x14ac:dyDescent="0.2">
      <c r="A62">
        <v>2.5</v>
      </c>
      <c r="B62">
        <v>0</v>
      </c>
      <c r="C62">
        <v>-0.5</v>
      </c>
      <c r="D62">
        <v>0</v>
      </c>
      <c r="E62">
        <f t="shared" si="0"/>
        <v>2</v>
      </c>
    </row>
    <row r="63" spans="1:5" x14ac:dyDescent="0.2">
      <c r="A63">
        <v>2.5</v>
      </c>
      <c r="B63">
        <v>0</v>
      </c>
      <c r="C63">
        <v>-0.5</v>
      </c>
      <c r="D63">
        <v>-0.2</v>
      </c>
      <c r="E63">
        <f t="shared" si="0"/>
        <v>1.8</v>
      </c>
    </row>
    <row r="64" spans="1:5" x14ac:dyDescent="0.2">
      <c r="A64">
        <v>2.5</v>
      </c>
      <c r="B64">
        <v>0</v>
      </c>
      <c r="C64">
        <v>-0.5</v>
      </c>
      <c r="D64">
        <v>-0.3</v>
      </c>
      <c r="E64">
        <f t="shared" si="0"/>
        <v>1.7</v>
      </c>
    </row>
    <row r="65" spans="1:5" x14ac:dyDescent="0.2">
      <c r="A65">
        <v>2.5</v>
      </c>
      <c r="B65">
        <v>-0.17</v>
      </c>
      <c r="C65">
        <v>0</v>
      </c>
      <c r="D65">
        <v>0</v>
      </c>
      <c r="E65">
        <f t="shared" si="0"/>
        <v>2.33</v>
      </c>
    </row>
    <row r="66" spans="1:5" x14ac:dyDescent="0.2">
      <c r="A66">
        <v>2.5</v>
      </c>
      <c r="B66">
        <v>-0.17</v>
      </c>
      <c r="C66">
        <v>0</v>
      </c>
      <c r="D66">
        <v>-0.2</v>
      </c>
      <c r="E66">
        <f t="shared" si="0"/>
        <v>2.13</v>
      </c>
    </row>
    <row r="67" spans="1:5" x14ac:dyDescent="0.2">
      <c r="A67">
        <v>2.5</v>
      </c>
      <c r="B67">
        <v>-0.17</v>
      </c>
      <c r="C67">
        <v>0</v>
      </c>
      <c r="D67">
        <v>-0.3</v>
      </c>
      <c r="E67">
        <f t="shared" ref="E67:E82" si="4">SUM(A67:D67)</f>
        <v>2.0300000000000002</v>
      </c>
    </row>
    <row r="68" spans="1:5" x14ac:dyDescent="0.2">
      <c r="A68">
        <v>2.5</v>
      </c>
      <c r="B68">
        <v>-0.17</v>
      </c>
      <c r="C68">
        <v>-0.2</v>
      </c>
      <c r="D68">
        <v>0</v>
      </c>
      <c r="E68">
        <f t="shared" si="4"/>
        <v>2.13</v>
      </c>
    </row>
    <row r="69" spans="1:5" x14ac:dyDescent="0.2">
      <c r="A69">
        <v>2.5</v>
      </c>
      <c r="B69">
        <v>-0.17</v>
      </c>
      <c r="C69">
        <v>-0.2</v>
      </c>
      <c r="D69">
        <v>-0.2</v>
      </c>
      <c r="E69">
        <f t="shared" si="4"/>
        <v>1.93</v>
      </c>
    </row>
    <row r="70" spans="1:5" x14ac:dyDescent="0.2">
      <c r="A70">
        <v>2.5</v>
      </c>
      <c r="B70">
        <v>-0.17</v>
      </c>
      <c r="C70">
        <v>-0.2</v>
      </c>
      <c r="D70">
        <v>-0.3</v>
      </c>
      <c r="E70">
        <f t="shared" si="4"/>
        <v>1.8299999999999998</v>
      </c>
    </row>
    <row r="71" spans="1:5" x14ac:dyDescent="0.2">
      <c r="A71">
        <v>2.5</v>
      </c>
      <c r="B71">
        <v>-0.17</v>
      </c>
      <c r="C71">
        <v>-0.5</v>
      </c>
      <c r="D71">
        <v>0</v>
      </c>
      <c r="E71">
        <f t="shared" si="4"/>
        <v>1.83</v>
      </c>
    </row>
    <row r="72" spans="1:5" x14ac:dyDescent="0.2">
      <c r="A72">
        <v>2.5</v>
      </c>
      <c r="B72">
        <v>-0.17</v>
      </c>
      <c r="C72">
        <v>-0.5</v>
      </c>
      <c r="D72">
        <v>-0.2</v>
      </c>
      <c r="E72">
        <f t="shared" si="4"/>
        <v>1.6300000000000001</v>
      </c>
    </row>
    <row r="73" spans="1:5" x14ac:dyDescent="0.2">
      <c r="A73">
        <v>2.5</v>
      </c>
      <c r="B73">
        <v>-0.17</v>
      </c>
      <c r="C73">
        <v>-0.5</v>
      </c>
      <c r="D73">
        <v>-0.3</v>
      </c>
      <c r="E73">
        <f t="shared" si="4"/>
        <v>1.53</v>
      </c>
    </row>
    <row r="74" spans="1:5" x14ac:dyDescent="0.2">
      <c r="A74">
        <v>2.5</v>
      </c>
      <c r="B74">
        <v>-0.4</v>
      </c>
      <c r="C74">
        <v>0</v>
      </c>
      <c r="D74">
        <v>0</v>
      </c>
      <c r="E74">
        <f t="shared" si="4"/>
        <v>2.1</v>
      </c>
    </row>
    <row r="75" spans="1:5" x14ac:dyDescent="0.2">
      <c r="A75">
        <v>2.5</v>
      </c>
      <c r="B75">
        <v>-0.4</v>
      </c>
      <c r="C75">
        <v>0</v>
      </c>
      <c r="D75">
        <v>-0.2</v>
      </c>
      <c r="E75">
        <f t="shared" si="4"/>
        <v>1.9000000000000001</v>
      </c>
    </row>
    <row r="76" spans="1:5" x14ac:dyDescent="0.2">
      <c r="A76">
        <v>2.5</v>
      </c>
      <c r="B76">
        <v>-0.4</v>
      </c>
      <c r="C76">
        <v>0</v>
      </c>
      <c r="D76">
        <v>-0.3</v>
      </c>
      <c r="E76">
        <f t="shared" si="4"/>
        <v>1.8</v>
      </c>
    </row>
    <row r="77" spans="1:5" x14ac:dyDescent="0.2">
      <c r="A77">
        <v>2.5</v>
      </c>
      <c r="B77">
        <v>-0.4</v>
      </c>
      <c r="C77">
        <v>-0.2</v>
      </c>
      <c r="D77">
        <v>0</v>
      </c>
      <c r="E77">
        <f t="shared" si="4"/>
        <v>1.9000000000000001</v>
      </c>
    </row>
    <row r="78" spans="1:5" x14ac:dyDescent="0.2">
      <c r="A78">
        <v>2.5</v>
      </c>
      <c r="B78">
        <v>-0.4</v>
      </c>
      <c r="C78">
        <v>-0.2</v>
      </c>
      <c r="D78">
        <v>-0.2</v>
      </c>
      <c r="E78">
        <f t="shared" si="4"/>
        <v>1.7000000000000002</v>
      </c>
    </row>
    <row r="79" spans="1:5" x14ac:dyDescent="0.2">
      <c r="A79">
        <v>2.5</v>
      </c>
      <c r="B79">
        <v>-0.4</v>
      </c>
      <c r="C79">
        <v>-0.2</v>
      </c>
      <c r="D79">
        <v>-0.3</v>
      </c>
      <c r="E79">
        <f t="shared" si="4"/>
        <v>1.6</v>
      </c>
    </row>
    <row r="80" spans="1:5" x14ac:dyDescent="0.2">
      <c r="A80">
        <v>2.5</v>
      </c>
      <c r="B80">
        <v>-0.4</v>
      </c>
      <c r="C80">
        <v>-0.5</v>
      </c>
      <c r="D80">
        <v>0</v>
      </c>
      <c r="E80">
        <f t="shared" si="4"/>
        <v>1.6</v>
      </c>
    </row>
    <row r="81" spans="1:7" x14ac:dyDescent="0.2">
      <c r="A81">
        <v>2.5</v>
      </c>
      <c r="B81">
        <v>-0.4</v>
      </c>
      <c r="C81">
        <v>-0.5</v>
      </c>
      <c r="D81">
        <v>-0.2</v>
      </c>
      <c r="E81">
        <f t="shared" si="4"/>
        <v>1.4000000000000001</v>
      </c>
    </row>
    <row r="82" spans="1:7" x14ac:dyDescent="0.2">
      <c r="A82">
        <v>2.5</v>
      </c>
      <c r="B82">
        <v>-0.4</v>
      </c>
      <c r="C82">
        <v>-0.5</v>
      </c>
      <c r="D82">
        <v>-0.3</v>
      </c>
      <c r="E82">
        <f t="shared" si="4"/>
        <v>1.3</v>
      </c>
    </row>
    <row r="83" spans="1:7" x14ac:dyDescent="0.2">
      <c r="E83">
        <f>MAXA(E2:E82)</f>
        <v>2.5</v>
      </c>
      <c r="F83" t="s">
        <v>38</v>
      </c>
    </row>
    <row r="84" spans="1:7" x14ac:dyDescent="0.2">
      <c r="E84">
        <f>MIN(E2:E82)</f>
        <v>0.40000000000000019</v>
      </c>
      <c r="F84" t="s">
        <v>39</v>
      </c>
      <c r="G84">
        <v>0.25</v>
      </c>
    </row>
    <row r="85" spans="1:7" x14ac:dyDescent="0.2">
      <c r="G85">
        <v>0.5</v>
      </c>
    </row>
    <row r="86" spans="1:7" x14ac:dyDescent="0.2">
      <c r="G86">
        <v>0.75</v>
      </c>
    </row>
    <row r="87" spans="1:7" x14ac:dyDescent="0.2">
      <c r="G87">
        <v>1</v>
      </c>
    </row>
    <row r="88" spans="1:7" x14ac:dyDescent="0.2">
      <c r="G88">
        <v>1.25</v>
      </c>
    </row>
    <row r="89" spans="1:7" x14ac:dyDescent="0.2">
      <c r="G89">
        <v>1.5</v>
      </c>
    </row>
    <row r="90" spans="1:7" x14ac:dyDescent="0.2">
      <c r="G90">
        <v>1.75</v>
      </c>
    </row>
    <row r="91" spans="1:7" x14ac:dyDescent="0.2">
      <c r="G91">
        <v>2</v>
      </c>
    </row>
    <row r="92" spans="1:7" x14ac:dyDescent="0.2">
      <c r="G92">
        <v>2.25</v>
      </c>
    </row>
    <row r="93" spans="1:7" x14ac:dyDescent="0.2">
      <c r="G93">
        <v>2.5</v>
      </c>
    </row>
  </sheetData>
  <sortState xmlns:xlrd2="http://schemas.microsoft.com/office/spreadsheetml/2017/richdata2" ref="J4:J13">
    <sortCondition ref="J4"/>
  </sortState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5.1</vt:lpstr>
      <vt:lpstr>5.2</vt:lpstr>
      <vt:lpstr>5.3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Rögnvaldur Hannesson</dc:creator>
  <cp:lastModifiedBy>Live Standal Sokn</cp:lastModifiedBy>
  <dcterms:created xsi:type="dcterms:W3CDTF">2023-11-05T15:23:55Z</dcterms:created>
  <dcterms:modified xsi:type="dcterms:W3CDTF">2025-01-16T20:59:08Z</dcterms:modified>
</cp:coreProperties>
</file>