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dgetingsolutions-my.sharepoint.com/personal/helen_heaton_budgetingsolutions_co_uk/Documents/Shaw Healthcare/PAfE Training/"/>
    </mc:Choice>
  </mc:AlternateContent>
  <xr:revisionPtr revIDLastSave="0" documentId="8_{69444FCC-2D05-495D-A9F0-36B0D8A0CF0D}" xr6:coauthVersionLast="47" xr6:coauthVersionMax="47" xr10:uidLastSave="{00000000-0000-0000-0000-000000000000}"/>
  <bookViews>
    <workbookView xWindow="-108" yWindow="-108" windowWidth="23256" windowHeight="12456" firstSheet="1" activeTab="1" xr2:uid="{26EE91DC-5598-44B4-A979-13743255D44B}"/>
  </bookViews>
  <sheets>
    <sheet name="Cognos_Office_Connection_Cache" sheetId="2" state="veryHidden" r:id="rId1"/>
    <sheet name="Custom" sheetId="1" r:id="rId2"/>
  </sheets>
  <definedNames>
    <definedName name="cafe_validation_temp" hidden="1">Cognos_Office_Connection_Cache!$B$2</definedName>
    <definedName name="ID" localSheetId="1" hidden="1">"87b0a103-7f68-4d8e-820c-66dea175e918"</definedName>
    <definedName name="pContract">Custom!$B$3</definedName>
    <definedName name="pCube">Custom!$B$1</definedName>
    <definedName name="pDepartment">Custom!$B$4</definedName>
    <definedName name="pEntity">Custom!$B$2</definedName>
    <definedName name="pPeriod">Custom!$B$5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4" i="1"/>
  <c r="B3" i="1"/>
  <c r="G10" i="1" a="1"/>
  <c r="G12" i="1" a="1"/>
  <c r="F9" i="1" a="1"/>
  <c r="B5" i="1"/>
  <c r="F12" i="1" a="1"/>
  <c r="G11" i="1" a="1"/>
  <c r="F11" i="1" a="1"/>
  <c r="G9" i="1" a="1"/>
  <c r="F10" i="1" a="1"/>
  <c r="F10" i="1" l="1"/>
  <c r="G9" i="1"/>
  <c r="F11" i="1"/>
  <c r="G11" i="1"/>
  <c r="F12" i="1"/>
  <c r="C7" i="1"/>
  <c r="B7" i="1"/>
  <c r="F9" i="1"/>
  <c r="H9" i="1" s="1"/>
  <c r="G12" i="1"/>
  <c r="G10" i="1"/>
  <c r="C9" i="1" a="1"/>
  <c r="C10" i="1" a="1"/>
  <c r="C11" i="1" a="1"/>
  <c r="C12" i="1" a="1"/>
  <c r="B10" i="1" a="1"/>
  <c r="B9" i="1" a="1"/>
  <c r="B11" i="1" a="1"/>
  <c r="B12" i="1" a="1"/>
  <c r="H10" i="1" l="1"/>
  <c r="B12" i="1"/>
  <c r="B11" i="1"/>
  <c r="B9" i="1"/>
  <c r="B10" i="1"/>
  <c r="C12" i="1"/>
  <c r="C11" i="1"/>
  <c r="C10" i="1"/>
  <c r="C9" i="1"/>
  <c r="H12" i="1"/>
  <c r="H11" i="1"/>
  <c r="D10" i="1" l="1"/>
  <c r="D9" i="1"/>
  <c r="D11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<sst xmlns="http://schemas.openxmlformats.org/spreadsheetml/2006/main" count="19" uniqueCount="15">
  <si>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Finance:PL by Entity</t>
  </si>
  <si>
    <t>Entity</t>
  </si>
  <si>
    <t>Contract</t>
  </si>
  <si>
    <t>Department</t>
  </si>
  <si>
    <t>Current Month</t>
  </si>
  <si>
    <t>FY</t>
  </si>
  <si>
    <t>Actual</t>
  </si>
  <si>
    <t>Board Version</t>
  </si>
  <si>
    <t>Variance</t>
  </si>
  <si>
    <t>Residents Fees - Block</t>
  </si>
  <si>
    <t>P102</t>
  </si>
  <si>
    <t>P108</t>
  </si>
  <si>
    <t>P112</t>
  </si>
  <si>
    <t>[Custom Report.xlsx]Custom'!B5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</si>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</sst>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 tint="0.2499465926084170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</cellStyleXfs>
  <cellXfs count="9">
    <xf numFmtId="0" fontId="0" fillId="0" borderId="0" xfId="0"/>
    <xf numFmtId="0" fontId="3" fillId="0" borderId="1" xfId="2" quotePrefix="1"/>
    <xf numFmtId="0" fontId="3" fillId="0" borderId="1" xfId="3" applyNumberFormat="1"/>
    <xf numFmtId="0" fontId="3" fillId="0" borderId="0" xfId="2" applyFill="1" applyBorder="1"/>
    <xf numFmtId="0" fontId="2" fillId="0" borderId="0" xfId="0" applyFont="1"/>
    <xf numFmtId="43" fontId="0" fillId="0" borderId="0" xfId="1" applyFont="1"/>
    <xf numFmtId="43" fontId="4" fillId="0" borderId="0" xfId="1" applyFont="1"/>
    <xf numFmtId="0" fontId="0" fillId="0" borderId="0" xfId="0" quotePrefix="1"/>
    <xf numFmtId="43" fontId="0" fillId="2" borderId="0" xfId="1" applyFont="1" applyFill="1"/>
  </cellXfs>
  <cellStyles count="4">
    <cellStyle name="AF Subnm - IBM Cognos" xfId="3" xr:uid="{16A04578-6E55-4CC1-9680-25081B3336F4}"/>
    <cellStyle name="AF Title - IBM Cognos" xfId="2" xr:uid="{E18B4049-5114-46F5-9BE8-4030CF4A309E}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E447-84F9-45D4-AE4A-A43F37C94AD2}">
  <dimension ref="B1:B2"/>
  <sheetViews>
    <sheetView workbookViewId="0"/>
  </sheetViews>
  <sheetFormatPr defaultRowHeight="14.4" x14ac:dyDescent="0.3"/>
  <sheetData>
    <row r="1" spans="2:2" x14ac:dyDescent="0.3">
      <c r="B1" s="7" t="s">
        <v>13</v>
      </c>
    </row>
    <row r="2" spans="2:2" x14ac:dyDescent="0.3">
      <c r="B2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10FA-71F6-4C7D-9171-2BE19D7BB425}">
  <dimension ref="A1:H12"/>
  <sheetViews>
    <sheetView tabSelected="1" workbookViewId="0"/>
  </sheetViews>
  <sheetFormatPr defaultRowHeight="14.4" x14ac:dyDescent="0.3"/>
  <cols>
    <col min="1" max="1" width="22.5546875" customWidth="1"/>
    <col min="2" max="2" width="20.21875" customWidth="1"/>
    <col min="3" max="3" width="16" customWidth="1"/>
    <col min="4" max="4" width="12.77734375" bestFit="1" customWidth="1"/>
    <col min="6" max="8" width="13.88671875" bestFit="1" customWidth="1"/>
  </cols>
  <sheetData>
    <row r="1" spans="1:8" x14ac:dyDescent="0.3">
      <c r="B1" t="s">
        <v>0</v>
      </c>
    </row>
    <row r="2" spans="1:8" x14ac:dyDescent="0.3">
      <c r="A2" s="1" t="s">
        <v>1</v>
      </c>
      <c r="B2" s="2" t="str">
        <f>_xll.SUBNM("Finance:Entity","Budget Report","All Entities")</f>
        <v>All Entities</v>
      </c>
    </row>
    <row r="3" spans="1:8" x14ac:dyDescent="0.3">
      <c r="A3" s="1" t="s">
        <v>2</v>
      </c>
      <c r="B3" s="2" t="str">
        <f>_xll.SUBNM("Finance:Contract","Budget Report","All Contracts")</f>
        <v>All Contracts</v>
      </c>
    </row>
    <row r="4" spans="1:8" x14ac:dyDescent="0.3">
      <c r="A4" s="1" t="s">
        <v>3</v>
      </c>
      <c r="B4" s="2" t="str">
        <f>_xll.SUBNM("Finance:Department","Default","All Departments","Alias")</f>
        <v>All Departments</v>
      </c>
    </row>
    <row r="5" spans="1:8" x14ac:dyDescent="0.3">
      <c r="A5" s="3" t="s">
        <v>4</v>
      </c>
      <c r="B5" t="str">
        <f>_xll.SUBNM("Finance:t_Period","Current Period","December")</f>
        <v>December</v>
      </c>
    </row>
    <row r="7" spans="1:8" x14ac:dyDescent="0.3">
      <c r="B7" s="4" t="str">
        <f>pPeriod</f>
        <v>December</v>
      </c>
      <c r="C7" s="4" t="str">
        <f>pPeriod</f>
        <v>December</v>
      </c>
      <c r="D7" s="4"/>
      <c r="E7" s="4"/>
      <c r="F7" s="4" t="s">
        <v>5</v>
      </c>
      <c r="G7" s="4" t="s">
        <v>5</v>
      </c>
      <c r="H7" s="4"/>
    </row>
    <row r="8" spans="1:8" x14ac:dyDescent="0.3">
      <c r="B8" s="4" t="s">
        <v>6</v>
      </c>
      <c r="C8" s="4" t="s">
        <v>7</v>
      </c>
      <c r="D8" s="4" t="s">
        <v>8</v>
      </c>
      <c r="E8" s="4"/>
      <c r="F8" s="4" t="s">
        <v>6</v>
      </c>
      <c r="G8" s="4" t="s">
        <v>7</v>
      </c>
      <c r="H8" s="4" t="s">
        <v>8</v>
      </c>
    </row>
    <row r="9" spans="1:8" x14ac:dyDescent="0.3">
      <c r="A9" t="s">
        <v>9</v>
      </c>
      <c r="B9" s="5" cm="1">
        <f t="array" ref="B9">_xll.DBRW(pCube,B$8,B$7,"Current Year",pEntity,pDepartment,pContract,$A9)</f>
        <v>0</v>
      </c>
      <c r="C9" s="5" cm="1">
        <f t="array" ref="C9">_xll.DBRW(pCube,C$8,C$7,"Current Year",pEntity,pDepartment,pContract,$A9)</f>
        <v>1446093.8793054</v>
      </c>
      <c r="D9" s="8">
        <f>B9-C9</f>
        <v>-1446093.8793054</v>
      </c>
      <c r="E9" s="5"/>
      <c r="F9" s="5" cm="1">
        <f t="array" ref="F9">_xll.DBRW(pCube,F$8,F$7,"Current Year",pEntity,pDepartment,pContract,$A9)</f>
        <v>8832790.4500000011</v>
      </c>
      <c r="G9" s="5" cm="1">
        <f t="array" ref="G9">_xll.DBRW(pCube,G$8,G$7,"Current Year",pEntity,pDepartment,pContract,$A9)</f>
        <v>17033259.796638098</v>
      </c>
      <c r="H9" s="6">
        <f>F9-G9</f>
        <v>-8200469.3466380965</v>
      </c>
    </row>
    <row r="10" spans="1:8" x14ac:dyDescent="0.3">
      <c r="A10" t="s">
        <v>10</v>
      </c>
      <c r="B10" s="5" cm="1">
        <f t="array" ref="B10">_xll.DBRW(pCube,B$8,B$7,"Current Year",pEntity,pDepartment,pContract,$A10)</f>
        <v>0</v>
      </c>
      <c r="C10" s="5" cm="1">
        <f t="array" ref="C10">_xll.DBRW(pCube,C$8,C$7,"Current Year",pEntity,pDepartment,pContract,$A10)</f>
        <v>3589834.1779125254</v>
      </c>
      <c r="D10" s="8">
        <f t="shared" ref="D10:D12" si="0">B10-C10</f>
        <v>-3589834.1779125254</v>
      </c>
      <c r="E10" s="5"/>
      <c r="F10" s="5" cm="1">
        <f t="array" ref="F10">_xll.DBRW(pCube,F$8,F$7,"Current Year",pEntity,pDepartment,pContract,$A10)</f>
        <v>24167726.009999998</v>
      </c>
      <c r="G10" s="5" cm="1">
        <f t="array" ref="G10">_xll.DBRW(pCube,G$8,G$7,"Current Year",pEntity,pDepartment,pContract,$A10)</f>
        <v>42383203.519870467</v>
      </c>
      <c r="H10" s="5">
        <f t="shared" ref="H10:H12" si="1">F10-G10</f>
        <v>-18215477.50987047</v>
      </c>
    </row>
    <row r="11" spans="1:8" x14ac:dyDescent="0.3">
      <c r="A11" t="s">
        <v>11</v>
      </c>
      <c r="B11" s="5" cm="1">
        <f t="array" ref="B11">_xll.DBRW(pCube,B$8,B$7,"Current Year",pEntity,pDepartment,pContract,$A11)</f>
        <v>0</v>
      </c>
      <c r="C11" s="5" cm="1">
        <f t="array" ref="C11">_xll.DBRW(pCube,C$8,C$7,"Current Year",pEntity,pDepartment,pContract,$A11)</f>
        <v>0</v>
      </c>
      <c r="D11" s="8">
        <f t="shared" si="0"/>
        <v>0</v>
      </c>
      <c r="E11" s="5"/>
      <c r="F11" s="5" cm="1">
        <f t="array" ref="F11">_xll.DBRW(pCube,F$8,F$7,"Current Year",pEntity,pDepartment,pContract,$A11)</f>
        <v>434363.76</v>
      </c>
      <c r="G11" s="5" cm="1">
        <f t="array" ref="G11">_xll.DBRW(pCube,G$8,G$7,"Current Year",pEntity,pDepartment,pContract,$A11)</f>
        <v>0</v>
      </c>
      <c r="H11" s="5">
        <f t="shared" si="1"/>
        <v>434363.76</v>
      </c>
    </row>
    <row r="12" spans="1:8" x14ac:dyDescent="0.3">
      <c r="A12" t="s">
        <v>12</v>
      </c>
      <c r="B12" s="5" cm="1">
        <f t="array" ref="B12">_xll.DBRW(pCube,B$8,B$7,"Current Year",pEntity,pDepartment,pContract,$A12)</f>
        <v>0</v>
      </c>
      <c r="C12" s="5" cm="1">
        <f t="array" ref="C12">_xll.DBRW(pCube,C$8,C$7,"Current Year",pEntity,pDepartment,pContract,$A12)</f>
        <v>0</v>
      </c>
      <c r="D12" s="8">
        <f t="shared" si="0"/>
        <v>0</v>
      </c>
      <c r="E12" s="5"/>
      <c r="F12" s="5" cm="1">
        <f t="array" ref="F12">_xll.DBRW(pCube,F$8,F$7,"Current Year",pEntity,pDepartment,pContract,$A12)</f>
        <v>152635</v>
      </c>
      <c r="G12" s="5" cm="1">
        <f t="array" ref="G12">_xll.DBRW(pCube,G$8,G$7,"Current Year",pEntity,pDepartment,pContract,$A12)</f>
        <v>0</v>
      </c>
      <c r="H12" s="5">
        <f t="shared" si="1"/>
        <v>152635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Custom</vt:lpstr>
      <vt:lpstr>pContract</vt:lpstr>
      <vt:lpstr>pCube</vt:lpstr>
      <vt:lpstr>pDepartment</vt:lpstr>
      <vt:lpstr>pEntity</vt:lpstr>
      <vt:lpstr>pPeriod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Heaton</dc:creator>
  <cp:lastModifiedBy>Helen Heaton</cp:lastModifiedBy>
  <dcterms:created xsi:type="dcterms:W3CDTF">2023-12-12T09:58:21Z</dcterms:created>
  <dcterms:modified xsi:type="dcterms:W3CDTF">2023-12-12T09:59:38Z</dcterms:modified>
</cp:coreProperties>
</file>