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NewOOP1\Assessments\Assess1415\"/>
    </mc:Choice>
  </mc:AlternateContent>
  <bookViews>
    <workbookView xWindow="1050" yWindow="195" windowWidth="12120" windowHeight="7125"/>
  </bookViews>
  <sheets>
    <sheet name="assessment results" sheetId="1" r:id="rId1"/>
    <sheet name="Sheet9" sheetId="7" r:id="rId2"/>
    <sheet name="Sheet10" sheetId="8" r:id="rId3"/>
    <sheet name="Sheet11" sheetId="9" r:id="rId4"/>
    <sheet name="Sheet12" sheetId="10" r:id="rId5"/>
    <sheet name="Sheet13" sheetId="11" r:id="rId6"/>
    <sheet name="Sheet14" sheetId="12" r:id="rId7"/>
    <sheet name="Sheet15" sheetId="13" r:id="rId8"/>
    <sheet name="Sheet16" sheetId="14" r:id="rId9"/>
    <sheet name="Compatibility Report" sheetId="15" r:id="rId10"/>
  </sheets>
  <definedNames>
    <definedName name="_xlnm.Print_Area" localSheetId="0">'assessment results'!$B$1:$G$75</definedName>
    <definedName name="_xlnm.Print_Area" localSheetId="1">Sheet9!$B$1:$M$77</definedName>
  </definedNames>
  <calcPr calcId="152511"/>
</workbook>
</file>

<file path=xl/calcChain.xml><?xml version="1.0" encoding="utf-8"?>
<calcChain xmlns="http://schemas.openxmlformats.org/spreadsheetml/2006/main">
  <c r="F30" i="1" l="1"/>
  <c r="G26" i="1" l="1"/>
  <c r="G72" i="1"/>
  <c r="F27" i="1" l="1"/>
  <c r="G27" i="1" s="1"/>
  <c r="F51" i="1"/>
  <c r="G51" i="1" s="1"/>
  <c r="F8" i="1"/>
  <c r="G8" i="1" s="1"/>
  <c r="F19" i="1"/>
  <c r="G19" i="1" s="1"/>
  <c r="F63" i="1"/>
  <c r="G63" i="1" s="1"/>
  <c r="F37" i="1"/>
  <c r="G37" i="1" s="1"/>
  <c r="F9" i="1"/>
  <c r="G9" i="1" s="1"/>
  <c r="F34" i="1"/>
  <c r="G34" i="1" s="1"/>
  <c r="F35" i="1"/>
  <c r="G35" i="1" s="1"/>
  <c r="F46" i="1"/>
  <c r="G46" i="1" s="1"/>
  <c r="F52" i="1"/>
  <c r="G52" i="1" s="1"/>
  <c r="F15" i="1"/>
  <c r="G15" i="1" s="1"/>
  <c r="F54" i="1"/>
  <c r="G54" i="1" s="1"/>
  <c r="F11" i="1"/>
  <c r="G11" i="1" s="1"/>
  <c r="F13" i="1"/>
  <c r="G13" i="1" s="1"/>
  <c r="F48" i="1"/>
  <c r="G48" i="1" s="1"/>
  <c r="F28" i="1"/>
  <c r="G28" i="1" s="1"/>
  <c r="F43" i="1"/>
  <c r="G43" i="1" s="1"/>
  <c r="F42" i="1"/>
  <c r="G42" i="1" s="1"/>
  <c r="F6" i="1"/>
  <c r="G6" i="1" s="1"/>
  <c r="F59" i="1"/>
  <c r="G59" i="1" s="1"/>
  <c r="F62" i="1"/>
  <c r="G62" i="1" s="1"/>
  <c r="F22" i="1"/>
  <c r="G22" i="1" s="1"/>
  <c r="F29" i="1"/>
  <c r="G29" i="1" s="1"/>
  <c r="F5" i="1"/>
  <c r="G5" i="1" s="1"/>
  <c r="F58" i="1"/>
  <c r="G58" i="1" s="1"/>
  <c r="F31" i="1"/>
  <c r="G31" i="1" s="1"/>
  <c r="F16" i="1"/>
  <c r="G16" i="1" s="1"/>
  <c r="F68" i="1"/>
  <c r="G68" i="1" s="1"/>
  <c r="F20" i="1"/>
  <c r="G20" i="1" s="1"/>
  <c r="F39" i="1"/>
  <c r="G39" i="1" s="1"/>
  <c r="F40" i="1"/>
  <c r="G40" i="1" s="1"/>
  <c r="F67" i="1"/>
  <c r="G67" i="1" s="1"/>
  <c r="F60" i="1"/>
  <c r="G60" i="1" s="1"/>
  <c r="F17" i="1"/>
  <c r="G17" i="1" s="1"/>
  <c r="F45" i="1"/>
  <c r="G45" i="1" s="1"/>
  <c r="F36" i="1"/>
  <c r="G36" i="1" s="1"/>
  <c r="F38" i="1"/>
  <c r="G38" i="1" s="1"/>
  <c r="F53" i="1"/>
  <c r="G53" i="1" s="1"/>
  <c r="F71" i="1"/>
  <c r="G71" i="1" s="1"/>
  <c r="F10" i="1"/>
  <c r="G10" i="1" s="1"/>
  <c r="F44" i="1"/>
  <c r="G44" i="1" s="1"/>
  <c r="F23" i="1"/>
  <c r="G23" i="1" s="1"/>
  <c r="F14" i="1"/>
  <c r="G14" i="1" s="1"/>
  <c r="F21" i="1"/>
  <c r="G21" i="1" s="1"/>
  <c r="G24" i="1"/>
  <c r="G30" i="1"/>
  <c r="F69" i="1"/>
  <c r="G69" i="1" s="1"/>
  <c r="F12" i="1"/>
  <c r="G12" i="1" s="1"/>
  <c r="F70" i="1"/>
  <c r="G70" i="1" s="1"/>
  <c r="F61" i="1"/>
  <c r="G61" i="1" s="1"/>
  <c r="F50" i="1"/>
  <c r="G50" i="1" s="1"/>
  <c r="F25" i="1"/>
  <c r="G25" i="1" s="1"/>
  <c r="F49" i="1"/>
  <c r="G49" i="1" s="1"/>
  <c r="F55" i="1"/>
  <c r="G55" i="1" s="1"/>
  <c r="F47" i="1"/>
  <c r="G47" i="1" s="1"/>
  <c r="F65" i="1"/>
  <c r="G65" i="1" s="1"/>
  <c r="F64" i="1"/>
  <c r="G64" i="1" s="1"/>
  <c r="F18" i="1"/>
  <c r="G18" i="1" s="1"/>
  <c r="F32" i="1"/>
  <c r="G32" i="1" s="1"/>
  <c r="F33" i="1"/>
  <c r="G33" i="1" s="1"/>
  <c r="F41" i="1"/>
  <c r="G41" i="1" s="1"/>
  <c r="F7" i="1"/>
  <c r="G7" i="1" s="1"/>
  <c r="F57" i="1"/>
  <c r="G57" i="1" s="1"/>
  <c r="F66" i="1"/>
  <c r="G66" i="1" s="1"/>
  <c r="E101" i="1" l="1"/>
  <c r="D101" i="1"/>
  <c r="C101" i="1"/>
  <c r="E100" i="1"/>
  <c r="E99" i="1"/>
  <c r="E83" i="1" s="1"/>
  <c r="E97" i="1"/>
  <c r="E96" i="1"/>
  <c r="E95" i="1"/>
  <c r="E94" i="1"/>
  <c r="E92" i="1"/>
  <c r="E91" i="1"/>
  <c r="E90" i="1"/>
  <c r="E89" i="1"/>
  <c r="E88" i="1"/>
  <c r="E87" i="1"/>
  <c r="E86" i="1"/>
  <c r="E82" i="1"/>
  <c r="D100" i="1"/>
  <c r="D99" i="1"/>
  <c r="D83" i="1" s="1"/>
  <c r="D97" i="1"/>
  <c r="D96" i="1"/>
  <c r="D95" i="1"/>
  <c r="D94" i="1"/>
  <c r="D92" i="1"/>
  <c r="D91" i="1"/>
  <c r="D90" i="1"/>
  <c r="D89" i="1"/>
  <c r="D88" i="1"/>
  <c r="D87" i="1"/>
  <c r="D86" i="1"/>
  <c r="D82" i="1"/>
  <c r="C100" i="1"/>
  <c r="C99" i="1"/>
  <c r="C83" i="1" s="1"/>
  <c r="C97" i="1"/>
  <c r="C96" i="1"/>
  <c r="C95" i="1"/>
  <c r="C94" i="1"/>
  <c r="C92" i="1"/>
  <c r="C91" i="1"/>
  <c r="C90" i="1"/>
  <c r="C89" i="1"/>
  <c r="C88" i="1"/>
  <c r="C87" i="1"/>
  <c r="C86" i="1"/>
  <c r="C82" i="1"/>
  <c r="F56" i="1" l="1"/>
  <c r="G56" i="1" s="1"/>
</calcChain>
</file>

<file path=xl/sharedStrings.xml><?xml version="1.0" encoding="utf-8"?>
<sst xmlns="http://schemas.openxmlformats.org/spreadsheetml/2006/main" count="190" uniqueCount="114">
  <si>
    <t>Date</t>
  </si>
  <si>
    <t>Assessment Statistics</t>
  </si>
  <si>
    <t>Assessment Average(incl. 0's)</t>
  </si>
  <si>
    <t>Assessment Average(excl. 0's)</t>
  </si>
  <si>
    <t>Other Statistics</t>
  </si>
  <si>
    <t>#absent (without note)</t>
  </si>
  <si>
    <t>#absent (with note)</t>
  </si>
  <si>
    <t>pending</t>
  </si>
  <si>
    <t>#grades &gt;=90</t>
  </si>
  <si>
    <t>#grades &gt;=80</t>
  </si>
  <si>
    <t>#grades &gt;=70</t>
  </si>
  <si>
    <t>#grades &gt;=60</t>
  </si>
  <si>
    <t>#grades &gt;=50</t>
  </si>
  <si>
    <t>#grades &gt;=40</t>
  </si>
  <si>
    <t>#grades &lt; 40</t>
  </si>
  <si>
    <t>#distinctions</t>
  </si>
  <si>
    <t>#merits</t>
  </si>
  <si>
    <t>#passes</t>
  </si>
  <si>
    <t>#fails</t>
  </si>
  <si>
    <t>total CA/50%</t>
  </si>
  <si>
    <t>Compatibility Report for CAResults.XLS</t>
  </si>
  <si>
    <t>Run on 13/02/2011 13:48</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</si>
  <si>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</si>
  <si>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</si>
  <si>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</si>
  <si>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Version</t>
  </si>
  <si>
    <t>Uninitialized ActiveX controls cannot be transferred to the selected file format. The controls will be lost if you continue.</t>
  </si>
  <si>
    <t>Excel 97-2003</t>
  </si>
  <si>
    <t>Group</t>
  </si>
  <si>
    <t>CPMM/CPGD/CPMAD/CPSD100</t>
  </si>
  <si>
    <t>w</t>
  </si>
  <si>
    <t>note</t>
  </si>
  <si>
    <t>TL_KCPMM_D</t>
  </si>
  <si>
    <t xml:space="preserve">t00182509 </t>
  </si>
  <si>
    <t xml:space="preserve">t00174750 </t>
  </si>
  <si>
    <t xml:space="preserve">t00181840 </t>
  </si>
  <si>
    <t xml:space="preserve">t00138915 </t>
  </si>
  <si>
    <t xml:space="preserve">t00171890 </t>
  </si>
  <si>
    <t xml:space="preserve">t00183044 </t>
  </si>
  <si>
    <t xml:space="preserve">t00179299 </t>
  </si>
  <si>
    <t>TL_KCMAD_D</t>
  </si>
  <si>
    <t xml:space="preserve">t00142199 </t>
  </si>
  <si>
    <t xml:space="preserve">t00178904 </t>
  </si>
  <si>
    <t xml:space="preserve">t00179105 </t>
  </si>
  <si>
    <t xml:space="preserve">t00181102 </t>
  </si>
  <si>
    <t xml:space="preserve">t00181847 </t>
  </si>
  <si>
    <t xml:space="preserve">t00171583 </t>
  </si>
  <si>
    <t xml:space="preserve">t00182293 </t>
  </si>
  <si>
    <t xml:space="preserve">t00155789 </t>
  </si>
  <si>
    <t xml:space="preserve">t00170945 </t>
  </si>
  <si>
    <t>t00181482</t>
  </si>
  <si>
    <t>TL_KCPSD_D</t>
  </si>
  <si>
    <t xml:space="preserve">t00174617 </t>
  </si>
  <si>
    <t xml:space="preserve">t00174779 </t>
  </si>
  <si>
    <t xml:space="preserve">t00180508 </t>
  </si>
  <si>
    <t xml:space="preserve">t00180474 </t>
  </si>
  <si>
    <t xml:space="preserve">t00136878 </t>
  </si>
  <si>
    <t xml:space="preserve">t00182898 </t>
  </si>
  <si>
    <t xml:space="preserve">t00184661 </t>
  </si>
  <si>
    <t>TL_KCPSD_B</t>
  </si>
  <si>
    <t xml:space="preserve">t00183027 </t>
  </si>
  <si>
    <t xml:space="preserve">t00173426 </t>
  </si>
  <si>
    <t>t00175204</t>
  </si>
  <si>
    <t>t00127087</t>
  </si>
  <si>
    <t>TL_KCPGD_D</t>
  </si>
  <si>
    <t xml:space="preserve">t00182727 </t>
  </si>
  <si>
    <t xml:space="preserve">t00176181 </t>
  </si>
  <si>
    <t xml:space="preserve">t00171612 </t>
  </si>
  <si>
    <t xml:space="preserve">t00183399 </t>
  </si>
  <si>
    <t xml:space="preserve">t00172743 </t>
  </si>
  <si>
    <t xml:space="preserve">t00179835 </t>
  </si>
  <si>
    <t xml:space="preserve">t00180203 </t>
  </si>
  <si>
    <t xml:space="preserve">t00183260 </t>
  </si>
  <si>
    <t xml:space="preserve">t00182938 </t>
  </si>
  <si>
    <t xml:space="preserve">t00171628 </t>
  </si>
  <si>
    <t xml:space="preserve">t00181026 </t>
  </si>
  <si>
    <t xml:space="preserve">t00179190 </t>
  </si>
  <si>
    <t xml:space="preserve">t00179555 </t>
  </si>
  <si>
    <t xml:space="preserve">t00181967 </t>
  </si>
  <si>
    <t xml:space="preserve">t00184442 </t>
  </si>
  <si>
    <t xml:space="preserve">t00143215 </t>
  </si>
  <si>
    <t xml:space="preserve">t00180609 </t>
  </si>
  <si>
    <t>t00173729</t>
  </si>
  <si>
    <t>t00171313</t>
  </si>
  <si>
    <t>t00173201</t>
  </si>
  <si>
    <t>TL_KCPGD_B</t>
  </si>
  <si>
    <t>t00174131</t>
  </si>
  <si>
    <t>TL_KCPMM_B</t>
  </si>
  <si>
    <t xml:space="preserve">t00175748 </t>
  </si>
  <si>
    <t xml:space="preserve">t00183586 </t>
  </si>
  <si>
    <t xml:space="preserve">t00170881 </t>
  </si>
  <si>
    <t xml:space="preserve">t00184284 </t>
  </si>
  <si>
    <t xml:space="preserve">t00183011 </t>
  </si>
  <si>
    <t xml:space="preserve">t00181778 </t>
  </si>
  <si>
    <t xml:space="preserve">t00174402 </t>
  </si>
  <si>
    <t xml:space="preserve">t00181642 </t>
  </si>
  <si>
    <t xml:space="preserve">t00182437 </t>
  </si>
  <si>
    <t xml:space="preserve">t00181299 </t>
  </si>
  <si>
    <t xml:space="preserve">t00183149 </t>
  </si>
  <si>
    <t xml:space="preserve">t00183089 </t>
  </si>
  <si>
    <t xml:space="preserve">t00171641 </t>
  </si>
  <si>
    <t xml:space="preserve">t00177537 </t>
  </si>
  <si>
    <t>TL_KCMAD_B</t>
  </si>
  <si>
    <t xml:space="preserve">t00178529 </t>
  </si>
  <si>
    <t xml:space="preserve">t00180243 </t>
  </si>
  <si>
    <t xml:space="preserve">t00137482 </t>
  </si>
  <si>
    <t xml:space="preserve">t00182654 </t>
  </si>
  <si>
    <t xml:space="preserve">t00183222 </t>
  </si>
  <si>
    <t>23-24 February</t>
  </si>
  <si>
    <t>23-24 March</t>
  </si>
  <si>
    <t>27-28 April</t>
  </si>
  <si>
    <t>rna</t>
  </si>
  <si>
    <t>p</t>
  </si>
  <si>
    <t>OOP1 Assessment Results for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</si>
</sst>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0"/>
      <name val="Arial"/>
    </font>
    <font>
      <b/>
      <sz val="10"/>
      <name val="Arial"/>
    </font>
    <font>
      <sz val="10"/>
      <name val="Arial"/>
      <family val="2"/>
    </font>
    <font>
      <b/>
      <sz val="8"/>
      <name val="Arial"/>
      <family val="2"/>
    </font>
    <font>
      <b/>
      <sz val="10"/>
      <name val="Arial"/>
      <family val="2"/>
    </font>
    <font>
      <sz val="10"/>
      <name val="Arial"/>
      <family val="2"/>
    </font>
    <font>
      <sz val="8"/>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numFmtId="0" fontId="0" fillId="0" borderId="0"/>
  </cellStyleXfs>
  <cellXfs count="53">
    <xf numFmtId="0" fontId="0" fillId="0" borderId="0" xfId="0"/>
    <xf numFmtId="0" fontId="1" fillId="0" borderId="0" xfId="0" applyFont="1"/>
    <xf numFmtId="0" fontId="4" fillId="0" borderId="0" xfId="0" applyFont="1" applyBorder="1" applyAlignment="1">
      <alignment horizontal="center"/>
    </xf>
    <xf numFmtId="0" fontId="1" fillId="0" borderId="0" xfId="0" applyFont="1" applyAlignment="1">
      <alignment horizontal="right"/>
    </xf>
    <xf numFmtId="0" fontId="3" fillId="0" borderId="0" xfId="0" applyFont="1"/>
    <xf numFmtId="16" fontId="0" fillId="0" borderId="0" xfId="0" applyNumberFormat="1" applyAlignment="1">
      <alignment horizontal="center"/>
    </xf>
    <xf numFmtId="0" fontId="0" fillId="0" borderId="0" xfId="0" applyFill="1" applyAlignment="1">
      <alignment horizontal="center"/>
    </xf>
    <xf numFmtId="0" fontId="0" fillId="0" borderId="0" xfId="0" applyFill="1"/>
    <xf numFmtId="164" fontId="1" fillId="0" borderId="0" xfId="0" applyNumberFormat="1" applyFont="1" applyFill="1" applyAlignment="1">
      <alignment horizontal="center"/>
    </xf>
    <xf numFmtId="164" fontId="4" fillId="0" borderId="0" xfId="0" applyNumberFormat="1" applyFont="1" applyFill="1" applyAlignment="1">
      <alignment horizontal="center"/>
    </xf>
    <xf numFmtId="0" fontId="4" fillId="0" borderId="0" xfId="0" applyFont="1"/>
    <xf numFmtId="0" fontId="5" fillId="0" borderId="0" xfId="0" applyFont="1" applyFill="1" applyAlignment="1">
      <alignment horizontal="center"/>
    </xf>
    <xf numFmtId="0" fontId="5" fillId="0" borderId="0" xfId="0" applyFont="1" applyAlignment="1">
      <alignment horizontal="center"/>
    </xf>
    <xf numFmtId="2" fontId="5" fillId="0" borderId="0" xfId="0" applyNumberFormat="1" applyFont="1" applyFill="1" applyAlignment="1">
      <alignment horizontal="center"/>
    </xf>
    <xf numFmtId="0" fontId="0" fillId="0" borderId="0" xfId="0" applyAlignment="1">
      <alignment horizontal="center"/>
    </xf>
    <xf numFmtId="0" fontId="2" fillId="0" borderId="0" xfId="0" applyNumberFormat="1" applyFont="1" applyAlignment="1">
      <alignment horizontal="center"/>
    </xf>
    <xf numFmtId="0" fontId="2" fillId="0" borderId="0" xfId="0" applyNumberFormat="1" applyFont="1" applyFill="1" applyAlignment="1">
      <alignment horizontal="center"/>
    </xf>
    <xf numFmtId="0" fontId="2" fillId="0" borderId="0" xfId="0" applyNumberFormat="1" applyFont="1" applyFill="1" applyBorder="1" applyAlignment="1">
      <alignment horizontal="center"/>
    </xf>
    <xf numFmtId="0" fontId="2" fillId="0" borderId="0" xfId="0" applyFont="1"/>
    <xf numFmtId="0" fontId="2" fillId="0" borderId="0" xfId="0" applyFont="1" applyAlignment="1">
      <alignment horizontal="center"/>
    </xf>
    <xf numFmtId="1" fontId="2" fillId="0" borderId="0" xfId="0" applyNumberFormat="1" applyFont="1" applyFill="1" applyAlignment="1">
      <alignment horizontal="center"/>
    </xf>
    <xf numFmtId="1" fontId="0" fillId="0" borderId="0" xfId="0" applyNumberFormat="1" applyFill="1" applyAlignment="1">
      <alignment horizontal="center"/>
    </xf>
    <xf numFmtId="0" fontId="2" fillId="0" borderId="1" xfId="0" applyFont="1" applyFill="1" applyBorder="1"/>
    <xf numFmtId="0" fontId="1" fillId="0" borderId="0" xfId="0" applyNumberFormat="1" applyFont="1" applyAlignment="1">
      <alignment vertical="top" wrapText="1"/>
    </xf>
    <xf numFmtId="0" fontId="0" fillId="0" borderId="0" xfId="0" applyNumberFormat="1" applyAlignment="1">
      <alignment vertical="top" wrapText="1"/>
    </xf>
    <xf numFmtId="0" fontId="0" fillId="0" borderId="2" xfId="0" applyNumberFormat="1" applyBorder="1" applyAlignment="1">
      <alignment vertical="top" wrapText="1"/>
    </xf>
    <xf numFmtId="0" fontId="0" fillId="0" borderId="3" xfId="0" applyNumberFormat="1" applyBorder="1" applyAlignment="1">
      <alignment vertical="top" wrapText="1"/>
    </xf>
    <xf numFmtId="0" fontId="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3" xfId="0" applyNumberFormat="1" applyBorder="1" applyAlignment="1">
      <alignment horizontal="center" vertical="top" wrapText="1"/>
    </xf>
    <xf numFmtId="0" fontId="0" fillId="0" borderId="4" xfId="0" applyNumberFormat="1" applyBorder="1" applyAlignment="1">
      <alignment horizontal="center" vertical="top" wrapText="1"/>
    </xf>
    <xf numFmtId="0" fontId="2" fillId="0" borderId="1" xfId="0" applyFont="1" applyBorder="1"/>
    <xf numFmtId="2" fontId="2" fillId="0" borderId="0" xfId="0" applyNumberFormat="1" applyFont="1" applyFill="1" applyAlignment="1">
      <alignment horizontal="center"/>
    </xf>
    <xf numFmtId="1" fontId="0" fillId="0" borderId="0" xfId="0" applyNumberFormat="1" applyAlignment="1">
      <alignment horizontal="center"/>
    </xf>
    <xf numFmtId="0" fontId="4" fillId="0" borderId="0" xfId="0" applyFont="1" applyAlignment="1">
      <alignment horizontal="center"/>
    </xf>
    <xf numFmtId="0" fontId="0" fillId="0" borderId="0" xfId="0" applyFont="1" applyFill="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center"/>
    </xf>
    <xf numFmtId="10" fontId="0" fillId="0" borderId="0" xfId="0" applyNumberFormat="1"/>
    <xf numFmtId="0" fontId="2" fillId="0" borderId="0" xfId="0" applyFont="1" applyFill="1" applyAlignment="1">
      <alignment horizontal="center"/>
    </xf>
    <xf numFmtId="2" fontId="2" fillId="0" borderId="0" xfId="0" applyNumberFormat="1" applyFont="1" applyFill="1" applyBorder="1" applyAlignment="1">
      <alignment horizontal="center"/>
    </xf>
    <xf numFmtId="0" fontId="0" fillId="0" borderId="0" xfId="0" applyBorder="1" applyAlignment="1">
      <alignment horizontal="center"/>
    </xf>
    <xf numFmtId="2" fontId="0" fillId="0" borderId="0" xfId="0" applyNumberFormat="1" applyAlignment="1">
      <alignment horizontal="center"/>
    </xf>
    <xf numFmtId="0" fontId="0" fillId="0" borderId="0" xfId="0" applyNumberFormat="1" applyFill="1" applyBorder="1" applyAlignment="1">
      <alignment horizontal="center"/>
    </xf>
    <xf numFmtId="10" fontId="2" fillId="0" borderId="0" xfId="0" applyNumberFormat="1" applyFont="1" applyAlignment="1">
      <alignment horizontal="center"/>
    </xf>
    <xf numFmtId="10" fontId="2" fillId="0" borderId="0" xfId="0" applyNumberFormat="1" applyFont="1" applyFill="1" applyBorder="1" applyAlignment="1">
      <alignment horizontal="center"/>
    </xf>
    <xf numFmtId="9" fontId="0" fillId="0" borderId="0" xfId="0" applyNumberFormat="1" applyFont="1" applyFill="1" applyBorder="1" applyAlignment="1">
      <alignment horizontal="center"/>
    </xf>
    <xf numFmtId="10" fontId="0" fillId="0" borderId="0" xfId="0" applyNumberFormat="1" applyFont="1" applyFill="1" applyBorder="1" applyAlignment="1">
      <alignment horizontal="center"/>
    </xf>
    <xf numFmtId="10" fontId="0" fillId="0" borderId="0" xfId="0" applyNumberFormat="1" applyAlignment="1">
      <alignment horizontal="center"/>
    </xf>
    <xf numFmtId="0" fontId="0" fillId="0" borderId="0" xfId="0" applyNumberFormat="1" applyAlignment="1">
      <alignment horizontal="center"/>
    </xf>
    <xf numFmtId="0" fontId="4" fillId="0" borderId="0" xfId="0" applyNumberFormat="1" applyFont="1" applyAlignment="1">
      <alignment horizontal="center"/>
    </xf>
    <xf numFmtId="49" fontId="4" fillId="0" borderId="0" xfId="0" applyNumberFormat="1" applyFont="1" applyAlignment="1">
      <alignment horizontal="center"/>
    </xf>
    <xf numFmtId="0" fontId="4" fillId="0" borderId="1" xfId="0" applyFont="1" applyBorder="1" applyAlignment="1">
      <alignment horizontal="center"/>
    </xf>
  </cellXfs>
  <cellStyles count="1">
    <cellStyle name="Normal" xfId="0" builtinId="0"/>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Init" r:id="rId1"/>
</file>

<file path=xl/activeX/activeX2.xml><?xml version="1.0" encoding="utf-8"?>
<ax:ocx xmlns:ax="http://schemas.microsoft.com/office/2006/activeX" xmlns:r="http://schemas.openxmlformats.org/officeDocument/2006/relationships" ax:classid="{5512D11C-5CC6-11CF-8D67-00AA00BDCE1D}" ax:persistence="persistStreamInit" r:id="rId1"/>
</file>

<file path=xl/drawings/_rels/drawing1.xml.rels><?xml version="1.0" encoding="UTF-8" standalone="yes"?>
<Relationships xmlns="http://schemas.openxmlformats.org/package/2006/relationships"><Relationship Id="rId3" Type="http://schemas.openxmlformats.org/officeDocument/2006/relationships/hyperlink" Target="javascript:windowOpen('/wtlhelp/twghhelp.htm')" TargetMode="External"/><Relationship Id="rId7" Type="http://schemas.openxmlformats.org/officeDocument/2006/relationships/image" Target="../media/image6.png"/><Relationship Id="rId2" Type="http://schemas.openxmlformats.org/officeDocument/2006/relationships/image" Target="../media/image3.png"/><Relationship Id="rId1" Type="http://schemas.openxmlformats.org/officeDocument/2006/relationships/hyperlink" Target="https://ssb.ancheim.ie/ittralee/app/twbkwbis.P_GenMenu?name=amenu.P_FacMainMnu" TargetMode="External"/><Relationship Id="rId6" Type="http://schemas.openxmlformats.org/officeDocument/2006/relationships/image" Target="../media/image5.png"/><Relationship Id="rId5" Type="http://schemas.openxmlformats.org/officeDocument/2006/relationships/hyperlink" Target="https://ssb.ancheim.ie/ittralee/app/twbkwbis.P_Logout" TargetMode="External"/><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2.emf"/><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155</xdr:row>
      <xdr:rowOff>0</xdr:rowOff>
    </xdr:from>
    <xdr:to>
      <xdr:col>1</xdr:col>
      <xdr:colOff>152400</xdr:colOff>
      <xdr:row>155</xdr:row>
      <xdr:rowOff>152400</xdr:rowOff>
    </xdr:to>
    <xdr:pic>
      <xdr:nvPicPr>
        <xdr:cNvPr id="1711" name="Picture 1" descr="Menu">
          <a:hlinkClick xmlns:r="http://schemas.openxmlformats.org/officeDocument/2006/relationships" r:id="rId1" tgtFrame="_top"/>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9276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155</xdr:row>
      <xdr:rowOff>0</xdr:rowOff>
    </xdr:from>
    <xdr:to>
      <xdr:col>1</xdr:col>
      <xdr:colOff>152400</xdr:colOff>
      <xdr:row>155</xdr:row>
      <xdr:rowOff>152400</xdr:rowOff>
    </xdr:to>
    <xdr:pic>
      <xdr:nvPicPr>
        <xdr:cNvPr id="1712" name="Picture 2" descr="Help">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09276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155</xdr:row>
      <xdr:rowOff>0</xdr:rowOff>
    </xdr:from>
    <xdr:to>
      <xdr:col>1</xdr:col>
      <xdr:colOff>152400</xdr:colOff>
      <xdr:row>155</xdr:row>
      <xdr:rowOff>152400</xdr:rowOff>
    </xdr:to>
    <xdr:pic>
      <xdr:nvPicPr>
        <xdr:cNvPr id="1713" name="Picture 3" descr="Exit">
          <a:hlinkClick xmlns:r="http://schemas.openxmlformats.org/officeDocument/2006/relationships" r:id="rId5" tgtFrame="_top"/>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09276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155</xdr:row>
      <xdr:rowOff>0</xdr:rowOff>
    </xdr:from>
    <xdr:to>
      <xdr:col>1</xdr:col>
      <xdr:colOff>257175</xdr:colOff>
      <xdr:row>156</xdr:row>
      <xdr:rowOff>63500</xdr:rowOff>
    </xdr:to>
    <xdr:pic>
      <xdr:nvPicPr>
        <xdr:cNvPr id="1714" name="Picture 4" descr="Information"/>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0927675"/>
          <a:ext cx="2571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13</xdr:row>
          <xdr:rowOff>95250</xdr:rowOff>
        </xdr:from>
        <xdr:to>
          <xdr:col>1</xdr:col>
          <xdr:colOff>676275</xdr:colOff>
          <xdr:row>14</xdr:row>
          <xdr:rowOff>104775</xdr:rowOff>
        </xdr:to>
        <xdr:sp macro="" textlink="">
          <xdr:nvSpPr>
            <xdr:cNvPr id="1029" name="Control 5" hidden="1">
              <a:extLst>
                <a:ext uri="{63B3BB69-23CF-44E3-9099-C40C66FF867C}">
                  <a14:compatExt spid="_x0000_s102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95250</xdr:rowOff>
        </xdr:from>
        <xdr:to>
          <xdr:col>1</xdr:col>
          <xdr:colOff>676275</xdr:colOff>
          <xdr:row>14</xdr:row>
          <xdr:rowOff>104775</xdr:rowOff>
        </xdr:to>
        <xdr:sp macro="" textlink="">
          <xdr:nvSpPr>
            <xdr:cNvPr id="1030" name="Control 6" hidden="1">
              <a:extLst>
                <a:ext uri="{63B3BB69-23CF-44E3-9099-C40C66FF867C}">
                  <a14:compatExt spid="_x0000_s103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707"/>
  <sheetViews>
    <sheetView tabSelected="1" zoomScale="75" workbookViewId="0">
      <selection activeCell="H88" sqref="H88"/>
    </sheetView>
  </sheetViews>
  <sheetFormatPr defaultRowHeight="12.75" x14ac:dyDescent="0.2"/>
  <cols>
    <col min="1" max="1" width="16.85546875" customWidth="1"/>
    <col min="2" max="2" width="34.5703125" customWidth="1"/>
    <col min="3" max="3" width="19.140625" customWidth="1"/>
    <col min="4" max="4" width="17.42578125" bestFit="1" customWidth="1"/>
    <col min="5" max="5" width="17.42578125" customWidth="1"/>
    <col min="6" max="6" width="13.28515625" bestFit="1" customWidth="1"/>
  </cols>
  <sheetData>
    <row r="1" spans="1:7" x14ac:dyDescent="0.2">
      <c r="A1" s="1"/>
      <c r="B1" s="1" t="s">
        <v>113</v>
      </c>
    </row>
    <row r="2" spans="1:7" x14ac:dyDescent="0.2">
      <c r="B2" s="1" t="s">
        <v>29</v>
      </c>
    </row>
    <row r="3" spans="1:7" x14ac:dyDescent="0.2">
      <c r="A3" s="10" t="s">
        <v>28</v>
      </c>
      <c r="B3" s="3" t="s">
        <v>0</v>
      </c>
      <c r="C3" s="5" t="s">
        <v>108</v>
      </c>
      <c r="D3" s="5" t="s">
        <v>109</v>
      </c>
      <c r="E3" s="5" t="s">
        <v>110</v>
      </c>
      <c r="F3" s="4" t="s">
        <v>19</v>
      </c>
      <c r="G3" s="10"/>
    </row>
    <row r="5" spans="1:7" x14ac:dyDescent="0.2">
      <c r="A5" s="18" t="s">
        <v>51</v>
      </c>
      <c r="B5" s="31" t="s">
        <v>63</v>
      </c>
      <c r="C5" s="14">
        <v>56</v>
      </c>
      <c r="D5" s="16">
        <v>56</v>
      </c>
      <c r="E5" s="16"/>
      <c r="F5" s="13">
        <f>(C5*0.1+D5*0.25+E5*0.15)</f>
        <v>19.600000000000001</v>
      </c>
      <c r="G5" s="42" t="str">
        <f xml:space="preserve"> IF(F5&lt;14,"Failing CA","")</f>
        <v/>
      </c>
    </row>
    <row r="6" spans="1:7" x14ac:dyDescent="0.2">
      <c r="A6" s="18" t="s">
        <v>51</v>
      </c>
      <c r="B6" s="31" t="s">
        <v>56</v>
      </c>
      <c r="C6" s="14">
        <v>100</v>
      </c>
      <c r="D6" s="16">
        <v>75</v>
      </c>
      <c r="E6" s="16"/>
      <c r="F6" s="13">
        <f>(C6*0.1+D6*0.25+E6*0.15)</f>
        <v>28.75</v>
      </c>
      <c r="G6" s="42" t="str">
        <f xml:space="preserve"> IF(F6&lt;14,"Failing CA","")</f>
        <v/>
      </c>
    </row>
    <row r="7" spans="1:7" x14ac:dyDescent="0.2">
      <c r="A7" s="18" t="s">
        <v>102</v>
      </c>
      <c r="B7" s="31" t="s">
        <v>105</v>
      </c>
      <c r="C7" s="14">
        <v>93</v>
      </c>
      <c r="D7" s="14">
        <v>78</v>
      </c>
      <c r="E7" s="14"/>
      <c r="F7" s="13">
        <f>(C7*0.1+D7*0.25+E7*0.15)</f>
        <v>28.8</v>
      </c>
      <c r="G7" s="42" t="str">
        <f xml:space="preserve"> IF(F7&lt;14,"Failing CA","")</f>
        <v/>
      </c>
    </row>
    <row r="8" spans="1:7" x14ac:dyDescent="0.2">
      <c r="A8" s="18" t="s">
        <v>32</v>
      </c>
      <c r="B8" s="31" t="s">
        <v>36</v>
      </c>
      <c r="C8" s="12">
        <v>50</v>
      </c>
      <c r="D8" s="15">
        <v>65</v>
      </c>
      <c r="E8" s="15"/>
      <c r="F8" s="13">
        <f>(C8*0.1+D8*0.25+E8*0.15)</f>
        <v>21.25</v>
      </c>
      <c r="G8" s="42" t="str">
        <f xml:space="preserve"> IF(F8&lt;14,"Failing CA","")</f>
        <v/>
      </c>
    </row>
    <row r="9" spans="1:7" x14ac:dyDescent="0.2">
      <c r="A9" s="18" t="s">
        <v>40</v>
      </c>
      <c r="B9" s="31" t="s">
        <v>41</v>
      </c>
      <c r="C9" s="12">
        <v>77</v>
      </c>
      <c r="D9" s="15">
        <v>39</v>
      </c>
      <c r="E9" s="15"/>
      <c r="F9" s="13">
        <f>(C9*0.1+D9*0.25+E9*0.15)</f>
        <v>17.45</v>
      </c>
      <c r="G9" s="42" t="str">
        <f xml:space="preserve"> IF(F9&lt;14,"Failing CA","")</f>
        <v/>
      </c>
    </row>
    <row r="10" spans="1:7" x14ac:dyDescent="0.2">
      <c r="A10" s="18" t="s">
        <v>64</v>
      </c>
      <c r="B10" s="31" t="s">
        <v>80</v>
      </c>
      <c r="C10" s="6">
        <v>58</v>
      </c>
      <c r="D10" s="16">
        <v>45</v>
      </c>
      <c r="E10" s="16"/>
      <c r="F10" s="13">
        <f>(C10*0.1+D10*0.25+E10*0.15)</f>
        <v>17.05</v>
      </c>
      <c r="G10" s="42" t="str">
        <f xml:space="preserve"> IF(F10&lt;14,"Failing CA","")</f>
        <v/>
      </c>
    </row>
    <row r="11" spans="1:7" x14ac:dyDescent="0.2">
      <c r="A11" s="18" t="s">
        <v>40</v>
      </c>
      <c r="B11" s="31" t="s">
        <v>48</v>
      </c>
      <c r="C11" s="19">
        <v>52</v>
      </c>
      <c r="D11" s="16">
        <v>42</v>
      </c>
      <c r="E11" s="16"/>
      <c r="F11" s="13">
        <f>(C11*0.1+D11*0.25+E11*0.15)</f>
        <v>15.7</v>
      </c>
      <c r="G11" s="42" t="str">
        <f xml:space="preserve"> IF(F11&lt;14,"Failing CA","")</f>
        <v/>
      </c>
    </row>
    <row r="12" spans="1:7" x14ac:dyDescent="0.2">
      <c r="A12" s="18" t="s">
        <v>87</v>
      </c>
      <c r="B12" s="31" t="s">
        <v>90</v>
      </c>
      <c r="C12" s="6">
        <v>72</v>
      </c>
      <c r="D12" s="20">
        <v>53</v>
      </c>
      <c r="E12" s="20"/>
      <c r="F12" s="13">
        <f>(C12*0.1+D12*0.25+E12*0.15)</f>
        <v>20.45</v>
      </c>
      <c r="G12" s="42" t="str">
        <f xml:space="preserve"> IF(F12&lt;14,"Failing CA","")</f>
        <v/>
      </c>
    </row>
    <row r="13" spans="1:7" x14ac:dyDescent="0.2">
      <c r="A13" s="18" t="s">
        <v>40</v>
      </c>
      <c r="B13" s="31" t="s">
        <v>49</v>
      </c>
      <c r="C13" s="19">
        <v>79</v>
      </c>
      <c r="D13" s="15">
        <v>67</v>
      </c>
      <c r="E13" s="15"/>
      <c r="F13" s="13">
        <f>(C13*0.1+D13*0.25+E13*0.15)</f>
        <v>24.65</v>
      </c>
      <c r="G13" s="42" t="str">
        <f xml:space="preserve"> IF(F13&lt;14,"Failing CA","")</f>
        <v/>
      </c>
    </row>
    <row r="14" spans="1:7" x14ac:dyDescent="0.2">
      <c r="A14" s="18" t="s">
        <v>64</v>
      </c>
      <c r="B14" s="31" t="s">
        <v>83</v>
      </c>
      <c r="C14" s="39">
        <v>65</v>
      </c>
      <c r="D14" s="16">
        <v>47</v>
      </c>
      <c r="E14" s="16"/>
      <c r="F14" s="13">
        <f>(C14*0.1+D14*0.25+E14*0.15)</f>
        <v>18.25</v>
      </c>
      <c r="G14" s="42" t="str">
        <f xml:space="preserve"> IF(F14&lt;14,"Failing CA","")</f>
        <v/>
      </c>
    </row>
    <row r="15" spans="1:7" x14ac:dyDescent="0.2">
      <c r="A15" s="18" t="s">
        <v>40</v>
      </c>
      <c r="B15" s="31" t="s">
        <v>46</v>
      </c>
      <c r="C15" s="19">
        <v>71</v>
      </c>
      <c r="D15" s="15">
        <v>44</v>
      </c>
      <c r="E15" s="15"/>
      <c r="F15" s="13">
        <f>(C15*0.1+D15*0.25+E15*0.15)</f>
        <v>18.100000000000001</v>
      </c>
      <c r="G15" s="42" t="str">
        <f xml:space="preserve"> IF(F15&lt;14,"Failing CA","")</f>
        <v/>
      </c>
    </row>
    <row r="16" spans="1:7" x14ac:dyDescent="0.2">
      <c r="A16" s="18" t="s">
        <v>64</v>
      </c>
      <c r="B16" s="31" t="s">
        <v>67</v>
      </c>
      <c r="C16" s="14">
        <v>70</v>
      </c>
      <c r="D16" s="16">
        <v>47</v>
      </c>
      <c r="E16" s="16"/>
      <c r="F16" s="13">
        <f>(C16*0.1+D16*0.25+E16*0.15)</f>
        <v>18.75</v>
      </c>
      <c r="G16" s="42" t="str">
        <f xml:space="preserve"> IF(F16&lt;14,"Failing CA","")</f>
        <v/>
      </c>
    </row>
    <row r="17" spans="1:7" x14ac:dyDescent="0.2">
      <c r="A17" s="18" t="s">
        <v>64</v>
      </c>
      <c r="B17" s="22" t="s">
        <v>74</v>
      </c>
      <c r="C17" s="19">
        <v>100</v>
      </c>
      <c r="D17" s="16">
        <v>80</v>
      </c>
      <c r="E17" s="16"/>
      <c r="F17" s="13">
        <f>(C17*0.1+D17*0.25+E17*0.15)</f>
        <v>30</v>
      </c>
      <c r="G17" s="42" t="str">
        <f xml:space="preserve"> IF(F17&lt;14,"Failing CA","")</f>
        <v/>
      </c>
    </row>
    <row r="18" spans="1:7" x14ac:dyDescent="0.2">
      <c r="A18" s="18" t="s">
        <v>85</v>
      </c>
      <c r="B18" s="22" t="s">
        <v>100</v>
      </c>
      <c r="C18" s="14">
        <v>100</v>
      </c>
      <c r="D18" s="14">
        <v>96</v>
      </c>
      <c r="E18" s="14"/>
      <c r="F18" s="13">
        <f>(C18*0.1+D18*0.25+E18*0.15)</f>
        <v>34</v>
      </c>
      <c r="G18" s="42" t="str">
        <f xml:space="preserve"> IF(F18&lt;14,"Failing CA","")</f>
        <v/>
      </c>
    </row>
    <row r="19" spans="1:7" x14ac:dyDescent="0.2">
      <c r="A19" s="18" t="s">
        <v>32</v>
      </c>
      <c r="B19" s="31" t="s">
        <v>37</v>
      </c>
      <c r="C19" s="19">
        <v>69</v>
      </c>
      <c r="D19" s="19">
        <v>49</v>
      </c>
      <c r="E19" s="19"/>
      <c r="F19" s="13">
        <f>(C19*0.1+D19*0.25+E19*0.15)</f>
        <v>19.149999999999999</v>
      </c>
      <c r="G19" s="42" t="str">
        <f xml:space="preserve"> IF(F19&lt;14,"Failing CA","")</f>
        <v/>
      </c>
    </row>
    <row r="20" spans="1:7" x14ac:dyDescent="0.2">
      <c r="A20" s="18" t="s">
        <v>64</v>
      </c>
      <c r="B20" s="31" t="s">
        <v>69</v>
      </c>
      <c r="C20" s="14">
        <v>51</v>
      </c>
      <c r="D20" s="16" t="s">
        <v>112</v>
      </c>
      <c r="E20" s="16"/>
      <c r="F20" s="13" t="e">
        <f>(C20*0.1+D20*0.25+E20*0.15)</f>
        <v>#VALUE!</v>
      </c>
      <c r="G20" s="42" t="e">
        <f xml:space="preserve"> IF(F20&lt;14,"Failing CA","")</f>
        <v>#VALUE!</v>
      </c>
    </row>
    <row r="21" spans="1:7" x14ac:dyDescent="0.2">
      <c r="A21" s="18" t="s">
        <v>64</v>
      </c>
      <c r="B21" s="31" t="s">
        <v>84</v>
      </c>
      <c r="C21" s="39">
        <v>74</v>
      </c>
      <c r="D21" s="16">
        <v>62</v>
      </c>
      <c r="E21" s="16"/>
      <c r="F21" s="13">
        <f>(C21*0.1+D21*0.25+E21*0.15)</f>
        <v>22.9</v>
      </c>
      <c r="G21" s="42" t="str">
        <f xml:space="preserve"> IF(F21&lt;14,"Failing CA","")</f>
        <v/>
      </c>
    </row>
    <row r="22" spans="1:7" x14ac:dyDescent="0.2">
      <c r="A22" s="18" t="s">
        <v>59</v>
      </c>
      <c r="B22" s="31" t="s">
        <v>61</v>
      </c>
      <c r="C22" s="14">
        <v>100</v>
      </c>
      <c r="D22" s="16">
        <v>88</v>
      </c>
      <c r="E22" s="16"/>
      <c r="F22" s="13">
        <f>(C22*0.1+D22*0.25+E22*0.15)</f>
        <v>32</v>
      </c>
      <c r="G22" s="42" t="str">
        <f xml:space="preserve"> IF(F22&lt;14,"Failing CA","")</f>
        <v/>
      </c>
    </row>
    <row r="23" spans="1:7" x14ac:dyDescent="0.2">
      <c r="A23" s="18" t="s">
        <v>64</v>
      </c>
      <c r="B23" s="31" t="s">
        <v>82</v>
      </c>
      <c r="C23" s="6">
        <v>62</v>
      </c>
      <c r="D23" s="16">
        <v>51</v>
      </c>
      <c r="E23" s="16"/>
      <c r="F23" s="13">
        <f>(C23*0.1+D23*0.25+E23*0.15)</f>
        <v>18.95</v>
      </c>
      <c r="G23" s="42" t="str">
        <f xml:space="preserve"> IF(F23&lt;14,"Failing CA","")</f>
        <v/>
      </c>
    </row>
    <row r="24" spans="1:7" x14ac:dyDescent="0.2">
      <c r="A24" s="18" t="s">
        <v>85</v>
      </c>
      <c r="B24" s="31" t="s">
        <v>86</v>
      </c>
      <c r="C24" s="6" t="s">
        <v>111</v>
      </c>
      <c r="D24" s="6" t="s">
        <v>111</v>
      </c>
      <c r="E24" s="6" t="s">
        <v>111</v>
      </c>
      <c r="F24" s="32" t="s">
        <v>111</v>
      </c>
      <c r="G24" s="42" t="str">
        <f xml:space="preserve"> IF(F24&lt;14,"Failing CA","")</f>
        <v/>
      </c>
    </row>
    <row r="25" spans="1:7" x14ac:dyDescent="0.2">
      <c r="A25" s="18" t="s">
        <v>85</v>
      </c>
      <c r="B25" s="31" t="s">
        <v>94</v>
      </c>
      <c r="C25" s="6">
        <v>80</v>
      </c>
      <c r="D25" s="21">
        <v>38</v>
      </c>
      <c r="E25" s="21"/>
      <c r="F25" s="13">
        <f>(C25*0.1+D25*0.25+E25*0.15)</f>
        <v>17.5</v>
      </c>
      <c r="G25" s="42" t="str">
        <f xml:space="preserve"> IF(F25&lt;14,"Failing CA","")</f>
        <v/>
      </c>
    </row>
    <row r="26" spans="1:7" x14ac:dyDescent="0.2">
      <c r="A26" s="18" t="s">
        <v>51</v>
      </c>
      <c r="B26" s="31" t="s">
        <v>52</v>
      </c>
      <c r="C26" s="39" t="s">
        <v>30</v>
      </c>
      <c r="D26" s="16" t="s">
        <v>30</v>
      </c>
      <c r="E26" s="16" t="s">
        <v>30</v>
      </c>
      <c r="F26" s="32" t="s">
        <v>30</v>
      </c>
      <c r="G26" s="42" t="str">
        <f xml:space="preserve"> IF(F26&lt;14,"Failing CA","")</f>
        <v/>
      </c>
    </row>
    <row r="27" spans="1:7" x14ac:dyDescent="0.2">
      <c r="A27" s="18" t="s">
        <v>32</v>
      </c>
      <c r="B27" s="31" t="s">
        <v>34</v>
      </c>
      <c r="C27" s="19">
        <v>21</v>
      </c>
      <c r="D27" s="15">
        <v>17</v>
      </c>
      <c r="E27" s="15"/>
      <c r="F27" s="13">
        <f>(C27*0.1+D27*0.25+E27*0.15)</f>
        <v>6.35</v>
      </c>
      <c r="G27" s="42" t="str">
        <f xml:space="preserve"> IF(F27&lt;14,"Failing CA","")</f>
        <v>Failing CA</v>
      </c>
    </row>
    <row r="28" spans="1:7" x14ac:dyDescent="0.2">
      <c r="A28" s="18" t="s">
        <v>51</v>
      </c>
      <c r="B28" s="31" t="s">
        <v>53</v>
      </c>
      <c r="C28" s="6">
        <v>62</v>
      </c>
      <c r="D28" s="16">
        <v>43</v>
      </c>
      <c r="E28" s="16"/>
      <c r="F28" s="13">
        <f>(C28*0.1+D28*0.25+E28*0.15)</f>
        <v>16.95</v>
      </c>
      <c r="G28" s="42" t="str">
        <f xml:space="preserve"> IF(F28&lt;14,"Failing CA","")</f>
        <v/>
      </c>
    </row>
    <row r="29" spans="1:7" x14ac:dyDescent="0.2">
      <c r="A29" s="18" t="s">
        <v>51</v>
      </c>
      <c r="B29" s="31" t="s">
        <v>62</v>
      </c>
      <c r="C29" s="19">
        <v>0</v>
      </c>
      <c r="D29" s="16">
        <v>18</v>
      </c>
      <c r="E29" s="16"/>
      <c r="F29" s="13">
        <f>(C29*0.1+D29*0.25+E29*0.15)</f>
        <v>4.5</v>
      </c>
      <c r="G29" s="42" t="str">
        <f xml:space="preserve"> IF(F29&lt;14,"Failing CA","")</f>
        <v>Failing CA</v>
      </c>
    </row>
    <row r="30" spans="1:7" x14ac:dyDescent="0.2">
      <c r="A30" s="18" t="s">
        <v>87</v>
      </c>
      <c r="B30" s="31" t="s">
        <v>88</v>
      </c>
      <c r="C30" s="39" t="s">
        <v>31</v>
      </c>
      <c r="D30" s="20">
        <v>46</v>
      </c>
      <c r="E30" s="20"/>
      <c r="F30" s="13">
        <f>(D30*0.25+E30*0.15)*50/40</f>
        <v>14.375</v>
      </c>
      <c r="G30" s="42" t="str">
        <f xml:space="preserve"> IF(F30&lt;14,"Failing CA","")</f>
        <v/>
      </c>
    </row>
    <row r="31" spans="1:7" x14ac:dyDescent="0.2">
      <c r="A31" s="18" t="s">
        <v>64</v>
      </c>
      <c r="B31" s="31" t="s">
        <v>66</v>
      </c>
      <c r="C31" s="14">
        <v>65</v>
      </c>
      <c r="D31" s="16">
        <v>42</v>
      </c>
      <c r="E31" s="16"/>
      <c r="F31" s="13">
        <f>(C31*0.1+D31*0.25+E31*0.15)</f>
        <v>17</v>
      </c>
      <c r="G31" s="42" t="str">
        <f xml:space="preserve"> IF(F31&lt;14,"Failing CA","")</f>
        <v/>
      </c>
    </row>
    <row r="32" spans="1:7" x14ac:dyDescent="0.2">
      <c r="A32" s="18" t="s">
        <v>85</v>
      </c>
      <c r="B32" s="22" t="s">
        <v>101</v>
      </c>
      <c r="C32" s="14">
        <v>78</v>
      </c>
      <c r="D32" s="14">
        <v>52</v>
      </c>
      <c r="E32" s="14"/>
      <c r="F32" s="13">
        <f>(C32*0.1+D32*0.25+E32*0.15)</f>
        <v>20.8</v>
      </c>
      <c r="G32" s="42" t="str">
        <f xml:space="preserve"> IF(F32&lt;14,"Failing CA","")</f>
        <v/>
      </c>
    </row>
    <row r="33" spans="1:7" x14ac:dyDescent="0.2">
      <c r="A33" s="18" t="s">
        <v>102</v>
      </c>
      <c r="B33" s="31" t="s">
        <v>103</v>
      </c>
      <c r="C33" s="14">
        <v>100</v>
      </c>
      <c r="D33" s="14">
        <v>85</v>
      </c>
      <c r="E33" s="14"/>
      <c r="F33" s="13">
        <f>(C33*0.1+D33*0.25+E33*0.15)</f>
        <v>31.25</v>
      </c>
      <c r="G33" s="42" t="str">
        <f xml:space="preserve"> IF(F33&lt;14,"Failing CA","")</f>
        <v/>
      </c>
    </row>
    <row r="34" spans="1:7" x14ac:dyDescent="0.2">
      <c r="A34" s="18" t="s">
        <v>40</v>
      </c>
      <c r="B34" s="31" t="s">
        <v>42</v>
      </c>
      <c r="C34" s="12">
        <v>99</v>
      </c>
      <c r="D34" s="15">
        <v>59</v>
      </c>
      <c r="E34" s="15"/>
      <c r="F34" s="13">
        <f>(C34*0.1+D34*0.25+E34*0.15)</f>
        <v>24.65</v>
      </c>
      <c r="G34" s="42" t="str">
        <f xml:space="preserve"> IF(F34&lt;14,"Failing CA","")</f>
        <v/>
      </c>
    </row>
    <row r="35" spans="1:7" x14ac:dyDescent="0.2">
      <c r="A35" s="18" t="s">
        <v>40</v>
      </c>
      <c r="B35" s="31" t="s">
        <v>43</v>
      </c>
      <c r="C35" s="19">
        <v>68</v>
      </c>
      <c r="D35" s="15">
        <v>82</v>
      </c>
      <c r="E35" s="15"/>
      <c r="F35" s="13">
        <f>(C35*0.1+D35*0.25+E35*0.15)</f>
        <v>27.3</v>
      </c>
      <c r="G35" s="42" t="str">
        <f xml:space="preserve"> IF(F35&lt;14,"Failing CA","")</f>
        <v/>
      </c>
    </row>
    <row r="36" spans="1:7" x14ac:dyDescent="0.2">
      <c r="A36" s="18" t="s">
        <v>64</v>
      </c>
      <c r="B36" s="31" t="s">
        <v>76</v>
      </c>
      <c r="C36" s="14">
        <v>76</v>
      </c>
      <c r="D36" s="16">
        <v>66</v>
      </c>
      <c r="E36" s="16"/>
      <c r="F36" s="13">
        <f>(C36*0.1+D36*0.25+E36*0.15)</f>
        <v>24.1</v>
      </c>
      <c r="G36" s="42" t="str">
        <f xml:space="preserve"> IF(F36&lt;14,"Failing CA","")</f>
        <v/>
      </c>
    </row>
    <row r="37" spans="1:7" x14ac:dyDescent="0.2">
      <c r="A37" s="18" t="s">
        <v>32</v>
      </c>
      <c r="B37" s="31" t="s">
        <v>39</v>
      </c>
      <c r="C37" s="19">
        <v>40</v>
      </c>
      <c r="D37" s="15">
        <v>41</v>
      </c>
      <c r="E37" s="15"/>
      <c r="F37" s="13">
        <f>(C37*0.1+D37*0.25+E37*0.15)</f>
        <v>14.25</v>
      </c>
      <c r="G37" s="42" t="str">
        <f xml:space="preserve"> IF(F37&lt;14,"Failing CA","")</f>
        <v/>
      </c>
    </row>
    <row r="38" spans="1:7" x14ac:dyDescent="0.2">
      <c r="A38" s="18" t="s">
        <v>64</v>
      </c>
      <c r="B38" s="31" t="s">
        <v>77</v>
      </c>
      <c r="C38" s="11">
        <v>65</v>
      </c>
      <c r="D38" s="16">
        <v>57</v>
      </c>
      <c r="E38" s="16"/>
      <c r="F38" s="13">
        <f>(C38*0.1+D38*0.25+E38*0.15)</f>
        <v>20.75</v>
      </c>
      <c r="G38" s="42" t="str">
        <f xml:space="preserve"> IF(F38&lt;14,"Failing CA","")</f>
        <v/>
      </c>
    </row>
    <row r="39" spans="1:7" x14ac:dyDescent="0.2">
      <c r="A39" s="18" t="s">
        <v>64</v>
      </c>
      <c r="B39" s="22" t="s">
        <v>70</v>
      </c>
      <c r="C39" s="14">
        <v>78</v>
      </c>
      <c r="D39" s="16">
        <v>39</v>
      </c>
      <c r="E39" s="16"/>
      <c r="F39" s="13">
        <f>(C39*0.1+D39*0.25+E39*0.15)</f>
        <v>17.55</v>
      </c>
      <c r="G39" s="42" t="str">
        <f xml:space="preserve"> IF(F39&lt;14,"Failing CA","")</f>
        <v/>
      </c>
    </row>
    <row r="40" spans="1:7" x14ac:dyDescent="0.2">
      <c r="A40" s="18" t="s">
        <v>64</v>
      </c>
      <c r="B40" s="22" t="s">
        <v>71</v>
      </c>
      <c r="C40" s="14">
        <v>56</v>
      </c>
      <c r="D40" s="16">
        <v>46</v>
      </c>
      <c r="E40" s="16"/>
      <c r="F40" s="13">
        <f>(C40*0.1+D40*0.25+E40*0.15)</f>
        <v>17.100000000000001</v>
      </c>
      <c r="G40" s="42" t="str">
        <f xml:space="preserve"> IF(F40&lt;14,"Failing CA","")</f>
        <v/>
      </c>
    </row>
    <row r="41" spans="1:7" x14ac:dyDescent="0.2">
      <c r="A41" s="18" t="s">
        <v>102</v>
      </c>
      <c r="B41" s="31" t="s">
        <v>104</v>
      </c>
      <c r="C41" s="14">
        <v>98</v>
      </c>
      <c r="D41" s="14">
        <v>64</v>
      </c>
      <c r="E41" s="14"/>
      <c r="F41" s="13">
        <f>(C41*0.1+D41*0.25+E41*0.15)</f>
        <v>25.8</v>
      </c>
      <c r="G41" s="42" t="str">
        <f xml:space="preserve"> IF(F41&lt;14,"Failing CA","")</f>
        <v/>
      </c>
    </row>
    <row r="42" spans="1:7" x14ac:dyDescent="0.2">
      <c r="A42" s="18" t="s">
        <v>51</v>
      </c>
      <c r="B42" s="31" t="s">
        <v>55</v>
      </c>
      <c r="C42" s="6">
        <v>37</v>
      </c>
      <c r="D42" s="16">
        <v>24</v>
      </c>
      <c r="E42" s="16"/>
      <c r="F42" s="13">
        <f>(C42*0.1+D42*0.25+E42*0.15)</f>
        <v>9.6999999999999993</v>
      </c>
      <c r="G42" s="42" t="str">
        <f xml:space="preserve"> IF(F42&lt;14,"Failing CA","")</f>
        <v>Failing CA</v>
      </c>
    </row>
    <row r="43" spans="1:7" x14ac:dyDescent="0.2">
      <c r="A43" s="18" t="s">
        <v>51</v>
      </c>
      <c r="B43" s="31" t="s">
        <v>54</v>
      </c>
      <c r="C43" s="6">
        <v>0</v>
      </c>
      <c r="D43" s="16" t="s">
        <v>112</v>
      </c>
      <c r="E43" s="16"/>
      <c r="F43" s="13" t="e">
        <f>(C43*0.1+D43*0.25+E43*0.15)</f>
        <v>#VALUE!</v>
      </c>
      <c r="G43" s="42" t="e">
        <f xml:space="preserve"> IF(F43&lt;14,"Failing CA","")</f>
        <v>#VALUE!</v>
      </c>
    </row>
    <row r="44" spans="1:7" x14ac:dyDescent="0.2">
      <c r="A44" s="18" t="s">
        <v>64</v>
      </c>
      <c r="B44" s="31" t="s">
        <v>81</v>
      </c>
      <c r="C44" s="6">
        <v>32</v>
      </c>
      <c r="D44" s="16">
        <v>27</v>
      </c>
      <c r="E44" s="16"/>
      <c r="F44" s="13">
        <f>(C44*0.1+D44*0.25+E44*0.15)</f>
        <v>9.9499999999999993</v>
      </c>
      <c r="G44" s="42" t="str">
        <f xml:space="preserve"> IF(F44&lt;14,"Failing CA","")</f>
        <v>Failing CA</v>
      </c>
    </row>
    <row r="45" spans="1:7" x14ac:dyDescent="0.2">
      <c r="A45" s="18" t="s">
        <v>64</v>
      </c>
      <c r="B45" s="22" t="s">
        <v>75</v>
      </c>
      <c r="C45" s="19">
        <v>48</v>
      </c>
      <c r="D45" s="16">
        <v>33</v>
      </c>
      <c r="E45" s="16"/>
      <c r="F45" s="13">
        <f>(C45*0.1+D45*0.25+E45*0.15)</f>
        <v>13.05</v>
      </c>
      <c r="G45" s="42" t="str">
        <f xml:space="preserve"> IF(F45&lt;14,"Failing CA","")</f>
        <v>Failing CA</v>
      </c>
    </row>
    <row r="46" spans="1:7" x14ac:dyDescent="0.2">
      <c r="A46" s="18" t="s">
        <v>40</v>
      </c>
      <c r="B46" s="22" t="s">
        <v>44</v>
      </c>
      <c r="C46" s="19">
        <v>53</v>
      </c>
      <c r="D46" s="15">
        <v>36</v>
      </c>
      <c r="E46" s="15"/>
      <c r="F46" s="13">
        <f>(C46*0.1+D46*0.25+E46*0.15)</f>
        <v>14.3</v>
      </c>
      <c r="G46" s="42" t="str">
        <f xml:space="preserve"> IF(F46&lt;14,"Failing CA","")</f>
        <v/>
      </c>
    </row>
    <row r="47" spans="1:7" x14ac:dyDescent="0.2">
      <c r="A47" s="18" t="s">
        <v>85</v>
      </c>
      <c r="B47" s="22" t="s">
        <v>97</v>
      </c>
      <c r="C47" s="14">
        <v>98</v>
      </c>
      <c r="D47" s="33">
        <v>87</v>
      </c>
      <c r="E47" s="14"/>
      <c r="F47" s="13">
        <f>(C47*0.1+D47*0.25+E47*0.15)</f>
        <v>31.55</v>
      </c>
      <c r="G47" s="42" t="str">
        <f xml:space="preserve"> IF(F47&lt;14,"Failing CA","")</f>
        <v/>
      </c>
    </row>
    <row r="48" spans="1:7" x14ac:dyDescent="0.2">
      <c r="A48" s="18" t="s">
        <v>40</v>
      </c>
      <c r="B48" s="31" t="s">
        <v>50</v>
      </c>
      <c r="C48" s="12">
        <v>37</v>
      </c>
      <c r="D48" s="16">
        <v>55</v>
      </c>
      <c r="E48" s="16"/>
      <c r="F48" s="13">
        <f>(C48*0.1+D48*0.25+E48*0.15)</f>
        <v>17.45</v>
      </c>
      <c r="G48" s="42" t="str">
        <f xml:space="preserve"> IF(F48&lt;14,"Failing CA","")</f>
        <v/>
      </c>
    </row>
    <row r="49" spans="1:7" x14ac:dyDescent="0.2">
      <c r="A49" s="18" t="s">
        <v>85</v>
      </c>
      <c r="B49" s="22" t="s">
        <v>95</v>
      </c>
      <c r="C49" s="6">
        <v>89</v>
      </c>
      <c r="D49" s="21">
        <v>43</v>
      </c>
      <c r="E49" s="21"/>
      <c r="F49" s="13">
        <f>(C49*0.1+D49*0.25+E49*0.15)</f>
        <v>19.649999999999999</v>
      </c>
      <c r="G49" s="42" t="str">
        <f xml:space="preserve"> IF(F49&lt;14,"Failing CA","")</f>
        <v/>
      </c>
    </row>
    <row r="50" spans="1:7" x14ac:dyDescent="0.2">
      <c r="A50" s="18" t="s">
        <v>85</v>
      </c>
      <c r="B50" s="31" t="s">
        <v>93</v>
      </c>
      <c r="C50" s="6">
        <v>0</v>
      </c>
      <c r="D50" s="21" t="s">
        <v>112</v>
      </c>
      <c r="E50" s="21"/>
      <c r="F50" s="13" t="e">
        <f>(C50*0.1+D50*0.25+E50*0.15)</f>
        <v>#VALUE!</v>
      </c>
      <c r="G50" s="42" t="e">
        <f xml:space="preserve"> IF(F50&lt;14,"Failing CA","")</f>
        <v>#VALUE!</v>
      </c>
    </row>
    <row r="51" spans="1:7" x14ac:dyDescent="0.2">
      <c r="A51" s="18" t="s">
        <v>32</v>
      </c>
      <c r="B51" s="31" t="s">
        <v>35</v>
      </c>
      <c r="C51" s="19">
        <v>23</v>
      </c>
      <c r="D51" s="15" t="s">
        <v>112</v>
      </c>
      <c r="E51" s="15"/>
      <c r="F51" s="13" t="e">
        <f>(C51*0.1+D51*0.25+E51*0.15)</f>
        <v>#VALUE!</v>
      </c>
      <c r="G51" s="42" t="e">
        <f xml:space="preserve"> IF(F51&lt;14,"Failing CA","")</f>
        <v>#VALUE!</v>
      </c>
    </row>
    <row r="52" spans="1:7" x14ac:dyDescent="0.2">
      <c r="A52" s="18" t="s">
        <v>40</v>
      </c>
      <c r="B52" s="31" t="s">
        <v>45</v>
      </c>
      <c r="C52" s="12">
        <v>62</v>
      </c>
      <c r="D52" s="16">
        <v>63</v>
      </c>
      <c r="E52" s="16"/>
      <c r="F52" s="13">
        <f>(C52*0.1+D52*0.25+E52*0.15)</f>
        <v>21.95</v>
      </c>
      <c r="G52" s="42" t="str">
        <f xml:space="preserve"> IF(F52&lt;14,"Failing CA","")</f>
        <v/>
      </c>
    </row>
    <row r="53" spans="1:7" x14ac:dyDescent="0.2">
      <c r="A53" s="18" t="s">
        <v>64</v>
      </c>
      <c r="B53" s="31" t="s">
        <v>78</v>
      </c>
      <c r="C53" s="6">
        <v>0</v>
      </c>
      <c r="D53" s="16" t="s">
        <v>112</v>
      </c>
      <c r="E53" s="16"/>
      <c r="F53" s="13" t="e">
        <f>(C53*0.1+D53*0.25+E53*0.15)</f>
        <v>#VALUE!</v>
      </c>
      <c r="G53" s="42" t="e">
        <f xml:space="preserve"> IF(F53&lt;14,"Failing CA","")</f>
        <v>#VALUE!</v>
      </c>
    </row>
    <row r="54" spans="1:7" x14ac:dyDescent="0.2">
      <c r="A54" s="18" t="s">
        <v>40</v>
      </c>
      <c r="B54" s="31" t="s">
        <v>47</v>
      </c>
      <c r="C54" s="12">
        <v>27</v>
      </c>
      <c r="D54" s="16">
        <v>35</v>
      </c>
      <c r="E54" s="16"/>
      <c r="F54" s="13">
        <f>(C54*0.1+D54*0.25+E54*0.15)</f>
        <v>11.45</v>
      </c>
      <c r="G54" s="42" t="str">
        <f xml:space="preserve"> IF(F54&lt;14,"Failing CA","")</f>
        <v>Failing CA</v>
      </c>
    </row>
    <row r="55" spans="1:7" x14ac:dyDescent="0.2">
      <c r="A55" s="18" t="s">
        <v>85</v>
      </c>
      <c r="B55" s="22" t="s">
        <v>96</v>
      </c>
      <c r="C55" s="6">
        <v>98</v>
      </c>
      <c r="D55" s="21">
        <v>100</v>
      </c>
      <c r="E55" s="21"/>
      <c r="F55" s="13">
        <f>(C55*0.1+D55*0.25+E55*0.15)</f>
        <v>34.799999999999997</v>
      </c>
      <c r="G55" s="42" t="str">
        <f xml:space="preserve"> IF(F55&lt;14,"Failing CA","")</f>
        <v/>
      </c>
    </row>
    <row r="56" spans="1:7" x14ac:dyDescent="0.2">
      <c r="A56" s="18" t="s">
        <v>32</v>
      </c>
      <c r="B56" s="31" t="s">
        <v>33</v>
      </c>
      <c r="C56" s="19">
        <v>67</v>
      </c>
      <c r="D56" s="17">
        <v>65</v>
      </c>
      <c r="E56" s="17"/>
      <c r="F56" s="13">
        <f>(C56*0.1+D56*0.25+E56*0.15)</f>
        <v>22.95</v>
      </c>
      <c r="G56" s="42" t="str">
        <f xml:space="preserve"> IF(F56&lt;14,"Failing CA","")</f>
        <v/>
      </c>
    </row>
    <row r="57" spans="1:7" x14ac:dyDescent="0.2">
      <c r="A57" s="18" t="s">
        <v>102</v>
      </c>
      <c r="B57" s="31" t="s">
        <v>106</v>
      </c>
      <c r="C57" s="14">
        <v>86</v>
      </c>
      <c r="D57" s="14">
        <v>68</v>
      </c>
      <c r="E57" s="14"/>
      <c r="F57" s="13">
        <f>(C57*0.1+D57*0.25+E57*0.15)</f>
        <v>25.6</v>
      </c>
      <c r="G57" s="42" t="str">
        <f xml:space="preserve"> IF(F57&lt;14,"Failing CA","")</f>
        <v/>
      </c>
    </row>
    <row r="58" spans="1:7" x14ac:dyDescent="0.2">
      <c r="A58" s="18" t="s">
        <v>64</v>
      </c>
      <c r="B58" s="31" t="s">
        <v>65</v>
      </c>
      <c r="C58" s="14">
        <v>92</v>
      </c>
      <c r="D58" s="16">
        <v>67</v>
      </c>
      <c r="E58" s="16"/>
      <c r="F58" s="13">
        <f>(C58*0.1+D58*0.25+E58*0.15)</f>
        <v>25.950000000000003</v>
      </c>
      <c r="G58" s="42" t="str">
        <f xml:space="preserve"> IF(F58&lt;14,"Failing CA","")</f>
        <v/>
      </c>
    </row>
    <row r="59" spans="1:7" x14ac:dyDescent="0.2">
      <c r="A59" s="18" t="s">
        <v>51</v>
      </c>
      <c r="B59" s="31" t="s">
        <v>57</v>
      </c>
      <c r="C59" s="14">
        <v>98</v>
      </c>
      <c r="D59" s="16">
        <v>79</v>
      </c>
      <c r="E59" s="16"/>
      <c r="F59" s="13">
        <f>(C59*0.1+D59*0.25+E59*0.15)</f>
        <v>29.55</v>
      </c>
      <c r="G59" s="42" t="str">
        <f xml:space="preserve"> IF(F59&lt;14,"Failing CA","")</f>
        <v/>
      </c>
    </row>
    <row r="60" spans="1:7" x14ac:dyDescent="0.2">
      <c r="A60" s="18" t="s">
        <v>64</v>
      </c>
      <c r="B60" s="22" t="s">
        <v>73</v>
      </c>
      <c r="C60" s="19">
        <v>86</v>
      </c>
      <c r="D60" s="16">
        <v>51</v>
      </c>
      <c r="E60" s="16"/>
      <c r="F60" s="13">
        <f>(C60*0.1+D60*0.25+E60*0.15)</f>
        <v>21.35</v>
      </c>
      <c r="G60" s="42" t="str">
        <f xml:space="preserve"> IF(F60&lt;14,"Failing CA","")</f>
        <v/>
      </c>
    </row>
    <row r="61" spans="1:7" x14ac:dyDescent="0.2">
      <c r="A61" s="18" t="s">
        <v>85</v>
      </c>
      <c r="B61" s="31" t="s">
        <v>92</v>
      </c>
      <c r="C61" s="39">
        <v>91</v>
      </c>
      <c r="D61" s="21">
        <v>77</v>
      </c>
      <c r="E61" s="21"/>
      <c r="F61" s="13">
        <f>(C61*0.1+D61*0.25+E61*0.15)</f>
        <v>28.35</v>
      </c>
      <c r="G61" s="42" t="str">
        <f xml:space="preserve"> IF(F61&lt;14,"Failing CA","")</f>
        <v/>
      </c>
    </row>
    <row r="62" spans="1:7" x14ac:dyDescent="0.2">
      <c r="A62" s="18" t="s">
        <v>59</v>
      </c>
      <c r="B62" s="31" t="s">
        <v>60</v>
      </c>
      <c r="C62" s="14">
        <v>98</v>
      </c>
      <c r="D62" s="16">
        <v>75</v>
      </c>
      <c r="E62" s="16"/>
      <c r="F62" s="13">
        <f>(C62*0.1+D62*0.25+E62*0.15)</f>
        <v>28.55</v>
      </c>
      <c r="G62" s="42" t="str">
        <f xml:space="preserve"> IF(F62&lt;14,"Failing CA","")</f>
        <v/>
      </c>
    </row>
    <row r="63" spans="1:7" x14ac:dyDescent="0.2">
      <c r="A63" s="18" t="s">
        <v>32</v>
      </c>
      <c r="B63" s="31" t="s">
        <v>38</v>
      </c>
      <c r="C63" s="19">
        <v>39</v>
      </c>
      <c r="D63" s="19">
        <v>48</v>
      </c>
      <c r="E63" s="19"/>
      <c r="F63" s="13">
        <f>(C63*0.1+D63*0.25+E63*0.15)</f>
        <v>15.9</v>
      </c>
      <c r="G63" s="42" t="str">
        <f xml:space="preserve"> IF(F63&lt;14,"Failing CA","")</f>
        <v/>
      </c>
    </row>
    <row r="64" spans="1:7" x14ac:dyDescent="0.2">
      <c r="A64" s="18" t="s">
        <v>85</v>
      </c>
      <c r="B64" s="22" t="s">
        <v>99</v>
      </c>
      <c r="C64" s="19">
        <v>86</v>
      </c>
      <c r="D64" s="14">
        <v>69</v>
      </c>
      <c r="E64" s="14"/>
      <c r="F64" s="13">
        <f>(C64*0.1+D64*0.25+E64*0.15)</f>
        <v>25.85</v>
      </c>
      <c r="G64" s="42" t="str">
        <f xml:space="preserve"> IF(F64&lt;14,"Failing CA","")</f>
        <v/>
      </c>
    </row>
    <row r="65" spans="1:7" x14ac:dyDescent="0.2">
      <c r="A65" s="18" t="s">
        <v>85</v>
      </c>
      <c r="B65" s="22" t="s">
        <v>98</v>
      </c>
      <c r="C65" s="14">
        <v>88</v>
      </c>
      <c r="D65" s="14">
        <v>62</v>
      </c>
      <c r="E65" s="14"/>
      <c r="F65" s="13">
        <f>(C65*0.1+D65*0.25+E65*0.15)</f>
        <v>24.3</v>
      </c>
      <c r="G65" s="42" t="str">
        <f xml:space="preserve"> IF(F65&lt;14,"Failing CA","")</f>
        <v/>
      </c>
    </row>
    <row r="66" spans="1:7" x14ac:dyDescent="0.2">
      <c r="A66" s="18" t="s">
        <v>102</v>
      </c>
      <c r="B66" s="31" t="s">
        <v>107</v>
      </c>
      <c r="C66" s="12">
        <v>47</v>
      </c>
      <c r="D66" s="14">
        <v>48</v>
      </c>
      <c r="E66" s="14"/>
      <c r="F66" s="13">
        <f>(C66*0.1+D66*0.25+E66*0.15)</f>
        <v>16.7</v>
      </c>
      <c r="G66" s="42" t="str">
        <f xml:space="preserve"> IF(F66&lt;14,"Failing CA","")</f>
        <v/>
      </c>
    </row>
    <row r="67" spans="1:7" x14ac:dyDescent="0.2">
      <c r="A67" s="18" t="s">
        <v>64</v>
      </c>
      <c r="B67" s="22" t="s">
        <v>72</v>
      </c>
      <c r="C67" s="14">
        <v>61</v>
      </c>
      <c r="D67" s="16">
        <v>60</v>
      </c>
      <c r="E67" s="16"/>
      <c r="F67" s="13">
        <f>(C67*0.1+D67*0.25+E67*0.15)</f>
        <v>21.1</v>
      </c>
      <c r="G67" s="42" t="str">
        <f xml:space="preserve"> IF(F67&lt;14,"Failing CA","")</f>
        <v/>
      </c>
    </row>
    <row r="68" spans="1:7" x14ac:dyDescent="0.2">
      <c r="A68" s="18" t="s">
        <v>64</v>
      </c>
      <c r="B68" s="31" t="s">
        <v>68</v>
      </c>
      <c r="C68" s="19">
        <v>100</v>
      </c>
      <c r="D68" s="16">
        <v>100</v>
      </c>
      <c r="E68" s="16"/>
      <c r="F68" s="13">
        <f>(C68*0.1+D68*0.25+E68*0.15)</f>
        <v>35</v>
      </c>
      <c r="G68" s="42" t="str">
        <f xml:space="preserve"> IF(F68&lt;14,"Failing CA","")</f>
        <v/>
      </c>
    </row>
    <row r="69" spans="1:7" x14ac:dyDescent="0.2">
      <c r="A69" s="18" t="s">
        <v>87</v>
      </c>
      <c r="B69" s="31" t="s">
        <v>89</v>
      </c>
      <c r="C69" s="39">
        <v>100</v>
      </c>
      <c r="D69" s="6">
        <v>91</v>
      </c>
      <c r="E69" s="6"/>
      <c r="F69" s="13">
        <f>(C69*0.1+D69*0.25+E69*0.15)</f>
        <v>32.75</v>
      </c>
      <c r="G69" s="42" t="str">
        <f xml:space="preserve"> IF(F69&lt;14,"Failing CA","")</f>
        <v/>
      </c>
    </row>
    <row r="70" spans="1:7" x14ac:dyDescent="0.2">
      <c r="A70" s="18" t="s">
        <v>87</v>
      </c>
      <c r="B70" s="31" t="s">
        <v>91</v>
      </c>
      <c r="C70" s="6">
        <v>47</v>
      </c>
      <c r="D70" s="21" t="s">
        <v>112</v>
      </c>
      <c r="E70" s="21"/>
      <c r="F70" s="13" t="e">
        <f>(C70*0.1+D70*0.25+E70*0.15)</f>
        <v>#VALUE!</v>
      </c>
      <c r="G70" s="42" t="e">
        <f xml:space="preserve"> IF(F70&lt;14,"Failing CA","")</f>
        <v>#VALUE!</v>
      </c>
    </row>
    <row r="71" spans="1:7" x14ac:dyDescent="0.2">
      <c r="A71" s="18" t="s">
        <v>64</v>
      </c>
      <c r="B71" s="31" t="s">
        <v>79</v>
      </c>
      <c r="C71" s="6">
        <v>0</v>
      </c>
      <c r="D71" s="16" t="s">
        <v>112</v>
      </c>
      <c r="E71" s="16"/>
      <c r="F71" s="13" t="e">
        <f>(C71*0.1+D71*0.25+E71*0.15)</f>
        <v>#VALUE!</v>
      </c>
      <c r="G71" s="42" t="e">
        <f xml:space="preserve"> IF(F71&lt;14,"Failing CA","")</f>
        <v>#VALUE!</v>
      </c>
    </row>
    <row r="72" spans="1:7" x14ac:dyDescent="0.2">
      <c r="A72" s="18" t="s">
        <v>51</v>
      </c>
      <c r="B72" s="31" t="s">
        <v>58</v>
      </c>
      <c r="C72" s="14" t="s">
        <v>30</v>
      </c>
      <c r="D72" s="16" t="s">
        <v>30</v>
      </c>
      <c r="E72" s="16" t="s">
        <v>30</v>
      </c>
      <c r="F72" s="32" t="s">
        <v>30</v>
      </c>
      <c r="G72" s="42" t="str">
        <f xml:space="preserve"> IF(F72&lt;14,"Failing CA","")</f>
        <v/>
      </c>
    </row>
    <row r="73" spans="1:7" x14ac:dyDescent="0.2">
      <c r="B73" s="52"/>
      <c r="C73" s="1"/>
      <c r="D73" s="1"/>
      <c r="E73" s="1"/>
    </row>
    <row r="74" spans="1:7" x14ac:dyDescent="0.2">
      <c r="A74" s="18"/>
      <c r="B74" s="31"/>
      <c r="C74" s="14"/>
      <c r="D74" s="14"/>
      <c r="E74" s="14"/>
      <c r="F74" s="13"/>
      <c r="G74" s="13"/>
    </row>
    <row r="75" spans="1:7" x14ac:dyDescent="0.2">
      <c r="A75" s="18"/>
      <c r="B75" s="31"/>
      <c r="C75" s="14"/>
      <c r="D75" s="6"/>
      <c r="E75" s="6"/>
      <c r="F75" s="13"/>
      <c r="G75" s="13"/>
    </row>
    <row r="78" spans="1:7" x14ac:dyDescent="0.2">
      <c r="D78" s="7"/>
      <c r="E78" s="7"/>
    </row>
    <row r="79" spans="1:7" x14ac:dyDescent="0.2">
      <c r="D79" s="7"/>
      <c r="E79" s="7"/>
    </row>
    <row r="80" spans="1:7" x14ac:dyDescent="0.2">
      <c r="D80" s="7"/>
      <c r="E80" s="7"/>
    </row>
    <row r="81" spans="2:5" x14ac:dyDescent="0.2">
      <c r="B81" s="1" t="s">
        <v>1</v>
      </c>
      <c r="C81" s="7"/>
      <c r="D81" s="6"/>
      <c r="E81" s="6"/>
    </row>
    <row r="82" spans="2:5" x14ac:dyDescent="0.2">
      <c r="B82" s="1" t="s">
        <v>2</v>
      </c>
      <c r="C82" s="8">
        <f>AVERAGE(C6:C75)</f>
        <v>65.38095238095238</v>
      </c>
      <c r="D82" s="8">
        <f>AVERAGE(D6:D75)</f>
        <v>57.649122807017541</v>
      </c>
      <c r="E82" s="8" t="e">
        <f>AVERAGE(E6:E75)</f>
        <v>#DIV/0!</v>
      </c>
    </row>
    <row r="83" spans="2:5" x14ac:dyDescent="0.2">
      <c r="B83" s="1" t="s">
        <v>3</v>
      </c>
      <c r="C83" s="9">
        <f>(SUM(C6:C75)/(COUNT(C6:C75)-C99))</f>
        <v>71.017241379310349</v>
      </c>
      <c r="D83" s="9">
        <f>(SUM(D6:D75)/(COUNT(D6:D75)-D99))</f>
        <v>57.649122807017541</v>
      </c>
      <c r="E83" s="9" t="e">
        <f>(SUM(E6:E75)/(COUNT(E6:E75)-E99))</f>
        <v>#DIV/0!</v>
      </c>
    </row>
    <row r="84" spans="2:5" x14ac:dyDescent="0.2">
      <c r="C84" s="7"/>
      <c r="D84" s="7"/>
      <c r="E84" s="7"/>
    </row>
    <row r="85" spans="2:5" x14ac:dyDescent="0.2">
      <c r="B85" s="1" t="s">
        <v>4</v>
      </c>
      <c r="C85" s="7"/>
      <c r="D85" s="7"/>
      <c r="E85" s="7"/>
    </row>
    <row r="86" spans="2:5" x14ac:dyDescent="0.2">
      <c r="B86" t="s">
        <v>8</v>
      </c>
      <c r="C86" s="6">
        <f>SUM(COUNTIF(C6:C75,"&gt;=90"))</f>
        <v>16</v>
      </c>
      <c r="D86" s="6">
        <f>SUM(COUNTIF(D6:D75,"&gt;=90"))</f>
        <v>4</v>
      </c>
      <c r="E86" s="6">
        <f>SUM(COUNTIF(E6:E75,"&gt;=90"))</f>
        <v>0</v>
      </c>
    </row>
    <row r="87" spans="2:5" x14ac:dyDescent="0.2">
      <c r="B87" t="s">
        <v>9</v>
      </c>
      <c r="C87" s="6">
        <f>SUM(COUNTIF(C6:C75,"&gt;=80"))</f>
        <v>22</v>
      </c>
      <c r="D87" s="6">
        <f>SUM(COUNTIF(D6:D75,"&gt;=80"))</f>
        <v>9</v>
      </c>
      <c r="E87" s="6">
        <f>SUM(COUNTIF(E6:E75,"&gt;=80"))</f>
        <v>0</v>
      </c>
    </row>
    <row r="88" spans="2:5" x14ac:dyDescent="0.2">
      <c r="B88" t="s">
        <v>10</v>
      </c>
      <c r="C88" s="6">
        <f>SUM(COUNTIF(C6:C75,"&gt;=70"))</f>
        <v>31</v>
      </c>
      <c r="D88" s="6">
        <f>SUM(COUNTIF(D6:D75,"&gt;=70"))</f>
        <v>14</v>
      </c>
      <c r="E88" s="6">
        <f>SUM(COUNTIF(E6:E75,"&gt;=70"))</f>
        <v>0</v>
      </c>
    </row>
    <row r="89" spans="2:5" x14ac:dyDescent="0.2">
      <c r="B89" t="s">
        <v>11</v>
      </c>
      <c r="C89" s="6">
        <f>SUM(COUNTIF(C6:C75,"&gt;=60"))</f>
        <v>41</v>
      </c>
      <c r="D89" s="6">
        <f>SUM(COUNTIF(D6:D75,"&gt;=60"))</f>
        <v>26</v>
      </c>
      <c r="E89" s="6">
        <f>SUM(COUNTIF(E6:E75,"&gt;=60"))</f>
        <v>0</v>
      </c>
    </row>
    <row r="90" spans="2:5" x14ac:dyDescent="0.2">
      <c r="B90" t="s">
        <v>12</v>
      </c>
      <c r="C90" s="6">
        <f>SUM(COUNTIF(C6:C75,"&gt;=50"))</f>
        <v>47</v>
      </c>
      <c r="D90" s="6">
        <f>SUM(COUNTIF(D6:D75,"&gt;=50"))</f>
        <v>33</v>
      </c>
      <c r="E90" s="6">
        <f>SUM(COUNTIF(E6:E75,"&gt;=50"))</f>
        <v>0</v>
      </c>
    </row>
    <row r="91" spans="2:5" x14ac:dyDescent="0.2">
      <c r="B91" t="s">
        <v>13</v>
      </c>
      <c r="C91" s="6">
        <f>SUM(COUNTIF(C6:C75,"&gt;=40"))</f>
        <v>51</v>
      </c>
      <c r="D91" s="6">
        <f>SUM(COUNTIF(D6:D75,"&gt;=40"))</f>
        <v>47</v>
      </c>
      <c r="E91" s="6">
        <f>SUM(COUNTIF(E6:E75,"&gt;=40"))</f>
        <v>0</v>
      </c>
    </row>
    <row r="92" spans="2:5" x14ac:dyDescent="0.2">
      <c r="B92" t="s">
        <v>14</v>
      </c>
      <c r="C92" s="6">
        <f>SUM(COUNTIF(C6:C75,"&lt;40"))</f>
        <v>12</v>
      </c>
      <c r="D92" s="6">
        <f>SUM(COUNTIF(D6:D75,"&lt;40"))</f>
        <v>10</v>
      </c>
      <c r="E92" s="6">
        <f>SUM(COUNTIF(E6:E75,"&lt;40"))</f>
        <v>0</v>
      </c>
    </row>
    <row r="93" spans="2:5" x14ac:dyDescent="0.2">
      <c r="C93" s="7"/>
      <c r="D93" s="7"/>
      <c r="E93" s="7"/>
    </row>
    <row r="94" spans="2:5" x14ac:dyDescent="0.2">
      <c r="B94" s="1" t="s">
        <v>15</v>
      </c>
      <c r="C94" s="6">
        <f>SUM(COUNTIF(C6:C75,"&gt;=70"))</f>
        <v>31</v>
      </c>
      <c r="D94" s="6">
        <f>SUM(COUNTIF(D6:D75,"&gt;=70"))</f>
        <v>14</v>
      </c>
      <c r="E94" s="6">
        <f>SUM(COUNTIF(E6:E75,"&gt;=70"))</f>
        <v>0</v>
      </c>
    </row>
    <row r="95" spans="2:5" x14ac:dyDescent="0.2">
      <c r="B95" s="1" t="s">
        <v>16</v>
      </c>
      <c r="C95" s="6">
        <f>SUM(COUNTIF(C6:C75,"&gt;=55"))</f>
        <v>43</v>
      </c>
      <c r="D95" s="6">
        <f>SUM(COUNTIF(D6:D75,"&gt;=55"))</f>
        <v>29</v>
      </c>
      <c r="E95" s="6">
        <f>SUM(COUNTIF(E6:E75,"&gt;=55"))</f>
        <v>0</v>
      </c>
    </row>
    <row r="96" spans="2:5" x14ac:dyDescent="0.2">
      <c r="B96" s="1" t="s">
        <v>17</v>
      </c>
      <c r="C96" s="6">
        <f>SUM(COUNTIF(C6:C75,"&gt;=40"))</f>
        <v>51</v>
      </c>
      <c r="D96" s="6">
        <f>SUM(COUNTIF(D6:D75,"&gt;=40"))</f>
        <v>47</v>
      </c>
      <c r="E96" s="6">
        <f>SUM(COUNTIF(E6:E75,"&gt;=40"))</f>
        <v>0</v>
      </c>
    </row>
    <row r="97" spans="2:5" x14ac:dyDescent="0.2">
      <c r="B97" s="1" t="s">
        <v>18</v>
      </c>
      <c r="C97" s="6">
        <f>SUM(COUNTIF(C6:C75,"&lt;40"))</f>
        <v>12</v>
      </c>
      <c r="D97" s="6">
        <f>SUM(COUNTIF(D6:D75,"&lt;40"))</f>
        <v>10</v>
      </c>
      <c r="E97" s="6">
        <f>SUM(COUNTIF(E6:E75,"&lt;40"))</f>
        <v>0</v>
      </c>
    </row>
    <row r="98" spans="2:5" x14ac:dyDescent="0.2">
      <c r="C98" s="7"/>
      <c r="D98" s="7"/>
      <c r="E98" s="7"/>
    </row>
    <row r="99" spans="2:5" x14ac:dyDescent="0.2">
      <c r="B99" t="s">
        <v>5</v>
      </c>
      <c r="C99" s="6">
        <f>SUM(COUNTIF(C6:C75,"0"))</f>
        <v>5</v>
      </c>
      <c r="D99" s="6">
        <f>SUM(COUNTIF(D6:D75,"0"))</f>
        <v>0</v>
      </c>
      <c r="E99" s="6">
        <f>SUM(COUNTIF(E6:E75,"0"))</f>
        <v>0</v>
      </c>
    </row>
    <row r="100" spans="2:5" x14ac:dyDescent="0.2">
      <c r="B100" t="s">
        <v>6</v>
      </c>
      <c r="C100" s="6">
        <f>SUM(COUNTIF(C6:C75,"note"))</f>
        <v>1</v>
      </c>
      <c r="D100" s="6">
        <f>SUM(COUNTIF(D6:D75,"note"))</f>
        <v>0</v>
      </c>
      <c r="E100" s="6">
        <f>SUM(COUNTIF(E6:E75,"note"))</f>
        <v>0</v>
      </c>
    </row>
    <row r="101" spans="2:5" x14ac:dyDescent="0.2">
      <c r="B101" t="s">
        <v>7</v>
      </c>
      <c r="C101" s="6">
        <f>SUM(COUNTIF(C6:C75,"p"))</f>
        <v>0</v>
      </c>
      <c r="D101" s="6">
        <f>SUM(COUNTIF(D6:D75,"p"))</f>
        <v>7</v>
      </c>
      <c r="E101" s="6">
        <f>SUM(COUNTIF(E6:E75,"p"))</f>
        <v>0</v>
      </c>
    </row>
    <row r="102" spans="2:5" x14ac:dyDescent="0.2">
      <c r="D102" s="7"/>
      <c r="E102" s="7"/>
    </row>
    <row r="103" spans="2:5" x14ac:dyDescent="0.2">
      <c r="D103" s="7"/>
      <c r="E103" s="7"/>
    </row>
    <row r="104" spans="2:5" x14ac:dyDescent="0.2">
      <c r="D104" s="7"/>
      <c r="E104" s="7"/>
    </row>
    <row r="105" spans="2:5" x14ac:dyDescent="0.2">
      <c r="D105" s="7"/>
      <c r="E105" s="7"/>
    </row>
    <row r="106" spans="2:5" x14ac:dyDescent="0.2">
      <c r="D106" s="7"/>
      <c r="E106" s="7"/>
    </row>
    <row r="107" spans="2:5" x14ac:dyDescent="0.2">
      <c r="B107" s="7"/>
      <c r="C107" s="7"/>
    </row>
    <row r="108" spans="2:5" x14ac:dyDescent="0.2">
      <c r="B108" s="7"/>
      <c r="C108" s="7"/>
    </row>
    <row r="109" spans="2:5" x14ac:dyDescent="0.2">
      <c r="B109" s="7"/>
      <c r="C109" s="7"/>
    </row>
    <row r="110" spans="2:5" x14ac:dyDescent="0.2">
      <c r="B110" s="7"/>
      <c r="C110" s="7"/>
    </row>
    <row r="111" spans="2:5" x14ac:dyDescent="0.2">
      <c r="B111" s="7"/>
      <c r="C111" s="7"/>
    </row>
    <row r="112" spans="2:5" x14ac:dyDescent="0.2">
      <c r="D112" s="7"/>
      <c r="E112" s="7"/>
    </row>
    <row r="113" spans="4:5" x14ac:dyDescent="0.2">
      <c r="D113" s="7"/>
      <c r="E113" s="7"/>
    </row>
    <row r="114" spans="4:5" x14ac:dyDescent="0.2">
      <c r="D114" s="7"/>
      <c r="E114" s="7"/>
    </row>
    <row r="115" spans="4:5" x14ac:dyDescent="0.2">
      <c r="D115" s="7"/>
      <c r="E115" s="7"/>
    </row>
    <row r="116" spans="4:5" x14ac:dyDescent="0.2">
      <c r="D116" s="7"/>
      <c r="E116" s="7"/>
    </row>
    <row r="117" spans="4:5" x14ac:dyDescent="0.2">
      <c r="D117" s="7"/>
      <c r="E117" s="7"/>
    </row>
    <row r="118" spans="4:5" x14ac:dyDescent="0.2">
      <c r="D118" s="7"/>
      <c r="E118" s="7"/>
    </row>
    <row r="119" spans="4:5" x14ac:dyDescent="0.2">
      <c r="D119" s="7"/>
      <c r="E119" s="7"/>
    </row>
    <row r="120" spans="4:5" x14ac:dyDescent="0.2">
      <c r="D120" s="7"/>
      <c r="E120" s="7"/>
    </row>
    <row r="121" spans="4:5" x14ac:dyDescent="0.2">
      <c r="D121" s="7"/>
      <c r="E121" s="7"/>
    </row>
    <row r="122" spans="4:5" x14ac:dyDescent="0.2">
      <c r="D122" s="7"/>
      <c r="E122" s="7"/>
    </row>
    <row r="123" spans="4:5" x14ac:dyDescent="0.2">
      <c r="D123" s="7"/>
      <c r="E123" s="7"/>
    </row>
    <row r="124" spans="4:5" x14ac:dyDescent="0.2">
      <c r="D124" s="7"/>
      <c r="E124" s="7"/>
    </row>
    <row r="125" spans="4:5" x14ac:dyDescent="0.2">
      <c r="D125" s="7"/>
      <c r="E125" s="7"/>
    </row>
    <row r="126" spans="4:5" x14ac:dyDescent="0.2">
      <c r="D126" s="7"/>
      <c r="E126" s="7"/>
    </row>
    <row r="127" spans="4:5" x14ac:dyDescent="0.2">
      <c r="D127" s="7"/>
      <c r="E127" s="7"/>
    </row>
    <row r="128" spans="4:5" x14ac:dyDescent="0.2">
      <c r="D128" s="7"/>
      <c r="E128" s="7"/>
    </row>
    <row r="129" spans="4:5" x14ac:dyDescent="0.2">
      <c r="D129" s="7"/>
      <c r="E129" s="7"/>
    </row>
    <row r="130" spans="4:5" x14ac:dyDescent="0.2">
      <c r="D130" s="7"/>
      <c r="E130" s="7"/>
    </row>
    <row r="131" spans="4:5" x14ac:dyDescent="0.2">
      <c r="D131" s="7"/>
      <c r="E131" s="7"/>
    </row>
    <row r="132" spans="4:5" x14ac:dyDescent="0.2">
      <c r="D132" s="7"/>
      <c r="E132" s="7"/>
    </row>
    <row r="133" spans="4:5" x14ac:dyDescent="0.2">
      <c r="D133" s="7"/>
      <c r="E133" s="7"/>
    </row>
    <row r="134" spans="4:5" x14ac:dyDescent="0.2">
      <c r="D134" s="7"/>
      <c r="E134" s="7"/>
    </row>
    <row r="135" spans="4:5" x14ac:dyDescent="0.2">
      <c r="D135" s="7"/>
      <c r="E135" s="7"/>
    </row>
    <row r="136" spans="4:5" x14ac:dyDescent="0.2">
      <c r="D136" s="7"/>
      <c r="E136" s="7"/>
    </row>
    <row r="137" spans="4:5" x14ac:dyDescent="0.2">
      <c r="D137" s="7"/>
      <c r="E137" s="7"/>
    </row>
    <row r="138" spans="4:5" x14ac:dyDescent="0.2">
      <c r="D138" s="7"/>
      <c r="E138" s="7"/>
    </row>
    <row r="139" spans="4:5" x14ac:dyDescent="0.2">
      <c r="D139" s="7"/>
      <c r="E139" s="7"/>
    </row>
    <row r="140" spans="4:5" x14ac:dyDescent="0.2">
      <c r="D140" s="7"/>
      <c r="E140" s="7"/>
    </row>
    <row r="141" spans="4:5" x14ac:dyDescent="0.2">
      <c r="D141" s="7"/>
      <c r="E141" s="7"/>
    </row>
    <row r="142" spans="4:5" x14ac:dyDescent="0.2">
      <c r="D142" s="7"/>
      <c r="E142" s="7"/>
    </row>
    <row r="143" spans="4:5" x14ac:dyDescent="0.2">
      <c r="D143" s="7"/>
      <c r="E143" s="7"/>
    </row>
    <row r="144" spans="4:5" x14ac:dyDescent="0.2">
      <c r="D144" s="7"/>
      <c r="E144" s="7"/>
    </row>
    <row r="145" spans="4:5" x14ac:dyDescent="0.2">
      <c r="D145" s="7"/>
      <c r="E145" s="7"/>
    </row>
    <row r="146" spans="4:5" x14ac:dyDescent="0.2">
      <c r="D146" s="7"/>
      <c r="E146" s="7"/>
    </row>
    <row r="147" spans="4:5" x14ac:dyDescent="0.2">
      <c r="D147" s="7"/>
      <c r="E147" s="7"/>
    </row>
    <row r="148" spans="4:5" x14ac:dyDescent="0.2">
      <c r="D148" s="7"/>
      <c r="E148" s="7"/>
    </row>
    <row r="149" spans="4:5" x14ac:dyDescent="0.2">
      <c r="D149" s="7"/>
      <c r="E149" s="7"/>
    </row>
    <row r="150" spans="4:5" x14ac:dyDescent="0.2">
      <c r="D150" s="7"/>
      <c r="E150" s="7"/>
    </row>
    <row r="151" spans="4:5" x14ac:dyDescent="0.2">
      <c r="D151" s="7"/>
      <c r="E151" s="7"/>
    </row>
    <row r="152" spans="4:5" x14ac:dyDescent="0.2">
      <c r="D152" s="7"/>
      <c r="E152" s="7"/>
    </row>
    <row r="153" spans="4:5" x14ac:dyDescent="0.2">
      <c r="D153" s="7"/>
      <c r="E153" s="7"/>
    </row>
    <row r="154" spans="4:5" x14ac:dyDescent="0.2">
      <c r="D154" s="7"/>
      <c r="E154" s="7"/>
    </row>
    <row r="155" spans="4:5" x14ac:dyDescent="0.2">
      <c r="D155" s="7"/>
      <c r="E155" s="7"/>
    </row>
    <row r="164" spans="4:5" x14ac:dyDescent="0.2">
      <c r="D164" s="7"/>
      <c r="E164" s="7"/>
    </row>
    <row r="165" spans="4:5" x14ac:dyDescent="0.2">
      <c r="D165" s="7"/>
      <c r="E165" s="7"/>
    </row>
    <row r="166" spans="4:5" x14ac:dyDescent="0.2">
      <c r="D166" s="7"/>
      <c r="E166" s="7"/>
    </row>
    <row r="167" spans="4:5" x14ac:dyDescent="0.2">
      <c r="D167" s="7"/>
      <c r="E167" s="7"/>
    </row>
    <row r="168" spans="4:5" x14ac:dyDescent="0.2">
      <c r="D168" s="7"/>
      <c r="E168" s="7"/>
    </row>
    <row r="169" spans="4:5" x14ac:dyDescent="0.2">
      <c r="D169" s="7"/>
      <c r="E169" s="7"/>
    </row>
    <row r="170" spans="4:5" x14ac:dyDescent="0.2">
      <c r="D170" s="7"/>
      <c r="E170" s="7"/>
    </row>
    <row r="171" spans="4:5" x14ac:dyDescent="0.2">
      <c r="D171" s="7"/>
      <c r="E171" s="7"/>
    </row>
    <row r="172" spans="4:5" x14ac:dyDescent="0.2">
      <c r="D172" s="7"/>
      <c r="E172" s="7"/>
    </row>
    <row r="173" spans="4:5" x14ac:dyDescent="0.2">
      <c r="D173" s="7"/>
      <c r="E173" s="7"/>
    </row>
    <row r="174" spans="4:5" x14ac:dyDescent="0.2">
      <c r="D174" s="7"/>
      <c r="E174" s="7"/>
    </row>
    <row r="175" spans="4:5" x14ac:dyDescent="0.2">
      <c r="D175" s="7"/>
      <c r="E175" s="7"/>
    </row>
    <row r="176" spans="4:5" x14ac:dyDescent="0.2">
      <c r="D176" s="7"/>
      <c r="E176" s="7"/>
    </row>
    <row r="177" spans="4:5" x14ac:dyDescent="0.2">
      <c r="D177" s="7"/>
      <c r="E177" s="7"/>
    </row>
    <row r="178" spans="4:5" x14ac:dyDescent="0.2">
      <c r="D178" s="7"/>
      <c r="E178" s="7"/>
    </row>
    <row r="179" spans="4:5" x14ac:dyDescent="0.2">
      <c r="D179" s="7"/>
      <c r="E179" s="7"/>
    </row>
    <row r="180" spans="4:5" x14ac:dyDescent="0.2">
      <c r="D180" s="7"/>
      <c r="E180" s="7"/>
    </row>
    <row r="181" spans="4:5" x14ac:dyDescent="0.2">
      <c r="D181" s="7"/>
      <c r="E181" s="7"/>
    </row>
    <row r="182" spans="4:5" x14ac:dyDescent="0.2">
      <c r="D182" s="7"/>
      <c r="E182" s="7"/>
    </row>
    <row r="183" spans="4:5" x14ac:dyDescent="0.2">
      <c r="D183" s="7"/>
      <c r="E183" s="7"/>
    </row>
    <row r="184" spans="4:5" x14ac:dyDescent="0.2">
      <c r="D184" s="7"/>
      <c r="E184" s="7"/>
    </row>
    <row r="185" spans="4:5" x14ac:dyDescent="0.2">
      <c r="D185" s="7"/>
      <c r="E185" s="7"/>
    </row>
    <row r="186" spans="4:5" ht="21.75" customHeight="1" x14ac:dyDescent="0.2">
      <c r="D186" s="7"/>
      <c r="E186" s="7"/>
    </row>
    <row r="187" spans="4:5" ht="12.75" customHeight="1" x14ac:dyDescent="0.2">
      <c r="D187" s="7"/>
      <c r="E187" s="7"/>
    </row>
    <row r="188" spans="4:5" x14ac:dyDescent="0.2">
      <c r="D188" s="7"/>
      <c r="E188" s="7"/>
    </row>
    <row r="189" spans="4:5" x14ac:dyDescent="0.2">
      <c r="D189" s="7"/>
      <c r="E189" s="7"/>
    </row>
    <row r="190" spans="4:5" x14ac:dyDescent="0.2">
      <c r="D190" s="7"/>
      <c r="E190" s="7"/>
    </row>
    <row r="191" spans="4:5" x14ac:dyDescent="0.2">
      <c r="D191" s="7"/>
      <c r="E191" s="7"/>
    </row>
    <row r="192" spans="4:5" x14ac:dyDescent="0.2">
      <c r="D192" s="7"/>
      <c r="E192" s="7"/>
    </row>
    <row r="193" spans="4:5" x14ac:dyDescent="0.2">
      <c r="D193" s="7"/>
      <c r="E193" s="7"/>
    </row>
    <row r="194" spans="4:5" x14ac:dyDescent="0.2">
      <c r="D194" s="7"/>
      <c r="E194" s="7"/>
    </row>
    <row r="195" spans="4:5" x14ac:dyDescent="0.2">
      <c r="D195" s="7"/>
      <c r="E195" s="7"/>
    </row>
    <row r="196" spans="4:5" x14ac:dyDescent="0.2">
      <c r="D196" s="7"/>
      <c r="E196" s="7"/>
    </row>
    <row r="197" spans="4:5" x14ac:dyDescent="0.2">
      <c r="D197" s="7"/>
      <c r="E197" s="7"/>
    </row>
    <row r="198" spans="4:5" x14ac:dyDescent="0.2">
      <c r="D198" s="7"/>
      <c r="E198" s="7"/>
    </row>
    <row r="199" spans="4:5" x14ac:dyDescent="0.2">
      <c r="D199" s="7"/>
      <c r="E199" s="7"/>
    </row>
    <row r="200" spans="4:5" x14ac:dyDescent="0.2">
      <c r="D200" s="7"/>
      <c r="E200" s="7"/>
    </row>
    <row r="201" spans="4:5" x14ac:dyDescent="0.2">
      <c r="D201" s="7"/>
      <c r="E201" s="7"/>
    </row>
    <row r="202" spans="4:5" x14ac:dyDescent="0.2">
      <c r="D202" s="7"/>
      <c r="E202" s="7"/>
    </row>
    <row r="203" spans="4:5" x14ac:dyDescent="0.2">
      <c r="D203" s="7"/>
      <c r="E203" s="7"/>
    </row>
    <row r="204" spans="4:5" x14ac:dyDescent="0.2">
      <c r="D204" s="7"/>
      <c r="E204" s="7"/>
    </row>
    <row r="205" spans="4:5" ht="12.75" customHeight="1" x14ac:dyDescent="0.2">
      <c r="D205" s="7"/>
      <c r="E205" s="7"/>
    </row>
    <row r="206" spans="4:5" x14ac:dyDescent="0.2">
      <c r="D206" s="7"/>
      <c r="E206" s="7"/>
    </row>
    <row r="207" spans="4:5" x14ac:dyDescent="0.2">
      <c r="D207" s="7"/>
      <c r="E207" s="7"/>
    </row>
    <row r="208" spans="4:5" x14ac:dyDescent="0.2">
      <c r="D208" s="7"/>
      <c r="E208" s="7"/>
    </row>
    <row r="209" spans="4:5" x14ac:dyDescent="0.2">
      <c r="D209" s="7"/>
      <c r="E209" s="7"/>
    </row>
    <row r="210" spans="4:5" x14ac:dyDescent="0.2">
      <c r="D210" s="7"/>
      <c r="E210" s="7"/>
    </row>
    <row r="211" spans="4:5" x14ac:dyDescent="0.2">
      <c r="D211" s="7"/>
      <c r="E211" s="7"/>
    </row>
    <row r="212" spans="4:5" x14ac:dyDescent="0.2">
      <c r="D212" s="7"/>
      <c r="E212" s="7"/>
    </row>
    <row r="213" spans="4:5" x14ac:dyDescent="0.2">
      <c r="D213" s="7"/>
      <c r="E213" s="7"/>
    </row>
    <row r="214" spans="4:5" x14ac:dyDescent="0.2">
      <c r="D214" s="7"/>
      <c r="E214" s="7"/>
    </row>
    <row r="215" spans="4:5" x14ac:dyDescent="0.2">
      <c r="D215" s="7"/>
      <c r="E215" s="7"/>
    </row>
    <row r="216" spans="4:5" x14ac:dyDescent="0.2">
      <c r="D216" s="7"/>
      <c r="E216" s="7"/>
    </row>
    <row r="217" spans="4:5" x14ac:dyDescent="0.2">
      <c r="D217" s="7"/>
      <c r="E217" s="7"/>
    </row>
    <row r="218" spans="4:5" x14ac:dyDescent="0.2">
      <c r="D218" s="7"/>
      <c r="E218" s="7"/>
    </row>
    <row r="219" spans="4:5" x14ac:dyDescent="0.2">
      <c r="D219" s="7"/>
      <c r="E219" s="7"/>
    </row>
    <row r="220" spans="4:5" x14ac:dyDescent="0.2">
      <c r="D220" s="7"/>
      <c r="E220" s="7"/>
    </row>
    <row r="221" spans="4:5" x14ac:dyDescent="0.2">
      <c r="D221" s="7"/>
      <c r="E221" s="7"/>
    </row>
    <row r="222" spans="4:5" x14ac:dyDescent="0.2">
      <c r="D222" s="7"/>
      <c r="E222" s="7"/>
    </row>
    <row r="223" spans="4:5" x14ac:dyDescent="0.2">
      <c r="D223" s="7"/>
      <c r="E223" s="7"/>
    </row>
    <row r="224" spans="4:5" x14ac:dyDescent="0.2">
      <c r="D224" s="7"/>
      <c r="E224" s="7"/>
    </row>
    <row r="225" spans="4:5" x14ac:dyDescent="0.2">
      <c r="D225" s="7"/>
      <c r="E225" s="7"/>
    </row>
    <row r="226" spans="4:5" x14ac:dyDescent="0.2">
      <c r="D226" s="7"/>
      <c r="E226" s="7"/>
    </row>
    <row r="227" spans="4:5" x14ac:dyDescent="0.2">
      <c r="D227" s="7"/>
      <c r="E227" s="7"/>
    </row>
    <row r="228" spans="4:5" x14ac:dyDescent="0.2">
      <c r="D228" s="7"/>
      <c r="E228" s="7"/>
    </row>
    <row r="229" spans="4:5" x14ac:dyDescent="0.2">
      <c r="D229" s="7"/>
      <c r="E229" s="7"/>
    </row>
    <row r="230" spans="4:5" x14ac:dyDescent="0.2">
      <c r="D230" s="7"/>
      <c r="E230" s="7"/>
    </row>
    <row r="231" spans="4:5" x14ac:dyDescent="0.2">
      <c r="D231" s="7"/>
      <c r="E231" s="7"/>
    </row>
    <row r="232" spans="4:5" x14ac:dyDescent="0.2">
      <c r="D232" s="7"/>
      <c r="E232" s="7"/>
    </row>
    <row r="233" spans="4:5" x14ac:dyDescent="0.2">
      <c r="D233" s="7"/>
      <c r="E233" s="7"/>
    </row>
    <row r="234" spans="4:5" x14ac:dyDescent="0.2">
      <c r="D234" s="7"/>
      <c r="E234" s="7"/>
    </row>
    <row r="235" spans="4:5" x14ac:dyDescent="0.2">
      <c r="D235" s="7"/>
      <c r="E235" s="7"/>
    </row>
    <row r="236" spans="4:5" x14ac:dyDescent="0.2">
      <c r="D236" s="7"/>
      <c r="E236" s="7"/>
    </row>
    <row r="237" spans="4:5" x14ac:dyDescent="0.2">
      <c r="D237" s="7"/>
      <c r="E237" s="7"/>
    </row>
    <row r="238" spans="4:5" x14ac:dyDescent="0.2">
      <c r="D238" s="7"/>
      <c r="E238" s="7"/>
    </row>
    <row r="239" spans="4:5" x14ac:dyDescent="0.2">
      <c r="D239" s="7"/>
      <c r="E239" s="7"/>
    </row>
    <row r="240" spans="4:5" x14ac:dyDescent="0.2">
      <c r="D240" s="7"/>
      <c r="E240" s="7"/>
    </row>
    <row r="241" spans="4:5" x14ac:dyDescent="0.2">
      <c r="D241" s="7"/>
      <c r="E241" s="7"/>
    </row>
    <row r="242" spans="4:5" x14ac:dyDescent="0.2">
      <c r="D242" s="7"/>
      <c r="E242" s="7"/>
    </row>
    <row r="243" spans="4:5" x14ac:dyDescent="0.2">
      <c r="D243" s="7"/>
      <c r="E243" s="7"/>
    </row>
    <row r="244" spans="4:5" x14ac:dyDescent="0.2">
      <c r="D244" s="7"/>
      <c r="E244" s="7"/>
    </row>
    <row r="245" spans="4:5" x14ac:dyDescent="0.2">
      <c r="D245" s="7"/>
      <c r="E245" s="7"/>
    </row>
    <row r="246" spans="4:5" x14ac:dyDescent="0.2">
      <c r="D246" s="7"/>
      <c r="E246" s="7"/>
    </row>
    <row r="247" spans="4:5" x14ac:dyDescent="0.2">
      <c r="D247" s="7"/>
      <c r="E247" s="7"/>
    </row>
    <row r="248" spans="4:5" x14ac:dyDescent="0.2">
      <c r="D248" s="7"/>
      <c r="E248" s="7"/>
    </row>
    <row r="249" spans="4:5" x14ac:dyDescent="0.2">
      <c r="D249" s="7"/>
      <c r="E249" s="7"/>
    </row>
    <row r="250" spans="4:5" x14ac:dyDescent="0.2">
      <c r="D250" s="7"/>
      <c r="E250" s="7"/>
    </row>
    <row r="251" spans="4:5" x14ac:dyDescent="0.2">
      <c r="D251" s="7"/>
      <c r="E251" s="7"/>
    </row>
    <row r="252" spans="4:5" x14ac:dyDescent="0.2">
      <c r="D252" s="7"/>
      <c r="E252" s="7"/>
    </row>
    <row r="253" spans="4:5" x14ac:dyDescent="0.2">
      <c r="D253" s="7"/>
      <c r="E253" s="7"/>
    </row>
    <row r="254" spans="4:5" x14ac:dyDescent="0.2">
      <c r="D254" s="7"/>
      <c r="E254" s="7"/>
    </row>
    <row r="255" spans="4:5" x14ac:dyDescent="0.2">
      <c r="D255" s="7"/>
      <c r="E255" s="7"/>
    </row>
    <row r="256" spans="4:5" x14ac:dyDescent="0.2">
      <c r="D256" s="7"/>
      <c r="E256" s="7"/>
    </row>
    <row r="257" spans="4:5" x14ac:dyDescent="0.2">
      <c r="D257" s="7"/>
      <c r="E257" s="7"/>
    </row>
    <row r="258" spans="4:5" x14ac:dyDescent="0.2">
      <c r="D258" s="7"/>
      <c r="E258" s="7"/>
    </row>
    <row r="259" spans="4:5" x14ac:dyDescent="0.2">
      <c r="D259" s="7"/>
      <c r="E259" s="7"/>
    </row>
    <row r="260" spans="4:5" x14ac:dyDescent="0.2">
      <c r="D260" s="7"/>
      <c r="E260" s="7"/>
    </row>
    <row r="261" spans="4:5" x14ac:dyDescent="0.2">
      <c r="D261" s="7"/>
      <c r="E261" s="7"/>
    </row>
    <row r="262" spans="4:5" x14ac:dyDescent="0.2">
      <c r="D262" s="7"/>
      <c r="E262" s="7"/>
    </row>
    <row r="263" spans="4:5" x14ac:dyDescent="0.2">
      <c r="D263" s="7"/>
      <c r="E263" s="7"/>
    </row>
    <row r="264" spans="4:5" x14ac:dyDescent="0.2">
      <c r="D264" s="7"/>
      <c r="E264" s="7"/>
    </row>
    <row r="265" spans="4:5" x14ac:dyDescent="0.2">
      <c r="D265" s="7"/>
      <c r="E265" s="7"/>
    </row>
    <row r="266" spans="4:5" x14ac:dyDescent="0.2">
      <c r="D266" s="7"/>
      <c r="E266" s="7"/>
    </row>
    <row r="267" spans="4:5" x14ac:dyDescent="0.2">
      <c r="D267" s="7"/>
      <c r="E267" s="7"/>
    </row>
    <row r="268" spans="4:5" x14ac:dyDescent="0.2">
      <c r="D268" s="7"/>
      <c r="E268" s="7"/>
    </row>
    <row r="269" spans="4:5" x14ac:dyDescent="0.2">
      <c r="D269" s="7"/>
      <c r="E269" s="7"/>
    </row>
    <row r="270" spans="4:5" x14ac:dyDescent="0.2">
      <c r="D270" s="7"/>
      <c r="E270" s="7"/>
    </row>
    <row r="271" spans="4:5" x14ac:dyDescent="0.2">
      <c r="D271" s="7"/>
      <c r="E271" s="7"/>
    </row>
    <row r="272" spans="4:5" x14ac:dyDescent="0.2">
      <c r="D272" s="7"/>
      <c r="E272" s="7"/>
    </row>
    <row r="273" spans="4:5" x14ac:dyDescent="0.2">
      <c r="D273" s="7"/>
      <c r="E273" s="7"/>
    </row>
    <row r="274" spans="4:5" x14ac:dyDescent="0.2">
      <c r="D274" s="7"/>
      <c r="E274" s="7"/>
    </row>
    <row r="275" spans="4:5" x14ac:dyDescent="0.2">
      <c r="D275" s="7"/>
      <c r="E275" s="7"/>
    </row>
    <row r="276" spans="4:5" x14ac:dyDescent="0.2">
      <c r="D276" s="7"/>
      <c r="E276" s="7"/>
    </row>
    <row r="277" spans="4:5" x14ac:dyDescent="0.2">
      <c r="D277" s="7"/>
      <c r="E277" s="7"/>
    </row>
    <row r="278" spans="4:5" x14ac:dyDescent="0.2">
      <c r="D278" s="7"/>
      <c r="E278" s="7"/>
    </row>
    <row r="279" spans="4:5" x14ac:dyDescent="0.2">
      <c r="D279" s="7"/>
      <c r="E279" s="7"/>
    </row>
    <row r="280" spans="4:5" x14ac:dyDescent="0.2">
      <c r="D280" s="7"/>
      <c r="E280" s="7"/>
    </row>
    <row r="281" spans="4:5" x14ac:dyDescent="0.2">
      <c r="D281" s="7"/>
      <c r="E281" s="7"/>
    </row>
    <row r="282" spans="4:5" x14ac:dyDescent="0.2">
      <c r="D282" s="7"/>
      <c r="E282" s="7"/>
    </row>
    <row r="283" spans="4:5" x14ac:dyDescent="0.2">
      <c r="D283" s="7"/>
      <c r="E283" s="7"/>
    </row>
    <row r="284" spans="4:5" x14ac:dyDescent="0.2">
      <c r="D284" s="7"/>
      <c r="E284" s="7"/>
    </row>
    <row r="285" spans="4:5" x14ac:dyDescent="0.2">
      <c r="D285" s="7"/>
      <c r="E285" s="7"/>
    </row>
    <row r="286" spans="4:5" x14ac:dyDescent="0.2">
      <c r="D286" s="7"/>
      <c r="E286" s="7"/>
    </row>
    <row r="287" spans="4:5" x14ac:dyDescent="0.2">
      <c r="D287" s="7"/>
      <c r="E287" s="7"/>
    </row>
    <row r="288" spans="4:5" x14ac:dyDescent="0.2">
      <c r="D288" s="7"/>
      <c r="E288" s="7"/>
    </row>
    <row r="289" spans="4:5" x14ac:dyDescent="0.2">
      <c r="D289" s="7"/>
      <c r="E289" s="7"/>
    </row>
    <row r="290" spans="4:5" x14ac:dyDescent="0.2">
      <c r="D290" s="7"/>
      <c r="E290" s="7"/>
    </row>
    <row r="291" spans="4:5" x14ac:dyDescent="0.2">
      <c r="D291" s="7"/>
      <c r="E291" s="7"/>
    </row>
    <row r="292" spans="4:5" x14ac:dyDescent="0.2">
      <c r="D292" s="7"/>
      <c r="E292" s="7"/>
    </row>
    <row r="293" spans="4:5" x14ac:dyDescent="0.2">
      <c r="D293" s="7"/>
      <c r="E293" s="7"/>
    </row>
    <row r="294" spans="4:5" x14ac:dyDescent="0.2">
      <c r="D294" s="7"/>
      <c r="E294" s="7"/>
    </row>
    <row r="295" spans="4:5" x14ac:dyDescent="0.2">
      <c r="D295" s="7"/>
      <c r="E295" s="7"/>
    </row>
    <row r="296" spans="4:5" x14ac:dyDescent="0.2">
      <c r="D296" s="7"/>
      <c r="E296" s="7"/>
    </row>
    <row r="297" spans="4:5" x14ac:dyDescent="0.2">
      <c r="D297" s="7"/>
      <c r="E297" s="7"/>
    </row>
    <row r="298" spans="4:5" x14ac:dyDescent="0.2">
      <c r="D298" s="7"/>
      <c r="E298" s="7"/>
    </row>
    <row r="299" spans="4:5" x14ac:dyDescent="0.2">
      <c r="D299" s="7"/>
      <c r="E299" s="7"/>
    </row>
    <row r="300" spans="4:5" x14ac:dyDescent="0.2">
      <c r="D300" s="7"/>
      <c r="E300" s="7"/>
    </row>
    <row r="301" spans="4:5" x14ac:dyDescent="0.2">
      <c r="D301" s="7"/>
      <c r="E301" s="7"/>
    </row>
    <row r="302" spans="4:5" x14ac:dyDescent="0.2">
      <c r="D302" s="7"/>
      <c r="E302" s="7"/>
    </row>
    <row r="303" spans="4:5" x14ac:dyDescent="0.2">
      <c r="D303" s="7"/>
      <c r="E303" s="7"/>
    </row>
    <row r="304" spans="4:5" x14ac:dyDescent="0.2">
      <c r="D304" s="7"/>
      <c r="E304" s="7"/>
    </row>
    <row r="305" spans="4:5" x14ac:dyDescent="0.2">
      <c r="D305" s="7"/>
      <c r="E305" s="7"/>
    </row>
    <row r="306" spans="4:5" x14ac:dyDescent="0.2">
      <c r="D306" s="7"/>
      <c r="E306" s="7"/>
    </row>
    <row r="307" spans="4:5" x14ac:dyDescent="0.2">
      <c r="D307" s="7"/>
      <c r="E307" s="7"/>
    </row>
    <row r="308" spans="4:5" x14ac:dyDescent="0.2">
      <c r="D308" s="7"/>
      <c r="E308" s="7"/>
    </row>
    <row r="309" spans="4:5" x14ac:dyDescent="0.2">
      <c r="D309" s="7"/>
      <c r="E309" s="7"/>
    </row>
    <row r="310" spans="4:5" x14ac:dyDescent="0.2">
      <c r="D310" s="7"/>
      <c r="E310" s="7"/>
    </row>
    <row r="311" spans="4:5" x14ac:dyDescent="0.2">
      <c r="D311" s="7"/>
      <c r="E311" s="7"/>
    </row>
    <row r="312" spans="4:5" x14ac:dyDescent="0.2">
      <c r="D312" s="7"/>
      <c r="E312" s="7"/>
    </row>
    <row r="313" spans="4:5" x14ac:dyDescent="0.2">
      <c r="D313" s="7"/>
      <c r="E313" s="7"/>
    </row>
    <row r="314" spans="4:5" x14ac:dyDescent="0.2">
      <c r="D314" s="7"/>
      <c r="E314" s="7"/>
    </row>
    <row r="315" spans="4:5" x14ac:dyDescent="0.2">
      <c r="D315" s="7"/>
      <c r="E315" s="7"/>
    </row>
    <row r="316" spans="4:5" x14ac:dyDescent="0.2">
      <c r="D316" s="7"/>
      <c r="E316" s="7"/>
    </row>
    <row r="317" spans="4:5" x14ac:dyDescent="0.2">
      <c r="D317" s="7"/>
      <c r="E317" s="7"/>
    </row>
    <row r="318" spans="4:5" x14ac:dyDescent="0.2">
      <c r="D318" s="7"/>
      <c r="E318" s="7"/>
    </row>
    <row r="319" spans="4:5" x14ac:dyDescent="0.2">
      <c r="D319" s="7"/>
      <c r="E319" s="7"/>
    </row>
    <row r="320" spans="4:5" x14ac:dyDescent="0.2">
      <c r="D320" s="7"/>
      <c r="E320" s="7"/>
    </row>
    <row r="321" spans="4:5" x14ac:dyDescent="0.2">
      <c r="D321" s="7"/>
      <c r="E321" s="7"/>
    </row>
    <row r="322" spans="4:5" x14ac:dyDescent="0.2">
      <c r="D322" s="7"/>
      <c r="E322" s="7"/>
    </row>
    <row r="323" spans="4:5" x14ac:dyDescent="0.2">
      <c r="D323" s="7"/>
      <c r="E323" s="7"/>
    </row>
    <row r="324" spans="4:5" x14ac:dyDescent="0.2">
      <c r="D324" s="7"/>
      <c r="E324" s="7"/>
    </row>
    <row r="325" spans="4:5" x14ac:dyDescent="0.2">
      <c r="D325" s="7"/>
      <c r="E325" s="7"/>
    </row>
    <row r="326" spans="4:5" x14ac:dyDescent="0.2">
      <c r="D326" s="7"/>
      <c r="E326" s="7"/>
    </row>
    <row r="327" spans="4:5" x14ac:dyDescent="0.2">
      <c r="D327" s="7"/>
      <c r="E327" s="7"/>
    </row>
    <row r="328" spans="4:5" x14ac:dyDescent="0.2">
      <c r="D328" s="7"/>
      <c r="E328" s="7"/>
    </row>
    <row r="329" spans="4:5" x14ac:dyDescent="0.2">
      <c r="D329" s="7"/>
      <c r="E329" s="7"/>
    </row>
    <row r="330" spans="4:5" x14ac:dyDescent="0.2">
      <c r="D330" s="7"/>
      <c r="E330" s="7"/>
    </row>
    <row r="331" spans="4:5" x14ac:dyDescent="0.2">
      <c r="D331" s="7"/>
      <c r="E331" s="7"/>
    </row>
    <row r="332" spans="4:5" x14ac:dyDescent="0.2">
      <c r="D332" s="7"/>
      <c r="E332" s="7"/>
    </row>
    <row r="333" spans="4:5" x14ac:dyDescent="0.2">
      <c r="D333" s="7"/>
      <c r="E333" s="7"/>
    </row>
    <row r="334" spans="4:5" x14ac:dyDescent="0.2">
      <c r="D334" s="7"/>
      <c r="E334" s="7"/>
    </row>
    <row r="335" spans="4:5" x14ac:dyDescent="0.2">
      <c r="D335" s="7"/>
      <c r="E335" s="7"/>
    </row>
    <row r="336" spans="4:5" x14ac:dyDescent="0.2">
      <c r="D336" s="7"/>
      <c r="E336" s="7"/>
    </row>
    <row r="337" spans="4:5" x14ac:dyDescent="0.2">
      <c r="D337" s="7"/>
      <c r="E337" s="7"/>
    </row>
    <row r="338" spans="4:5" x14ac:dyDescent="0.2">
      <c r="D338" s="7"/>
      <c r="E338" s="7"/>
    </row>
    <row r="339" spans="4:5" x14ac:dyDescent="0.2">
      <c r="D339" s="7"/>
      <c r="E339" s="7"/>
    </row>
    <row r="340" spans="4:5" x14ac:dyDescent="0.2">
      <c r="D340" s="7"/>
      <c r="E340" s="7"/>
    </row>
    <row r="341" spans="4:5" x14ac:dyDescent="0.2">
      <c r="D341" s="7"/>
      <c r="E341" s="7"/>
    </row>
    <row r="342" spans="4:5" x14ac:dyDescent="0.2">
      <c r="D342" s="7"/>
      <c r="E342" s="7"/>
    </row>
    <row r="343" spans="4:5" x14ac:dyDescent="0.2">
      <c r="D343" s="7"/>
      <c r="E343" s="7"/>
    </row>
    <row r="344" spans="4:5" x14ac:dyDescent="0.2">
      <c r="D344" s="7"/>
      <c r="E344" s="7"/>
    </row>
    <row r="345" spans="4:5" x14ac:dyDescent="0.2">
      <c r="D345" s="7"/>
      <c r="E345" s="7"/>
    </row>
    <row r="346" spans="4:5" x14ac:dyDescent="0.2">
      <c r="D346" s="7"/>
      <c r="E346" s="7"/>
    </row>
    <row r="347" spans="4:5" x14ac:dyDescent="0.2">
      <c r="D347" s="7"/>
      <c r="E347" s="7"/>
    </row>
    <row r="348" spans="4:5" x14ac:dyDescent="0.2">
      <c r="D348" s="7"/>
      <c r="E348" s="7"/>
    </row>
    <row r="349" spans="4:5" x14ac:dyDescent="0.2">
      <c r="D349" s="7"/>
      <c r="E349" s="7"/>
    </row>
    <row r="350" spans="4:5" x14ac:dyDescent="0.2">
      <c r="D350" s="7"/>
      <c r="E350" s="7"/>
    </row>
    <row r="351" spans="4:5" x14ac:dyDescent="0.2">
      <c r="D351" s="7"/>
      <c r="E351" s="7"/>
    </row>
    <row r="352" spans="4:5" x14ac:dyDescent="0.2">
      <c r="D352" s="7"/>
      <c r="E352" s="7"/>
    </row>
    <row r="353" spans="4:5" x14ac:dyDescent="0.2">
      <c r="D353" s="7"/>
      <c r="E353" s="7"/>
    </row>
    <row r="354" spans="4:5" x14ac:dyDescent="0.2">
      <c r="D354" s="7"/>
      <c r="E354" s="7"/>
    </row>
    <row r="355" spans="4:5" x14ac:dyDescent="0.2">
      <c r="D355" s="7"/>
      <c r="E355" s="7"/>
    </row>
    <row r="356" spans="4:5" x14ac:dyDescent="0.2">
      <c r="D356" s="7"/>
      <c r="E356" s="7"/>
    </row>
    <row r="357" spans="4:5" x14ac:dyDescent="0.2">
      <c r="D357" s="7"/>
      <c r="E357" s="7"/>
    </row>
    <row r="358" spans="4:5" x14ac:dyDescent="0.2">
      <c r="D358" s="7"/>
      <c r="E358" s="7"/>
    </row>
    <row r="359" spans="4:5" x14ac:dyDescent="0.2">
      <c r="D359" s="7"/>
      <c r="E359" s="7"/>
    </row>
    <row r="360" spans="4:5" x14ac:dyDescent="0.2">
      <c r="D360" s="7"/>
      <c r="E360" s="7"/>
    </row>
    <row r="361" spans="4:5" x14ac:dyDescent="0.2">
      <c r="D361" s="7"/>
      <c r="E361" s="7"/>
    </row>
    <row r="362" spans="4:5" x14ac:dyDescent="0.2">
      <c r="D362" s="7"/>
      <c r="E362" s="7"/>
    </row>
    <row r="363" spans="4:5" x14ac:dyDescent="0.2">
      <c r="D363" s="7"/>
      <c r="E363" s="7"/>
    </row>
    <row r="364" spans="4:5" x14ac:dyDescent="0.2">
      <c r="D364" s="7"/>
      <c r="E364" s="7"/>
    </row>
    <row r="365" spans="4:5" x14ac:dyDescent="0.2">
      <c r="D365" s="7"/>
      <c r="E365" s="7"/>
    </row>
    <row r="366" spans="4:5" x14ac:dyDescent="0.2">
      <c r="D366" s="7"/>
      <c r="E366" s="7"/>
    </row>
    <row r="367" spans="4:5" x14ac:dyDescent="0.2">
      <c r="D367" s="7"/>
      <c r="E367" s="7"/>
    </row>
    <row r="368" spans="4:5" x14ac:dyDescent="0.2">
      <c r="D368" s="7"/>
      <c r="E368" s="7"/>
    </row>
    <row r="369" spans="4:5" x14ac:dyDescent="0.2">
      <c r="D369" s="7"/>
      <c r="E369" s="7"/>
    </row>
    <row r="370" spans="4:5" x14ac:dyDescent="0.2">
      <c r="D370" s="7"/>
      <c r="E370" s="7"/>
    </row>
    <row r="371" spans="4:5" x14ac:dyDescent="0.2">
      <c r="D371" s="7"/>
      <c r="E371" s="7"/>
    </row>
    <row r="372" spans="4:5" x14ac:dyDescent="0.2">
      <c r="D372" s="7"/>
      <c r="E372" s="7"/>
    </row>
    <row r="373" spans="4:5" x14ac:dyDescent="0.2">
      <c r="D373" s="7"/>
      <c r="E373" s="7"/>
    </row>
    <row r="374" spans="4:5" x14ac:dyDescent="0.2">
      <c r="D374" s="7"/>
      <c r="E374" s="7"/>
    </row>
    <row r="375" spans="4:5" x14ac:dyDescent="0.2">
      <c r="D375" s="7"/>
      <c r="E375" s="7"/>
    </row>
    <row r="376" spans="4:5" x14ac:dyDescent="0.2">
      <c r="D376" s="7"/>
      <c r="E376" s="7"/>
    </row>
    <row r="377" spans="4:5" x14ac:dyDescent="0.2">
      <c r="D377" s="7"/>
      <c r="E377" s="7"/>
    </row>
    <row r="378" spans="4:5" x14ac:dyDescent="0.2">
      <c r="D378" s="7"/>
      <c r="E378" s="7"/>
    </row>
    <row r="379" spans="4:5" x14ac:dyDescent="0.2">
      <c r="D379" s="7"/>
      <c r="E379" s="7"/>
    </row>
    <row r="380" spans="4:5" x14ac:dyDescent="0.2">
      <c r="D380" s="7"/>
      <c r="E380" s="7"/>
    </row>
    <row r="381" spans="4:5" x14ac:dyDescent="0.2">
      <c r="D381" s="7"/>
      <c r="E381" s="7"/>
    </row>
    <row r="382" spans="4:5" x14ac:dyDescent="0.2">
      <c r="D382" s="7"/>
      <c r="E382" s="7"/>
    </row>
    <row r="383" spans="4:5" x14ac:dyDescent="0.2">
      <c r="D383" s="7"/>
      <c r="E383" s="7"/>
    </row>
    <row r="384" spans="4:5" x14ac:dyDescent="0.2">
      <c r="D384" s="7"/>
      <c r="E384" s="7"/>
    </row>
    <row r="385" spans="4:5" x14ac:dyDescent="0.2">
      <c r="D385" s="7"/>
      <c r="E385" s="7"/>
    </row>
    <row r="386" spans="4:5" x14ac:dyDescent="0.2">
      <c r="D386" s="7"/>
      <c r="E386" s="7"/>
    </row>
    <row r="387" spans="4:5" x14ac:dyDescent="0.2">
      <c r="D387" s="7"/>
      <c r="E387" s="7"/>
    </row>
    <row r="388" spans="4:5" x14ac:dyDescent="0.2">
      <c r="D388" s="7"/>
      <c r="E388" s="7"/>
    </row>
    <row r="389" spans="4:5" x14ac:dyDescent="0.2">
      <c r="D389" s="7"/>
      <c r="E389" s="7"/>
    </row>
    <row r="390" spans="4:5" x14ac:dyDescent="0.2">
      <c r="D390" s="7"/>
      <c r="E390" s="7"/>
    </row>
    <row r="391" spans="4:5" x14ac:dyDescent="0.2">
      <c r="D391" s="7"/>
      <c r="E391" s="7"/>
    </row>
    <row r="392" spans="4:5" x14ac:dyDescent="0.2">
      <c r="D392" s="7"/>
      <c r="E392" s="7"/>
    </row>
    <row r="393" spans="4:5" x14ac:dyDescent="0.2">
      <c r="D393" s="7"/>
      <c r="E393" s="7"/>
    </row>
    <row r="394" spans="4:5" x14ac:dyDescent="0.2">
      <c r="D394" s="7"/>
      <c r="E394" s="7"/>
    </row>
    <row r="395" spans="4:5" x14ac:dyDescent="0.2">
      <c r="D395" s="7"/>
      <c r="E395" s="7"/>
    </row>
    <row r="396" spans="4:5" x14ac:dyDescent="0.2">
      <c r="D396" s="7"/>
      <c r="E396" s="7"/>
    </row>
    <row r="397" spans="4:5" x14ac:dyDescent="0.2">
      <c r="D397" s="7"/>
      <c r="E397" s="7"/>
    </row>
    <row r="398" spans="4:5" x14ac:dyDescent="0.2">
      <c r="D398" s="7"/>
      <c r="E398" s="7"/>
    </row>
    <row r="399" spans="4:5" x14ac:dyDescent="0.2">
      <c r="D399" s="7"/>
      <c r="E399" s="7"/>
    </row>
    <row r="400" spans="4:5" x14ac:dyDescent="0.2">
      <c r="D400" s="7"/>
      <c r="E400" s="7"/>
    </row>
    <row r="401" spans="4:5" x14ac:dyDescent="0.2">
      <c r="D401" s="7"/>
      <c r="E401" s="7"/>
    </row>
    <row r="402" spans="4:5" x14ac:dyDescent="0.2">
      <c r="D402" s="7"/>
      <c r="E402" s="7"/>
    </row>
    <row r="403" spans="4:5" x14ac:dyDescent="0.2">
      <c r="D403" s="7"/>
      <c r="E403" s="7"/>
    </row>
    <row r="404" spans="4:5" x14ac:dyDescent="0.2">
      <c r="D404" s="7"/>
      <c r="E404" s="7"/>
    </row>
    <row r="405" spans="4:5" x14ac:dyDescent="0.2">
      <c r="D405" s="7"/>
      <c r="E405" s="7"/>
    </row>
    <row r="406" spans="4:5" x14ac:dyDescent="0.2">
      <c r="D406" s="7"/>
      <c r="E406" s="7"/>
    </row>
    <row r="407" spans="4:5" x14ac:dyDescent="0.2">
      <c r="D407" s="7"/>
      <c r="E407" s="7"/>
    </row>
    <row r="408" spans="4:5" x14ac:dyDescent="0.2">
      <c r="D408" s="7"/>
      <c r="E408" s="7"/>
    </row>
    <row r="409" spans="4:5" x14ac:dyDescent="0.2">
      <c r="D409" s="7"/>
      <c r="E409" s="7"/>
    </row>
    <row r="410" spans="4:5" x14ac:dyDescent="0.2">
      <c r="D410" s="7"/>
      <c r="E410" s="7"/>
    </row>
    <row r="411" spans="4:5" x14ac:dyDescent="0.2">
      <c r="D411" s="7"/>
      <c r="E411" s="7"/>
    </row>
    <row r="412" spans="4:5" x14ac:dyDescent="0.2">
      <c r="D412" s="7"/>
      <c r="E412" s="7"/>
    </row>
    <row r="413" spans="4:5" x14ac:dyDescent="0.2">
      <c r="D413" s="7"/>
      <c r="E413" s="7"/>
    </row>
    <row r="414" spans="4:5" x14ac:dyDescent="0.2">
      <c r="D414" s="7"/>
      <c r="E414" s="7"/>
    </row>
    <row r="415" spans="4:5" x14ac:dyDescent="0.2">
      <c r="D415" s="7"/>
      <c r="E415" s="7"/>
    </row>
    <row r="416" spans="4:5" x14ac:dyDescent="0.2">
      <c r="D416" s="7"/>
      <c r="E416" s="7"/>
    </row>
    <row r="417" spans="4:5" x14ac:dyDescent="0.2">
      <c r="D417" s="7"/>
      <c r="E417" s="7"/>
    </row>
    <row r="418" spans="4:5" x14ac:dyDescent="0.2">
      <c r="D418" s="7"/>
      <c r="E418" s="7"/>
    </row>
    <row r="419" spans="4:5" x14ac:dyDescent="0.2">
      <c r="D419" s="7"/>
      <c r="E419" s="7"/>
    </row>
    <row r="420" spans="4:5" x14ac:dyDescent="0.2">
      <c r="D420" s="7"/>
      <c r="E420" s="7"/>
    </row>
    <row r="421" spans="4:5" x14ac:dyDescent="0.2">
      <c r="D421" s="7"/>
      <c r="E421" s="7"/>
    </row>
    <row r="422" spans="4:5" x14ac:dyDescent="0.2">
      <c r="D422" s="7"/>
      <c r="E422" s="7"/>
    </row>
    <row r="423" spans="4:5" x14ac:dyDescent="0.2">
      <c r="D423" s="7"/>
      <c r="E423" s="7"/>
    </row>
    <row r="424" spans="4:5" x14ac:dyDescent="0.2">
      <c r="D424" s="7"/>
      <c r="E424" s="7"/>
    </row>
    <row r="425" spans="4:5" x14ac:dyDescent="0.2">
      <c r="D425" s="7"/>
      <c r="E425" s="7"/>
    </row>
    <row r="426" spans="4:5" x14ac:dyDescent="0.2">
      <c r="D426" s="7"/>
      <c r="E426" s="7"/>
    </row>
    <row r="427" spans="4:5" x14ac:dyDescent="0.2">
      <c r="D427" s="7"/>
      <c r="E427" s="7"/>
    </row>
    <row r="428" spans="4:5" x14ac:dyDescent="0.2">
      <c r="D428" s="7"/>
      <c r="E428" s="7"/>
    </row>
    <row r="429" spans="4:5" x14ac:dyDescent="0.2">
      <c r="D429" s="7"/>
      <c r="E429" s="7"/>
    </row>
    <row r="430" spans="4:5" x14ac:dyDescent="0.2">
      <c r="D430" s="7"/>
      <c r="E430" s="7"/>
    </row>
    <row r="431" spans="4:5" x14ac:dyDescent="0.2">
      <c r="D431" s="7"/>
      <c r="E431" s="7"/>
    </row>
    <row r="432" spans="4:5" x14ac:dyDescent="0.2">
      <c r="D432" s="7"/>
      <c r="E432" s="7"/>
    </row>
    <row r="433" spans="4:5" x14ac:dyDescent="0.2">
      <c r="D433" s="7"/>
      <c r="E433" s="7"/>
    </row>
    <row r="434" spans="4:5" x14ac:dyDescent="0.2">
      <c r="D434" s="7"/>
      <c r="E434" s="7"/>
    </row>
    <row r="435" spans="4:5" x14ac:dyDescent="0.2">
      <c r="D435" s="7"/>
      <c r="E435" s="7"/>
    </row>
    <row r="436" spans="4:5" x14ac:dyDescent="0.2">
      <c r="D436" s="7"/>
      <c r="E436" s="7"/>
    </row>
    <row r="437" spans="4:5" x14ac:dyDescent="0.2">
      <c r="D437" s="7"/>
      <c r="E437" s="7"/>
    </row>
    <row r="438" spans="4:5" x14ac:dyDescent="0.2">
      <c r="D438" s="7"/>
      <c r="E438" s="7"/>
    </row>
    <row r="439" spans="4:5" x14ac:dyDescent="0.2">
      <c r="D439" s="7"/>
      <c r="E439" s="7"/>
    </row>
    <row r="440" spans="4:5" x14ac:dyDescent="0.2">
      <c r="D440" s="7"/>
      <c r="E440" s="7"/>
    </row>
    <row r="441" spans="4:5" x14ac:dyDescent="0.2">
      <c r="D441" s="7"/>
      <c r="E441" s="7"/>
    </row>
    <row r="442" spans="4:5" x14ac:dyDescent="0.2">
      <c r="D442" s="7"/>
      <c r="E442" s="7"/>
    </row>
    <row r="443" spans="4:5" x14ac:dyDescent="0.2">
      <c r="D443" s="7"/>
      <c r="E443" s="7"/>
    </row>
    <row r="444" spans="4:5" x14ac:dyDescent="0.2">
      <c r="D444" s="7"/>
      <c r="E444" s="7"/>
    </row>
    <row r="445" spans="4:5" x14ac:dyDescent="0.2">
      <c r="D445" s="7"/>
      <c r="E445" s="7"/>
    </row>
    <row r="446" spans="4:5" x14ac:dyDescent="0.2">
      <c r="D446" s="7"/>
      <c r="E446" s="7"/>
    </row>
    <row r="447" spans="4:5" x14ac:dyDescent="0.2">
      <c r="D447" s="7"/>
      <c r="E447" s="7"/>
    </row>
    <row r="448" spans="4:5" x14ac:dyDescent="0.2">
      <c r="D448" s="7"/>
      <c r="E448" s="7"/>
    </row>
    <row r="449" spans="4:5" x14ac:dyDescent="0.2">
      <c r="D449" s="7"/>
      <c r="E449" s="7"/>
    </row>
    <row r="450" spans="4:5" x14ac:dyDescent="0.2">
      <c r="D450" s="7"/>
      <c r="E450" s="7"/>
    </row>
    <row r="451" spans="4:5" x14ac:dyDescent="0.2">
      <c r="D451" s="7"/>
      <c r="E451" s="7"/>
    </row>
    <row r="452" spans="4:5" x14ac:dyDescent="0.2">
      <c r="D452" s="7"/>
      <c r="E452" s="7"/>
    </row>
    <row r="453" spans="4:5" x14ac:dyDescent="0.2">
      <c r="D453" s="7"/>
      <c r="E453" s="7"/>
    </row>
    <row r="454" spans="4:5" x14ac:dyDescent="0.2">
      <c r="D454" s="7"/>
      <c r="E454" s="7"/>
    </row>
    <row r="455" spans="4:5" x14ac:dyDescent="0.2">
      <c r="D455" s="7"/>
      <c r="E455" s="7"/>
    </row>
    <row r="456" spans="4:5" x14ac:dyDescent="0.2">
      <c r="D456" s="7"/>
      <c r="E456" s="7"/>
    </row>
    <row r="457" spans="4:5" x14ac:dyDescent="0.2">
      <c r="D457" s="7"/>
      <c r="E457" s="7"/>
    </row>
    <row r="458" spans="4:5" x14ac:dyDescent="0.2">
      <c r="D458" s="7"/>
      <c r="E458" s="7"/>
    </row>
    <row r="459" spans="4:5" x14ac:dyDescent="0.2">
      <c r="D459" s="7"/>
      <c r="E459" s="7"/>
    </row>
    <row r="460" spans="4:5" x14ac:dyDescent="0.2">
      <c r="D460" s="7"/>
      <c r="E460" s="7"/>
    </row>
    <row r="461" spans="4:5" x14ac:dyDescent="0.2">
      <c r="D461" s="7"/>
      <c r="E461" s="7"/>
    </row>
    <row r="462" spans="4:5" x14ac:dyDescent="0.2">
      <c r="D462" s="7"/>
      <c r="E462" s="7"/>
    </row>
    <row r="463" spans="4:5" x14ac:dyDescent="0.2">
      <c r="D463" s="7"/>
      <c r="E463" s="7"/>
    </row>
    <row r="464" spans="4:5" x14ac:dyDescent="0.2">
      <c r="D464" s="7"/>
      <c r="E464" s="7"/>
    </row>
    <row r="465" spans="4:5" x14ac:dyDescent="0.2">
      <c r="D465" s="7"/>
      <c r="E465" s="7"/>
    </row>
    <row r="466" spans="4:5" x14ac:dyDescent="0.2">
      <c r="D466" s="7"/>
      <c r="E466" s="7"/>
    </row>
    <row r="467" spans="4:5" x14ac:dyDescent="0.2">
      <c r="D467" s="7"/>
      <c r="E467" s="7"/>
    </row>
    <row r="468" spans="4:5" x14ac:dyDescent="0.2">
      <c r="D468" s="7"/>
      <c r="E468" s="7"/>
    </row>
    <row r="469" spans="4:5" x14ac:dyDescent="0.2">
      <c r="D469" s="7"/>
      <c r="E469" s="7"/>
    </row>
    <row r="470" spans="4:5" x14ac:dyDescent="0.2">
      <c r="D470" s="7"/>
      <c r="E470" s="7"/>
    </row>
    <row r="471" spans="4:5" x14ac:dyDescent="0.2">
      <c r="D471" s="7"/>
      <c r="E471" s="7"/>
    </row>
    <row r="472" spans="4:5" x14ac:dyDescent="0.2">
      <c r="D472" s="7"/>
      <c r="E472" s="7"/>
    </row>
    <row r="473" spans="4:5" x14ac:dyDescent="0.2">
      <c r="D473" s="7"/>
      <c r="E473" s="7"/>
    </row>
    <row r="474" spans="4:5" x14ac:dyDescent="0.2">
      <c r="D474" s="7"/>
      <c r="E474" s="7"/>
    </row>
    <row r="475" spans="4:5" x14ac:dyDescent="0.2">
      <c r="D475" s="7"/>
      <c r="E475" s="7"/>
    </row>
    <row r="476" spans="4:5" x14ac:dyDescent="0.2">
      <c r="D476" s="7"/>
      <c r="E476" s="7"/>
    </row>
    <row r="477" spans="4:5" x14ac:dyDescent="0.2">
      <c r="D477" s="7"/>
      <c r="E477" s="7"/>
    </row>
    <row r="478" spans="4:5" x14ac:dyDescent="0.2">
      <c r="D478" s="7"/>
      <c r="E478" s="7"/>
    </row>
    <row r="479" spans="4:5" x14ac:dyDescent="0.2">
      <c r="D479" s="7"/>
      <c r="E479" s="7"/>
    </row>
    <row r="480" spans="4:5" x14ac:dyDescent="0.2">
      <c r="D480" s="7"/>
      <c r="E480" s="7"/>
    </row>
    <row r="481" spans="4:5" x14ac:dyDescent="0.2">
      <c r="D481" s="7"/>
      <c r="E481" s="7"/>
    </row>
    <row r="482" spans="4:5" x14ac:dyDescent="0.2">
      <c r="D482" s="7"/>
      <c r="E482" s="7"/>
    </row>
    <row r="483" spans="4:5" x14ac:dyDescent="0.2">
      <c r="D483" s="7"/>
      <c r="E483" s="7"/>
    </row>
    <row r="484" spans="4:5" x14ac:dyDescent="0.2">
      <c r="D484" s="7"/>
      <c r="E484" s="7"/>
    </row>
    <row r="485" spans="4:5" x14ac:dyDescent="0.2">
      <c r="D485" s="7"/>
      <c r="E485" s="7"/>
    </row>
    <row r="486" spans="4:5" x14ac:dyDescent="0.2">
      <c r="D486" s="7"/>
      <c r="E486" s="7"/>
    </row>
    <row r="487" spans="4:5" x14ac:dyDescent="0.2">
      <c r="D487" s="7"/>
      <c r="E487" s="7"/>
    </row>
    <row r="488" spans="4:5" x14ac:dyDescent="0.2">
      <c r="D488" s="7"/>
      <c r="E488" s="7"/>
    </row>
    <row r="489" spans="4:5" x14ac:dyDescent="0.2">
      <c r="D489" s="7"/>
      <c r="E489" s="7"/>
    </row>
    <row r="490" spans="4:5" x14ac:dyDescent="0.2">
      <c r="D490" s="7"/>
      <c r="E490" s="7"/>
    </row>
    <row r="491" spans="4:5" x14ac:dyDescent="0.2">
      <c r="D491" s="7"/>
      <c r="E491" s="7"/>
    </row>
    <row r="492" spans="4:5" x14ac:dyDescent="0.2">
      <c r="D492" s="7"/>
      <c r="E492" s="7"/>
    </row>
    <row r="493" spans="4:5" x14ac:dyDescent="0.2">
      <c r="D493" s="7"/>
      <c r="E493" s="7"/>
    </row>
    <row r="494" spans="4:5" x14ac:dyDescent="0.2">
      <c r="D494" s="7"/>
      <c r="E494" s="7"/>
    </row>
    <row r="495" spans="4:5" x14ac:dyDescent="0.2">
      <c r="D495" s="7"/>
      <c r="E495" s="7"/>
    </row>
    <row r="496" spans="4:5" x14ac:dyDescent="0.2">
      <c r="D496" s="7"/>
      <c r="E496" s="7"/>
    </row>
    <row r="497" spans="4:5" x14ac:dyDescent="0.2">
      <c r="D497" s="7"/>
      <c r="E497" s="7"/>
    </row>
    <row r="498" spans="4:5" x14ac:dyDescent="0.2">
      <c r="D498" s="7"/>
      <c r="E498" s="7"/>
    </row>
    <row r="499" spans="4:5" x14ac:dyDescent="0.2">
      <c r="D499" s="7"/>
      <c r="E499" s="7"/>
    </row>
    <row r="500" spans="4:5" x14ac:dyDescent="0.2">
      <c r="D500" s="7"/>
      <c r="E500" s="7"/>
    </row>
    <row r="501" spans="4:5" x14ac:dyDescent="0.2">
      <c r="D501" s="7"/>
      <c r="E501" s="7"/>
    </row>
    <row r="502" spans="4:5" x14ac:dyDescent="0.2">
      <c r="D502" s="7"/>
      <c r="E502" s="7"/>
    </row>
    <row r="503" spans="4:5" x14ac:dyDescent="0.2">
      <c r="D503" s="7"/>
      <c r="E503" s="7"/>
    </row>
    <row r="504" spans="4:5" x14ac:dyDescent="0.2">
      <c r="D504" s="7"/>
      <c r="E504" s="7"/>
    </row>
    <row r="505" spans="4:5" x14ac:dyDescent="0.2">
      <c r="D505" s="7"/>
      <c r="E505" s="7"/>
    </row>
    <row r="506" spans="4:5" x14ac:dyDescent="0.2">
      <c r="D506" s="7"/>
      <c r="E506" s="7"/>
    </row>
    <row r="507" spans="4:5" x14ac:dyDescent="0.2">
      <c r="D507" s="7"/>
      <c r="E507" s="7"/>
    </row>
    <row r="508" spans="4:5" x14ac:dyDescent="0.2">
      <c r="D508" s="7"/>
      <c r="E508" s="7"/>
    </row>
    <row r="509" spans="4:5" x14ac:dyDescent="0.2">
      <c r="D509" s="7"/>
      <c r="E509" s="7"/>
    </row>
    <row r="510" spans="4:5" x14ac:dyDescent="0.2">
      <c r="D510" s="7"/>
      <c r="E510" s="7"/>
    </row>
    <row r="511" spans="4:5" x14ac:dyDescent="0.2">
      <c r="D511" s="7"/>
      <c r="E511" s="7"/>
    </row>
    <row r="512" spans="4:5" x14ac:dyDescent="0.2">
      <c r="D512" s="7"/>
      <c r="E512" s="7"/>
    </row>
    <row r="513" spans="4:5" x14ac:dyDescent="0.2">
      <c r="D513" s="7"/>
      <c r="E513" s="7"/>
    </row>
    <row r="514" spans="4:5" x14ac:dyDescent="0.2">
      <c r="D514" s="7"/>
      <c r="E514" s="7"/>
    </row>
    <row r="515" spans="4:5" x14ac:dyDescent="0.2">
      <c r="D515" s="7"/>
      <c r="E515" s="7"/>
    </row>
    <row r="516" spans="4:5" x14ac:dyDescent="0.2">
      <c r="D516" s="7"/>
      <c r="E516" s="7"/>
    </row>
    <row r="517" spans="4:5" x14ac:dyDescent="0.2">
      <c r="D517" s="7"/>
      <c r="E517" s="7"/>
    </row>
    <row r="518" spans="4:5" x14ac:dyDescent="0.2">
      <c r="D518" s="7"/>
      <c r="E518" s="7"/>
    </row>
    <row r="519" spans="4:5" x14ac:dyDescent="0.2">
      <c r="D519" s="7"/>
      <c r="E519" s="7"/>
    </row>
    <row r="520" spans="4:5" x14ac:dyDescent="0.2">
      <c r="D520" s="7"/>
      <c r="E520" s="7"/>
    </row>
    <row r="521" spans="4:5" x14ac:dyDescent="0.2">
      <c r="D521" s="7"/>
      <c r="E521" s="7"/>
    </row>
    <row r="522" spans="4:5" x14ac:dyDescent="0.2">
      <c r="D522" s="7"/>
      <c r="E522" s="7"/>
    </row>
    <row r="523" spans="4:5" x14ac:dyDescent="0.2">
      <c r="D523" s="7"/>
      <c r="E523" s="7"/>
    </row>
    <row r="524" spans="4:5" x14ac:dyDescent="0.2">
      <c r="D524" s="7"/>
      <c r="E524" s="7"/>
    </row>
    <row r="525" spans="4:5" x14ac:dyDescent="0.2">
      <c r="D525" s="7"/>
      <c r="E525" s="7"/>
    </row>
    <row r="526" spans="4:5" x14ac:dyDescent="0.2">
      <c r="D526" s="7"/>
      <c r="E526" s="7"/>
    </row>
    <row r="527" spans="4:5" x14ac:dyDescent="0.2">
      <c r="D527" s="7"/>
      <c r="E527" s="7"/>
    </row>
    <row r="528" spans="4:5" x14ac:dyDescent="0.2">
      <c r="D528" s="7"/>
      <c r="E528" s="7"/>
    </row>
    <row r="529" spans="4:5" x14ac:dyDescent="0.2">
      <c r="D529" s="7"/>
      <c r="E529" s="7"/>
    </row>
    <row r="530" spans="4:5" x14ac:dyDescent="0.2">
      <c r="D530" s="7"/>
      <c r="E530" s="7"/>
    </row>
    <row r="531" spans="4:5" x14ac:dyDescent="0.2">
      <c r="D531" s="7"/>
      <c r="E531" s="7"/>
    </row>
    <row r="532" spans="4:5" x14ac:dyDescent="0.2">
      <c r="D532" s="7"/>
      <c r="E532" s="7"/>
    </row>
    <row r="533" spans="4:5" x14ac:dyDescent="0.2">
      <c r="D533" s="7"/>
      <c r="E533" s="7"/>
    </row>
    <row r="534" spans="4:5" x14ac:dyDescent="0.2">
      <c r="D534" s="7"/>
      <c r="E534" s="7"/>
    </row>
    <row r="535" spans="4:5" x14ac:dyDescent="0.2">
      <c r="D535" s="7"/>
      <c r="E535" s="7"/>
    </row>
    <row r="536" spans="4:5" x14ac:dyDescent="0.2">
      <c r="D536" s="7"/>
      <c r="E536" s="7"/>
    </row>
    <row r="537" spans="4:5" x14ac:dyDescent="0.2">
      <c r="D537" s="7"/>
      <c r="E537" s="7"/>
    </row>
    <row r="538" spans="4:5" x14ac:dyDescent="0.2">
      <c r="D538" s="7"/>
      <c r="E538" s="7"/>
    </row>
    <row r="539" spans="4:5" x14ac:dyDescent="0.2">
      <c r="D539" s="7"/>
      <c r="E539" s="7"/>
    </row>
    <row r="540" spans="4:5" x14ac:dyDescent="0.2">
      <c r="D540" s="7"/>
      <c r="E540" s="7"/>
    </row>
    <row r="541" spans="4:5" x14ac:dyDescent="0.2">
      <c r="D541" s="7"/>
      <c r="E541" s="7"/>
    </row>
    <row r="542" spans="4:5" x14ac:dyDescent="0.2">
      <c r="D542" s="7"/>
      <c r="E542" s="7"/>
    </row>
    <row r="543" spans="4:5" x14ac:dyDescent="0.2">
      <c r="D543" s="7"/>
      <c r="E543" s="7"/>
    </row>
    <row r="544" spans="4:5" x14ac:dyDescent="0.2">
      <c r="D544" s="7"/>
      <c r="E544" s="7"/>
    </row>
    <row r="545" spans="4:5" x14ac:dyDescent="0.2">
      <c r="D545" s="7"/>
      <c r="E545" s="7"/>
    </row>
    <row r="546" spans="4:5" x14ac:dyDescent="0.2">
      <c r="D546" s="7"/>
      <c r="E546" s="7"/>
    </row>
    <row r="547" spans="4:5" x14ac:dyDescent="0.2">
      <c r="D547" s="7"/>
      <c r="E547" s="7"/>
    </row>
    <row r="548" spans="4:5" x14ac:dyDescent="0.2">
      <c r="D548" s="7"/>
      <c r="E548" s="7"/>
    </row>
    <row r="549" spans="4:5" x14ac:dyDescent="0.2">
      <c r="D549" s="7"/>
      <c r="E549" s="7"/>
    </row>
    <row r="550" spans="4:5" x14ac:dyDescent="0.2">
      <c r="D550" s="7"/>
      <c r="E550" s="7"/>
    </row>
    <row r="551" spans="4:5" x14ac:dyDescent="0.2">
      <c r="D551" s="7"/>
      <c r="E551" s="7"/>
    </row>
    <row r="552" spans="4:5" x14ac:dyDescent="0.2">
      <c r="D552" s="7"/>
      <c r="E552" s="7"/>
    </row>
    <row r="553" spans="4:5" x14ac:dyDescent="0.2">
      <c r="D553" s="7"/>
      <c r="E553" s="7"/>
    </row>
    <row r="554" spans="4:5" x14ac:dyDescent="0.2">
      <c r="D554" s="7"/>
      <c r="E554" s="7"/>
    </row>
    <row r="555" spans="4:5" x14ac:dyDescent="0.2">
      <c r="D555" s="7"/>
      <c r="E555" s="7"/>
    </row>
    <row r="556" spans="4:5" x14ac:dyDescent="0.2">
      <c r="D556" s="7"/>
      <c r="E556" s="7"/>
    </row>
    <row r="557" spans="4:5" x14ac:dyDescent="0.2">
      <c r="D557" s="7"/>
      <c r="E557" s="7"/>
    </row>
    <row r="558" spans="4:5" x14ac:dyDescent="0.2">
      <c r="D558" s="7"/>
      <c r="E558" s="7"/>
    </row>
    <row r="559" spans="4:5" x14ac:dyDescent="0.2">
      <c r="D559" s="7"/>
      <c r="E559" s="7"/>
    </row>
    <row r="560" spans="4:5" x14ac:dyDescent="0.2">
      <c r="D560" s="7"/>
      <c r="E560" s="7"/>
    </row>
    <row r="561" spans="4:5" x14ac:dyDescent="0.2">
      <c r="D561" s="7"/>
      <c r="E561" s="7"/>
    </row>
    <row r="562" spans="4:5" x14ac:dyDescent="0.2">
      <c r="D562" s="7"/>
      <c r="E562" s="7"/>
    </row>
    <row r="563" spans="4:5" x14ac:dyDescent="0.2">
      <c r="D563" s="7"/>
      <c r="E563" s="7"/>
    </row>
    <row r="564" spans="4:5" x14ac:dyDescent="0.2">
      <c r="D564" s="7"/>
      <c r="E564" s="7"/>
    </row>
    <row r="565" spans="4:5" x14ac:dyDescent="0.2">
      <c r="D565" s="7"/>
      <c r="E565" s="7"/>
    </row>
    <row r="566" spans="4:5" x14ac:dyDescent="0.2">
      <c r="D566" s="7"/>
      <c r="E566" s="7"/>
    </row>
    <row r="567" spans="4:5" x14ac:dyDescent="0.2">
      <c r="D567" s="7"/>
      <c r="E567" s="7"/>
    </row>
    <row r="568" spans="4:5" x14ac:dyDescent="0.2">
      <c r="D568" s="7"/>
      <c r="E568" s="7"/>
    </row>
    <row r="569" spans="4:5" x14ac:dyDescent="0.2">
      <c r="D569" s="7"/>
      <c r="E569" s="7"/>
    </row>
    <row r="570" spans="4:5" x14ac:dyDescent="0.2">
      <c r="D570" s="7"/>
      <c r="E570" s="7"/>
    </row>
    <row r="571" spans="4:5" x14ac:dyDescent="0.2">
      <c r="D571" s="7"/>
      <c r="E571" s="7"/>
    </row>
    <row r="572" spans="4:5" x14ac:dyDescent="0.2">
      <c r="D572" s="7"/>
      <c r="E572" s="7"/>
    </row>
    <row r="573" spans="4:5" x14ac:dyDescent="0.2">
      <c r="D573" s="7"/>
      <c r="E573" s="7"/>
    </row>
    <row r="574" spans="4:5" x14ac:dyDescent="0.2">
      <c r="D574" s="7"/>
      <c r="E574" s="7"/>
    </row>
    <row r="575" spans="4:5" x14ac:dyDescent="0.2">
      <c r="D575" s="7"/>
      <c r="E575" s="7"/>
    </row>
    <row r="576" spans="4:5" x14ac:dyDescent="0.2">
      <c r="D576" s="7"/>
      <c r="E576" s="7"/>
    </row>
    <row r="577" spans="4:5" x14ac:dyDescent="0.2">
      <c r="D577" s="7"/>
      <c r="E577" s="7"/>
    </row>
    <row r="578" spans="4:5" x14ac:dyDescent="0.2">
      <c r="D578" s="7"/>
      <c r="E578" s="7"/>
    </row>
    <row r="579" spans="4:5" x14ac:dyDescent="0.2">
      <c r="D579" s="7"/>
      <c r="E579" s="7"/>
    </row>
    <row r="580" spans="4:5" x14ac:dyDescent="0.2">
      <c r="D580" s="7"/>
      <c r="E580" s="7"/>
    </row>
    <row r="581" spans="4:5" x14ac:dyDescent="0.2">
      <c r="D581" s="7"/>
      <c r="E581" s="7"/>
    </row>
    <row r="582" spans="4:5" x14ac:dyDescent="0.2">
      <c r="D582" s="7"/>
      <c r="E582" s="7"/>
    </row>
    <row r="583" spans="4:5" x14ac:dyDescent="0.2">
      <c r="D583" s="7"/>
      <c r="E583" s="7"/>
    </row>
    <row r="584" spans="4:5" x14ac:dyDescent="0.2">
      <c r="D584" s="7"/>
      <c r="E584" s="7"/>
    </row>
    <row r="585" spans="4:5" x14ac:dyDescent="0.2">
      <c r="D585" s="7"/>
      <c r="E585" s="7"/>
    </row>
    <row r="586" spans="4:5" x14ac:dyDescent="0.2">
      <c r="D586" s="7"/>
      <c r="E586" s="7"/>
    </row>
    <row r="587" spans="4:5" x14ac:dyDescent="0.2">
      <c r="D587" s="7"/>
      <c r="E587" s="7"/>
    </row>
    <row r="588" spans="4:5" x14ac:dyDescent="0.2">
      <c r="D588" s="7"/>
      <c r="E588" s="7"/>
    </row>
    <row r="589" spans="4:5" x14ac:dyDescent="0.2">
      <c r="D589" s="7"/>
      <c r="E589" s="7"/>
    </row>
    <row r="590" spans="4:5" x14ac:dyDescent="0.2">
      <c r="D590" s="7"/>
      <c r="E590" s="7"/>
    </row>
    <row r="591" spans="4:5" x14ac:dyDescent="0.2">
      <c r="D591" s="7"/>
      <c r="E591" s="7"/>
    </row>
    <row r="592" spans="4:5" x14ac:dyDescent="0.2">
      <c r="D592" s="7"/>
      <c r="E592" s="7"/>
    </row>
    <row r="593" spans="4:5" x14ac:dyDescent="0.2">
      <c r="D593" s="7"/>
      <c r="E593" s="7"/>
    </row>
    <row r="594" spans="4:5" x14ac:dyDescent="0.2">
      <c r="D594" s="7"/>
      <c r="E594" s="7"/>
    </row>
    <row r="595" spans="4:5" x14ac:dyDescent="0.2">
      <c r="D595" s="7"/>
      <c r="E595" s="7"/>
    </row>
    <row r="596" spans="4:5" x14ac:dyDescent="0.2">
      <c r="D596" s="7"/>
      <c r="E596" s="7"/>
    </row>
    <row r="597" spans="4:5" x14ac:dyDescent="0.2">
      <c r="D597" s="7"/>
      <c r="E597" s="7"/>
    </row>
    <row r="598" spans="4:5" x14ac:dyDescent="0.2">
      <c r="D598" s="7"/>
      <c r="E598" s="7"/>
    </row>
    <row r="599" spans="4:5" x14ac:dyDescent="0.2">
      <c r="D599" s="7"/>
      <c r="E599" s="7"/>
    </row>
    <row r="600" spans="4:5" x14ac:dyDescent="0.2">
      <c r="D600" s="7"/>
      <c r="E600" s="7"/>
    </row>
    <row r="601" spans="4:5" x14ac:dyDescent="0.2">
      <c r="D601" s="7"/>
      <c r="E601" s="7"/>
    </row>
    <row r="602" spans="4:5" x14ac:dyDescent="0.2">
      <c r="D602" s="7"/>
      <c r="E602" s="7"/>
    </row>
    <row r="603" spans="4:5" x14ac:dyDescent="0.2">
      <c r="D603" s="7"/>
      <c r="E603" s="7"/>
    </row>
    <row r="604" spans="4:5" x14ac:dyDescent="0.2">
      <c r="D604" s="7"/>
      <c r="E604" s="7"/>
    </row>
    <row r="605" spans="4:5" x14ac:dyDescent="0.2">
      <c r="D605" s="7"/>
      <c r="E605" s="7"/>
    </row>
    <row r="606" spans="4:5" x14ac:dyDescent="0.2">
      <c r="D606" s="7"/>
      <c r="E606" s="7"/>
    </row>
    <row r="607" spans="4:5" x14ac:dyDescent="0.2">
      <c r="D607" s="7"/>
      <c r="E607" s="7"/>
    </row>
    <row r="608" spans="4:5" x14ac:dyDescent="0.2">
      <c r="D608" s="7"/>
      <c r="E608" s="7"/>
    </row>
    <row r="609" spans="4:5" x14ac:dyDescent="0.2">
      <c r="D609" s="7"/>
      <c r="E609" s="7"/>
    </row>
    <row r="610" spans="4:5" x14ac:dyDescent="0.2">
      <c r="D610" s="7"/>
      <c r="E610" s="7"/>
    </row>
    <row r="611" spans="4:5" x14ac:dyDescent="0.2">
      <c r="D611" s="7"/>
      <c r="E611" s="7"/>
    </row>
    <row r="612" spans="4:5" x14ac:dyDescent="0.2">
      <c r="D612" s="7"/>
      <c r="E612" s="7"/>
    </row>
    <row r="613" spans="4:5" x14ac:dyDescent="0.2">
      <c r="D613" s="7"/>
      <c r="E613" s="7"/>
    </row>
    <row r="614" spans="4:5" x14ac:dyDescent="0.2">
      <c r="D614" s="7"/>
      <c r="E614" s="7"/>
    </row>
    <row r="615" spans="4:5" x14ac:dyDescent="0.2">
      <c r="D615" s="7"/>
      <c r="E615" s="7"/>
    </row>
    <row r="616" spans="4:5" x14ac:dyDescent="0.2">
      <c r="D616" s="7"/>
      <c r="E616" s="7"/>
    </row>
    <row r="617" spans="4:5" x14ac:dyDescent="0.2">
      <c r="D617" s="7"/>
      <c r="E617" s="7"/>
    </row>
    <row r="618" spans="4:5" x14ac:dyDescent="0.2">
      <c r="D618" s="7"/>
      <c r="E618" s="7"/>
    </row>
    <row r="619" spans="4:5" x14ac:dyDescent="0.2">
      <c r="D619" s="7"/>
      <c r="E619" s="7"/>
    </row>
    <row r="620" spans="4:5" x14ac:dyDescent="0.2">
      <c r="D620" s="7"/>
      <c r="E620" s="7"/>
    </row>
    <row r="621" spans="4:5" x14ac:dyDescent="0.2">
      <c r="D621" s="7"/>
      <c r="E621" s="7"/>
    </row>
    <row r="622" spans="4:5" x14ac:dyDescent="0.2">
      <c r="D622" s="7"/>
      <c r="E622" s="7"/>
    </row>
    <row r="623" spans="4:5" x14ac:dyDescent="0.2">
      <c r="D623" s="7"/>
      <c r="E623" s="7"/>
    </row>
    <row r="624" spans="4:5" x14ac:dyDescent="0.2">
      <c r="D624" s="7"/>
      <c r="E624" s="7"/>
    </row>
    <row r="625" spans="4:5" x14ac:dyDescent="0.2">
      <c r="D625" s="7"/>
      <c r="E625" s="7"/>
    </row>
    <row r="626" spans="4:5" x14ac:dyDescent="0.2">
      <c r="D626" s="7"/>
      <c r="E626" s="7"/>
    </row>
    <row r="627" spans="4:5" x14ac:dyDescent="0.2">
      <c r="D627" s="7"/>
      <c r="E627" s="7"/>
    </row>
    <row r="628" spans="4:5" x14ac:dyDescent="0.2">
      <c r="D628" s="7"/>
      <c r="E628" s="7"/>
    </row>
    <row r="629" spans="4:5" x14ac:dyDescent="0.2">
      <c r="D629" s="7"/>
      <c r="E629" s="7"/>
    </row>
    <row r="630" spans="4:5" x14ac:dyDescent="0.2">
      <c r="D630" s="7"/>
      <c r="E630" s="7"/>
    </row>
    <row r="631" spans="4:5" x14ac:dyDescent="0.2">
      <c r="D631" s="7"/>
      <c r="E631" s="7"/>
    </row>
    <row r="632" spans="4:5" x14ac:dyDescent="0.2">
      <c r="D632" s="7"/>
      <c r="E632" s="7"/>
    </row>
    <row r="633" spans="4:5" x14ac:dyDescent="0.2">
      <c r="D633" s="7"/>
      <c r="E633" s="7"/>
    </row>
    <row r="634" spans="4:5" x14ac:dyDescent="0.2">
      <c r="D634" s="7"/>
      <c r="E634" s="7"/>
    </row>
    <row r="635" spans="4:5" x14ac:dyDescent="0.2">
      <c r="D635" s="7"/>
      <c r="E635" s="7"/>
    </row>
    <row r="636" spans="4:5" x14ac:dyDescent="0.2">
      <c r="D636" s="7"/>
      <c r="E636" s="7"/>
    </row>
    <row r="637" spans="4:5" x14ac:dyDescent="0.2">
      <c r="D637" s="7"/>
      <c r="E637" s="7"/>
    </row>
    <row r="638" spans="4:5" x14ac:dyDescent="0.2">
      <c r="D638" s="7"/>
      <c r="E638" s="7"/>
    </row>
    <row r="639" spans="4:5" x14ac:dyDescent="0.2">
      <c r="D639" s="7"/>
      <c r="E639" s="7"/>
    </row>
    <row r="640" spans="4:5" x14ac:dyDescent="0.2">
      <c r="D640" s="7"/>
      <c r="E640" s="7"/>
    </row>
    <row r="641" spans="4:5" x14ac:dyDescent="0.2">
      <c r="D641" s="7"/>
      <c r="E641" s="7"/>
    </row>
    <row r="642" spans="4:5" x14ac:dyDescent="0.2">
      <c r="D642" s="7"/>
      <c r="E642" s="7"/>
    </row>
    <row r="643" spans="4:5" x14ac:dyDescent="0.2">
      <c r="D643" s="7"/>
      <c r="E643" s="7"/>
    </row>
    <row r="644" spans="4:5" x14ac:dyDescent="0.2">
      <c r="D644" s="7"/>
      <c r="E644" s="7"/>
    </row>
    <row r="645" spans="4:5" x14ac:dyDescent="0.2">
      <c r="D645" s="7"/>
      <c r="E645" s="7"/>
    </row>
    <row r="646" spans="4:5" x14ac:dyDescent="0.2">
      <c r="D646" s="7"/>
      <c r="E646" s="7"/>
    </row>
    <row r="647" spans="4:5" x14ac:dyDescent="0.2">
      <c r="D647" s="7"/>
      <c r="E647" s="7"/>
    </row>
    <row r="648" spans="4:5" x14ac:dyDescent="0.2">
      <c r="D648" s="7"/>
      <c r="E648" s="7"/>
    </row>
    <row r="649" spans="4:5" x14ac:dyDescent="0.2">
      <c r="D649" s="7"/>
      <c r="E649" s="7"/>
    </row>
    <row r="650" spans="4:5" x14ac:dyDescent="0.2">
      <c r="D650" s="7"/>
      <c r="E650" s="7"/>
    </row>
    <row r="651" spans="4:5" x14ac:dyDescent="0.2">
      <c r="D651" s="7"/>
      <c r="E651" s="7"/>
    </row>
    <row r="652" spans="4:5" x14ac:dyDescent="0.2">
      <c r="D652" s="7"/>
      <c r="E652" s="7"/>
    </row>
    <row r="653" spans="4:5" x14ac:dyDescent="0.2">
      <c r="D653" s="7"/>
      <c r="E653" s="7"/>
    </row>
    <row r="654" spans="4:5" x14ac:dyDescent="0.2">
      <c r="D654" s="7"/>
      <c r="E654" s="7"/>
    </row>
    <row r="655" spans="4:5" x14ac:dyDescent="0.2">
      <c r="D655" s="7"/>
      <c r="E655" s="7"/>
    </row>
    <row r="656" spans="4:5" x14ac:dyDescent="0.2">
      <c r="D656" s="7"/>
      <c r="E656" s="7"/>
    </row>
    <row r="657" spans="4:5" x14ac:dyDescent="0.2">
      <c r="D657" s="7"/>
      <c r="E657" s="7"/>
    </row>
    <row r="658" spans="4:5" x14ac:dyDescent="0.2">
      <c r="D658" s="7"/>
      <c r="E658" s="7"/>
    </row>
    <row r="659" spans="4:5" x14ac:dyDescent="0.2">
      <c r="D659" s="7"/>
      <c r="E659" s="7"/>
    </row>
    <row r="660" spans="4:5" x14ac:dyDescent="0.2">
      <c r="D660" s="7"/>
      <c r="E660" s="7"/>
    </row>
    <row r="661" spans="4:5" x14ac:dyDescent="0.2">
      <c r="D661" s="7"/>
      <c r="E661" s="7"/>
    </row>
    <row r="662" spans="4:5" x14ac:dyDescent="0.2">
      <c r="D662" s="7"/>
      <c r="E662" s="7"/>
    </row>
    <row r="663" spans="4:5" x14ac:dyDescent="0.2">
      <c r="D663" s="7"/>
      <c r="E663" s="7"/>
    </row>
    <row r="664" spans="4:5" x14ac:dyDescent="0.2">
      <c r="D664" s="7"/>
      <c r="E664" s="7"/>
    </row>
    <row r="665" spans="4:5" x14ac:dyDescent="0.2">
      <c r="D665" s="7"/>
      <c r="E665" s="7"/>
    </row>
    <row r="666" spans="4:5" x14ac:dyDescent="0.2">
      <c r="D666" s="7"/>
      <c r="E666" s="7"/>
    </row>
    <row r="667" spans="4:5" x14ac:dyDescent="0.2">
      <c r="D667" s="7"/>
      <c r="E667" s="7"/>
    </row>
    <row r="668" spans="4:5" x14ac:dyDescent="0.2">
      <c r="D668" s="7"/>
      <c r="E668" s="7"/>
    </row>
    <row r="669" spans="4:5" x14ac:dyDescent="0.2">
      <c r="D669" s="7"/>
      <c r="E669" s="7"/>
    </row>
    <row r="670" spans="4:5" x14ac:dyDescent="0.2">
      <c r="D670" s="7"/>
      <c r="E670" s="7"/>
    </row>
    <row r="671" spans="4:5" x14ac:dyDescent="0.2">
      <c r="D671" s="7"/>
      <c r="E671" s="7"/>
    </row>
    <row r="672" spans="4:5" x14ac:dyDescent="0.2">
      <c r="D672" s="7"/>
      <c r="E672" s="7"/>
    </row>
    <row r="673" spans="4:5" x14ac:dyDescent="0.2">
      <c r="D673" s="7"/>
      <c r="E673" s="7"/>
    </row>
    <row r="674" spans="4:5" x14ac:dyDescent="0.2">
      <c r="D674" s="7"/>
      <c r="E674" s="7"/>
    </row>
    <row r="675" spans="4:5" x14ac:dyDescent="0.2">
      <c r="D675" s="7"/>
      <c r="E675" s="7"/>
    </row>
    <row r="676" spans="4:5" x14ac:dyDescent="0.2">
      <c r="D676" s="7"/>
      <c r="E676" s="7"/>
    </row>
    <row r="677" spans="4:5" x14ac:dyDescent="0.2">
      <c r="D677" s="7"/>
      <c r="E677" s="7"/>
    </row>
    <row r="678" spans="4:5" x14ac:dyDescent="0.2">
      <c r="D678" s="7"/>
      <c r="E678" s="7"/>
    </row>
    <row r="679" spans="4:5" x14ac:dyDescent="0.2">
      <c r="D679" s="7"/>
      <c r="E679" s="7"/>
    </row>
    <row r="680" spans="4:5" x14ac:dyDescent="0.2">
      <c r="D680" s="7"/>
      <c r="E680" s="7"/>
    </row>
    <row r="681" spans="4:5" x14ac:dyDescent="0.2">
      <c r="D681" s="7"/>
      <c r="E681" s="7"/>
    </row>
    <row r="682" spans="4:5" x14ac:dyDescent="0.2">
      <c r="D682" s="7"/>
      <c r="E682" s="7"/>
    </row>
    <row r="683" spans="4:5" x14ac:dyDescent="0.2">
      <c r="D683" s="7"/>
      <c r="E683" s="7"/>
    </row>
    <row r="684" spans="4:5" x14ac:dyDescent="0.2">
      <c r="D684" s="7"/>
      <c r="E684" s="7"/>
    </row>
    <row r="685" spans="4:5" x14ac:dyDescent="0.2">
      <c r="D685" s="7"/>
      <c r="E685" s="7"/>
    </row>
    <row r="686" spans="4:5" x14ac:dyDescent="0.2">
      <c r="D686" s="7"/>
      <c r="E686" s="7"/>
    </row>
    <row r="687" spans="4:5" x14ac:dyDescent="0.2">
      <c r="D687" s="7"/>
      <c r="E687" s="7"/>
    </row>
    <row r="688" spans="4:5" x14ac:dyDescent="0.2">
      <c r="D688" s="7"/>
      <c r="E688" s="7"/>
    </row>
    <row r="689" spans="4:5" x14ac:dyDescent="0.2">
      <c r="D689" s="7"/>
      <c r="E689" s="7"/>
    </row>
    <row r="690" spans="4:5" x14ac:dyDescent="0.2">
      <c r="D690" s="7"/>
      <c r="E690" s="7"/>
    </row>
    <row r="691" spans="4:5" x14ac:dyDescent="0.2">
      <c r="D691" s="7"/>
      <c r="E691" s="7"/>
    </row>
    <row r="692" spans="4:5" x14ac:dyDescent="0.2">
      <c r="D692" s="7"/>
      <c r="E692" s="7"/>
    </row>
    <row r="693" spans="4:5" x14ac:dyDescent="0.2">
      <c r="D693" s="7"/>
      <c r="E693" s="7"/>
    </row>
    <row r="694" spans="4:5" x14ac:dyDescent="0.2">
      <c r="D694" s="7"/>
      <c r="E694" s="7"/>
    </row>
    <row r="695" spans="4:5" x14ac:dyDescent="0.2">
      <c r="D695" s="7"/>
      <c r="E695" s="7"/>
    </row>
    <row r="696" spans="4:5" x14ac:dyDescent="0.2">
      <c r="D696" s="7"/>
      <c r="E696" s="7"/>
    </row>
    <row r="697" spans="4:5" x14ac:dyDescent="0.2">
      <c r="D697" s="7"/>
      <c r="E697" s="7"/>
    </row>
    <row r="698" spans="4:5" x14ac:dyDescent="0.2">
      <c r="D698" s="7"/>
      <c r="E698" s="7"/>
    </row>
    <row r="699" spans="4:5" x14ac:dyDescent="0.2">
      <c r="D699" s="7"/>
      <c r="E699" s="7"/>
    </row>
    <row r="700" spans="4:5" x14ac:dyDescent="0.2">
      <c r="D700" s="7"/>
      <c r="E700" s="7"/>
    </row>
    <row r="701" spans="4:5" x14ac:dyDescent="0.2">
      <c r="D701" s="7"/>
      <c r="E701" s="7"/>
    </row>
    <row r="702" spans="4:5" x14ac:dyDescent="0.2">
      <c r="D702" s="7"/>
      <c r="E702" s="7"/>
    </row>
    <row r="703" spans="4:5" x14ac:dyDescent="0.2">
      <c r="D703" s="7"/>
      <c r="E703" s="7"/>
    </row>
    <row r="704" spans="4:5" x14ac:dyDescent="0.2">
      <c r="D704" s="7"/>
      <c r="E704" s="7"/>
    </row>
    <row r="705" spans="4:5" x14ac:dyDescent="0.2">
      <c r="D705" s="7"/>
      <c r="E705" s="7"/>
    </row>
    <row r="706" spans="4:5" x14ac:dyDescent="0.2">
      <c r="D706" s="7"/>
      <c r="E706" s="7"/>
    </row>
    <row r="707" spans="4:5" x14ac:dyDescent="0.2">
      <c r="D707" s="7"/>
      <c r="E707" s="7"/>
    </row>
  </sheetData>
  <phoneticPr fontId="6" type="noConversion"/>
  <conditionalFormatting sqref="G6:G72">
    <cfRule type="containsText" dxfId="2" priority="1" stopIfTrue="1" operator="containsText" text="Failing CA">
      <formula>NOT(ISERROR(SEARCH("Failing CA",G6)))</formula>
    </cfRule>
    <cfRule type="cellIs" dxfId="1" priority="2" stopIfTrue="1" operator="equal">
      <formula>"""Failing CA"""</formula>
    </cfRule>
    <cfRule type="cellIs" dxfId="0" priority="3" stopIfTrue="1" operator="lessThan">
      <formula>12.0001</formula>
    </cfRule>
  </conditionalFormatting>
  <printOptions gridLines="1" gridLinesSet="0"/>
  <pageMargins left="0.39370078740157483" right="0.23622047244094491" top="0.98425196850393704" bottom="0.98425196850393704" header="0.39370078740157483" footer="0.51181102362204722"/>
  <pageSetup paperSize="9" scale="75" orientation="portrait" horizontalDpi="120" verticalDpi="144" r:id="rId1"/>
  <headerFooter alignWithMargins="0">
    <oddHeader>&amp;A</oddHeader>
    <oddFooter>Page &amp;P</oddFooter>
  </headerFooter>
  <drawing r:id="rId2"/>
  <legacyDrawing r:id="rId3"/>
  <controls>
    <mc:AlternateContent xmlns:mc="http://schemas.openxmlformats.org/markup-compatibility/2006">
      <mc:Choice Requires="x14">
        <control shapeId="1030" r:id="rId4" name="Control 6">
          <controlPr defaultSize="0" r:id="rId5">
            <anchor moveWithCells="1">
              <from>
                <xdr:col>1</xdr:col>
                <xdr:colOff>0</xdr:colOff>
                <xdr:row>13</xdr:row>
                <xdr:rowOff>95250</xdr:rowOff>
              </from>
              <to>
                <xdr:col>1</xdr:col>
                <xdr:colOff>676275</xdr:colOff>
                <xdr:row>14</xdr:row>
                <xdr:rowOff>104775</xdr:rowOff>
              </to>
            </anchor>
          </controlPr>
        </control>
      </mc:Choice>
      <mc:Fallback>
        <control shapeId="1030" r:id="rId4" name="Control 6"/>
      </mc:Fallback>
    </mc:AlternateContent>
    <mc:AlternateContent xmlns:mc="http://schemas.openxmlformats.org/markup-compatibility/2006">
      <mc:Choice Requires="x14">
        <control shapeId="1029" r:id="rId6" name="Control 5">
          <controlPr defaultSize="0" r:id="rId7">
            <anchor moveWithCells="1">
              <from>
                <xdr:col>1</xdr:col>
                <xdr:colOff>0</xdr:colOff>
                <xdr:row>13</xdr:row>
                <xdr:rowOff>95250</xdr:rowOff>
              </from>
              <to>
                <xdr:col>1</xdr:col>
                <xdr:colOff>676275</xdr:colOff>
                <xdr:row>14</xdr:row>
                <xdr:rowOff>104775</xdr:rowOff>
              </to>
            </anchor>
          </controlPr>
        </control>
      </mc:Choice>
      <mc:Fallback>
        <control shapeId="1029" r:id="rId6" name="Control 5"/>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topLeftCell="A4"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23" t="s">
        <v>20</v>
      </c>
      <c r="C1" s="23"/>
      <c r="D1" s="27"/>
      <c r="E1" s="27"/>
      <c r="F1" s="27"/>
    </row>
    <row r="2" spans="2:6" x14ac:dyDescent="0.2">
      <c r="B2" s="23" t="s">
        <v>21</v>
      </c>
      <c r="C2" s="23"/>
      <c r="D2" s="27"/>
      <c r="E2" s="27"/>
      <c r="F2" s="27"/>
    </row>
    <row r="3" spans="2:6" x14ac:dyDescent="0.2">
      <c r="B3" s="24"/>
      <c r="C3" s="24"/>
      <c r="D3" s="28"/>
      <c r="E3" s="28"/>
      <c r="F3" s="28"/>
    </row>
    <row r="4" spans="2:6" ht="51" x14ac:dyDescent="0.2">
      <c r="B4" s="24" t="s">
        <v>22</v>
      </c>
      <c r="C4" s="24"/>
      <c r="D4" s="28"/>
      <c r="E4" s="28"/>
      <c r="F4" s="28"/>
    </row>
    <row r="5" spans="2:6" x14ac:dyDescent="0.2">
      <c r="B5" s="24"/>
      <c r="C5" s="24"/>
      <c r="D5" s="28"/>
      <c r="E5" s="28"/>
      <c r="F5" s="28"/>
    </row>
    <row r="6" spans="2:6" x14ac:dyDescent="0.2">
      <c r="B6" s="23" t="s">
        <v>23</v>
      </c>
      <c r="C6" s="23"/>
      <c r="D6" s="27"/>
      <c r="E6" s="27" t="s">
        <v>24</v>
      </c>
      <c r="F6" s="27" t="s">
        <v>25</v>
      </c>
    </row>
    <row r="7" spans="2:6" ht="13.5" thickBot="1" x14ac:dyDescent="0.25">
      <c r="B7" s="24"/>
      <c r="C7" s="24"/>
      <c r="D7" s="28"/>
      <c r="E7" s="28"/>
      <c r="F7" s="28"/>
    </row>
    <row r="8" spans="2:6" ht="26.25" thickBot="1" x14ac:dyDescent="0.25">
      <c r="B8" s="25" t="s">
        <v>26</v>
      </c>
      <c r="C8" s="26"/>
      <c r="D8" s="29"/>
      <c r="E8" s="29">
        <v>1</v>
      </c>
      <c r="F8" s="30" t="s">
        <v>27</v>
      </c>
    </row>
    <row r="9" spans="2:6" x14ac:dyDescent="0.2">
      <c r="B9" s="24"/>
      <c r="C9" s="24"/>
      <c r="D9" s="28"/>
      <c r="E9" s="28"/>
      <c r="F9"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19"/>
  <sheetViews>
    <sheetView workbookViewId="0">
      <selection activeCell="H10" sqref="H10"/>
    </sheetView>
  </sheetViews>
  <sheetFormatPr defaultRowHeight="12.75" x14ac:dyDescent="0.2"/>
  <cols>
    <col min="2" max="2" width="16.7109375" bestFit="1" customWidth="1"/>
    <col min="3" max="3" width="10" bestFit="1" customWidth="1"/>
    <col min="4" max="4" width="13.5703125" bestFit="1" customWidth="1"/>
    <col min="10" max="10" width="11" customWidth="1"/>
    <col min="11" max="11" width="12.28515625" customWidth="1"/>
    <col min="12" max="12" width="12.5703125" bestFit="1" customWidth="1"/>
    <col min="13" max="13" width="11.42578125" bestFit="1" customWidth="1"/>
  </cols>
  <sheetData>
    <row r="2" spans="2:13" x14ac:dyDescent="0.2">
      <c r="C2" s="1"/>
      <c r="K2" s="38"/>
      <c r="L2" s="14"/>
    </row>
    <row r="3" spans="2:13" x14ac:dyDescent="0.2">
      <c r="C3" s="1"/>
      <c r="K3" s="38"/>
      <c r="L3" s="19"/>
      <c r="M3" s="18"/>
    </row>
    <row r="4" spans="2:13" x14ac:dyDescent="0.2">
      <c r="C4" s="2"/>
      <c r="F4" s="1"/>
      <c r="G4" s="1"/>
      <c r="H4" s="1"/>
      <c r="K4" s="38"/>
      <c r="L4" s="19"/>
      <c r="M4" s="18"/>
    </row>
    <row r="5" spans="2:13" x14ac:dyDescent="0.2">
      <c r="B5" s="10"/>
      <c r="C5" s="3"/>
      <c r="F5" s="34"/>
      <c r="G5" s="34"/>
      <c r="H5" s="34"/>
      <c r="I5" s="34"/>
      <c r="J5" s="34"/>
      <c r="K5" s="34"/>
      <c r="L5" s="34"/>
      <c r="M5" s="34"/>
    </row>
    <row r="6" spans="2:13" x14ac:dyDescent="0.2">
      <c r="B6" s="18"/>
      <c r="C6" s="31"/>
      <c r="D6" s="31"/>
      <c r="E6" s="31"/>
      <c r="F6" s="14"/>
      <c r="G6" s="14"/>
      <c r="H6" s="14"/>
      <c r="I6" s="13"/>
      <c r="J6" s="43"/>
      <c r="K6" s="14"/>
      <c r="L6" s="48"/>
      <c r="M6" s="18"/>
    </row>
    <row r="7" spans="2:13" x14ac:dyDescent="0.2">
      <c r="B7" s="18"/>
      <c r="C7" s="31"/>
      <c r="D7" s="31"/>
      <c r="E7" s="31"/>
      <c r="F7" s="6"/>
      <c r="G7" s="16"/>
      <c r="H7" s="16"/>
      <c r="I7" s="13"/>
      <c r="J7" s="17"/>
      <c r="K7" s="14"/>
      <c r="L7" s="48"/>
      <c r="M7" s="18"/>
    </row>
    <row r="8" spans="2:13" x14ac:dyDescent="0.2">
      <c r="B8" s="18"/>
      <c r="C8" s="31"/>
      <c r="D8" s="31"/>
      <c r="E8" s="31"/>
      <c r="F8" s="19"/>
      <c r="G8" s="17"/>
      <c r="H8" s="17"/>
      <c r="I8" s="13"/>
      <c r="J8" s="17"/>
      <c r="K8" s="14"/>
      <c r="L8" s="44"/>
      <c r="M8" s="18"/>
    </row>
    <row r="9" spans="2:13" x14ac:dyDescent="0.2">
      <c r="B9" s="18"/>
      <c r="C9" s="31"/>
      <c r="D9" s="31"/>
      <c r="E9" s="31"/>
      <c r="F9" s="6"/>
      <c r="G9" s="16"/>
      <c r="H9" s="16"/>
      <c r="I9" s="13"/>
      <c r="J9" s="17"/>
      <c r="K9" s="14"/>
      <c r="L9" s="48"/>
    </row>
    <row r="10" spans="2:13" x14ac:dyDescent="0.2">
      <c r="B10" s="18"/>
      <c r="C10" s="31"/>
      <c r="D10" s="31"/>
      <c r="E10" s="31"/>
      <c r="F10" s="14"/>
      <c r="G10" s="16"/>
      <c r="H10" s="16"/>
      <c r="I10" s="13"/>
      <c r="J10" s="17"/>
      <c r="K10" s="14"/>
      <c r="L10" s="48"/>
    </row>
    <row r="11" spans="2:13" x14ac:dyDescent="0.2">
      <c r="B11" s="18"/>
      <c r="C11" s="31"/>
      <c r="D11" s="31"/>
      <c r="E11" s="31"/>
      <c r="F11" s="14"/>
      <c r="G11" s="14"/>
      <c r="H11" s="14"/>
      <c r="I11" s="13"/>
      <c r="J11" s="17"/>
      <c r="K11" s="14"/>
      <c r="L11" s="48"/>
      <c r="M11" s="18"/>
    </row>
    <row r="12" spans="2:13" x14ac:dyDescent="0.2">
      <c r="B12" s="18"/>
      <c r="C12" s="31"/>
      <c r="D12" s="31"/>
      <c r="E12" s="31"/>
      <c r="F12" s="6"/>
      <c r="G12" s="16"/>
      <c r="H12" s="16"/>
      <c r="I12" s="13"/>
      <c r="J12" s="17"/>
      <c r="K12" s="14"/>
      <c r="L12" s="48"/>
      <c r="M12" s="18"/>
    </row>
    <row r="13" spans="2:13" x14ac:dyDescent="0.2">
      <c r="B13" s="18"/>
      <c r="C13" s="31"/>
      <c r="D13" s="31"/>
      <c r="E13" s="31"/>
      <c r="F13" s="19"/>
      <c r="G13" s="15"/>
      <c r="H13" s="15"/>
      <c r="I13" s="13"/>
      <c r="J13" s="17"/>
      <c r="K13" s="14"/>
      <c r="L13" s="48"/>
    </row>
    <row r="14" spans="2:13" x14ac:dyDescent="0.2">
      <c r="B14" s="18"/>
      <c r="C14" s="31"/>
      <c r="D14" s="31"/>
      <c r="E14" s="31"/>
      <c r="F14" s="14"/>
      <c r="G14" s="14"/>
      <c r="H14" s="14"/>
      <c r="I14" s="13"/>
      <c r="J14" s="17"/>
      <c r="K14" s="14"/>
      <c r="L14" s="48"/>
      <c r="M14" s="18"/>
    </row>
    <row r="15" spans="2:13" x14ac:dyDescent="0.2">
      <c r="B15" s="18"/>
      <c r="C15" s="31"/>
      <c r="D15" s="31"/>
      <c r="E15" s="31"/>
      <c r="F15" s="6"/>
      <c r="G15" s="16"/>
      <c r="H15" s="16"/>
      <c r="I15" s="13"/>
      <c r="J15" s="17"/>
      <c r="K15" s="14"/>
      <c r="L15" s="48"/>
      <c r="M15" s="18"/>
    </row>
    <row r="16" spans="2:13" x14ac:dyDescent="0.2">
      <c r="B16" s="18"/>
      <c r="C16" s="31"/>
      <c r="D16" s="31"/>
      <c r="E16" s="31"/>
      <c r="F16" s="14"/>
      <c r="G16" s="16"/>
      <c r="H16" s="16"/>
      <c r="I16" s="13"/>
      <c r="J16" s="17"/>
      <c r="K16" s="14"/>
      <c r="L16" s="48"/>
      <c r="M16" s="18"/>
    </row>
    <row r="17" spans="2:13" x14ac:dyDescent="0.2">
      <c r="B17" s="18"/>
      <c r="C17" s="31"/>
      <c r="D17" s="31"/>
      <c r="E17" s="31"/>
      <c r="F17" s="39"/>
      <c r="G17" s="16"/>
      <c r="H17" s="16"/>
      <c r="I17" s="13"/>
      <c r="J17" s="17"/>
      <c r="K17" s="14"/>
      <c r="L17" s="48"/>
      <c r="M17" s="18"/>
    </row>
    <row r="18" spans="2:13" x14ac:dyDescent="0.2">
      <c r="B18" s="18"/>
      <c r="C18" s="31"/>
      <c r="D18" s="31"/>
      <c r="E18" s="31"/>
      <c r="F18" s="14"/>
      <c r="G18" s="16"/>
      <c r="H18" s="16"/>
      <c r="I18" s="32"/>
      <c r="J18" s="16"/>
      <c r="K18" s="19"/>
      <c r="L18" s="32"/>
    </row>
    <row r="19" spans="2:13" x14ac:dyDescent="0.2">
      <c r="B19" s="18"/>
      <c r="C19" s="31"/>
      <c r="D19" s="31"/>
      <c r="E19" s="31"/>
      <c r="F19" s="39"/>
      <c r="G19" s="16"/>
      <c r="H19" s="16"/>
      <c r="I19" s="32"/>
      <c r="J19" s="16"/>
      <c r="K19" s="19"/>
      <c r="L19" s="32"/>
      <c r="M19" s="18"/>
    </row>
    <row r="20" spans="2:13" x14ac:dyDescent="0.2">
      <c r="B20" s="18"/>
      <c r="C20" s="31"/>
      <c r="D20" s="31"/>
      <c r="E20" s="31"/>
      <c r="F20" s="19"/>
      <c r="G20" s="15"/>
      <c r="H20" s="15"/>
      <c r="I20" s="13"/>
      <c r="J20" s="17"/>
      <c r="K20" s="14"/>
      <c r="L20" s="48"/>
    </row>
    <row r="21" spans="2:13" x14ac:dyDescent="0.2">
      <c r="B21" s="18"/>
      <c r="C21" s="31"/>
      <c r="D21" s="31"/>
      <c r="E21" s="31"/>
      <c r="F21" s="6"/>
      <c r="G21" s="6"/>
      <c r="H21" s="6"/>
      <c r="I21" s="13"/>
      <c r="J21" s="17"/>
      <c r="K21" s="14"/>
      <c r="L21" s="48"/>
      <c r="M21" s="18"/>
    </row>
    <row r="22" spans="2:13" x14ac:dyDescent="0.2">
      <c r="B22" s="18"/>
      <c r="C22" s="31"/>
      <c r="D22" s="31"/>
      <c r="E22" s="31"/>
      <c r="F22" s="12"/>
      <c r="G22" s="15"/>
      <c r="H22" s="15"/>
      <c r="I22" s="13"/>
      <c r="J22" s="17"/>
      <c r="K22" s="14"/>
      <c r="L22" s="48"/>
    </row>
    <row r="23" spans="2:13" x14ac:dyDescent="0.2">
      <c r="B23" s="18"/>
      <c r="C23" s="31"/>
      <c r="D23" s="31"/>
      <c r="E23" s="31"/>
      <c r="F23" s="19"/>
      <c r="G23" s="16"/>
      <c r="H23" s="16"/>
      <c r="I23" s="13"/>
      <c r="J23" s="17"/>
      <c r="K23" s="14"/>
      <c r="L23" s="48"/>
    </row>
    <row r="24" spans="2:13" x14ac:dyDescent="0.2">
      <c r="B24" s="18"/>
      <c r="C24" s="31"/>
      <c r="D24" s="31"/>
      <c r="E24" s="31"/>
      <c r="F24" s="39"/>
      <c r="G24" s="20"/>
      <c r="H24" s="20"/>
      <c r="I24" s="13"/>
      <c r="J24" s="15"/>
      <c r="K24" s="19"/>
      <c r="L24" s="45"/>
      <c r="M24" s="18"/>
    </row>
    <row r="25" spans="2:13" x14ac:dyDescent="0.2">
      <c r="B25" s="18"/>
      <c r="C25" s="31"/>
      <c r="D25" s="31"/>
      <c r="E25" s="31"/>
      <c r="F25" s="39"/>
      <c r="G25" s="6"/>
      <c r="H25" s="6"/>
      <c r="I25" s="13"/>
      <c r="J25" s="17"/>
      <c r="K25" s="14"/>
      <c r="L25" s="48"/>
      <c r="M25" s="18"/>
    </row>
    <row r="26" spans="2:13" x14ac:dyDescent="0.2">
      <c r="B26" s="18"/>
      <c r="C26" s="31"/>
      <c r="D26" s="31"/>
      <c r="E26" s="31"/>
      <c r="F26" s="14"/>
      <c r="G26" s="16"/>
      <c r="H26" s="16"/>
      <c r="I26" s="13"/>
      <c r="J26" s="17"/>
      <c r="K26" s="14"/>
      <c r="L26" s="48"/>
      <c r="M26" s="18"/>
    </row>
    <row r="27" spans="2:13" x14ac:dyDescent="0.2">
      <c r="B27" s="18"/>
      <c r="C27" s="31"/>
      <c r="D27" s="31"/>
      <c r="E27" s="31"/>
      <c r="F27" s="37"/>
      <c r="G27" s="37"/>
      <c r="H27" s="37"/>
      <c r="I27" s="40"/>
      <c r="J27" s="17"/>
      <c r="K27" s="19"/>
      <c r="L27" s="44"/>
    </row>
    <row r="28" spans="2:13" x14ac:dyDescent="0.2">
      <c r="B28" s="18"/>
      <c r="C28" s="31"/>
      <c r="D28" s="31"/>
      <c r="E28" s="31"/>
      <c r="F28" s="6"/>
      <c r="G28" s="20"/>
      <c r="H28" s="20"/>
      <c r="I28" s="13"/>
      <c r="J28" s="17"/>
      <c r="K28" s="14"/>
      <c r="L28" s="48"/>
      <c r="M28" s="18"/>
    </row>
    <row r="29" spans="2:13" x14ac:dyDescent="0.2">
      <c r="B29" s="18"/>
      <c r="C29" s="31"/>
      <c r="D29" s="31"/>
      <c r="E29" s="31"/>
      <c r="F29" s="6"/>
      <c r="G29" s="21"/>
      <c r="H29" s="21"/>
      <c r="I29" s="13"/>
      <c r="J29" s="17"/>
      <c r="K29" s="14"/>
      <c r="L29" s="48"/>
      <c r="M29" s="18"/>
    </row>
    <row r="30" spans="2:13" x14ac:dyDescent="0.2">
      <c r="B30" s="18"/>
      <c r="C30" s="31"/>
      <c r="D30" s="31"/>
      <c r="E30" s="31"/>
      <c r="F30" s="12"/>
      <c r="G30" s="14"/>
      <c r="H30" s="14"/>
      <c r="I30" s="13"/>
      <c r="J30" s="17"/>
      <c r="K30" s="14"/>
      <c r="L30" s="45"/>
    </row>
    <row r="31" spans="2:13" x14ac:dyDescent="0.2">
      <c r="B31" s="18"/>
      <c r="C31" s="31"/>
      <c r="D31" s="31"/>
      <c r="E31" s="31"/>
      <c r="F31" s="14"/>
      <c r="G31" s="14"/>
      <c r="H31" s="14"/>
      <c r="I31" s="13"/>
      <c r="J31" s="17"/>
      <c r="K31" s="14"/>
      <c r="L31" s="48"/>
    </row>
    <row r="32" spans="2:13" x14ac:dyDescent="0.2">
      <c r="B32" s="18"/>
      <c r="C32" s="31"/>
      <c r="D32" s="31"/>
      <c r="E32" s="31"/>
      <c r="F32" s="14"/>
      <c r="G32" s="14"/>
      <c r="H32" s="14"/>
      <c r="I32" s="13"/>
      <c r="J32" s="17"/>
      <c r="K32" s="14"/>
      <c r="L32" s="48"/>
      <c r="M32" s="18"/>
    </row>
    <row r="33" spans="2:13" x14ac:dyDescent="0.2">
      <c r="B33" s="18"/>
      <c r="C33" s="31"/>
      <c r="D33" s="31"/>
      <c r="E33" s="31"/>
      <c r="F33" s="39"/>
      <c r="G33" s="21"/>
      <c r="H33" s="21"/>
      <c r="I33" s="32"/>
      <c r="J33" s="15"/>
      <c r="K33" s="19"/>
      <c r="L33" s="35"/>
    </row>
    <row r="34" spans="2:13" x14ac:dyDescent="0.2">
      <c r="B34" s="18"/>
      <c r="C34" s="31"/>
      <c r="D34" s="31"/>
      <c r="E34" s="31"/>
      <c r="F34" s="6"/>
      <c r="G34" s="21"/>
      <c r="H34" s="21"/>
      <c r="I34" s="13"/>
      <c r="J34" s="17"/>
      <c r="K34" s="14"/>
      <c r="L34" s="48"/>
      <c r="M34" s="18"/>
    </row>
    <row r="35" spans="2:13" x14ac:dyDescent="0.2">
      <c r="B35" s="18"/>
      <c r="C35" s="31"/>
      <c r="D35" s="31"/>
      <c r="E35" s="31"/>
      <c r="F35" s="19"/>
      <c r="G35" s="19"/>
      <c r="H35" s="19"/>
      <c r="I35" s="13"/>
      <c r="J35" s="17"/>
      <c r="K35" s="14"/>
      <c r="L35" s="48"/>
    </row>
    <row r="36" spans="2:13" x14ac:dyDescent="0.2">
      <c r="B36" s="18"/>
      <c r="C36" s="31"/>
      <c r="D36" s="31"/>
      <c r="E36" s="31"/>
      <c r="F36" s="6"/>
      <c r="G36" s="21"/>
      <c r="H36" s="21"/>
      <c r="I36" s="13"/>
      <c r="J36" s="17"/>
      <c r="K36" s="14"/>
      <c r="L36" s="45"/>
    </row>
    <row r="37" spans="2:13" x14ac:dyDescent="0.2">
      <c r="B37" s="18"/>
      <c r="C37" s="31"/>
      <c r="D37" s="31"/>
      <c r="E37" s="31"/>
      <c r="F37" s="14"/>
      <c r="G37" s="6"/>
      <c r="H37" s="6"/>
      <c r="I37" s="13"/>
      <c r="J37" s="15"/>
      <c r="K37" s="19"/>
      <c r="L37" s="48"/>
      <c r="M37" s="18"/>
    </row>
    <row r="38" spans="2:13" x14ac:dyDescent="0.2">
      <c r="B38" s="18"/>
      <c r="C38" s="31"/>
      <c r="D38" s="31"/>
      <c r="E38" s="31"/>
      <c r="F38" s="37"/>
      <c r="G38" s="41"/>
      <c r="H38" s="14"/>
      <c r="I38" s="13"/>
      <c r="J38" s="17"/>
      <c r="K38" s="14"/>
      <c r="L38" s="48"/>
      <c r="M38" s="18"/>
    </row>
    <row r="39" spans="2:13" x14ac:dyDescent="0.2">
      <c r="B39" s="18"/>
      <c r="C39" s="31"/>
      <c r="D39" s="31"/>
      <c r="E39" s="31"/>
      <c r="F39" s="14"/>
      <c r="G39" s="16"/>
      <c r="H39" s="16"/>
      <c r="I39" s="13"/>
      <c r="J39" s="17"/>
      <c r="K39" s="14"/>
      <c r="L39" s="48"/>
    </row>
    <row r="40" spans="2:13" x14ac:dyDescent="0.2">
      <c r="B40" s="18"/>
      <c r="C40" s="31"/>
      <c r="D40" s="31"/>
      <c r="E40" s="31"/>
      <c r="F40" s="14"/>
      <c r="G40" s="14"/>
      <c r="H40" s="14"/>
      <c r="I40" s="13"/>
      <c r="J40" s="17"/>
      <c r="K40" s="14"/>
      <c r="L40" s="46"/>
    </row>
    <row r="41" spans="2:13" x14ac:dyDescent="0.2">
      <c r="B41" s="18"/>
      <c r="C41" s="31"/>
      <c r="D41" s="31"/>
      <c r="E41" s="31"/>
      <c r="F41" s="14"/>
      <c r="G41" s="16"/>
      <c r="H41" s="16"/>
      <c r="I41" s="13"/>
      <c r="J41" s="17"/>
      <c r="K41" s="14"/>
      <c r="L41" s="48"/>
      <c r="M41" s="18"/>
    </row>
    <row r="42" spans="2:13" x14ac:dyDescent="0.2">
      <c r="B42" s="18"/>
      <c r="C42" s="31"/>
      <c r="D42" s="31"/>
      <c r="E42" s="31"/>
      <c r="F42" s="19"/>
      <c r="G42" s="16"/>
      <c r="H42" s="16"/>
      <c r="I42" s="32"/>
      <c r="J42" s="17"/>
      <c r="K42" s="19"/>
      <c r="L42" s="48"/>
    </row>
    <row r="43" spans="2:13" x14ac:dyDescent="0.2">
      <c r="B43" s="18"/>
      <c r="C43" s="22"/>
      <c r="D43" s="22"/>
      <c r="E43" s="22"/>
      <c r="F43" s="6"/>
      <c r="G43" s="21"/>
      <c r="H43" s="21"/>
      <c r="I43" s="13"/>
      <c r="J43" s="17"/>
      <c r="K43" s="14"/>
      <c r="L43" s="48"/>
    </row>
    <row r="44" spans="2:13" x14ac:dyDescent="0.2">
      <c r="B44" s="18"/>
      <c r="C44" s="22"/>
      <c r="D44" s="22"/>
      <c r="E44" s="22"/>
      <c r="F44" s="6"/>
      <c r="G44" s="21"/>
      <c r="H44" s="21"/>
      <c r="I44" s="13"/>
      <c r="J44" s="17"/>
      <c r="K44" s="14"/>
      <c r="L44" s="45"/>
    </row>
    <row r="45" spans="2:13" x14ac:dyDescent="0.2">
      <c r="B45" s="18"/>
      <c r="C45" s="22"/>
      <c r="D45" s="22"/>
      <c r="E45" s="22"/>
      <c r="F45" s="14"/>
      <c r="G45" s="33"/>
      <c r="H45" s="14"/>
      <c r="I45" s="13"/>
      <c r="J45" s="17"/>
      <c r="K45" s="14"/>
      <c r="L45" s="48"/>
      <c r="M45" s="18"/>
    </row>
    <row r="46" spans="2:13" x14ac:dyDescent="0.2">
      <c r="B46" s="18"/>
      <c r="C46" s="31"/>
      <c r="D46" s="31"/>
      <c r="E46" s="31"/>
      <c r="F46" s="14"/>
      <c r="G46" s="6"/>
      <c r="H46" s="6"/>
      <c r="I46" s="13"/>
      <c r="J46" s="15"/>
      <c r="K46" s="19"/>
      <c r="L46" s="48"/>
      <c r="M46" s="18"/>
    </row>
    <row r="47" spans="2:13" x14ac:dyDescent="0.2">
      <c r="B47" s="18"/>
      <c r="C47" s="31"/>
      <c r="D47" s="31"/>
      <c r="E47" s="31"/>
      <c r="F47" s="14"/>
      <c r="G47" s="6"/>
      <c r="H47" s="6"/>
      <c r="I47" s="13"/>
      <c r="J47" s="15"/>
      <c r="K47" s="19"/>
      <c r="L47" s="48"/>
      <c r="M47" s="18"/>
    </row>
    <row r="48" spans="2:13" x14ac:dyDescent="0.2">
      <c r="B48" s="18"/>
      <c r="C48" s="31"/>
      <c r="D48" s="31"/>
      <c r="E48" s="31"/>
      <c r="F48" s="14"/>
      <c r="G48" s="14"/>
      <c r="H48" s="37"/>
      <c r="I48" s="13"/>
      <c r="J48" s="17"/>
      <c r="K48" s="14"/>
      <c r="L48" s="48"/>
      <c r="M48" s="18"/>
    </row>
    <row r="49" spans="2:13" x14ac:dyDescent="0.2">
      <c r="B49" s="18"/>
      <c r="C49" s="22"/>
      <c r="D49" s="22"/>
      <c r="E49" s="22"/>
      <c r="F49" s="14"/>
      <c r="G49" s="14"/>
      <c r="H49" s="14"/>
      <c r="I49" s="13"/>
      <c r="J49" s="17"/>
      <c r="K49" s="14"/>
      <c r="L49" s="48"/>
      <c r="M49" s="18"/>
    </row>
    <row r="50" spans="2:13" x14ac:dyDescent="0.2">
      <c r="B50" s="18"/>
      <c r="C50" s="31"/>
      <c r="D50" s="31"/>
      <c r="E50" s="31"/>
      <c r="F50" s="14"/>
      <c r="G50" s="6"/>
      <c r="H50" s="6"/>
      <c r="I50" s="13"/>
      <c r="J50" s="17"/>
      <c r="K50" s="14"/>
      <c r="L50" s="48"/>
    </row>
    <row r="51" spans="2:13" x14ac:dyDescent="0.2">
      <c r="B51" s="18"/>
      <c r="C51" s="31"/>
      <c r="D51" s="31"/>
      <c r="E51" s="31"/>
      <c r="F51" s="19"/>
      <c r="G51" s="19"/>
      <c r="H51" s="19"/>
      <c r="I51" s="13"/>
      <c r="J51" s="17"/>
      <c r="K51" s="14"/>
      <c r="L51" s="48"/>
    </row>
    <row r="52" spans="2:13" x14ac:dyDescent="0.2">
      <c r="B52" s="18"/>
      <c r="C52" s="31"/>
      <c r="D52" s="31"/>
      <c r="E52" s="31"/>
      <c r="F52" s="14"/>
      <c r="G52" s="6"/>
      <c r="H52" s="6"/>
      <c r="I52" s="13"/>
      <c r="J52" s="17"/>
      <c r="K52" s="14"/>
      <c r="L52" s="48"/>
      <c r="M52" s="18"/>
    </row>
    <row r="53" spans="2:13" x14ac:dyDescent="0.2">
      <c r="B53" s="18"/>
      <c r="C53" s="31"/>
      <c r="D53" s="31"/>
      <c r="E53" s="31"/>
      <c r="F53" s="14"/>
      <c r="G53" s="6"/>
      <c r="H53" s="6"/>
      <c r="I53" s="13"/>
      <c r="J53" s="17"/>
      <c r="K53" s="14"/>
      <c r="L53" s="48"/>
      <c r="M53" s="18"/>
    </row>
    <row r="54" spans="2:13" x14ac:dyDescent="0.2">
      <c r="B54" s="18"/>
      <c r="C54" s="31"/>
      <c r="D54" s="31"/>
      <c r="E54" s="31"/>
      <c r="F54" s="14"/>
      <c r="G54" s="16"/>
      <c r="H54" s="16"/>
      <c r="I54" s="13"/>
      <c r="J54" s="15"/>
      <c r="K54" s="19"/>
      <c r="L54" s="48"/>
      <c r="M54" s="18"/>
    </row>
    <row r="55" spans="2:13" x14ac:dyDescent="0.2">
      <c r="B55" s="18"/>
      <c r="C55" s="31"/>
      <c r="D55" s="31"/>
      <c r="E55" s="31"/>
      <c r="F55" s="14"/>
      <c r="G55" s="6"/>
      <c r="H55" s="6"/>
      <c r="I55" s="13"/>
      <c r="J55" s="17"/>
      <c r="K55" s="14"/>
      <c r="L55" s="48"/>
      <c r="M55" s="18"/>
    </row>
    <row r="56" spans="2:13" x14ac:dyDescent="0.2">
      <c r="B56" s="18"/>
      <c r="C56" s="31"/>
      <c r="D56" s="31"/>
      <c r="E56" s="31"/>
      <c r="F56" s="14"/>
      <c r="G56" s="16"/>
      <c r="H56" s="16"/>
      <c r="I56" s="13"/>
      <c r="J56" s="15"/>
      <c r="K56" s="19"/>
      <c r="L56" s="48"/>
      <c r="M56" s="18"/>
    </row>
    <row r="57" spans="2:13" x14ac:dyDescent="0.2">
      <c r="B57" s="18"/>
      <c r="C57" s="31"/>
      <c r="D57" s="31"/>
      <c r="E57" s="31"/>
      <c r="F57" s="14"/>
      <c r="G57" s="6"/>
      <c r="H57" s="6"/>
      <c r="I57" s="32"/>
      <c r="J57" s="17"/>
      <c r="K57" s="19"/>
      <c r="L57" s="48"/>
    </row>
    <row r="58" spans="2:13" x14ac:dyDescent="0.2">
      <c r="B58" s="18"/>
      <c r="C58" s="22"/>
      <c r="D58" s="22"/>
      <c r="E58" s="22"/>
      <c r="F58" s="14"/>
      <c r="G58" s="14"/>
      <c r="H58" s="14"/>
      <c r="I58" s="13"/>
      <c r="J58" s="43"/>
      <c r="K58" s="14"/>
      <c r="L58" s="47"/>
      <c r="M58" s="18"/>
    </row>
    <row r="59" spans="2:13" x14ac:dyDescent="0.2">
      <c r="B59" s="18"/>
      <c r="C59" s="31"/>
      <c r="D59" s="31"/>
      <c r="E59" s="31"/>
      <c r="F59" s="14"/>
      <c r="G59" s="6"/>
      <c r="H59" s="6"/>
      <c r="I59" s="13"/>
      <c r="J59" s="43"/>
      <c r="K59" s="14"/>
      <c r="L59" s="48"/>
    </row>
    <row r="60" spans="2:13" x14ac:dyDescent="0.2">
      <c r="B60" s="18"/>
      <c r="C60" s="22"/>
      <c r="D60" s="22"/>
      <c r="E60" s="22"/>
      <c r="F60" s="19"/>
      <c r="G60" s="14"/>
      <c r="H60" s="14"/>
      <c r="I60" s="13"/>
      <c r="J60" s="15"/>
      <c r="K60" s="19"/>
      <c r="L60" s="48"/>
      <c r="M60" s="18"/>
    </row>
    <row r="61" spans="2:13" x14ac:dyDescent="0.2">
      <c r="B61" s="18"/>
      <c r="C61" s="22"/>
      <c r="D61" s="22"/>
      <c r="E61" s="22"/>
      <c r="F61" s="14"/>
      <c r="G61" s="14"/>
      <c r="H61" s="14"/>
      <c r="I61" s="13"/>
      <c r="J61" s="43"/>
      <c r="K61" s="14"/>
      <c r="L61" s="45"/>
    </row>
    <row r="62" spans="2:13" x14ac:dyDescent="0.2">
      <c r="B62" s="18"/>
      <c r="C62" s="31"/>
      <c r="D62" s="31"/>
      <c r="E62" s="31"/>
      <c r="F62" s="14"/>
      <c r="G62" s="41"/>
      <c r="H62" s="14"/>
      <c r="I62" s="13"/>
      <c r="J62" s="43"/>
      <c r="K62" s="14"/>
      <c r="L62" s="48"/>
    </row>
    <row r="63" spans="2:13" x14ac:dyDescent="0.2">
      <c r="B63" s="18"/>
      <c r="C63" s="31"/>
      <c r="D63" s="31"/>
      <c r="E63" s="31"/>
      <c r="F63" s="19"/>
      <c r="G63" s="15"/>
      <c r="H63" s="15"/>
      <c r="I63" s="13"/>
      <c r="J63" s="43"/>
      <c r="K63" s="14"/>
      <c r="L63" s="48"/>
    </row>
    <row r="64" spans="2:13" x14ac:dyDescent="0.2">
      <c r="B64" s="18"/>
      <c r="C64" s="31"/>
      <c r="D64" s="31"/>
      <c r="E64" s="31"/>
      <c r="F64" s="6"/>
      <c r="G64" s="16"/>
      <c r="H64" s="16"/>
      <c r="I64" s="13"/>
      <c r="J64" s="43"/>
      <c r="K64" s="14"/>
      <c r="L64" s="48"/>
      <c r="M64" s="18"/>
    </row>
    <row r="65" spans="2:13" x14ac:dyDescent="0.2">
      <c r="B65" s="18"/>
      <c r="C65" s="31"/>
      <c r="D65" s="31"/>
      <c r="E65" s="31"/>
      <c r="F65" s="19"/>
      <c r="G65" s="15"/>
      <c r="H65" s="15"/>
      <c r="I65" s="32"/>
      <c r="J65" s="17"/>
      <c r="K65" s="19"/>
      <c r="L65" s="17"/>
      <c r="M65" s="18"/>
    </row>
    <row r="66" spans="2:13" x14ac:dyDescent="0.2">
      <c r="B66" s="18"/>
      <c r="C66" s="31"/>
      <c r="D66" s="31"/>
      <c r="E66" s="31"/>
      <c r="F66" s="12"/>
      <c r="G66" s="15"/>
      <c r="H66" s="15"/>
      <c r="I66" s="13"/>
      <c r="J66" s="43"/>
      <c r="K66" s="14"/>
      <c r="L66" s="48"/>
      <c r="M66" s="18"/>
    </row>
    <row r="67" spans="2:13" x14ac:dyDescent="0.2">
      <c r="B67" s="18"/>
      <c r="C67" s="31"/>
      <c r="D67" s="31"/>
      <c r="E67" s="31"/>
      <c r="F67" s="14"/>
      <c r="G67" s="14"/>
      <c r="H67" s="6"/>
      <c r="I67" s="13"/>
      <c r="J67" s="43"/>
      <c r="K67" s="14"/>
      <c r="L67" s="48"/>
    </row>
    <row r="68" spans="2:13" x14ac:dyDescent="0.2">
      <c r="B68" s="18"/>
      <c r="C68" s="31"/>
      <c r="D68" s="31"/>
      <c r="E68" s="31"/>
      <c r="F68" s="14"/>
      <c r="G68" s="14"/>
      <c r="H68" s="14"/>
      <c r="I68" s="13"/>
      <c r="J68" s="43"/>
      <c r="K68" s="14"/>
      <c r="L68" s="48"/>
      <c r="M68" s="18"/>
    </row>
    <row r="69" spans="2:13" x14ac:dyDescent="0.2">
      <c r="B69" s="18"/>
      <c r="C69" s="22"/>
      <c r="D69" s="22"/>
      <c r="E69" s="22"/>
      <c r="F69" s="14"/>
      <c r="G69" s="37"/>
      <c r="H69" s="6"/>
      <c r="I69" s="13"/>
      <c r="J69" s="43"/>
      <c r="K69" s="14"/>
      <c r="L69" s="48"/>
      <c r="M69" s="18"/>
    </row>
    <row r="70" spans="2:13" x14ac:dyDescent="0.2">
      <c r="B70" s="18"/>
      <c r="C70" s="31"/>
      <c r="D70" s="31"/>
      <c r="E70" s="31"/>
      <c r="F70" s="12"/>
      <c r="G70" s="16"/>
      <c r="H70" s="16"/>
      <c r="I70" s="13"/>
      <c r="J70" s="43"/>
      <c r="K70" s="14"/>
      <c r="L70" s="48"/>
      <c r="M70" s="18"/>
    </row>
    <row r="71" spans="2:13" x14ac:dyDescent="0.2">
      <c r="B71" s="18"/>
      <c r="C71" s="22"/>
      <c r="D71" s="22"/>
      <c r="E71" s="22"/>
      <c r="F71" s="14"/>
      <c r="G71" s="6"/>
      <c r="H71" s="6"/>
      <c r="I71" s="13"/>
      <c r="J71" s="43"/>
      <c r="K71" s="14"/>
      <c r="L71" s="44"/>
      <c r="M71" s="18"/>
    </row>
    <row r="72" spans="2:13" x14ac:dyDescent="0.2">
      <c r="B72" s="18"/>
      <c r="C72" s="22"/>
      <c r="D72" s="22"/>
      <c r="E72" s="22"/>
      <c r="F72" s="14"/>
      <c r="G72" s="6"/>
      <c r="H72" s="6"/>
      <c r="I72" s="13"/>
      <c r="J72" s="43"/>
      <c r="K72" s="14"/>
      <c r="L72" s="47"/>
    </row>
    <row r="73" spans="2:13" x14ac:dyDescent="0.2">
      <c r="B73" s="18"/>
      <c r="C73" s="31"/>
      <c r="D73" s="31"/>
      <c r="E73" s="31"/>
      <c r="F73" s="19"/>
      <c r="G73" s="16"/>
      <c r="H73" s="16"/>
      <c r="I73" s="13"/>
      <c r="J73" s="15"/>
      <c r="K73" s="19"/>
      <c r="L73" s="48"/>
      <c r="M73" s="18"/>
    </row>
    <row r="74" spans="2:13" x14ac:dyDescent="0.2">
      <c r="B74" s="18"/>
      <c r="C74" s="31"/>
      <c r="D74" s="31"/>
      <c r="E74" s="31"/>
      <c r="F74" s="14"/>
      <c r="G74" s="36"/>
      <c r="H74" s="14"/>
      <c r="I74" s="13"/>
      <c r="J74" s="43"/>
      <c r="K74" s="14"/>
      <c r="L74" s="48"/>
      <c r="M74" s="18"/>
    </row>
    <row r="75" spans="2:13" x14ac:dyDescent="0.2">
      <c r="B75" s="18"/>
      <c r="C75" s="22"/>
      <c r="D75" s="22"/>
      <c r="E75" s="22"/>
      <c r="F75" s="14"/>
      <c r="G75" s="6"/>
      <c r="H75" s="6"/>
      <c r="I75" s="13"/>
      <c r="J75" s="43"/>
      <c r="K75" s="14"/>
      <c r="L75" s="48"/>
    </row>
    <row r="76" spans="2:13" x14ac:dyDescent="0.2">
      <c r="B76" s="18"/>
      <c r="C76" s="31"/>
      <c r="D76" s="31"/>
      <c r="E76" s="31"/>
      <c r="F76" s="19"/>
      <c r="G76" s="15"/>
      <c r="H76" s="15"/>
      <c r="I76" s="13"/>
      <c r="J76" s="15"/>
      <c r="K76" s="19"/>
      <c r="L76" s="48"/>
      <c r="M76" s="18"/>
    </row>
    <row r="77" spans="2:13" x14ac:dyDescent="0.2">
      <c r="B77" s="18"/>
      <c r="C77" s="22"/>
      <c r="D77" s="22"/>
      <c r="E77" s="22"/>
      <c r="F77" s="14"/>
      <c r="G77" s="16"/>
      <c r="H77" s="16"/>
      <c r="I77" s="13"/>
      <c r="J77" s="43"/>
      <c r="K77" s="14"/>
      <c r="L77" s="48"/>
    </row>
    <row r="78" spans="2:13" x14ac:dyDescent="0.2">
      <c r="B78" s="18"/>
      <c r="C78" s="31"/>
      <c r="D78" s="31"/>
      <c r="E78" s="31"/>
      <c r="F78" s="14"/>
      <c r="G78" s="16"/>
      <c r="H78" s="16"/>
      <c r="I78" s="13"/>
      <c r="J78" s="43"/>
      <c r="K78" s="14"/>
      <c r="L78" s="48"/>
    </row>
    <row r="79" spans="2:13" x14ac:dyDescent="0.2">
      <c r="B79" s="18"/>
      <c r="C79" s="22"/>
      <c r="D79" s="22"/>
      <c r="E79" s="22"/>
      <c r="F79" s="14"/>
      <c r="G79" s="16"/>
      <c r="H79" s="16"/>
      <c r="I79" s="13"/>
      <c r="J79" s="43"/>
      <c r="K79" s="14"/>
      <c r="L79" s="48"/>
    </row>
    <row r="80" spans="2:13" x14ac:dyDescent="0.2">
      <c r="B80" s="18"/>
      <c r="C80" s="31"/>
      <c r="D80" s="31"/>
      <c r="E80" s="31"/>
      <c r="F80" s="12"/>
      <c r="G80" s="16"/>
      <c r="H80" s="16"/>
      <c r="I80" s="13"/>
      <c r="J80" s="43"/>
      <c r="K80" s="14"/>
      <c r="L80" s="48"/>
      <c r="M80" s="18"/>
    </row>
    <row r="81" spans="2:13" x14ac:dyDescent="0.2">
      <c r="B81" s="18"/>
      <c r="C81" s="31"/>
      <c r="D81" s="31"/>
      <c r="E81" s="31"/>
      <c r="F81" s="14"/>
      <c r="G81" s="16"/>
      <c r="H81" s="16"/>
      <c r="I81" s="13"/>
      <c r="J81" s="43"/>
      <c r="K81" s="14"/>
      <c r="L81" s="48"/>
    </row>
    <row r="82" spans="2:13" x14ac:dyDescent="0.2">
      <c r="B82" s="18"/>
      <c r="C82" s="31"/>
      <c r="D82" s="31"/>
      <c r="E82" s="31"/>
      <c r="F82" s="11"/>
      <c r="G82" s="16"/>
      <c r="H82" s="16"/>
      <c r="I82" s="13"/>
      <c r="J82" s="43"/>
      <c r="K82" s="14"/>
      <c r="L82" s="48"/>
      <c r="M82" s="18"/>
    </row>
    <row r="83" spans="2:13" x14ac:dyDescent="0.2">
      <c r="B83" s="18"/>
      <c r="C83" s="31"/>
      <c r="D83" s="31"/>
      <c r="E83" s="31"/>
      <c r="F83" s="14"/>
      <c r="G83" s="41"/>
      <c r="H83" s="14"/>
      <c r="I83" s="13"/>
      <c r="J83" s="43"/>
      <c r="K83" s="14"/>
      <c r="L83" s="48"/>
    </row>
    <row r="84" spans="2:13" x14ac:dyDescent="0.2">
      <c r="B84" s="18"/>
      <c r="C84" s="22"/>
      <c r="D84" s="22"/>
      <c r="E84" s="22"/>
      <c r="F84" s="14"/>
      <c r="G84" s="16"/>
      <c r="H84" s="16"/>
      <c r="I84" s="13"/>
      <c r="J84" s="43"/>
      <c r="K84" s="14"/>
      <c r="L84" s="48"/>
    </row>
    <row r="85" spans="2:13" x14ac:dyDescent="0.2">
      <c r="B85" s="18"/>
      <c r="C85" s="22"/>
      <c r="D85" s="22"/>
      <c r="E85" s="22"/>
      <c r="F85" s="14"/>
      <c r="G85" s="41"/>
      <c r="H85" s="14"/>
      <c r="I85" s="13"/>
      <c r="J85" s="43"/>
      <c r="K85" s="14"/>
      <c r="L85" s="48"/>
      <c r="M85" s="18"/>
    </row>
    <row r="86" spans="2:13" x14ac:dyDescent="0.2">
      <c r="B86" s="18"/>
      <c r="C86" s="31"/>
      <c r="D86" s="31"/>
      <c r="E86" s="31"/>
      <c r="F86" s="6"/>
      <c r="G86" s="16"/>
      <c r="H86" s="16"/>
      <c r="I86" s="13"/>
      <c r="J86" s="43"/>
      <c r="K86" s="14"/>
      <c r="L86" s="48"/>
      <c r="M86" s="18"/>
    </row>
    <row r="87" spans="2:13" x14ac:dyDescent="0.2">
      <c r="B87" s="18"/>
      <c r="C87" s="31"/>
      <c r="D87" s="31"/>
      <c r="E87" s="31"/>
      <c r="F87" s="14"/>
      <c r="G87" s="37"/>
      <c r="H87" s="14"/>
      <c r="I87" s="13"/>
      <c r="J87" s="43"/>
      <c r="K87" s="14"/>
      <c r="L87" s="48"/>
    </row>
    <row r="88" spans="2:13" x14ac:dyDescent="0.2">
      <c r="B88" s="18"/>
      <c r="C88" s="22"/>
      <c r="D88" s="22"/>
      <c r="E88" s="22"/>
      <c r="F88" s="19"/>
      <c r="G88" s="16"/>
      <c r="H88" s="16"/>
      <c r="I88" s="13"/>
      <c r="J88" s="43"/>
      <c r="K88" s="14"/>
      <c r="L88" s="48"/>
    </row>
    <row r="89" spans="2:13" x14ac:dyDescent="0.2">
      <c r="B89" s="18"/>
      <c r="C89" s="31"/>
      <c r="D89" s="22"/>
      <c r="E89" s="22"/>
      <c r="F89" s="14"/>
      <c r="G89" s="6"/>
      <c r="H89" s="6"/>
      <c r="I89" s="13"/>
      <c r="J89" s="43"/>
      <c r="K89" s="14"/>
      <c r="L89" s="48"/>
    </row>
    <row r="90" spans="2:13" x14ac:dyDescent="0.2">
      <c r="B90" s="18"/>
      <c r="C90" s="31"/>
      <c r="D90" s="31"/>
      <c r="E90" s="31"/>
      <c r="F90" s="6"/>
      <c r="G90" s="16"/>
      <c r="H90" s="16"/>
      <c r="I90" s="13"/>
      <c r="J90" s="43"/>
      <c r="K90" s="14"/>
      <c r="L90" s="48"/>
    </row>
    <row r="91" spans="2:13" x14ac:dyDescent="0.2">
      <c r="B91" s="18"/>
      <c r="C91" s="22"/>
      <c r="D91" s="22"/>
      <c r="E91" s="22"/>
      <c r="F91" s="19"/>
      <c r="G91" s="16"/>
      <c r="H91" s="16"/>
      <c r="I91" s="13"/>
      <c r="J91" s="43"/>
      <c r="K91" s="14"/>
      <c r="L91" s="48"/>
    </row>
    <row r="92" spans="2:13" x14ac:dyDescent="0.2">
      <c r="B92" s="18"/>
      <c r="C92" s="22"/>
      <c r="D92" s="22"/>
      <c r="E92" s="22"/>
      <c r="F92" s="19"/>
      <c r="G92" s="16"/>
      <c r="H92" s="16"/>
      <c r="I92" s="32"/>
      <c r="J92" s="17"/>
      <c r="K92" s="19"/>
      <c r="L92" s="48"/>
    </row>
    <row r="93" spans="2:13" x14ac:dyDescent="0.2">
      <c r="B93" s="18"/>
      <c r="C93" s="31"/>
      <c r="D93" s="22"/>
      <c r="E93" s="22"/>
      <c r="F93" s="14"/>
      <c r="G93" s="6"/>
      <c r="H93" s="6"/>
      <c r="I93" s="13"/>
      <c r="J93" s="43"/>
      <c r="K93" s="14"/>
      <c r="L93" s="48"/>
    </row>
    <row r="94" spans="2:13" x14ac:dyDescent="0.2">
      <c r="B94" s="18"/>
      <c r="C94" s="31"/>
      <c r="D94" s="22"/>
      <c r="E94" s="22"/>
      <c r="F94" s="14"/>
      <c r="G94" s="6"/>
      <c r="H94" s="6"/>
      <c r="I94" s="13"/>
      <c r="J94" s="43"/>
      <c r="K94" s="14"/>
      <c r="L94" s="48"/>
    </row>
    <row r="95" spans="2:13" x14ac:dyDescent="0.2">
      <c r="B95" s="18"/>
      <c r="C95" s="31"/>
      <c r="D95" s="31"/>
      <c r="E95" s="31"/>
      <c r="F95" s="14"/>
      <c r="G95" s="36"/>
      <c r="H95" s="14"/>
      <c r="I95" s="13"/>
      <c r="J95" s="43"/>
      <c r="K95" s="14"/>
      <c r="L95" s="48"/>
      <c r="M95" s="18"/>
    </row>
    <row r="96" spans="2:13" x14ac:dyDescent="0.2">
      <c r="B96" s="18"/>
      <c r="C96" s="22"/>
      <c r="D96" s="22"/>
      <c r="E96" s="22"/>
      <c r="F96" s="37"/>
      <c r="G96" s="37"/>
      <c r="H96" s="37"/>
      <c r="I96" s="32"/>
      <c r="J96" s="17"/>
      <c r="K96" s="17"/>
      <c r="L96" s="48"/>
    </row>
    <row r="97" spans="2:13" x14ac:dyDescent="0.2">
      <c r="B97" s="18"/>
      <c r="C97" s="31"/>
      <c r="D97" s="31"/>
      <c r="E97" s="31"/>
      <c r="F97" s="14"/>
      <c r="G97" s="6"/>
      <c r="H97" s="6"/>
      <c r="I97" s="13"/>
      <c r="J97" s="43"/>
      <c r="K97" s="14"/>
      <c r="L97" s="48"/>
    </row>
    <row r="98" spans="2:13" x14ac:dyDescent="0.2">
      <c r="B98" s="18"/>
      <c r="C98" s="31"/>
      <c r="D98" s="31"/>
      <c r="E98" s="31"/>
      <c r="F98" s="12"/>
      <c r="G98" s="15"/>
      <c r="H98" s="15"/>
      <c r="I98" s="13"/>
      <c r="J98" s="43"/>
      <c r="K98" s="14"/>
      <c r="L98" s="48"/>
    </row>
    <row r="99" spans="2:13" x14ac:dyDescent="0.2">
      <c r="B99" s="18"/>
      <c r="C99" s="31"/>
      <c r="D99" s="31"/>
      <c r="E99" s="31"/>
      <c r="F99" s="19"/>
      <c r="G99" s="15"/>
      <c r="H99" s="15"/>
      <c r="I99" s="13"/>
      <c r="J99" s="15"/>
      <c r="K99" s="19"/>
      <c r="L99" s="48"/>
      <c r="M99" s="18"/>
    </row>
    <row r="100" spans="2:13" x14ac:dyDescent="0.2">
      <c r="B100" s="18"/>
      <c r="C100" s="31"/>
      <c r="D100" s="31"/>
      <c r="E100" s="31"/>
      <c r="F100" s="14"/>
      <c r="G100" s="16"/>
      <c r="H100" s="16"/>
      <c r="I100" s="13"/>
      <c r="J100" s="43"/>
      <c r="K100" s="14"/>
      <c r="L100" s="48"/>
    </row>
    <row r="101" spans="2:13" x14ac:dyDescent="0.2">
      <c r="B101" s="18"/>
      <c r="C101" s="31"/>
      <c r="D101" s="31"/>
      <c r="E101" s="31"/>
      <c r="F101" s="11"/>
      <c r="G101" s="16"/>
      <c r="H101" s="16"/>
      <c r="I101" s="13"/>
      <c r="J101" s="43"/>
      <c r="K101" s="14"/>
      <c r="L101" s="48"/>
    </row>
    <row r="102" spans="2:13" x14ac:dyDescent="0.2">
      <c r="B102" s="18"/>
      <c r="C102" s="22"/>
      <c r="D102" s="22"/>
      <c r="E102" s="22"/>
      <c r="F102" s="19"/>
      <c r="G102" s="15"/>
      <c r="H102" s="15"/>
      <c r="I102" s="32"/>
      <c r="J102" s="17"/>
      <c r="K102" s="17"/>
      <c r="L102" s="48"/>
    </row>
    <row r="103" spans="2:13" x14ac:dyDescent="0.2">
      <c r="B103" s="18"/>
      <c r="C103" s="31"/>
      <c r="D103" s="31"/>
      <c r="E103" s="31"/>
      <c r="F103" s="6"/>
      <c r="G103" s="16"/>
      <c r="H103" s="16"/>
      <c r="I103" s="13"/>
      <c r="J103" s="43"/>
      <c r="K103" s="14"/>
      <c r="L103" s="48"/>
      <c r="M103" s="18"/>
    </row>
    <row r="104" spans="2:13" x14ac:dyDescent="0.2">
      <c r="B104" s="18"/>
      <c r="C104" s="31"/>
      <c r="D104" s="31"/>
      <c r="E104" s="31"/>
      <c r="F104" s="12"/>
      <c r="G104" s="16"/>
      <c r="H104" s="16"/>
      <c r="I104" s="13"/>
      <c r="J104" s="43"/>
      <c r="K104" s="14"/>
      <c r="L104" s="48"/>
    </row>
    <row r="105" spans="2:13" x14ac:dyDescent="0.2">
      <c r="B105" s="18"/>
      <c r="C105" s="31"/>
      <c r="D105" s="31"/>
      <c r="E105" s="31"/>
      <c r="F105" s="37"/>
      <c r="G105" s="37"/>
      <c r="H105" s="37"/>
      <c r="I105" s="32"/>
      <c r="J105" s="17"/>
      <c r="K105" s="17"/>
      <c r="L105" s="17"/>
    </row>
    <row r="106" spans="2:13" x14ac:dyDescent="0.2">
      <c r="J106" s="49"/>
    </row>
    <row r="107" spans="2:13" x14ac:dyDescent="0.2">
      <c r="J107" s="49"/>
    </row>
    <row r="108" spans="2:13" x14ac:dyDescent="0.2">
      <c r="J108" s="50"/>
    </row>
    <row r="109" spans="2:13" x14ac:dyDescent="0.2">
      <c r="J109" s="50"/>
    </row>
    <row r="110" spans="2:13" x14ac:dyDescent="0.2">
      <c r="J110" s="50"/>
    </row>
    <row r="111" spans="2:13" x14ac:dyDescent="0.2">
      <c r="J111" s="50"/>
    </row>
    <row r="112" spans="2:13" x14ac:dyDescent="0.2">
      <c r="J112" s="50"/>
    </row>
    <row r="113" spans="10:10" x14ac:dyDescent="0.2">
      <c r="J113" s="50"/>
    </row>
    <row r="114" spans="10:10" x14ac:dyDescent="0.2">
      <c r="J114" s="50"/>
    </row>
    <row r="115" spans="10:10" x14ac:dyDescent="0.2">
      <c r="J115" s="50"/>
    </row>
    <row r="116" spans="10:10" x14ac:dyDescent="0.2">
      <c r="J116" s="50"/>
    </row>
    <row r="117" spans="10:10" x14ac:dyDescent="0.2">
      <c r="J117" s="50"/>
    </row>
    <row r="118" spans="10:10" x14ac:dyDescent="0.2">
      <c r="J118" s="51"/>
    </row>
    <row r="119" spans="10:10" x14ac:dyDescent="0.2">
      <c r="J119" s="50"/>
    </row>
  </sheetData>
  <sortState ref="B6:I105">
    <sortCondition ref="D6:D105"/>
  </sortState>
  <phoneticPr fontId="6" type="noConversion"/>
  <printOptions gridLines="1" gridLinesSet="0"/>
  <pageMargins left="0.74803149606299213" right="0.74803149606299213" top="0.98425196850393704" bottom="0.98425196850393704" header="0.51181102362204722" footer="0.51181102362204722"/>
  <pageSetup paperSize="9" scale="90" fitToHeight="0" orientation="landscape" horizontalDpi="300" verticalDpi="300"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6" type="noConversion"/>
  <printOptions gridLines="1" gridLinesSet="0"/>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6" type="noConversion"/>
  <printOptions gridLines="1" gridLinesSet="0"/>
  <pageMargins left="0.75" right="0.75" top="1" bottom="1" header="0.5" footer="0.5"/>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6" type="noConversion"/>
  <printOptions gridLines="1" gridLinesSet="0"/>
  <pageMargins left="0.75" right="0.75" top="1" bottom="1" header="0.5" footer="0.5"/>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6" type="noConversion"/>
  <printOptions gridLines="1" gridLinesSet="0"/>
  <pageMargins left="0.75" right="0.75" top="1" bottom="1" header="0.5" footer="0.5"/>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6" type="noConversion"/>
  <printOptions gridLines="1" gridLinesSet="0"/>
  <pageMargins left="0.75" right="0.75" top="1" bottom="1" header="0.5" footer="0.5"/>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6" type="noConversion"/>
  <printOptions gridLines="1" gridLinesSet="0"/>
  <pageMargins left="0.75" right="0.75" top="1" bottom="1" header="0.5" footer="0.5"/>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6" type="noConversion"/>
  <printOptions gridLines="1" gridLinesSet="0"/>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assessment results</vt:lpstr>
      <vt:lpstr>Sheet9</vt:lpstr>
      <vt:lpstr>Sheet10</vt:lpstr>
      <vt:lpstr>Sheet11</vt:lpstr>
      <vt:lpstr>Sheet12</vt:lpstr>
      <vt:lpstr>Sheet13</vt:lpstr>
      <vt:lpstr>Sheet14</vt:lpstr>
      <vt:lpstr>Sheet15</vt:lpstr>
      <vt:lpstr>Sheet16</vt:lpstr>
      <vt:lpstr>Compatibility Report</vt:lpstr>
      <vt:lpstr>'assessment results'!Print_Area</vt:lpstr>
      <vt:lpstr>Sheet9!Print_Area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SquirrelMail</dc:title>
  <dc:creator>Johnny</dc:creator>
  <cp:lastModifiedBy>Johnny</cp:lastModifiedBy>
  <cp:lastPrinted>2013-05-20T11:59:52Z</cp:lastPrinted>
  <dcterms:created xsi:type="dcterms:W3CDTF">2007-09-18T15:08:40Z</dcterms:created>
  <dcterms:modified xsi:type="dcterms:W3CDTF">2015-03-31T13:56:49Z</dcterms:modified>
</cp:coreProperties>
</file>