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805" yWindow="180" windowWidth="14805" windowHeight="7065"/>
  </bookViews>
  <sheets>
    <sheet name="Login_NewPatient" sheetId="1" r:id="rId1"/>
    <sheet name="Allergies" sheetId="2" r:id="rId2"/>
    <sheet name="MedicalAlerts" sheetId="8" r:id="rId3"/>
    <sheet name="Assessment" sheetId="3" r:id="rId4"/>
    <sheet name="PatientOperation" sheetId="4" r:id="rId5"/>
    <sheet name="VTE" sheetId="5" r:id="rId6"/>
    <sheet name="ClinicalTeam" sheetId="6" r:id="rId7"/>
    <sheet name="Malignant_Hyperthermia_Status" sheetId="7" r:id="rId8"/>
    <sheet name="Drugs" sheetId="9" r:id="rId9"/>
    <sheet name="Events" sheetId="10" r:id="rId10"/>
    <sheet name="Fluids" sheetId="11" r:id="rId11"/>
    <sheet name="Fluids (2)" sheetId="19" r:id="rId12"/>
    <sheet name="RegionalBlocks" sheetId="12" r:id="rId13"/>
    <sheet name="LabResults" sheetId="13" r:id="rId14"/>
    <sheet name="Post-OpMedications" sheetId="14" r:id="rId15"/>
    <sheet name="PACU" sheetId="15" r:id="rId16"/>
    <sheet name="Post-Op_Instructions" sheetId="16" r:id="rId17"/>
    <sheet name="PainPrescriptions" sheetId="17" r:id="rId18"/>
    <sheet name="Discharge_Prescriptions" sheetId="18" r:id="rId19"/>
  </sheets>
  <calcPr calcId="124519"/>
</workbook>
</file>

<file path=xl/calcChain.xml><?xml version="1.0" encoding="utf-8"?>
<calcChain xmlns="http://schemas.openxmlformats.org/spreadsheetml/2006/main">
  <c r="N5" i="19"/>
  <c r="H5"/>
  <c r="K4"/>
  <c r="H4"/>
  <c r="K3"/>
  <c r="G3"/>
  <c r="G2"/>
</calcChain>
</file>

<file path=xl/sharedStrings.xml><?xml version="1.0" encoding="utf-8"?>
<sst xmlns="http://schemas.openxmlformats.org/spreadsheetml/2006/main" count="424" uniqueCount="317">
  <si>
    <t>ORRoom</t>
  </si>
  <si>
    <t>Username</t>
  </si>
  <si>
    <t>Password</t>
  </si>
  <si>
    <t>PatientNumber</t>
  </si>
  <si>
    <t>LastName</t>
  </si>
  <si>
    <t>FirstNames</t>
  </si>
  <si>
    <t>DOB</t>
  </si>
  <si>
    <t>Sex</t>
  </si>
  <si>
    <t>admin</t>
  </si>
  <si>
    <t>poi098)(*</t>
  </si>
  <si>
    <t>Test</t>
  </si>
  <si>
    <t>Patient</t>
  </si>
  <si>
    <t>Male</t>
  </si>
  <si>
    <t>WarningType</t>
  </si>
  <si>
    <t>AllergyDetails</t>
  </si>
  <si>
    <t>AllergyName</t>
  </si>
  <si>
    <t>Allergy</t>
  </si>
  <si>
    <t>This is a test allergy</t>
  </si>
  <si>
    <t>Morphine</t>
  </si>
  <si>
    <t>Adverse Reaction</t>
  </si>
  <si>
    <t>Aspirin</t>
  </si>
  <si>
    <t>This is a test Adverse Reaction</t>
  </si>
  <si>
    <t>Immunoglobulin</t>
  </si>
  <si>
    <t>Possible Allergy</t>
  </si>
  <si>
    <t>This is a test Possible Allergy</t>
  </si>
  <si>
    <t>Contraindication</t>
  </si>
  <si>
    <t>This is a test Contraindication</t>
  </si>
  <si>
    <t>NSAID - COX2</t>
  </si>
  <si>
    <t>Possible Contraindication</t>
  </si>
  <si>
    <t>This is a test Possible Contraindication</t>
  </si>
  <si>
    <t>Codeine</t>
  </si>
  <si>
    <t>AlertCategory</t>
  </si>
  <si>
    <t>AlertDetails</t>
  </si>
  <si>
    <t>This is a test on Medical Alert</t>
  </si>
  <si>
    <t>Medical Alert</t>
  </si>
  <si>
    <t>MRSA</t>
  </si>
  <si>
    <t>This is a test on MRSA Alert</t>
  </si>
  <si>
    <t>PreOpAssessment</t>
  </si>
  <si>
    <t>IntraOpComments</t>
  </si>
  <si>
    <t>This is a test assessment</t>
  </si>
  <si>
    <t>This is a test comment</t>
  </si>
  <si>
    <t>Operation</t>
  </si>
  <si>
    <t>Test Operation</t>
  </si>
  <si>
    <t>ASA</t>
  </si>
  <si>
    <t>Destination</t>
  </si>
  <si>
    <t>CVICU</t>
  </si>
  <si>
    <t>Ward</t>
  </si>
  <si>
    <t>Weight</t>
  </si>
  <si>
    <t>Height</t>
  </si>
  <si>
    <t>Technique</t>
  </si>
  <si>
    <t>GENERAL</t>
  </si>
  <si>
    <t>Anaesthetist_1</t>
  </si>
  <si>
    <t>Surgeon_1</t>
  </si>
  <si>
    <t>Technician_1</t>
  </si>
  <si>
    <t>Clark, Stephanie</t>
  </si>
  <si>
    <t>Kershaw, Nathan</t>
  </si>
  <si>
    <t>Anaesthetist_2</t>
  </si>
  <si>
    <t>David, Waterhouse</t>
  </si>
  <si>
    <t>Abbas, Saleh</t>
  </si>
  <si>
    <t>ReportToWebAirs</t>
  </si>
  <si>
    <t>No</t>
  </si>
  <si>
    <t>DrugProduct</t>
  </si>
  <si>
    <t>Mode</t>
  </si>
  <si>
    <t>Dosage</t>
  </si>
  <si>
    <t>Unit</t>
  </si>
  <si>
    <t>Comment</t>
  </si>
  <si>
    <t>Route</t>
  </si>
  <si>
    <t>DoseUnit</t>
  </si>
  <si>
    <t>Atropine</t>
  </si>
  <si>
    <t>Bolus</t>
  </si>
  <si>
    <t>mcg</t>
  </si>
  <si>
    <t>200 mcg</t>
  </si>
  <si>
    <t>IV</t>
  </si>
  <si>
    <t>Methylprednisolone</t>
  </si>
  <si>
    <t>Infusion</t>
  </si>
  <si>
    <t>mcg/kg/min</t>
  </si>
  <si>
    <t>110 mcg/kg/min</t>
  </si>
  <si>
    <t>Action</t>
  </si>
  <si>
    <t>Add</t>
  </si>
  <si>
    <t>Edit</t>
  </si>
  <si>
    <t>mg</t>
  </si>
  <si>
    <t>NewDose</t>
  </si>
  <si>
    <t>NewUnit</t>
  </si>
  <si>
    <t>NewDoseUnit</t>
  </si>
  <si>
    <t>CheckAlert</t>
  </si>
  <si>
    <t>EventGroup</t>
  </si>
  <si>
    <t>EventDescription</t>
  </si>
  <si>
    <t>EventComment</t>
  </si>
  <si>
    <t>General</t>
  </si>
  <si>
    <t>Anaesthesia Start</t>
  </si>
  <si>
    <t>Airway</t>
  </si>
  <si>
    <t>DLET Tube</t>
  </si>
  <si>
    <t>Blood</t>
  </si>
  <si>
    <t>ml</t>
  </si>
  <si>
    <t>FluidName</t>
  </si>
  <si>
    <t>StartLevel</t>
  </si>
  <si>
    <t>Type</t>
  </si>
  <si>
    <t>Input</t>
  </si>
  <si>
    <t>OutPut</t>
  </si>
  <si>
    <t>FinishVolume</t>
  </si>
  <si>
    <t>Urine</t>
  </si>
  <si>
    <t>5% Dextrose</t>
  </si>
  <si>
    <t>units</t>
  </si>
  <si>
    <t>Blood Loss</t>
  </si>
  <si>
    <t>BlockName</t>
  </si>
  <si>
    <t>BlockSite</t>
  </si>
  <si>
    <t>PatientPosition</t>
  </si>
  <si>
    <t>Epidural</t>
  </si>
  <si>
    <t>Cervical</t>
  </si>
  <si>
    <t>Sitting</t>
  </si>
  <si>
    <t>IsNeuraxialBlock</t>
  </si>
  <si>
    <t>BlockLevel</t>
  </si>
  <si>
    <t>BlockSide</t>
  </si>
  <si>
    <t>Yes</t>
  </si>
  <si>
    <t>Left</t>
  </si>
  <si>
    <t>1-2</t>
  </si>
  <si>
    <t>NumberOfAttemp</t>
  </si>
  <si>
    <t>Tech_Comment</t>
  </si>
  <si>
    <t>This is a Technique comment</t>
  </si>
  <si>
    <t>Awake</t>
  </si>
  <si>
    <t>Needle1</t>
  </si>
  <si>
    <t>Tuohy</t>
  </si>
  <si>
    <t>Size1</t>
  </si>
  <si>
    <t>InsertDepth1</t>
  </si>
  <si>
    <t>CatherterInsertedLength</t>
  </si>
  <si>
    <t>Needle2</t>
  </si>
  <si>
    <t>Sharp</t>
  </si>
  <si>
    <t>NeedleSize2</t>
  </si>
  <si>
    <t>Needle2InsertionDepth</t>
  </si>
  <si>
    <t>Compli_Comment</t>
  </si>
  <si>
    <t>This is complication comment</t>
  </si>
  <si>
    <t>Complication</t>
  </si>
  <si>
    <t>Paraesthesia</t>
  </si>
  <si>
    <t>Block_DrugName</t>
  </si>
  <si>
    <t>Bupivacaine Heavy 0.5%</t>
  </si>
  <si>
    <t>Block_DrugMode</t>
  </si>
  <si>
    <t>Block_DoseUnit</t>
  </si>
  <si>
    <t>Block_Dosage</t>
  </si>
  <si>
    <t>Block_Unit</t>
  </si>
  <si>
    <t>Block_Comment</t>
  </si>
  <si>
    <t>Bolus drug</t>
  </si>
  <si>
    <t>Block_DrugName2</t>
  </si>
  <si>
    <t>Ketamine preservative-free</t>
  </si>
  <si>
    <t>Block_DrugMode2</t>
  </si>
  <si>
    <t>Block_Dosage2</t>
  </si>
  <si>
    <t>Block_Unit2</t>
  </si>
  <si>
    <t>Block_DoseUnit2</t>
  </si>
  <si>
    <t>Drug Infusion</t>
  </si>
  <si>
    <t>Block_Comment2</t>
  </si>
  <si>
    <t>101 mg</t>
  </si>
  <si>
    <t>Hct</t>
  </si>
  <si>
    <t>PH</t>
  </si>
  <si>
    <t>PaO2</t>
  </si>
  <si>
    <t>FiO2</t>
  </si>
  <si>
    <t>LabComment</t>
  </si>
  <si>
    <t>Hb</t>
  </si>
  <si>
    <t>This is a LabResult comment</t>
  </si>
  <si>
    <t>PostOpRate</t>
  </si>
  <si>
    <t>Mask</t>
  </si>
  <si>
    <t>Target</t>
  </si>
  <si>
    <t>PostOpInstruction</t>
  </si>
  <si>
    <t>VTEPrescribed</t>
  </si>
  <si>
    <t>Hudson Mask</t>
  </si>
  <si>
    <t>&gt;94%</t>
  </si>
  <si>
    <t>This is PostOpInstruction test</t>
  </si>
  <si>
    <t>This is VTEPrescribed</t>
  </si>
  <si>
    <t>Infor</t>
  </si>
  <si>
    <t>OnceOnly</t>
  </si>
  <si>
    <t>AsRequired</t>
  </si>
  <si>
    <t>Regular</t>
  </si>
  <si>
    <t xml:space="preserve">Type </t>
  </si>
  <si>
    <t>OxygenRate</t>
  </si>
  <si>
    <t>OxygenMask</t>
  </si>
  <si>
    <t>OxygenInstruction</t>
  </si>
  <si>
    <t>, then 4 L/min by Mask</t>
  </si>
  <si>
    <t>Open Face Mask</t>
  </si>
  <si>
    <t>OtherInstruction</t>
  </si>
  <si>
    <t>PACUDrug</t>
  </si>
  <si>
    <t>PACUDose</t>
  </si>
  <si>
    <t>PACUUnit</t>
  </si>
  <si>
    <t>PACURoute</t>
  </si>
  <si>
    <t>PACUFrequencyTime</t>
  </si>
  <si>
    <t>PACUInstruction</t>
  </si>
  <si>
    <t>This is PACU Instruction test</t>
  </si>
  <si>
    <t>6 hrly</t>
  </si>
  <si>
    <t>PR</t>
  </si>
  <si>
    <t>Acarbose</t>
  </si>
  <si>
    <t>PCEA</t>
  </si>
  <si>
    <t>RegionalInfusion</t>
  </si>
  <si>
    <t>CoAnalgesia</t>
  </si>
  <si>
    <t>PCA</t>
  </si>
  <si>
    <t>This is OtherInstruction</t>
  </si>
  <si>
    <t>PrescriptionType</t>
  </si>
  <si>
    <t>Epidural Analgesia</t>
  </si>
  <si>
    <t>Complete</t>
  </si>
  <si>
    <t>LoadingDose</t>
  </si>
  <si>
    <t>BolusDose</t>
  </si>
  <si>
    <t>ContinuousRate</t>
  </si>
  <si>
    <t>Lockout</t>
  </si>
  <si>
    <t>HourDose</t>
  </si>
  <si>
    <t>HrDoseLimit</t>
  </si>
  <si>
    <t>FormName</t>
  </si>
  <si>
    <t>fmPCEA</t>
  </si>
  <si>
    <t>Medication</t>
  </si>
  <si>
    <t>Bupivacaine 0.125% 1.25 mg/ml (100 ml)</t>
  </si>
  <si>
    <t>Instruction</t>
  </si>
  <si>
    <t>Regional Infusion</t>
  </si>
  <si>
    <t>Brachial Plexus</t>
  </si>
  <si>
    <t>fmRegionalInfusion</t>
  </si>
  <si>
    <t>Ropivacaine 0.2% (400 mg Ropivacaine in 200 mls Saline)</t>
  </si>
  <si>
    <t>This is an instruction1 test</t>
  </si>
  <si>
    <t>IsSecondInfusion</t>
  </si>
  <si>
    <t>LoadingDose2</t>
  </si>
  <si>
    <t>BolusDose2</t>
  </si>
  <si>
    <t>ContinuousRate2</t>
  </si>
  <si>
    <t>Lockout2</t>
  </si>
  <si>
    <t>HourDose2</t>
  </si>
  <si>
    <t>HrDoseLimit2</t>
  </si>
  <si>
    <t>Instruction2</t>
  </si>
  <si>
    <t>PAED Continuous Infusion only</t>
  </si>
  <si>
    <t>PCA (Intravenous)</t>
  </si>
  <si>
    <t>fmPCA</t>
  </si>
  <si>
    <t>Continuous infusion only</t>
  </si>
  <si>
    <t>Fentanyl TEN mcg/ml (1000 micrograms Fentanyl made up to 100 mls Normal Saline)</t>
  </si>
  <si>
    <t>This is PCA test</t>
  </si>
  <si>
    <t>This is an Regional instruction1 test</t>
  </si>
  <si>
    <t>Ketamine ONE milligram/ml (100 mg of Ketamine made up to 100 mls with Normal Saline)</t>
  </si>
  <si>
    <t>This is Co-Analgesia test</t>
  </si>
  <si>
    <t>fmCoAnalgesia</t>
  </si>
  <si>
    <t>ScrollDirection</t>
  </si>
  <si>
    <t>down</t>
  </si>
  <si>
    <t>Co-Analgesia</t>
  </si>
  <si>
    <t>25.6 mg</t>
  </si>
  <si>
    <t>Dopamine</t>
  </si>
  <si>
    <t>5.5 mcg/kg/min</t>
  </si>
  <si>
    <t>mg/hr</t>
  </si>
  <si>
    <t>6.55 mg/hr</t>
  </si>
  <si>
    <t>6.556 mcg</t>
  </si>
  <si>
    <t>25.06 mcg</t>
  </si>
  <si>
    <t>Clonidine</t>
  </si>
  <si>
    <t>NoteFor Tester</t>
  </si>
  <si>
    <t>Add Bolus drug by enter a new interger Dose</t>
  </si>
  <si>
    <t>Add Infusion drug by enter a new interger Rate</t>
  </si>
  <si>
    <t>Add  by  a new 1 decimal Dose.
Then Edit Bolus drug by float Dose 2 decimal</t>
  </si>
  <si>
    <t>Add by  a new 1 decimal Rate. 
Then Edit Infusion drug by float Rate 2 decimal</t>
  </si>
  <si>
    <t>Isoprenaline</t>
  </si>
  <si>
    <t>0.1 mcg/kg/min</t>
  </si>
  <si>
    <t>ml/hr</t>
  </si>
  <si>
    <t>25 ml/hr</t>
  </si>
  <si>
    <t>75 mcg</t>
  </si>
  <si>
    <r>
      <t xml:space="preserve">Add Bolus Drug ,by select </t>
    </r>
    <r>
      <rPr>
        <b/>
        <sz val="11"/>
        <color theme="1"/>
        <rFont val="Calibri"/>
        <family val="2"/>
        <scheme val="minor"/>
      </rPr>
      <t>default script.</t>
    </r>
    <r>
      <rPr>
        <sz val="11"/>
        <color theme="1"/>
        <rFont val="Calibri"/>
        <family val="2"/>
        <scheme val="minor"/>
      </rPr>
      <t xml:space="preserve"> 
Then Edit by a 3 decimal value</t>
    </r>
  </si>
  <si>
    <r>
      <t xml:space="preserve">Add Infusion Drug ,by select </t>
    </r>
    <r>
      <rPr>
        <b/>
        <sz val="11"/>
        <color theme="1"/>
        <rFont val="Calibri"/>
        <family val="2"/>
        <scheme val="minor"/>
      </rPr>
      <t xml:space="preserve">default script. </t>
    </r>
    <r>
      <rPr>
        <sz val="11"/>
        <color theme="1"/>
        <rFont val="Calibri"/>
        <family val="2"/>
        <scheme val="minor"/>
      </rPr>
      <t xml:space="preserve">
Then Edit by a interger value</t>
    </r>
  </si>
  <si>
    <t>Add a allergy Drug. Then close it</t>
  </si>
  <si>
    <t>Repeat</t>
  </si>
  <si>
    <t>ADT Booster</t>
  </si>
  <si>
    <t>55 mg</t>
  </si>
  <si>
    <t>RepeatComment</t>
  </si>
  <si>
    <t>Add  by  a new 1 decimal Dose.Then Edit Bolus drug by float Dose 2 decimal</t>
  </si>
  <si>
    <t>Add by  a new 1 decimal Rate. Then Edit Infusion drug by float Rate 2 decimal</t>
  </si>
  <si>
    <t>Add Bolus Drug ,by select default script. Then Edit by a 3 decimal value</t>
  </si>
  <si>
    <t>Add Infusion Drug ,by select default script. Then Edit by a interger value</t>
  </si>
  <si>
    <t>Add a drug no defaut script. Then repeat it</t>
  </si>
  <si>
    <t>Repeat Drug</t>
  </si>
  <si>
    <t>NotAdministered</t>
  </si>
  <si>
    <t>Amoxycillin</t>
  </si>
  <si>
    <t>Add a drug no defaut script. Then not administered it</t>
  </si>
  <si>
    <t>10.009 ml</t>
  </si>
  <si>
    <t>ReasonNotAdministered</t>
  </si>
  <si>
    <t>ReasonNotAdministered: Other</t>
  </si>
  <si>
    <t>55.56 mcg/kg/min</t>
  </si>
  <si>
    <t>5/16/1986</t>
  </si>
  <si>
    <t>EditTime</t>
  </si>
  <si>
    <t>EditEventDescription</t>
  </si>
  <si>
    <t>EditEventGroup</t>
  </si>
  <si>
    <t>Position</t>
  </si>
  <si>
    <t>Arm by side</t>
  </si>
  <si>
    <t>Add event, then edit</t>
  </si>
  <si>
    <t>Dentures Top &amp; Bottom</t>
  </si>
  <si>
    <t>Dentition</t>
  </si>
  <si>
    <t>Ventilation</t>
  </si>
  <si>
    <t>IPPV - Pressure Control</t>
  </si>
  <si>
    <t>Add event, then edit by time</t>
  </si>
  <si>
    <t>00:00</t>
  </si>
  <si>
    <t>EditStartVolume</t>
  </si>
  <si>
    <t>EditFinishVolume</t>
  </si>
  <si>
    <t>EditOutputStartVol</t>
  </si>
  <si>
    <t>EditOutputFinishVol</t>
  </si>
  <si>
    <t>EditVolumeGiven</t>
  </si>
  <si>
    <t>EditedAmount</t>
  </si>
  <si>
    <t>VolumeGiven</t>
  </si>
  <si>
    <t>Amount</t>
  </si>
  <si>
    <t>A9OR01</t>
  </si>
  <si>
    <t>InsertBySurgeon</t>
  </si>
  <si>
    <t>NoneInserted</t>
  </si>
  <si>
    <t>Chest</t>
  </si>
  <si>
    <t>Extrapleural</t>
  </si>
  <si>
    <t>Right Lateral</t>
  </si>
  <si>
    <t>Right</t>
  </si>
  <si>
    <t>Fentanyl</t>
  </si>
  <si>
    <t>62.5 mcg</t>
  </si>
  <si>
    <t>Bolus drug , inserted by surgeon</t>
  </si>
  <si>
    <t>Add, then edit Hb</t>
  </si>
  <si>
    <t>EditedHb</t>
  </si>
  <si>
    <t>Actiion</t>
  </si>
  <si>
    <t>Edit_PACUDrug</t>
  </si>
  <si>
    <t>Edit_PACUDose</t>
  </si>
  <si>
    <t>Edit_PACUUnit</t>
  </si>
  <si>
    <t>Edit_PACURoute</t>
  </si>
  <si>
    <t>Edit_PACUFrequencyTime</t>
  </si>
  <si>
    <t>unit</t>
  </si>
  <si>
    <t>Neb</t>
  </si>
  <si>
    <t>PRN per Protocol</t>
  </si>
  <si>
    <t>Add medication, then edit</t>
  </si>
  <si>
    <t>PO</t>
  </si>
  <si>
    <t>Once Daily</t>
  </si>
  <si>
    <t>Cephazolin</t>
  </si>
  <si>
    <t>REE2039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</si>
</sst>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/>
    <xf numFmtId="49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D2" sqref="D2"/>
    </sheetView>
  </sheetViews>
  <sheetFormatPr defaultColWidth="8.85546875" defaultRowHeight="15"/>
  <cols>
    <col min="1" max="1" width="8.7109375" bestFit="1" customWidth="1"/>
    <col min="2" max="2" width="10" bestFit="1" customWidth="1"/>
    <col min="3" max="3" width="9.42578125" bestFit="1" customWidth="1"/>
    <col min="4" max="4" width="14.85546875" bestFit="1" customWidth="1"/>
    <col min="5" max="5" width="9.7109375" bestFit="1" customWidth="1"/>
    <col min="6" max="6" width="11" bestFit="1" customWidth="1"/>
    <col min="7" max="7" width="9.7109375" bestFit="1" customWidth="1"/>
    <col min="8" max="8" width="5.4257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>
      <c r="A2" t="s">
        <v>291</v>
      </c>
      <c r="B2" t="s">
        <v>8</v>
      </c>
      <c r="C2" t="s">
        <v>9</v>
      </c>
      <c r="D2" t="s">
        <v>316</v>
      </c>
      <c r="E2" t="s">
        <v>10</v>
      </c>
      <c r="F2" t="s">
        <v>11</v>
      </c>
      <c r="G2" t="s">
        <v>270</v>
      </c>
      <c r="H2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L6" sqref="L6"/>
    </sheetView>
  </sheetViews>
  <sheetFormatPr defaultRowHeight="15"/>
  <cols>
    <col min="2" max="2" width="11.85546875" customWidth="1"/>
    <col min="3" max="3" width="25" customWidth="1"/>
    <col min="4" max="4" width="28.5703125" customWidth="1"/>
    <col min="5" max="5" width="25.85546875" customWidth="1"/>
    <col min="6" max="6" width="17.85546875" customWidth="1"/>
    <col min="7" max="7" width="10" style="10" customWidth="1"/>
  </cols>
  <sheetData>
    <row r="1" spans="1:7" s="1" customFormat="1">
      <c r="A1" s="1" t="s">
        <v>77</v>
      </c>
      <c r="B1" s="1" t="s">
        <v>85</v>
      </c>
      <c r="C1" s="1" t="s">
        <v>86</v>
      </c>
      <c r="D1" s="1" t="s">
        <v>87</v>
      </c>
      <c r="E1" s="1" t="s">
        <v>272</v>
      </c>
      <c r="F1" s="1" t="s">
        <v>273</v>
      </c>
      <c r="G1" s="9" t="s">
        <v>271</v>
      </c>
    </row>
    <row r="2" spans="1:7">
      <c r="A2" t="s">
        <v>78</v>
      </c>
      <c r="B2" t="s">
        <v>88</v>
      </c>
      <c r="C2" t="s">
        <v>89</v>
      </c>
      <c r="D2" t="s">
        <v>40</v>
      </c>
    </row>
    <row r="3" spans="1:7">
      <c r="A3" t="s">
        <v>78</v>
      </c>
      <c r="B3" t="s">
        <v>90</v>
      </c>
      <c r="C3" t="s">
        <v>91</v>
      </c>
      <c r="D3" t="s">
        <v>40</v>
      </c>
    </row>
    <row r="4" spans="1:7">
      <c r="A4" t="s">
        <v>79</v>
      </c>
      <c r="B4" t="s">
        <v>274</v>
      </c>
      <c r="C4" t="s">
        <v>275</v>
      </c>
      <c r="D4" t="s">
        <v>276</v>
      </c>
      <c r="E4" t="s">
        <v>277</v>
      </c>
      <c r="F4" t="s">
        <v>278</v>
      </c>
    </row>
    <row r="5" spans="1:7">
      <c r="A5" t="s">
        <v>271</v>
      </c>
      <c r="B5" t="s">
        <v>279</v>
      </c>
      <c r="C5" t="s">
        <v>280</v>
      </c>
      <c r="D5" t="s">
        <v>281</v>
      </c>
      <c r="G5" s="10" t="s">
        <v>282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L6" sqref="L6:N6"/>
    </sheetView>
  </sheetViews>
  <sheetFormatPr defaultRowHeight="15"/>
  <cols>
    <col min="3" max="3" width="15.42578125" customWidth="1"/>
    <col min="4" max="5" width="17.28515625" customWidth="1"/>
    <col min="6" max="8" width="15.140625" customWidth="1"/>
    <col min="9" max="9" width="18.5703125" customWidth="1"/>
    <col min="10" max="11" width="19.28515625" customWidth="1"/>
    <col min="12" max="12" width="18.28515625" customWidth="1"/>
    <col min="13" max="13" width="20.140625" customWidth="1"/>
    <col min="14" max="14" width="15.28515625" customWidth="1"/>
  </cols>
  <sheetData>
    <row r="1" spans="1:14">
      <c r="A1" t="s">
        <v>77</v>
      </c>
      <c r="B1" s="1" t="s">
        <v>96</v>
      </c>
      <c r="C1" s="1" t="s">
        <v>94</v>
      </c>
      <c r="D1" s="1" t="s">
        <v>95</v>
      </c>
      <c r="E1" s="1" t="s">
        <v>99</v>
      </c>
      <c r="F1" s="1" t="s">
        <v>64</v>
      </c>
      <c r="G1" s="1" t="s">
        <v>289</v>
      </c>
      <c r="H1" s="1" t="s">
        <v>290</v>
      </c>
      <c r="I1" s="1" t="s">
        <v>283</v>
      </c>
      <c r="J1" s="1" t="s">
        <v>284</v>
      </c>
      <c r="K1" s="1" t="s">
        <v>287</v>
      </c>
      <c r="L1" s="1" t="s">
        <v>285</v>
      </c>
      <c r="M1" s="1" t="s">
        <v>286</v>
      </c>
      <c r="N1" s="1" t="s">
        <v>288</v>
      </c>
    </row>
    <row r="2" spans="1:14">
      <c r="A2" t="s">
        <v>78</v>
      </c>
      <c r="B2" t="s">
        <v>97</v>
      </c>
      <c r="C2" t="s">
        <v>92</v>
      </c>
      <c r="D2">
        <v>100</v>
      </c>
      <c r="E2">
        <v>0</v>
      </c>
      <c r="F2" t="s">
        <v>93</v>
      </c>
    </row>
    <row r="3" spans="1:14">
      <c r="A3" t="s">
        <v>79</v>
      </c>
      <c r="B3" t="s">
        <v>97</v>
      </c>
      <c r="C3" t="s">
        <v>101</v>
      </c>
      <c r="D3">
        <v>500</v>
      </c>
      <c r="E3">
        <v>0</v>
      </c>
      <c r="F3" t="s">
        <v>102</v>
      </c>
      <c r="I3" s="11">
        <v>800</v>
      </c>
      <c r="J3">
        <v>500</v>
      </c>
      <c r="K3">
        <v>300</v>
      </c>
    </row>
    <row r="4" spans="1:14">
      <c r="A4" t="s">
        <v>78</v>
      </c>
      <c r="B4" t="s">
        <v>98</v>
      </c>
      <c r="C4" t="s">
        <v>100</v>
      </c>
      <c r="D4">
        <v>10</v>
      </c>
      <c r="E4">
        <v>500</v>
      </c>
      <c r="F4" t="s">
        <v>93</v>
      </c>
    </row>
    <row r="5" spans="1:14">
      <c r="A5" t="s">
        <v>79</v>
      </c>
      <c r="B5" t="s">
        <v>98</v>
      </c>
      <c r="C5" t="s">
        <v>103</v>
      </c>
      <c r="D5">
        <v>0</v>
      </c>
      <c r="E5">
        <v>600</v>
      </c>
      <c r="F5" t="s">
        <v>102</v>
      </c>
      <c r="L5">
        <v>10</v>
      </c>
      <c r="M5">
        <v>650</v>
      </c>
      <c r="N5">
        <v>640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G1" sqref="G1:N5"/>
    </sheetView>
  </sheetViews>
  <sheetFormatPr defaultRowHeight="15"/>
  <cols>
    <col min="3" max="3" width="15.42578125" customWidth="1"/>
    <col min="4" max="5" width="17.28515625" customWidth="1"/>
    <col min="6" max="8" width="15.140625" customWidth="1"/>
    <col min="9" max="9" width="18.5703125" customWidth="1"/>
    <col min="10" max="11" width="19.28515625" customWidth="1"/>
    <col min="12" max="12" width="18.28515625" customWidth="1"/>
    <col min="13" max="13" width="20.140625" customWidth="1"/>
    <col min="14" max="14" width="15.28515625" customWidth="1"/>
  </cols>
  <sheetData>
    <row r="1" spans="1:14">
      <c r="A1" t="s">
        <v>77</v>
      </c>
      <c r="B1" s="1" t="s">
        <v>96</v>
      </c>
      <c r="C1" s="1" t="s">
        <v>94</v>
      </c>
      <c r="D1" s="1" t="s">
        <v>95</v>
      </c>
      <c r="E1" s="1" t="s">
        <v>99</v>
      </c>
      <c r="F1" s="1" t="s">
        <v>64</v>
      </c>
      <c r="G1" s="1" t="s">
        <v>289</v>
      </c>
      <c r="H1" s="1" t="s">
        <v>290</v>
      </c>
      <c r="I1" s="1" t="s">
        <v>283</v>
      </c>
      <c r="J1" s="1" t="s">
        <v>284</v>
      </c>
      <c r="K1" s="1" t="s">
        <v>287</v>
      </c>
      <c r="L1" s="1" t="s">
        <v>285</v>
      </c>
      <c r="M1" s="1" t="s">
        <v>286</v>
      </c>
      <c r="N1" s="1" t="s">
        <v>288</v>
      </c>
    </row>
    <row r="2" spans="1:14">
      <c r="A2" t="s">
        <v>78</v>
      </c>
      <c r="B2" t="s">
        <v>97</v>
      </c>
      <c r="C2" t="s">
        <v>92</v>
      </c>
      <c r="D2">
        <v>100</v>
      </c>
      <c r="E2">
        <v>0</v>
      </c>
      <c r="F2" t="s">
        <v>93</v>
      </c>
      <c r="G2">
        <f>SUM(D2,-E2)</f>
        <v>100</v>
      </c>
    </row>
    <row r="3" spans="1:14">
      <c r="A3" t="s">
        <v>79</v>
      </c>
      <c r="B3" t="s">
        <v>97</v>
      </c>
      <c r="C3" t="s">
        <v>101</v>
      </c>
      <c r="D3">
        <v>500</v>
      </c>
      <c r="E3">
        <v>490</v>
      </c>
      <c r="F3" t="s">
        <v>102</v>
      </c>
      <c r="G3">
        <f t="shared" ref="G3" si="0">SUM(D3,-E3)</f>
        <v>10</v>
      </c>
      <c r="I3">
        <v>1000</v>
      </c>
      <c r="J3">
        <v>500</v>
      </c>
      <c r="K3">
        <f>SUM(I3,-J3)</f>
        <v>500</v>
      </c>
    </row>
    <row r="4" spans="1:14">
      <c r="A4" t="s">
        <v>78</v>
      </c>
      <c r="B4" t="s">
        <v>98</v>
      </c>
      <c r="C4" t="s">
        <v>100</v>
      </c>
      <c r="D4">
        <v>10</v>
      </c>
      <c r="E4">
        <v>500</v>
      </c>
      <c r="F4" t="s">
        <v>93</v>
      </c>
      <c r="H4">
        <f>SUM(E4,-D4)</f>
        <v>490</v>
      </c>
      <c r="K4">
        <f>SUM(I4,-J4)</f>
        <v>0</v>
      </c>
    </row>
    <row r="5" spans="1:14">
      <c r="A5" t="s">
        <v>79</v>
      </c>
      <c r="B5" t="s">
        <v>98</v>
      </c>
      <c r="C5" t="s">
        <v>103</v>
      </c>
      <c r="D5">
        <v>0</v>
      </c>
      <c r="E5">
        <v>600</v>
      </c>
      <c r="F5" t="s">
        <v>102</v>
      </c>
      <c r="H5">
        <f t="shared" ref="H5" si="1">SUM(E5,-D5)</f>
        <v>600</v>
      </c>
      <c r="L5">
        <v>10</v>
      </c>
      <c r="M5">
        <v>650</v>
      </c>
      <c r="N5">
        <f>SUM(M5, -L5)</f>
        <v>640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3"/>
  <sheetViews>
    <sheetView workbookViewId="0">
      <selection activeCell="A8" sqref="A8"/>
    </sheetView>
  </sheetViews>
  <sheetFormatPr defaultRowHeight="15"/>
  <cols>
    <col min="1" max="1" width="16.42578125" customWidth="1"/>
    <col min="2" max="2" width="12.5703125" style="3" customWidth="1"/>
    <col min="3" max="3" width="13" style="3" customWidth="1"/>
    <col min="4" max="4" width="16.140625" style="3" customWidth="1"/>
    <col min="5" max="5" width="15.42578125" style="3" customWidth="1"/>
    <col min="6" max="6" width="13" style="4" customWidth="1"/>
    <col min="7" max="7" width="9.5703125" style="3" customWidth="1"/>
    <col min="8" max="8" width="14.5703125" style="3" customWidth="1"/>
    <col min="9" max="9" width="18.85546875" style="3" customWidth="1"/>
    <col min="10" max="10" width="12.28515625" style="3" customWidth="1"/>
    <col min="11" max="13" width="9.140625" style="3"/>
    <col min="14" max="14" width="10.42578125" style="3" customWidth="1"/>
    <col min="15" max="15" width="9.140625" style="3"/>
    <col min="16" max="16" width="12.140625" style="3" customWidth="1"/>
    <col min="17" max="17" width="9.140625" style="3"/>
    <col min="18" max="18" width="28.42578125" customWidth="1"/>
    <col min="19" max="19" width="14.85546875" customWidth="1"/>
    <col min="20" max="20" width="15.5703125" customWidth="1"/>
    <col min="21" max="21" width="23.5703125" customWidth="1"/>
    <col min="22" max="22" width="20.7109375" customWidth="1"/>
    <col min="23" max="23" width="22.42578125" customWidth="1"/>
    <col min="24" max="24" width="23" customWidth="1"/>
    <col min="25" max="25" width="19.85546875" style="13" customWidth="1"/>
  </cols>
  <sheetData>
    <row r="1" spans="1:31" s="5" customFormat="1" ht="64.5" customHeight="1">
      <c r="A1" s="5" t="s">
        <v>96</v>
      </c>
      <c r="B1" s="5" t="s">
        <v>104</v>
      </c>
      <c r="C1" s="5" t="s">
        <v>105</v>
      </c>
      <c r="D1" s="5" t="s">
        <v>106</v>
      </c>
      <c r="E1" s="5" t="s">
        <v>110</v>
      </c>
      <c r="F1" s="6" t="s">
        <v>111</v>
      </c>
      <c r="G1" s="5" t="s">
        <v>112</v>
      </c>
      <c r="H1" s="5" t="s">
        <v>116</v>
      </c>
      <c r="I1" s="5" t="s">
        <v>117</v>
      </c>
      <c r="J1" s="5" t="s">
        <v>49</v>
      </c>
      <c r="K1" s="5" t="s">
        <v>120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127</v>
      </c>
      <c r="Q1" s="5" t="s">
        <v>128</v>
      </c>
      <c r="R1" s="5" t="s">
        <v>129</v>
      </c>
      <c r="S1" s="5" t="s">
        <v>131</v>
      </c>
      <c r="T1" s="5" t="s">
        <v>133</v>
      </c>
      <c r="U1" s="5" t="s">
        <v>135</v>
      </c>
      <c r="V1" s="5" t="s">
        <v>137</v>
      </c>
      <c r="W1" s="5" t="s">
        <v>138</v>
      </c>
      <c r="X1" s="5" t="s">
        <v>136</v>
      </c>
      <c r="Y1" s="12" t="s">
        <v>139</v>
      </c>
      <c r="Z1" s="5" t="s">
        <v>141</v>
      </c>
      <c r="AA1" s="5" t="s">
        <v>143</v>
      </c>
      <c r="AB1" s="5" t="s">
        <v>144</v>
      </c>
      <c r="AC1" s="5" t="s">
        <v>145</v>
      </c>
      <c r="AD1" s="5" t="s">
        <v>146</v>
      </c>
      <c r="AE1" s="5" t="s">
        <v>148</v>
      </c>
    </row>
    <row r="2" spans="1:31" ht="60">
      <c r="A2" t="s">
        <v>293</v>
      </c>
      <c r="B2" s="3" t="s">
        <v>107</v>
      </c>
      <c r="C2" s="3" t="s">
        <v>108</v>
      </c>
      <c r="D2" s="3" t="s">
        <v>109</v>
      </c>
      <c r="E2" s="3" t="s">
        <v>113</v>
      </c>
      <c r="F2" s="4" t="s">
        <v>115</v>
      </c>
      <c r="G2" s="3" t="s">
        <v>114</v>
      </c>
      <c r="H2" s="3">
        <v>1</v>
      </c>
      <c r="I2" s="3" t="s">
        <v>118</v>
      </c>
      <c r="J2" s="3" t="s">
        <v>119</v>
      </c>
      <c r="K2" s="3" t="s">
        <v>121</v>
      </c>
      <c r="L2" s="3">
        <v>16</v>
      </c>
      <c r="M2" s="3">
        <v>5</v>
      </c>
      <c r="N2" s="3">
        <v>7</v>
      </c>
      <c r="O2" s="3" t="s">
        <v>126</v>
      </c>
      <c r="P2" s="3">
        <v>20</v>
      </c>
      <c r="Q2" s="3">
        <v>10</v>
      </c>
      <c r="R2" t="s">
        <v>130</v>
      </c>
      <c r="S2" t="s">
        <v>132</v>
      </c>
      <c r="T2" s="3" t="s">
        <v>134</v>
      </c>
      <c r="U2" s="3" t="s">
        <v>69</v>
      </c>
      <c r="V2" s="3">
        <v>101</v>
      </c>
      <c r="W2" s="3" t="s">
        <v>80</v>
      </c>
      <c r="X2" t="s">
        <v>149</v>
      </c>
      <c r="Y2" s="13" t="s">
        <v>140</v>
      </c>
      <c r="Z2" s="3" t="s">
        <v>142</v>
      </c>
      <c r="AA2" s="3" t="s">
        <v>74</v>
      </c>
      <c r="AB2">
        <v>55.56</v>
      </c>
      <c r="AC2" s="3" t="s">
        <v>75</v>
      </c>
      <c r="AD2" s="3" t="s">
        <v>269</v>
      </c>
      <c r="AE2" s="3" t="s">
        <v>147</v>
      </c>
    </row>
    <row r="3" spans="1:31" ht="30">
      <c r="A3" t="s">
        <v>292</v>
      </c>
      <c r="B3" s="3" t="s">
        <v>294</v>
      </c>
      <c r="C3" s="3" t="s">
        <v>295</v>
      </c>
      <c r="D3" s="3" t="s">
        <v>296</v>
      </c>
      <c r="E3" s="3" t="s">
        <v>60</v>
      </c>
      <c r="G3" s="3" t="s">
        <v>297</v>
      </c>
      <c r="T3" t="s">
        <v>298</v>
      </c>
      <c r="U3" s="3" t="s">
        <v>69</v>
      </c>
      <c r="V3">
        <v>62.5</v>
      </c>
      <c r="W3" t="s">
        <v>70</v>
      </c>
      <c r="X3" t="s">
        <v>299</v>
      </c>
      <c r="Y3" s="3" t="s">
        <v>300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15" sqref="F15"/>
    </sheetView>
  </sheetViews>
  <sheetFormatPr defaultRowHeight="15"/>
  <cols>
    <col min="6" max="6" width="33" customWidth="1"/>
  </cols>
  <sheetData>
    <row r="1" spans="1:8" s="1" customFormat="1">
      <c r="A1" s="1" t="s">
        <v>77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302</v>
      </c>
    </row>
    <row r="2" spans="1:8">
      <c r="A2" t="s">
        <v>78</v>
      </c>
      <c r="B2">
        <v>6</v>
      </c>
      <c r="C2">
        <v>7</v>
      </c>
      <c r="D2">
        <v>8</v>
      </c>
      <c r="E2">
        <v>55</v>
      </c>
      <c r="F2" t="s">
        <v>156</v>
      </c>
      <c r="G2">
        <v>5</v>
      </c>
    </row>
    <row r="3" spans="1:8">
      <c r="A3" t="s">
        <v>79</v>
      </c>
      <c r="B3">
        <v>6.8</v>
      </c>
      <c r="C3">
        <v>4.5</v>
      </c>
      <c r="D3">
        <v>6</v>
      </c>
      <c r="E3">
        <v>7</v>
      </c>
      <c r="F3" t="s">
        <v>301</v>
      </c>
      <c r="G3">
        <v>3.6</v>
      </c>
      <c r="H3">
        <v>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A12" sqref="A12"/>
    </sheetView>
  </sheetViews>
  <sheetFormatPr defaultRowHeight="15"/>
  <cols>
    <col min="1" max="1" width="14" customWidth="1"/>
    <col min="2" max="2" width="17" customWidth="1"/>
    <col min="3" max="3" width="12.5703125" customWidth="1"/>
    <col min="5" max="5" width="27" customWidth="1"/>
  </cols>
  <sheetData>
    <row r="1" spans="1:6" s="1" customFormat="1">
      <c r="A1" s="1" t="s">
        <v>96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</row>
    <row r="2" spans="1:6">
      <c r="A2" t="s">
        <v>166</v>
      </c>
      <c r="B2">
        <v>4</v>
      </c>
      <c r="C2" t="s">
        <v>162</v>
      </c>
      <c r="D2" t="s">
        <v>163</v>
      </c>
      <c r="E2" t="s">
        <v>164</v>
      </c>
      <c r="F2" t="s">
        <v>165</v>
      </c>
    </row>
    <row r="3" spans="1:6">
      <c r="A3" t="s">
        <v>167</v>
      </c>
    </row>
    <row r="4" spans="1:6">
      <c r="A4" t="s">
        <v>168</v>
      </c>
    </row>
    <row r="5" spans="1:6">
      <c r="A5" t="s">
        <v>169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activeCell="M3" sqref="M3"/>
    </sheetView>
  </sheetViews>
  <sheetFormatPr defaultRowHeight="15"/>
  <cols>
    <col min="3" max="4" width="12.28515625" customWidth="1"/>
    <col min="5" max="6" width="21.28515625" customWidth="1"/>
    <col min="7" max="7" width="12.7109375" customWidth="1"/>
    <col min="8" max="8" width="10.28515625" bestFit="1" customWidth="1"/>
    <col min="9" max="9" width="12" customWidth="1"/>
    <col min="10" max="10" width="13.85546875" customWidth="1"/>
    <col min="11" max="11" width="19.5703125" customWidth="1"/>
    <col min="12" max="12" width="37" customWidth="1"/>
    <col min="13" max="14" width="15.42578125" style="3" customWidth="1"/>
    <col min="15" max="15" width="16.42578125" style="3" customWidth="1"/>
    <col min="16" max="16" width="16.28515625" style="3" customWidth="1"/>
    <col min="17" max="17" width="10.28515625" style="3" customWidth="1"/>
    <col min="18" max="18" width="9.140625" style="3"/>
  </cols>
  <sheetData>
    <row r="1" spans="1:17" s="2" customFormat="1" ht="45">
      <c r="A1" s="2" t="s">
        <v>303</v>
      </c>
      <c r="B1" s="2" t="s">
        <v>170</v>
      </c>
      <c r="C1" s="2" t="s">
        <v>171</v>
      </c>
      <c r="D1" s="2" t="s">
        <v>172</v>
      </c>
      <c r="E1" s="2" t="s">
        <v>173</v>
      </c>
      <c r="F1" s="2" t="s">
        <v>176</v>
      </c>
      <c r="G1" s="2" t="s">
        <v>177</v>
      </c>
      <c r="H1" s="2" t="s">
        <v>178</v>
      </c>
      <c r="I1" s="2" t="s">
        <v>179</v>
      </c>
      <c r="J1" s="2" t="s">
        <v>180</v>
      </c>
      <c r="K1" s="2" t="s">
        <v>181</v>
      </c>
      <c r="L1" s="2" t="s">
        <v>182</v>
      </c>
      <c r="M1" s="2" t="s">
        <v>304</v>
      </c>
      <c r="N1" s="2" t="s">
        <v>305</v>
      </c>
      <c r="O1" s="2" t="s">
        <v>306</v>
      </c>
      <c r="P1" s="2" t="s">
        <v>307</v>
      </c>
      <c r="Q1" s="2" t="s">
        <v>308</v>
      </c>
    </row>
    <row r="2" spans="1:17">
      <c r="A2" t="s">
        <v>78</v>
      </c>
      <c r="B2" t="s">
        <v>166</v>
      </c>
      <c r="C2">
        <v>2</v>
      </c>
      <c r="D2" t="s">
        <v>175</v>
      </c>
      <c r="E2" t="s">
        <v>174</v>
      </c>
      <c r="F2" t="s">
        <v>191</v>
      </c>
      <c r="G2" t="s">
        <v>186</v>
      </c>
      <c r="H2">
        <v>10</v>
      </c>
      <c r="I2" t="s">
        <v>80</v>
      </c>
      <c r="J2" t="s">
        <v>185</v>
      </c>
      <c r="K2" t="s">
        <v>184</v>
      </c>
      <c r="L2" t="s">
        <v>183</v>
      </c>
    </row>
    <row r="3" spans="1:17" ht="30">
      <c r="A3" t="s">
        <v>79</v>
      </c>
      <c r="G3" s="3" t="s">
        <v>315</v>
      </c>
      <c r="H3">
        <v>14.5</v>
      </c>
      <c r="I3" t="s">
        <v>309</v>
      </c>
      <c r="J3" t="s">
        <v>310</v>
      </c>
      <c r="K3" t="s">
        <v>311</v>
      </c>
      <c r="L3" t="s">
        <v>312</v>
      </c>
      <c r="M3" s="3" t="s">
        <v>298</v>
      </c>
      <c r="N3" s="3">
        <v>9.5549999999999997</v>
      </c>
      <c r="O3" s="3" t="s">
        <v>93</v>
      </c>
      <c r="P3" s="3" t="s">
        <v>313</v>
      </c>
      <c r="Q3" s="3" t="s">
        <v>314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2" activeCellId="1" sqref="A1 Q22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activeCell="D12" sqref="D12"/>
    </sheetView>
  </sheetViews>
  <sheetFormatPr defaultRowHeight="15"/>
  <cols>
    <col min="1" max="2" width="18.5703125" customWidth="1"/>
    <col min="3" max="3" width="16.85546875" customWidth="1"/>
    <col min="4" max="4" width="37" style="3" bestFit="1" customWidth="1"/>
    <col min="5" max="5" width="15.7109375" customWidth="1"/>
    <col min="7" max="7" width="15" customWidth="1"/>
    <col min="8" max="8" width="11.140625" customWidth="1"/>
    <col min="9" max="9" width="8.42578125" customWidth="1"/>
    <col min="12" max="12" width="7.85546875" customWidth="1"/>
    <col min="13" max="13" width="6.7109375" customWidth="1"/>
    <col min="14" max="14" width="10.5703125" style="3" bestFit="1" customWidth="1"/>
    <col min="15" max="15" width="12.28515625" style="3" customWidth="1"/>
  </cols>
  <sheetData>
    <row r="1" spans="1:23" s="5" customFormat="1" ht="30">
      <c r="A1" s="5" t="s">
        <v>192</v>
      </c>
      <c r="B1" s="5" t="s">
        <v>201</v>
      </c>
      <c r="C1" s="5" t="s">
        <v>104</v>
      </c>
      <c r="D1" s="5" t="s">
        <v>203</v>
      </c>
      <c r="E1" s="5" t="s">
        <v>62</v>
      </c>
      <c r="F1" s="5" t="s">
        <v>47</v>
      </c>
      <c r="G1" s="5" t="s">
        <v>195</v>
      </c>
      <c r="H1" s="5" t="s">
        <v>196</v>
      </c>
      <c r="I1" s="5" t="s">
        <v>197</v>
      </c>
      <c r="J1" s="5" t="s">
        <v>198</v>
      </c>
      <c r="K1" s="5" t="s">
        <v>199</v>
      </c>
      <c r="L1" s="5" t="s">
        <v>200</v>
      </c>
      <c r="M1" s="5" t="s">
        <v>64</v>
      </c>
      <c r="N1" s="5" t="s">
        <v>205</v>
      </c>
      <c r="O1" s="5" t="s">
        <v>211</v>
      </c>
      <c r="P1" s="5" t="s">
        <v>212</v>
      </c>
      <c r="Q1" s="5" t="s">
        <v>213</v>
      </c>
      <c r="R1" s="5" t="s">
        <v>214</v>
      </c>
      <c r="S1" s="5" t="s">
        <v>215</v>
      </c>
      <c r="T1" s="5" t="s">
        <v>216</v>
      </c>
      <c r="U1" s="5" t="s">
        <v>217</v>
      </c>
      <c r="V1" s="5" t="s">
        <v>218</v>
      </c>
      <c r="W1" s="5" t="s">
        <v>229</v>
      </c>
    </row>
    <row r="2" spans="1:23" s="7" customFormat="1">
      <c r="A2" s="7" t="s">
        <v>193</v>
      </c>
      <c r="B2" s="7" t="s">
        <v>202</v>
      </c>
      <c r="C2" s="7" t="s">
        <v>107</v>
      </c>
      <c r="D2" s="8" t="s">
        <v>204</v>
      </c>
      <c r="E2" s="7" t="s">
        <v>194</v>
      </c>
      <c r="F2" s="7">
        <v>50</v>
      </c>
      <c r="G2" s="7">
        <v>5</v>
      </c>
      <c r="H2" s="7">
        <v>6</v>
      </c>
      <c r="I2" s="7">
        <v>7</v>
      </c>
      <c r="J2" s="7">
        <v>5</v>
      </c>
      <c r="K2" s="7">
        <v>1</v>
      </c>
      <c r="L2" s="7">
        <v>10</v>
      </c>
      <c r="M2" s="7" t="s">
        <v>93</v>
      </c>
      <c r="N2" s="8"/>
      <c r="O2" s="8"/>
    </row>
    <row r="3" spans="1:23" s="8" customFormat="1" ht="60">
      <c r="A3" s="8" t="s">
        <v>206</v>
      </c>
      <c r="B3" s="8" t="s">
        <v>208</v>
      </c>
      <c r="C3" s="8" t="s">
        <v>207</v>
      </c>
      <c r="D3" s="8" t="s">
        <v>209</v>
      </c>
      <c r="E3" s="8" t="s">
        <v>219</v>
      </c>
      <c r="F3" s="8">
        <v>50</v>
      </c>
      <c r="G3" s="8">
        <v>2</v>
      </c>
      <c r="H3" s="8">
        <v>3</v>
      </c>
      <c r="I3" s="8">
        <v>4</v>
      </c>
      <c r="J3" s="8">
        <v>5</v>
      </c>
      <c r="K3" s="8">
        <v>1</v>
      </c>
      <c r="L3" s="8">
        <v>10</v>
      </c>
      <c r="M3" s="8" t="s">
        <v>80</v>
      </c>
      <c r="N3" s="8" t="s">
        <v>225</v>
      </c>
      <c r="O3" s="8" t="s">
        <v>60</v>
      </c>
      <c r="P3" s="8">
        <v>5</v>
      </c>
      <c r="Q3" s="8">
        <v>6</v>
      </c>
      <c r="R3" s="8">
        <v>7</v>
      </c>
      <c r="S3" s="8">
        <v>10</v>
      </c>
      <c r="T3" s="8">
        <v>4</v>
      </c>
      <c r="U3" s="8">
        <v>5</v>
      </c>
      <c r="V3" s="8" t="s">
        <v>210</v>
      </c>
    </row>
    <row r="4" spans="1:23" s="7" customFormat="1" ht="47.25" customHeight="1">
      <c r="A4" s="7" t="s">
        <v>220</v>
      </c>
      <c r="B4" s="7" t="s">
        <v>221</v>
      </c>
      <c r="D4" s="8" t="s">
        <v>223</v>
      </c>
      <c r="E4" s="8" t="s">
        <v>222</v>
      </c>
      <c r="F4" s="7">
        <v>50</v>
      </c>
      <c r="G4" s="7">
        <v>5</v>
      </c>
      <c r="H4" s="7">
        <v>6</v>
      </c>
      <c r="I4" s="7">
        <v>7</v>
      </c>
      <c r="J4" s="7">
        <v>10</v>
      </c>
      <c r="K4" s="7">
        <v>4</v>
      </c>
      <c r="L4" s="7">
        <v>10</v>
      </c>
      <c r="M4" s="7" t="s">
        <v>70</v>
      </c>
      <c r="N4" s="8" t="s">
        <v>224</v>
      </c>
      <c r="O4" s="8"/>
    </row>
    <row r="5" spans="1:23" s="7" customFormat="1" ht="45">
      <c r="A5" s="7" t="s">
        <v>231</v>
      </c>
      <c r="B5" s="7" t="s">
        <v>228</v>
      </c>
      <c r="D5" s="8" t="s">
        <v>226</v>
      </c>
      <c r="E5" s="8" t="s">
        <v>219</v>
      </c>
      <c r="F5" s="7">
        <v>50</v>
      </c>
      <c r="G5" s="7">
        <v>7</v>
      </c>
      <c r="H5" s="7">
        <v>8</v>
      </c>
      <c r="I5" s="7">
        <v>9</v>
      </c>
      <c r="J5" s="7">
        <v>15</v>
      </c>
      <c r="K5" s="7">
        <v>1</v>
      </c>
      <c r="L5" s="7">
        <v>10</v>
      </c>
      <c r="M5" s="7" t="s">
        <v>93</v>
      </c>
      <c r="N5" s="8" t="s">
        <v>227</v>
      </c>
      <c r="O5" s="8"/>
      <c r="W5" s="7" t="s">
        <v>230</v>
      </c>
    </row>
    <row r="6" spans="1:23" s="7" customFormat="1">
      <c r="D6" s="8"/>
      <c r="N6" s="8"/>
      <c r="O6" s="8"/>
    </row>
    <row r="7" spans="1:23" s="7" customFormat="1">
      <c r="D7" s="8"/>
      <c r="N7" s="8"/>
      <c r="O7" s="8"/>
    </row>
    <row r="8" spans="1:23" s="7" customFormat="1">
      <c r="D8" s="8"/>
      <c r="N8" s="8"/>
      <c r="O8" s="8"/>
    </row>
    <row r="9" spans="1:23" s="7" customFormat="1">
      <c r="D9" s="8"/>
      <c r="N9" s="8"/>
      <c r="O9" s="8"/>
    </row>
    <row r="10" spans="1:23" s="7" customFormat="1">
      <c r="D10" s="8"/>
      <c r="N10" s="8"/>
      <c r="O10" s="8"/>
    </row>
    <row r="11" spans="1:23" s="7" customFormat="1">
      <c r="D11" s="8"/>
      <c r="N11" s="8"/>
      <c r="O11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H10" sqref="H10"/>
    </sheetView>
  </sheetViews>
  <sheetFormatPr defaultRowHeight="15"/>
  <sheetData>
    <row r="1" spans="1:1" s="1" customFormat="1">
      <c r="A1" s="1" t="s">
        <v>96</v>
      </c>
    </row>
    <row r="2" spans="1:1">
      <c r="A2" t="s">
        <v>187</v>
      </c>
    </row>
    <row r="3" spans="1:1">
      <c r="A3" t="s">
        <v>188</v>
      </c>
    </row>
    <row r="4" spans="1:1">
      <c r="A4" t="s">
        <v>190</v>
      </c>
    </row>
    <row r="5" spans="1:1">
      <c r="A5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20" sqref="C20"/>
    </sheetView>
  </sheetViews>
  <sheetFormatPr defaultRowHeight="15"/>
  <cols>
    <col min="1" max="1" width="25.85546875" customWidth="1"/>
    <col min="2" max="2" width="38.7109375" style="3" customWidth="1"/>
    <col min="3" max="3" width="18.85546875" customWidth="1"/>
    <col min="4" max="4" width="22.42578125" customWidth="1"/>
    <col min="5" max="5" width="26.85546875" customWidth="1"/>
  </cols>
  <sheetData>
    <row r="1" spans="1:5">
      <c r="A1" s="1" t="s">
        <v>13</v>
      </c>
      <c r="B1" s="2" t="s">
        <v>14</v>
      </c>
      <c r="C1" s="1" t="s">
        <v>15</v>
      </c>
      <c r="D1" s="1"/>
      <c r="E1" s="1"/>
    </row>
    <row r="2" spans="1:5">
      <c r="A2" t="s">
        <v>16</v>
      </c>
      <c r="B2" s="3" t="s">
        <v>17</v>
      </c>
      <c r="C2" t="s">
        <v>18</v>
      </c>
    </row>
    <row r="3" spans="1:5">
      <c r="A3" t="s">
        <v>19</v>
      </c>
      <c r="B3" s="3" t="s">
        <v>21</v>
      </c>
      <c r="C3" t="s">
        <v>20</v>
      </c>
    </row>
    <row r="4" spans="1:5">
      <c r="A4" t="s">
        <v>23</v>
      </c>
      <c r="B4" s="3" t="s">
        <v>24</v>
      </c>
      <c r="C4" t="s">
        <v>22</v>
      </c>
    </row>
    <row r="5" spans="1:5">
      <c r="A5" t="s">
        <v>25</v>
      </c>
      <c r="B5" s="3" t="s">
        <v>26</v>
      </c>
      <c r="C5" t="s">
        <v>27</v>
      </c>
    </row>
    <row r="6" spans="1:5">
      <c r="A6" t="s">
        <v>28</v>
      </c>
      <c r="B6" s="3" t="s">
        <v>29</v>
      </c>
      <c r="C6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20" sqref="C20"/>
    </sheetView>
  </sheetViews>
  <sheetFormatPr defaultRowHeight="15"/>
  <cols>
    <col min="1" max="1" width="22.42578125" customWidth="1"/>
    <col min="2" max="2" width="26.85546875" customWidth="1"/>
  </cols>
  <sheetData>
    <row r="1" spans="1:2">
      <c r="A1" s="1" t="s">
        <v>31</v>
      </c>
      <c r="B1" s="1" t="s">
        <v>32</v>
      </c>
    </row>
    <row r="2" spans="1:2">
      <c r="A2" t="s">
        <v>34</v>
      </c>
      <c r="B2" t="s">
        <v>33</v>
      </c>
    </row>
    <row r="3" spans="1:2">
      <c r="A3" t="s">
        <v>35</v>
      </c>
      <c r="B3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H6" sqref="H6"/>
    </sheetView>
  </sheetViews>
  <sheetFormatPr defaultRowHeight="15"/>
  <cols>
    <col min="1" max="1" width="24.140625" customWidth="1"/>
    <col min="2" max="2" width="26.28515625" customWidth="1"/>
    <col min="3" max="3" width="18.42578125" customWidth="1"/>
  </cols>
  <sheetData>
    <row r="1" spans="1:3">
      <c r="A1" s="1" t="s">
        <v>37</v>
      </c>
      <c r="B1" s="1" t="s">
        <v>38</v>
      </c>
      <c r="C1" s="1" t="s">
        <v>59</v>
      </c>
    </row>
    <row r="2" spans="1:3">
      <c r="A2" t="s">
        <v>39</v>
      </c>
      <c r="B2" t="s">
        <v>40</v>
      </c>
      <c r="C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I12" sqref="I12"/>
    </sheetView>
  </sheetViews>
  <sheetFormatPr defaultRowHeight="15"/>
  <cols>
    <col min="1" max="1" width="18.140625" customWidth="1"/>
    <col min="2" max="3" width="15.7109375" customWidth="1"/>
    <col min="4" max="5" width="13" customWidth="1"/>
    <col min="6" max="6" width="12.85546875" customWidth="1"/>
  </cols>
  <sheetData>
    <row r="1" spans="1:7">
      <c r="A1" s="1" t="s">
        <v>41</v>
      </c>
      <c r="B1" s="1" t="s">
        <v>47</v>
      </c>
      <c r="C1" s="1" t="s">
        <v>48</v>
      </c>
      <c r="D1" s="1" t="s">
        <v>43</v>
      </c>
      <c r="E1" s="1" t="s">
        <v>49</v>
      </c>
      <c r="F1" s="1" t="s">
        <v>44</v>
      </c>
      <c r="G1" s="1" t="s">
        <v>46</v>
      </c>
    </row>
    <row r="2" spans="1:7">
      <c r="A2" t="s">
        <v>42</v>
      </c>
      <c r="B2">
        <v>80</v>
      </c>
      <c r="C2">
        <v>170</v>
      </c>
      <c r="D2">
        <v>3</v>
      </c>
      <c r="E2" t="s">
        <v>50</v>
      </c>
      <c r="F2" t="s">
        <v>45</v>
      </c>
      <c r="G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H8" sqref="H8"/>
    </sheetView>
  </sheetViews>
  <sheetFormatPr defaultRowHeight="15"/>
  <cols>
    <col min="1" max="1" width="17.7109375" customWidth="1"/>
    <col min="2" max="2" width="18.140625" customWidth="1"/>
    <col min="3" max="3" width="19.5703125" customWidth="1"/>
    <col min="4" max="4" width="14.7109375" customWidth="1"/>
  </cols>
  <sheetData>
    <row r="1" spans="1:4">
      <c r="A1" s="1" t="s">
        <v>51</v>
      </c>
      <c r="B1" s="1" t="s">
        <v>56</v>
      </c>
      <c r="C1" s="1" t="s">
        <v>52</v>
      </c>
      <c r="D1" s="1" t="s">
        <v>53</v>
      </c>
    </row>
    <row r="2" spans="1:4">
      <c r="A2" t="s">
        <v>54</v>
      </c>
      <c r="B2" t="s">
        <v>55</v>
      </c>
      <c r="C2" t="s">
        <v>57</v>
      </c>
      <c r="D2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9" sqref="O19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B6" sqref="B6"/>
    </sheetView>
  </sheetViews>
  <sheetFormatPr defaultRowHeight="15"/>
  <cols>
    <col min="1" max="1" width="18.7109375" customWidth="1"/>
    <col min="2" max="2" width="24" customWidth="1"/>
    <col min="4" max="4" width="10.5703125" customWidth="1"/>
    <col min="5" max="5" width="15.42578125" customWidth="1"/>
    <col min="6" max="6" width="62.140625" customWidth="1"/>
    <col min="7" max="7" width="11" customWidth="1"/>
    <col min="8" max="8" width="15.7109375" customWidth="1"/>
    <col min="9" max="9" width="10.7109375" customWidth="1"/>
    <col min="10" max="10" width="10.140625" customWidth="1"/>
    <col min="11" max="11" width="15" customWidth="1"/>
    <col min="12" max="12" width="16.5703125" customWidth="1"/>
    <col min="13" max="13" width="23.28515625" customWidth="1"/>
    <col min="14" max="14" width="55.7109375" customWidth="1"/>
  </cols>
  <sheetData>
    <row r="1" spans="1:14">
      <c r="A1" s="1" t="s">
        <v>77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81</v>
      </c>
      <c r="J1" s="1" t="s">
        <v>82</v>
      </c>
      <c r="K1" s="1" t="s">
        <v>83</v>
      </c>
      <c r="L1" s="1" t="s">
        <v>256</v>
      </c>
      <c r="M1" s="1" t="s">
        <v>267</v>
      </c>
      <c r="N1" s="1" t="s">
        <v>240</v>
      </c>
    </row>
    <row r="2" spans="1:14">
      <c r="A2" t="s">
        <v>78</v>
      </c>
      <c r="B2" t="s">
        <v>68</v>
      </c>
      <c r="C2" t="s">
        <v>69</v>
      </c>
      <c r="D2">
        <v>200</v>
      </c>
      <c r="E2" t="s">
        <v>70</v>
      </c>
      <c r="F2" t="s">
        <v>241</v>
      </c>
      <c r="G2" t="s">
        <v>72</v>
      </c>
      <c r="H2" t="s">
        <v>71</v>
      </c>
      <c r="N2" t="s">
        <v>241</v>
      </c>
    </row>
    <row r="3" spans="1:14" ht="22.5" customHeight="1">
      <c r="A3" t="s">
        <v>78</v>
      </c>
      <c r="B3" t="s">
        <v>73</v>
      </c>
      <c r="C3" t="s">
        <v>74</v>
      </c>
      <c r="D3">
        <v>110</v>
      </c>
      <c r="E3" t="s">
        <v>75</v>
      </c>
      <c r="F3" t="s">
        <v>242</v>
      </c>
      <c r="G3" t="s">
        <v>72</v>
      </c>
      <c r="H3" t="s">
        <v>76</v>
      </c>
      <c r="N3" t="s">
        <v>242</v>
      </c>
    </row>
    <row r="4" spans="1:14" ht="30">
      <c r="A4" t="s">
        <v>79</v>
      </c>
      <c r="B4" t="s">
        <v>186</v>
      </c>
      <c r="C4" t="s">
        <v>69</v>
      </c>
      <c r="D4">
        <v>25.6</v>
      </c>
      <c r="E4" t="s">
        <v>80</v>
      </c>
      <c r="F4" s="3" t="s">
        <v>257</v>
      </c>
      <c r="G4" t="s">
        <v>72</v>
      </c>
      <c r="H4" t="s">
        <v>232</v>
      </c>
      <c r="I4">
        <v>25.06</v>
      </c>
      <c r="J4" t="s">
        <v>70</v>
      </c>
      <c r="K4" t="s">
        <v>238</v>
      </c>
      <c r="N4" s="3" t="s">
        <v>243</v>
      </c>
    </row>
    <row r="5" spans="1:14" ht="30">
      <c r="A5" t="s">
        <v>79</v>
      </c>
      <c r="B5" t="s">
        <v>233</v>
      </c>
      <c r="C5" t="s">
        <v>74</v>
      </c>
      <c r="D5">
        <v>5.5</v>
      </c>
      <c r="E5" t="s">
        <v>75</v>
      </c>
      <c r="F5" s="3" t="s">
        <v>258</v>
      </c>
      <c r="G5" t="s">
        <v>72</v>
      </c>
      <c r="H5" t="s">
        <v>234</v>
      </c>
      <c r="I5">
        <v>6.55</v>
      </c>
      <c r="J5" t="s">
        <v>235</v>
      </c>
      <c r="K5" t="s">
        <v>236</v>
      </c>
      <c r="N5" s="3" t="s">
        <v>244</v>
      </c>
    </row>
    <row r="6" spans="1:14" ht="30">
      <c r="A6" t="s">
        <v>79</v>
      </c>
      <c r="B6" t="s">
        <v>239</v>
      </c>
      <c r="C6" t="s">
        <v>69</v>
      </c>
      <c r="D6">
        <v>75</v>
      </c>
      <c r="E6" t="s">
        <v>70</v>
      </c>
      <c r="F6" s="3" t="s">
        <v>259</v>
      </c>
      <c r="G6" t="s">
        <v>72</v>
      </c>
      <c r="H6" t="s">
        <v>249</v>
      </c>
      <c r="I6">
        <v>6.556</v>
      </c>
      <c r="J6" t="s">
        <v>70</v>
      </c>
      <c r="K6" t="s">
        <v>237</v>
      </c>
      <c r="N6" s="3" t="s">
        <v>250</v>
      </c>
    </row>
    <row r="7" spans="1:14" ht="42" customHeight="1">
      <c r="A7" t="s">
        <v>79</v>
      </c>
      <c r="B7" t="s">
        <v>245</v>
      </c>
      <c r="C7" t="s">
        <v>74</v>
      </c>
      <c r="D7">
        <v>0.1</v>
      </c>
      <c r="E7" t="s">
        <v>75</v>
      </c>
      <c r="F7" s="3" t="s">
        <v>260</v>
      </c>
      <c r="G7" t="s">
        <v>72</v>
      </c>
      <c r="H7" t="s">
        <v>246</v>
      </c>
      <c r="I7">
        <v>25</v>
      </c>
      <c r="J7" t="s">
        <v>247</v>
      </c>
      <c r="K7" t="s">
        <v>248</v>
      </c>
      <c r="N7" s="3" t="s">
        <v>251</v>
      </c>
    </row>
    <row r="8" spans="1:14" ht="28.5" customHeight="1">
      <c r="A8" t="s">
        <v>84</v>
      </c>
      <c r="B8" t="s">
        <v>18</v>
      </c>
      <c r="F8" s="3" t="s">
        <v>252</v>
      </c>
      <c r="N8" s="3" t="s">
        <v>252</v>
      </c>
    </row>
    <row r="9" spans="1:14" ht="30" customHeight="1">
      <c r="A9" t="s">
        <v>253</v>
      </c>
      <c r="B9" t="s">
        <v>254</v>
      </c>
      <c r="C9" t="s">
        <v>69</v>
      </c>
      <c r="D9">
        <v>55</v>
      </c>
      <c r="E9" t="s">
        <v>80</v>
      </c>
      <c r="F9" s="3" t="s">
        <v>261</v>
      </c>
      <c r="G9" t="s">
        <v>107</v>
      </c>
      <c r="H9" t="s">
        <v>255</v>
      </c>
      <c r="L9" s="3" t="s">
        <v>262</v>
      </c>
      <c r="M9" s="3"/>
    </row>
    <row r="10" spans="1:14">
      <c r="A10" t="s">
        <v>263</v>
      </c>
      <c r="B10" t="s">
        <v>264</v>
      </c>
      <c r="C10" t="s">
        <v>69</v>
      </c>
      <c r="D10">
        <v>10.009</v>
      </c>
      <c r="E10" t="s">
        <v>93</v>
      </c>
      <c r="F10" s="3" t="s">
        <v>265</v>
      </c>
      <c r="G10" t="s">
        <v>107</v>
      </c>
      <c r="H10" t="s">
        <v>266</v>
      </c>
      <c r="M10" t="s">
        <v>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Login_NewPatient</vt:lpstr>
      <vt:lpstr>Allergies</vt:lpstr>
      <vt:lpstr>MedicalAlerts</vt:lpstr>
      <vt:lpstr>Assessment</vt:lpstr>
      <vt:lpstr>PatientOperation</vt:lpstr>
      <vt:lpstr>VTE</vt:lpstr>
      <vt:lpstr>ClinicalTeam</vt:lpstr>
      <vt:lpstr>Malignant_Hyperthermia_Status</vt:lpstr>
      <vt:lpstr>Drugs</vt:lpstr>
      <vt:lpstr>Events</vt:lpstr>
      <vt:lpstr>Fluids</vt:lpstr>
      <vt:lpstr>Fluids (2)</vt:lpstr>
      <vt:lpstr>RegionalBlocks</vt:lpstr>
      <vt:lpstr>LabResults</vt:lpstr>
      <vt:lpstr>Post-OpMedications</vt:lpstr>
      <vt:lpstr>PACU</vt:lpstr>
      <vt:lpstr>Post-Op_Instructions</vt:lpstr>
      <vt:lpstr>PainPrescriptions</vt:lpstr>
      <vt:lpstr>Discharge_Prescriptions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2018-12-03T23:38:27Z</dcterms:modified>
</cp:coreProperties>
</file>