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29"/>
  <workbookPr/>
  <mc:AlternateContent xmlns:mc="http://schemas.openxmlformats.org/markup-compatibility/2006">
    <mc:Choice Requires="x15">
      <x15ac:absPath xmlns:x15ac="http://schemas.microsoft.com/office/spreadsheetml/2010/11/ac" url="C:\Users\Optiplex\Documents\"/>
    </mc:Choice>
  </mc:AlternateContent>
  <xr:revisionPtr revIDLastSave="338" documentId="11_5D29176380627DC2A259BF597F6B5F1B9B6E5D21" xr6:coauthVersionLast="47" xr6:coauthVersionMax="47" xr10:uidLastSave="{439B9938-411A-4071-B090-54929D867D16}"/>
  <bookViews>
    <workbookView xWindow="0" yWindow="0" windowWidth="13215" windowHeight="994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1" l="1"/>
  <c r="X18" i="1"/>
  <c r="X19" i="1"/>
  <c r="X20" i="1"/>
  <c r="X16" i="1"/>
  <c r="X14" i="1"/>
  <c r="X13" i="1"/>
  <c r="X7" i="1"/>
  <c r="X5" i="1"/>
  <c r="Y22" i="1"/>
  <c r="Y23" i="1"/>
  <c r="Y21" i="1"/>
  <c r="Y15" i="1"/>
  <c r="Y10" i="1"/>
  <c r="Y11" i="1"/>
  <c r="Y12" i="1"/>
  <c r="Y9" i="1"/>
  <c r="Y6" i="1"/>
  <c r="W6" i="1"/>
  <c r="W7" i="1"/>
  <c r="W9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5" i="1"/>
  <c r="R25" i="1"/>
  <c r="V25" i="1" s="1"/>
  <c r="W25" i="1" s="1"/>
  <c r="R23" i="1"/>
  <c r="V23" i="1" s="1"/>
  <c r="R22" i="1"/>
  <c r="V22" i="1" s="1"/>
  <c r="R21" i="1"/>
  <c r="V21" i="1" s="1"/>
  <c r="R20" i="1"/>
  <c r="V20" i="1" s="1"/>
  <c r="R19" i="1"/>
  <c r="V19" i="1" s="1"/>
  <c r="R18" i="1"/>
  <c r="V18" i="1" s="1"/>
  <c r="R17" i="1"/>
  <c r="V17" i="1" s="1"/>
  <c r="R16" i="1"/>
  <c r="V16" i="1" s="1"/>
  <c r="R15" i="1"/>
  <c r="V15" i="1" s="1"/>
  <c r="R14" i="1"/>
  <c r="V14" i="1" s="1"/>
  <c r="R13" i="1"/>
  <c r="V13" i="1" s="1"/>
  <c r="R12" i="1"/>
  <c r="V12" i="1" s="1"/>
  <c r="R11" i="1"/>
  <c r="V11" i="1" s="1"/>
  <c r="R10" i="1"/>
  <c r="V10" i="1" s="1"/>
  <c r="W10" i="1" s="1"/>
  <c r="R9" i="1"/>
  <c r="V9" i="1" s="1"/>
  <c r="R8" i="1"/>
  <c r="V8" i="1" s="1"/>
  <c r="W8" i="1" s="1"/>
  <c r="X8" i="1" s="1"/>
  <c r="R7" i="1"/>
  <c r="V7" i="1" s="1"/>
  <c r="R6" i="1"/>
  <c r="V6" i="1" s="1"/>
  <c r="R5" i="1"/>
  <c r="V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tc={28C82B5F-5F83-40F5-9524-BA9D4D9A3600}</author>
    <author>tc={5E91FF5A-4ECB-48D8-B00A-8C3D9FF65D4B}</author>
    <author>tc={87F1AD4E-454F-4FB9-8136-506040AD7B63}</author>
    <author>tc={A2B4B2C1-D0B4-49C7-A335-2225AB532D2C}</author>
    <author>tc={762E5998-13F3-4605-93D0-1CD60327EB88}</author>
    <author>tc={7D7B8ECD-808A-4683-A8B1-E28E0932B79C}</author>
    <author>tc={2DB3C58B-277A-4A1C-86D5-75C01A8BDD1C}</author>
    <author>tc={46E75658-FF0A-402A-A413-758DD6D69438}</author>
    <author>tc={1CC412E5-4C55-4D2E-A015-A44AD065CEA9}</author>
    <author>tc={DB6681B6-44D6-4E22-BEC5-6DCB6A468C49}</author>
    <author>tc={BDEA6E62-57B6-4102-9CA5-FDE0EBB865CC}</author>
  </authors>
  <commentList>
    <comment ref="M5" authorId="0" shapeId="0" xr:uid="{28C82B5F-5F83-40F5-9524-BA9D4D9A3600}">
      <text>
        <t>[Threaded comment]
Your version of Excel allows you to read this threaded comment; however, any edits to it will get removed if the file is opened in a newer version of Excel. Learn more: https://go.microsoft.com/fwlink/?linkid=870924
Comment:
    див звіт</t>
      </text>
    </comment>
    <comment ref="G8" authorId="1" shapeId="0" xr:uid="{5E91FF5A-4ECB-48D8-B00A-8C3D9FF65D4B}">
      <text>
        <t>[Threaded comment]
Your version of Excel allows you to read this threaded comment; however, any edits to it will get removed if the file is opened in a newer version of Excel. Learn more: https://go.microsoft.com/fwlink/?linkid=870924
Comment:
    треба ще навести у звіті схему напівсуматора</t>
      </text>
    </comment>
    <comment ref="L8" authorId="2" shapeId="0" xr:uid="{87F1AD4E-454F-4FB9-8136-506040AD7B63}">
      <text>
        <t>[Threaded comment]
Your version of Excel allows you to read this threaded comment; however, any edits to it will get removed if the file is opened in a newer version of Excel. Learn more: https://go.microsoft.com/fwlink/?linkid=870924
Comment:
    а в чому проблеиа?</t>
      </text>
    </comment>
    <comment ref="N8" authorId="3" shapeId="0" xr:uid="{A2B4B2C1-D0B4-49C7-A335-2225AB532D2C}">
      <text>
        <t>[Threaded comment]
Your version of Excel allows you to read this threaded comment; however, any edits to it will get removed if the file is opened in a newer version of Excel. Learn more: https://go.microsoft.com/fwlink/?linkid=870924
Comment:
    а не цікаво було змінити вхідні дані, щоб не все світилося нулями</t>
      </text>
    </comment>
    <comment ref="F12" authorId="4" shapeId="0" xr:uid="{762E5998-13F3-4605-93D0-1CD60327EB88}">
      <text>
        <t>[Threaded comment]
Your version of Excel allows you to read this threaded comment; however, any edits to it will get removed if the file is opened in a newer version of Excel. Learn more: https://go.microsoft.com/fwlink/?linkid=870924
Comment:
    виконано тільки половину завдання</t>
      </text>
    </comment>
    <comment ref="G13" authorId="5" shapeId="0" xr:uid="{7D7B8ECD-808A-4683-A8B1-E28E0932B79C}">
      <text>
        <t>[Threaded comment]
Your version of Excel allows you to read this threaded comment; however, any edits to it will get removed if the file is opened in a newer version of Excel. Learn more: https://go.microsoft.com/fwlink/?linkid=870924
Comment:
    треба ще схему повного суматора</t>
      </text>
    </comment>
    <comment ref="I14" authorId="6" shapeId="0" xr:uid="{2DB3C58B-277A-4A1C-86D5-75C01A8BDD1C}">
      <text>
        <t>[Threaded comment]
Your version of Excel allows you to read this threaded comment; however, any edits to it will get removed if the file is opened in a newer version of Excel. Learn more: https://go.microsoft.com/fwlink/?linkid=870924
Comment:
    див зауваження у звіті</t>
      </text>
    </comment>
    <comment ref="J19" authorId="7" shapeId="0" xr:uid="{46E75658-FF0A-402A-A413-758DD6D69438}">
      <text>
        <t>[Threaded comment]
Your version of Excel allows you to read this threaded comment; however, any edits to it will get removed if the file is opened in a newer version of Excel. Learn more: https://go.microsoft.com/fwlink/?linkid=870924
Comment:
    додати таблиці істинності</t>
      </text>
    </comment>
    <comment ref="G22" authorId="8" shapeId="0" xr:uid="{1CC412E5-4C55-4D2E-A015-A44AD065CEA9}">
      <text>
        <t>[Threaded comment]
Your version of Excel allows you to read this threaded comment; however, any edits to it will get removed if the file is opened in a newer version of Excel. Learn more: https://go.microsoft.com/fwlink/?linkid=870924
Comment:
    Див. у звіт</t>
      </text>
    </comment>
    <comment ref="I22" authorId="9" shapeId="0" xr:uid="{DB6681B6-44D6-4E22-BEC5-6DCB6A468C49}">
      <text>
        <t>[Threaded comment]
Your version of Excel allows you to read this threaded comment; however, any edits to it will get removed if the file is opened in a newer version of Excel. Learn more: https://go.microsoft.com/fwlink/?linkid=870924
Comment:
    див зауваження у звіті</t>
      </text>
    </comment>
    <comment ref="P22" authorId="10" shapeId="0" xr:uid="{BDEA6E62-57B6-4102-9CA5-FDE0EBB865CC}">
      <text>
        <t>[Threaded comment]
Your version of Excel allows you to read this threaded comment; however, any edits to it will get removed if the file is opened in a newer version of Excel. Learn more: https://go.microsoft.com/fwlink/?linkid=870924
Comment:
    зауваження у звіті</t>
      </text>
    </comment>
  </commentList>
</comments>
</file>

<file path=xl/sharedStrings.xml><?xml version="1.0" encoding="utf-8"?>
<sst xmlns="http://schemas.openxmlformats.org/spreadsheetml/2006/main" count="73" uniqueCount="64">
  <si>
    <t>7/03</t>
  </si>
  <si>
    <t>14/03</t>
  </si>
  <si>
    <t>28/03</t>
  </si>
  <si>
    <t>4/04</t>
  </si>
  <si>
    <t>25/04</t>
  </si>
  <si>
    <t>4/05</t>
  </si>
  <si>
    <t>16/05</t>
  </si>
  <si>
    <t>22/05</t>
  </si>
  <si>
    <t>28/05</t>
  </si>
  <si>
    <t>28/02</t>
  </si>
  <si>
    <t>21/03</t>
  </si>
  <si>
    <t>18/04</t>
  </si>
  <si>
    <t>23/05</t>
  </si>
  <si>
    <t>лаб1</t>
  </si>
  <si>
    <t>лаб2</t>
  </si>
  <si>
    <t>лаб3</t>
  </si>
  <si>
    <t>лаб4</t>
  </si>
  <si>
    <t>лаб5</t>
  </si>
  <si>
    <t>лаб6</t>
  </si>
  <si>
    <t>лаб7</t>
  </si>
  <si>
    <t>лаб8</t>
  </si>
  <si>
    <t>лаб9</t>
  </si>
  <si>
    <t>лаб10</t>
  </si>
  <si>
    <t>лаб11</t>
  </si>
  <si>
    <t>лаб12</t>
  </si>
  <si>
    <t>sum/30</t>
  </si>
  <si>
    <t>mod1</t>
  </si>
  <si>
    <t>mod2</t>
  </si>
  <si>
    <t>sum</t>
  </si>
  <si>
    <t>Прогноз</t>
  </si>
  <si>
    <t>іспит</t>
  </si>
  <si>
    <t xml:space="preserve"> Андрушко Ярина</t>
  </si>
  <si>
    <t xml:space="preserve"> Атабаєв Гулмират</t>
  </si>
  <si>
    <t>Барський Андрій</t>
  </si>
  <si>
    <t>Гошко Маркіян</t>
  </si>
  <si>
    <t>Йилгинов Овезгелді</t>
  </si>
  <si>
    <t xml:space="preserve"> Кічанов Солтанмират</t>
  </si>
  <si>
    <t xml:space="preserve"> Когут Тетяна</t>
  </si>
  <si>
    <t xml:space="preserve"> Король Дмитро</t>
  </si>
  <si>
    <t>Кравець Назар</t>
  </si>
  <si>
    <t xml:space="preserve">Кравець Ольга </t>
  </si>
  <si>
    <t>Курбаназаров Бердіназар</t>
  </si>
  <si>
    <t>Ласько Маркіян</t>
  </si>
  <si>
    <t xml:space="preserve">Мурмило Марія-Вікторія </t>
  </si>
  <si>
    <t>Папіж Вікторія</t>
  </si>
  <si>
    <t xml:space="preserve">Плетеня Олена </t>
  </si>
  <si>
    <t xml:space="preserve"> Савка Семен </t>
  </si>
  <si>
    <t>Сеїтджанов Ахмет</t>
  </si>
  <si>
    <t xml:space="preserve">Чоп Софія </t>
  </si>
  <si>
    <t>Язов Мекан</t>
  </si>
  <si>
    <t>дата проведення роботи</t>
  </si>
  <si>
    <t>22/02</t>
  </si>
  <si>
    <t>1/03</t>
  </si>
  <si>
    <t>15/03</t>
  </si>
  <si>
    <t>22/03</t>
  </si>
  <si>
    <t>29/03</t>
  </si>
  <si>
    <t>5/04</t>
  </si>
  <si>
    <t>12/04</t>
  </si>
  <si>
    <t>19/04</t>
  </si>
  <si>
    <t>26/04</t>
  </si>
  <si>
    <t>самост</t>
  </si>
  <si>
    <t>17/05</t>
  </si>
  <si>
    <t>24/05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</si>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</sst>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mm/dd"/>
    <numFmt numFmtId="166" formatCode="0.0"/>
  </numFmts>
  <fonts count="9">
    <font>
      <sz val="10"/>
      <color rgb="FF000000"/>
      <name val="Arial"/>
    </font>
    <font>
      <sz val="11"/>
      <color rgb="FF000000"/>
      <name val="Arial"/>
    </font>
    <font>
      <sz val="11"/>
      <color theme="1"/>
      <name val="Arial"/>
    </font>
    <font>
      <sz val="11"/>
      <color theme="1"/>
      <name val="Arial"/>
      <family val="2"/>
      <charset val="204"/>
    </font>
    <font>
      <sz val="11"/>
      <name val="Arial"/>
    </font>
    <font>
      <sz val="11"/>
      <color rgb="FF000000"/>
      <name val="Segoe UI"/>
      <family val="2"/>
      <charset val="204"/>
    </font>
    <font>
      <b/>
      <sz val="11"/>
      <color rgb="FF000000"/>
      <name val="Arial"/>
    </font>
    <font>
      <b/>
      <sz val="11"/>
      <color rgb="FF8EA9DB"/>
      <name val="Arial"/>
    </font>
    <font>
      <b/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E8DDC0"/>
        <bgColor rgb="FFE8DDC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1" fillId="0" borderId="0" xfId="0" applyNumberFormat="1" applyFont="1" applyAlignment="1"/>
    <xf numFmtId="0" fontId="2" fillId="0" borderId="0" xfId="0" applyFont="1" applyAlignment="1"/>
    <xf numFmtId="0" fontId="2" fillId="0" borderId="1" xfId="0" applyFont="1" applyBorder="1" applyAlignment="1"/>
    <xf numFmtId="9" fontId="1" fillId="0" borderId="2" xfId="0" applyNumberFormat="1" applyFont="1" applyBorder="1" applyAlignment="1">
      <alignment horizontal="right"/>
    </xf>
    <xf numFmtId="0" fontId="2" fillId="0" borderId="2" xfId="0" applyFont="1" applyBorder="1" applyAlignment="1"/>
    <xf numFmtId="164" fontId="2" fillId="0" borderId="2" xfId="0" applyNumberFormat="1" applyFont="1" applyBorder="1" applyAlignment="1"/>
    <xf numFmtId="165" fontId="2" fillId="0" borderId="2" xfId="0" applyNumberFormat="1" applyFont="1" applyBorder="1" applyAlignment="1"/>
    <xf numFmtId="49" fontId="3" fillId="0" borderId="2" xfId="0" applyNumberFormat="1" applyFont="1" applyBorder="1" applyAlignment="1"/>
    <xf numFmtId="164" fontId="2" fillId="0" borderId="4" xfId="0" applyNumberFormat="1" applyFont="1" applyBorder="1" applyAlignment="1">
      <alignment horizontal="right"/>
    </xf>
    <xf numFmtId="16" fontId="2" fillId="0" borderId="4" xfId="0" applyNumberFormat="1" applyFont="1" applyBorder="1" applyAlignment="1"/>
    <xf numFmtId="49" fontId="1" fillId="0" borderId="4" xfId="0" applyNumberFormat="1" applyFont="1" applyBorder="1" applyAlignment="1">
      <alignment horizontal="center"/>
    </xf>
    <xf numFmtId="49" fontId="2" fillId="0" borderId="2" xfId="0" applyNumberFormat="1" applyFont="1" applyBorder="1" applyAlignment="1"/>
    <xf numFmtId="0" fontId="2" fillId="0" borderId="5" xfId="0" applyFont="1" applyBorder="1" applyAlignment="1"/>
    <xf numFmtId="164" fontId="2" fillId="0" borderId="0" xfId="0" applyNumberFormat="1" applyFont="1" applyAlignment="1"/>
    <xf numFmtId="0" fontId="4" fillId="0" borderId="2" xfId="0" applyFont="1" applyBorder="1" applyAlignment="1"/>
    <xf numFmtId="0" fontId="4" fillId="0" borderId="1" xfId="0" applyFont="1" applyBorder="1" applyAlignment="1"/>
    <xf numFmtId="0" fontId="1" fillId="0" borderId="1" xfId="0" applyFont="1" applyBorder="1" applyAlignment="1">
      <alignment horizontal="right"/>
    </xf>
    <xf numFmtId="0" fontId="5" fillId="0" borderId="0" xfId="0" applyFont="1" applyAlignment="1">
      <alignment vertical="center"/>
    </xf>
    <xf numFmtId="0" fontId="4" fillId="0" borderId="3" xfId="0" applyFont="1" applyBorder="1" applyAlignment="1">
      <alignment vertical="top"/>
    </xf>
    <xf numFmtId="0" fontId="4" fillId="0" borderId="5" xfId="0" applyFont="1" applyBorder="1" applyAlignment="1"/>
    <xf numFmtId="0" fontId="4" fillId="0" borderId="6" xfId="0" applyFont="1" applyBorder="1" applyAlignment="1"/>
    <xf numFmtId="1" fontId="2" fillId="0" borderId="2" xfId="0" applyNumberFormat="1" applyFont="1" applyBorder="1" applyAlignment="1"/>
    <xf numFmtId="1" fontId="1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4" fillId="3" borderId="2" xfId="0" applyFont="1" applyFill="1" applyBorder="1" applyAlignment="1">
      <alignment vertical="top"/>
    </xf>
    <xf numFmtId="0" fontId="1" fillId="0" borderId="6" xfId="0" applyFont="1" applyBorder="1" applyAlignment="1"/>
    <xf numFmtId="0" fontId="2" fillId="2" borderId="0" xfId="0" applyFont="1" applyFill="1" applyAlignment="1"/>
    <xf numFmtId="0" fontId="4" fillId="0" borderId="2" xfId="0" applyFont="1" applyBorder="1" applyAlignment="1">
      <alignment vertical="top"/>
    </xf>
    <xf numFmtId="1" fontId="2" fillId="0" borderId="0" xfId="0" applyNumberFormat="1" applyFont="1" applyAlignment="1"/>
    <xf numFmtId="0" fontId="2" fillId="0" borderId="3" xfId="0" applyFont="1" applyBorder="1" applyAlignment="1"/>
    <xf numFmtId="166" fontId="2" fillId="0" borderId="2" xfId="0" applyNumberFormat="1" applyFont="1" applyBorder="1" applyAlignment="1"/>
    <xf numFmtId="0" fontId="1" fillId="0" borderId="0" xfId="0" applyFont="1" applyAlignment="1">
      <alignment horizontal="right"/>
    </xf>
    <xf numFmtId="0" fontId="2" fillId="0" borderId="0" xfId="0" applyNumberFormat="1" applyFont="1" applyAlignment="1"/>
    <xf numFmtId="49" fontId="3" fillId="0" borderId="0" xfId="0" applyNumberFormat="1" applyFont="1" applyAlignment="1"/>
    <xf numFmtId="49" fontId="2" fillId="0" borderId="0" xfId="0" applyNumberFormat="1" applyFont="1" applyFill="1" applyAlignment="1"/>
    <xf numFmtId="49" fontId="2" fillId="0" borderId="0" xfId="0" applyNumberFormat="1" applyFont="1" applyAlignment="1"/>
    <xf numFmtId="0" fontId="4" fillId="0" borderId="2" xfId="0" applyFont="1" applyFill="1" applyBorder="1" applyAlignment="1">
      <alignment vertical="top"/>
    </xf>
    <xf numFmtId="0" fontId="4" fillId="3" borderId="2" xfId="0" applyFont="1" applyFill="1" applyBorder="1" applyAlignment="1"/>
    <xf numFmtId="0" fontId="4" fillId="3" borderId="5" xfId="0" applyFont="1" applyFill="1" applyBorder="1" applyAlignment="1"/>
    <xf numFmtId="0" fontId="4" fillId="3" borderId="6" xfId="0" applyFont="1" applyFill="1" applyBorder="1" applyAlignment="1"/>
    <xf numFmtId="0" fontId="1" fillId="3" borderId="6" xfId="0" applyFont="1" applyFill="1" applyBorder="1" applyAlignment="1"/>
    <xf numFmtId="1" fontId="7" fillId="0" borderId="0" xfId="0" applyNumberFormat="1" applyFont="1" applyAlignment="1">
      <alignment horizontal="right"/>
    </xf>
    <xf numFmtId="1" fontId="8" fillId="0" borderId="0" xfId="0" applyNumberFormat="1" applyFont="1" applyAlignment="1"/>
    <xf numFmtId="0" fontId="8" fillId="0" borderId="0" xfId="0" applyFont="1" applyAlignment="1"/>
    <xf numFmtId="0" fontId="8" fillId="0" borderId="0" xfId="0" applyFont="1" applyFill="1" applyAlignme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Роман Рикалюк" id="{045EAA05-7FC3-424A-B30A-B39EBC42DF12}" userId="S::roman.rykalyuk@lnu.edu.ua::2aa10c2a-f28e-4fdf-86ee-849ff45d7317" providerId="AD"/>
  <person displayName="Maria Kuleshnyk" id="{3E330405-8262-4C13-B79B-A1B6B3B9B5E0}" userId="S::maria.kuleshnyk@lnu.edu.ua::b4c2b386-a399-425f-af97-1c3de24db57f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5" dT="2021-05-15T18:19:09.90" personId="{045EAA05-7FC3-424A-B30A-B39EBC42DF12}" id="{28C82B5F-5F83-40F5-9524-BA9D4D9A3600}">
    <text>див звіт</text>
  </threadedComment>
  <threadedComment ref="G8" dT="2021-03-21T17:33:10.38" personId="{3E330405-8262-4C13-B79B-A1B6B3B9B5E0}" id="{5E91FF5A-4ECB-48D8-B00A-8C3D9FF65D4B}">
    <text>треба ще навести у звіті схему напівсуматора</text>
  </threadedComment>
  <threadedComment ref="L8" dT="2021-04-18T16:39:06.16" personId="{045EAA05-7FC3-424A-B30A-B39EBC42DF12}" id="{87F1AD4E-454F-4FB9-8136-506040AD7B63}">
    <text>а в чому проблеиа?</text>
  </threadedComment>
  <threadedComment ref="N8" dT="2021-05-15T17:04:52.51" personId="{045EAA05-7FC3-424A-B30A-B39EBC42DF12}" id="{A2B4B2C1-D0B4-49C7-A335-2225AB532D2C}">
    <text>а не цікаво було змінити вхідні дані, щоб не все світилося нулями</text>
  </threadedComment>
  <threadedComment ref="F12" dT="2021-04-03T13:33:35.66" personId="{045EAA05-7FC3-424A-B30A-B39EBC42DF12}" id="{762E5998-13F3-4605-93D0-1CD60327EB88}">
    <text>виконано тільки половину завдання</text>
  </threadedComment>
  <threadedComment ref="G13" dT="2021-03-21T17:38:47.97" personId="{3E330405-8262-4C13-B79B-A1B6B3B9B5E0}" id="{7D7B8ECD-808A-4683-A8B1-E28E0932B79C}">
    <text>треба ще схему повного суматора</text>
  </threadedComment>
  <threadedComment ref="I14" dT="2021-04-03T13:25:45.24" personId="{045EAA05-7FC3-424A-B30A-B39EBC42DF12}" id="{2DB3C58B-277A-4A1C-86D5-75C01A8BDD1C}">
    <text>див зауваження у звіті</text>
  </threadedComment>
  <threadedComment ref="J19" dT="2021-04-04T13:01:05.44" personId="{045EAA05-7FC3-424A-B30A-B39EBC42DF12}" id="{46E75658-FF0A-402A-A413-758DD6D69438}">
    <text>додати таблиці істинності</text>
  </threadedComment>
  <threadedComment ref="G22" dT="2021-03-21T17:53:35.53" personId="{3E330405-8262-4C13-B79B-A1B6B3B9B5E0}" id="{1CC412E5-4C55-4D2E-A015-A44AD065CEA9}">
    <text>Див. у звіт</text>
  </threadedComment>
  <threadedComment ref="I22" dT="2021-04-03T13:25:06.68" personId="{045EAA05-7FC3-424A-B30A-B39EBC42DF12}" id="{DB6681B6-44D6-4E22-BEC5-6DCB6A468C49}">
    <text>див зауваження у звіті</text>
  </threadedComment>
  <threadedComment ref="P22" dT="2021-05-23T14:20:26.16" personId="{045EAA05-7FC3-424A-B30A-B39EBC42DF12}" id="{BDEA6E62-57B6-4102-9CA5-FDE0EBB865CC}">
    <text>зауваження у звіті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998"/>
  <sheetViews>
    <sheetView tabSelected="1" workbookViewId="0">
      <selection activeCell="P10" sqref="P10"/>
    </sheetView>
  </sheetViews>
  <sheetFormatPr defaultColWidth="14.42578125" defaultRowHeight="15.75" customHeight="1"/>
  <cols>
    <col min="1" max="1" width="0.85546875" style="1" customWidth="1"/>
    <col min="2" max="2" width="3.42578125" style="1" customWidth="1"/>
    <col min="3" max="3" width="24.85546875" style="1" customWidth="1"/>
    <col min="4" max="4" width="2.5703125" style="1" customWidth="1"/>
    <col min="5" max="5" width="6.28515625" style="1" customWidth="1"/>
    <col min="6" max="7" width="6.140625" style="1" customWidth="1"/>
    <col min="8" max="8" width="5.85546875" style="1" customWidth="1"/>
    <col min="9" max="9" width="6" style="1" customWidth="1"/>
    <col min="10" max="10" width="6.85546875" style="1" customWidth="1"/>
    <col min="11" max="11" width="7.140625" style="1" customWidth="1"/>
    <col min="12" max="12" width="6.140625" style="1" customWidth="1"/>
    <col min="13" max="13" width="6.42578125" style="1" customWidth="1"/>
    <col min="14" max="14" width="6.28515625" style="1" customWidth="1"/>
    <col min="15" max="15" width="6.42578125" style="1" customWidth="1"/>
    <col min="16" max="16" width="6.140625" style="1" customWidth="1"/>
    <col min="17" max="17" width="2.85546875" style="1" customWidth="1"/>
    <col min="18" max="18" width="6.85546875" style="1" customWidth="1"/>
    <col min="19" max="19" width="5.5703125" style="1" customWidth="1"/>
    <col min="20" max="20" width="5.7109375" style="1" customWidth="1"/>
    <col min="21" max="21" width="1.85546875" style="1" customWidth="1"/>
    <col min="22" max="22" width="6.42578125" style="1" customWidth="1"/>
    <col min="23" max="23" width="7.85546875" style="1" customWidth="1"/>
    <col min="24" max="24" width="5.7109375" style="1" customWidth="1"/>
    <col min="25" max="25" width="6" style="1" customWidth="1"/>
    <col min="26" max="16384" width="14.42578125" style="1"/>
  </cols>
  <sheetData>
    <row r="1" spans="1:28" ht="14.25">
      <c r="A1" s="3"/>
      <c r="B1" s="4"/>
      <c r="C1" s="5">
        <v>0.1</v>
      </c>
      <c r="D1" s="6"/>
      <c r="E1" s="6"/>
      <c r="F1" s="7"/>
      <c r="G1" s="7"/>
      <c r="H1" s="6"/>
      <c r="I1" s="6"/>
      <c r="J1" s="7"/>
      <c r="K1" s="6"/>
      <c r="L1" s="6"/>
      <c r="M1" s="6"/>
      <c r="N1" s="7"/>
      <c r="O1" s="6"/>
      <c r="P1" s="6"/>
      <c r="Q1" s="6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4.25">
      <c r="A2" s="3"/>
      <c r="B2" s="4"/>
      <c r="C2" s="5">
        <v>0.5</v>
      </c>
      <c r="D2" s="8"/>
      <c r="E2" s="9" t="s">
        <v>0</v>
      </c>
      <c r="F2" s="9" t="s">
        <v>1</v>
      </c>
      <c r="G2" s="9" t="s">
        <v>2</v>
      </c>
      <c r="H2" s="9" t="s">
        <v>3</v>
      </c>
      <c r="I2" s="10">
        <v>44504</v>
      </c>
      <c r="J2" s="11">
        <v>44304</v>
      </c>
      <c r="K2" s="9" t="s">
        <v>4</v>
      </c>
      <c r="L2" s="9" t="s">
        <v>4</v>
      </c>
      <c r="M2" s="9" t="s">
        <v>5</v>
      </c>
      <c r="N2" s="9" t="s">
        <v>6</v>
      </c>
      <c r="O2" s="9" t="s">
        <v>7</v>
      </c>
      <c r="P2" s="12" t="s">
        <v>8</v>
      </c>
      <c r="Q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4.25">
      <c r="A3" s="3"/>
      <c r="B3" s="4"/>
      <c r="C3" s="5">
        <v>1</v>
      </c>
      <c r="D3" s="13"/>
      <c r="E3" s="9" t="s">
        <v>9</v>
      </c>
      <c r="F3" s="9" t="s">
        <v>0</v>
      </c>
      <c r="G3" s="9" t="s">
        <v>10</v>
      </c>
      <c r="H3" s="9" t="s">
        <v>2</v>
      </c>
      <c r="I3" s="9" t="s">
        <v>2</v>
      </c>
      <c r="J3" s="10">
        <v>44290</v>
      </c>
      <c r="K3" s="11">
        <v>44297</v>
      </c>
      <c r="L3" s="9" t="s">
        <v>11</v>
      </c>
      <c r="M3" s="9" t="s">
        <v>4</v>
      </c>
      <c r="N3" s="9" t="s">
        <v>5</v>
      </c>
      <c r="O3" s="13" t="s">
        <v>6</v>
      </c>
      <c r="P3" s="13" t="s">
        <v>12</v>
      </c>
      <c r="Q3" s="6"/>
      <c r="R3" s="14"/>
      <c r="S3" s="3"/>
      <c r="T3" s="15"/>
      <c r="U3" s="15"/>
      <c r="V3" s="3"/>
      <c r="W3" s="3"/>
      <c r="X3" s="3"/>
      <c r="Y3" s="3"/>
      <c r="Z3" s="3"/>
      <c r="AA3" s="3"/>
      <c r="AB3" s="3"/>
    </row>
    <row r="4" spans="1:28" ht="14.25">
      <c r="A4" s="3"/>
      <c r="B4" s="4"/>
      <c r="C4" s="6"/>
      <c r="D4" s="6"/>
      <c r="E4" s="16" t="s">
        <v>13</v>
      </c>
      <c r="F4" s="16" t="s">
        <v>14</v>
      </c>
      <c r="G4" s="16" t="s">
        <v>15</v>
      </c>
      <c r="H4" s="16" t="s">
        <v>16</v>
      </c>
      <c r="I4" s="16" t="s">
        <v>17</v>
      </c>
      <c r="J4" s="17" t="s">
        <v>18</v>
      </c>
      <c r="K4" s="17" t="s">
        <v>19</v>
      </c>
      <c r="L4" s="17" t="s">
        <v>20</v>
      </c>
      <c r="M4" s="16" t="s">
        <v>21</v>
      </c>
      <c r="N4" s="16" t="s">
        <v>22</v>
      </c>
      <c r="O4" s="16" t="s">
        <v>23</v>
      </c>
      <c r="P4" s="16" t="s">
        <v>24</v>
      </c>
      <c r="R4" s="6" t="s">
        <v>25</v>
      </c>
      <c r="S4" s="3" t="s">
        <v>26</v>
      </c>
      <c r="T4" s="6" t="s">
        <v>27</v>
      </c>
      <c r="U4" s="3"/>
      <c r="V4" s="3" t="s">
        <v>28</v>
      </c>
      <c r="W4" s="3" t="s">
        <v>29</v>
      </c>
      <c r="X4" s="3" t="s">
        <v>30</v>
      </c>
      <c r="Y4" s="3"/>
      <c r="Z4" s="3"/>
      <c r="AA4" s="3"/>
      <c r="AB4" s="3"/>
    </row>
    <row r="5" spans="1:28" ht="16.5">
      <c r="A5" s="3"/>
      <c r="B5" s="18">
        <v>1</v>
      </c>
      <c r="C5" s="19" t="s">
        <v>31</v>
      </c>
      <c r="D5" s="20"/>
      <c r="E5" s="20">
        <v>1</v>
      </c>
      <c r="F5" s="16">
        <v>0.4</v>
      </c>
      <c r="G5" s="16"/>
      <c r="H5" s="16">
        <v>0.5</v>
      </c>
      <c r="I5" s="21">
        <v>0.5</v>
      </c>
      <c r="J5" s="22">
        <v>1</v>
      </c>
      <c r="K5" s="22">
        <v>0.6</v>
      </c>
      <c r="L5" s="22">
        <v>0.5</v>
      </c>
      <c r="M5" s="16">
        <v>0.6</v>
      </c>
      <c r="N5" s="16">
        <v>0.8</v>
      </c>
      <c r="O5" s="16">
        <v>0.8</v>
      </c>
      <c r="P5" s="16">
        <v>0.8</v>
      </c>
      <c r="Q5" s="6"/>
      <c r="R5" s="23">
        <f t="shared" ref="R5:R24" si="0">(SUM(E5:P5)/12)*30</f>
        <v>18.749999999999996</v>
      </c>
      <c r="S5" s="3">
        <v>2</v>
      </c>
      <c r="T5" s="3">
        <v>6.2</v>
      </c>
      <c r="U5" s="3"/>
      <c r="V5" s="25">
        <f t="shared" ref="V5:W8" si="1">R5+S5+T5</f>
        <v>26.949999999999996</v>
      </c>
      <c r="W5" s="43">
        <f>V5*1.97</f>
        <v>53.091499999999989</v>
      </c>
      <c r="X5" s="44">
        <f>W5-V5</f>
        <v>26.141499999999994</v>
      </c>
      <c r="Y5" s="3"/>
      <c r="Z5" s="3"/>
      <c r="AA5" s="3"/>
      <c r="AB5" s="3"/>
    </row>
    <row r="6" spans="1:28" ht="16.5">
      <c r="A6" s="3"/>
      <c r="B6" s="18">
        <v>2</v>
      </c>
      <c r="C6" s="19" t="s">
        <v>32</v>
      </c>
      <c r="D6" s="20"/>
      <c r="E6" s="38">
        <v>1</v>
      </c>
      <c r="F6" s="16">
        <v>1</v>
      </c>
      <c r="G6" s="16">
        <v>1</v>
      </c>
      <c r="H6" s="16">
        <v>1</v>
      </c>
      <c r="I6" s="21">
        <v>1</v>
      </c>
      <c r="J6" s="22">
        <v>1</v>
      </c>
      <c r="K6" s="27"/>
      <c r="L6" s="22"/>
      <c r="M6" s="16"/>
      <c r="N6" s="16"/>
      <c r="O6" s="16"/>
      <c r="P6" s="16"/>
      <c r="Q6" s="6"/>
      <c r="R6" s="23">
        <f t="shared" si="0"/>
        <v>15</v>
      </c>
      <c r="S6" s="28"/>
      <c r="T6" s="3">
        <v>5</v>
      </c>
      <c r="U6" s="3"/>
      <c r="V6" s="25">
        <f t="shared" si="1"/>
        <v>20</v>
      </c>
      <c r="W6" s="43">
        <f t="shared" ref="W6:W23" si="2">V6*1.97</f>
        <v>39.4</v>
      </c>
      <c r="X6" s="45">
        <v>33</v>
      </c>
      <c r="Y6" s="30">
        <f>V6+X6</f>
        <v>53</v>
      </c>
      <c r="Z6" s="3"/>
      <c r="AA6" s="3"/>
      <c r="AB6" s="3"/>
    </row>
    <row r="7" spans="1:28" ht="16.5">
      <c r="A7" s="3"/>
      <c r="B7" s="18">
        <v>3</v>
      </c>
      <c r="C7" s="19" t="s">
        <v>33</v>
      </c>
      <c r="D7" s="20"/>
      <c r="E7" s="29">
        <v>1</v>
      </c>
      <c r="F7" s="16">
        <v>1</v>
      </c>
      <c r="G7" s="16">
        <v>1</v>
      </c>
      <c r="H7" s="16">
        <v>1</v>
      </c>
      <c r="I7" s="21">
        <v>1</v>
      </c>
      <c r="J7" s="22">
        <v>1</v>
      </c>
      <c r="K7" s="22">
        <v>1</v>
      </c>
      <c r="L7" s="22">
        <v>1</v>
      </c>
      <c r="M7" s="16">
        <v>1</v>
      </c>
      <c r="N7" s="16">
        <v>1</v>
      </c>
      <c r="O7" s="16">
        <v>1</v>
      </c>
      <c r="P7" s="6">
        <v>1</v>
      </c>
      <c r="Q7" s="6"/>
      <c r="R7" s="23">
        <f t="shared" si="0"/>
        <v>30</v>
      </c>
      <c r="S7" s="3">
        <v>4</v>
      </c>
      <c r="T7" s="3">
        <v>5</v>
      </c>
      <c r="U7" s="3"/>
      <c r="V7" s="25">
        <f t="shared" si="1"/>
        <v>39</v>
      </c>
      <c r="W7" s="43">
        <f t="shared" si="2"/>
        <v>76.83</v>
      </c>
      <c r="X7" s="44">
        <f>W7-V7</f>
        <v>37.83</v>
      </c>
      <c r="Y7" s="30"/>
      <c r="Z7" s="3"/>
      <c r="AA7" s="3"/>
      <c r="AB7" s="3"/>
    </row>
    <row r="8" spans="1:28" ht="16.5">
      <c r="A8" s="3"/>
      <c r="B8" s="18">
        <v>4</v>
      </c>
      <c r="C8" s="19" t="s">
        <v>34</v>
      </c>
      <c r="D8" s="20"/>
      <c r="E8" s="29">
        <v>1</v>
      </c>
      <c r="F8" s="16">
        <v>1</v>
      </c>
      <c r="G8" s="16">
        <v>1</v>
      </c>
      <c r="H8" s="16">
        <v>1</v>
      </c>
      <c r="I8" s="21">
        <v>1</v>
      </c>
      <c r="J8" s="22">
        <v>1</v>
      </c>
      <c r="K8" s="22">
        <v>1</v>
      </c>
      <c r="L8" s="22">
        <v>1</v>
      </c>
      <c r="M8" s="16">
        <v>0.9</v>
      </c>
      <c r="N8" s="16">
        <v>1</v>
      </c>
      <c r="O8" s="16">
        <v>1</v>
      </c>
      <c r="P8" s="16">
        <v>0.5</v>
      </c>
      <c r="Q8" s="6"/>
      <c r="R8" s="23">
        <f t="shared" si="0"/>
        <v>28.500000000000004</v>
      </c>
      <c r="S8" s="28">
        <v>3</v>
      </c>
      <c r="T8" s="3">
        <v>5</v>
      </c>
      <c r="U8" s="3"/>
      <c r="V8" s="25">
        <f t="shared" si="1"/>
        <v>36.5</v>
      </c>
      <c r="W8" s="43">
        <f t="shared" si="2"/>
        <v>71.905000000000001</v>
      </c>
      <c r="X8" s="44">
        <f>W8-V8</f>
        <v>35.405000000000001</v>
      </c>
      <c r="Y8" s="3"/>
      <c r="Z8" s="3"/>
      <c r="AA8" s="3"/>
      <c r="AB8" s="3"/>
    </row>
    <row r="9" spans="1:28" ht="16.5">
      <c r="A9" s="3"/>
      <c r="B9" s="18">
        <v>5</v>
      </c>
      <c r="C9" s="19" t="s">
        <v>35</v>
      </c>
      <c r="D9" s="20"/>
      <c r="E9" s="26"/>
      <c r="F9" s="16"/>
      <c r="G9" s="16"/>
      <c r="H9" s="16"/>
      <c r="I9" s="17"/>
      <c r="J9" s="17"/>
      <c r="K9" s="16"/>
      <c r="L9" s="16"/>
      <c r="M9" s="16"/>
      <c r="N9" s="16"/>
      <c r="O9" s="16"/>
      <c r="P9" s="16"/>
      <c r="Q9" s="6"/>
      <c r="R9" s="23">
        <f t="shared" si="0"/>
        <v>0</v>
      </c>
      <c r="S9" s="3"/>
      <c r="T9" s="3">
        <v>5</v>
      </c>
      <c r="U9" s="3"/>
      <c r="V9" s="25">
        <f t="shared" ref="V9:V25" si="3">R9+S9+T9</f>
        <v>5</v>
      </c>
      <c r="W9" s="43">
        <f t="shared" si="2"/>
        <v>9.85</v>
      </c>
      <c r="X9" s="45">
        <v>16</v>
      </c>
      <c r="Y9" s="30">
        <f>V9+X9</f>
        <v>21</v>
      </c>
      <c r="Z9" s="3"/>
      <c r="AA9" s="3"/>
      <c r="AB9" s="3"/>
    </row>
    <row r="10" spans="1:28" ht="16.5">
      <c r="A10" s="3"/>
      <c r="B10" s="18">
        <v>6</v>
      </c>
      <c r="C10" s="19" t="s">
        <v>36</v>
      </c>
      <c r="D10" s="20"/>
      <c r="E10" s="26"/>
      <c r="F10" s="16"/>
      <c r="G10" s="16"/>
      <c r="H10" s="21"/>
      <c r="I10" s="22"/>
      <c r="J10" s="27"/>
      <c r="K10" s="16"/>
      <c r="L10" s="16"/>
      <c r="M10" s="16"/>
      <c r="N10" s="6"/>
      <c r="O10" s="6"/>
      <c r="P10" s="6"/>
      <c r="Q10" s="6"/>
      <c r="R10" s="23">
        <f t="shared" si="0"/>
        <v>0</v>
      </c>
      <c r="S10" s="28"/>
      <c r="T10" s="3">
        <v>9</v>
      </c>
      <c r="U10" s="3"/>
      <c r="V10" s="25">
        <f t="shared" si="3"/>
        <v>9</v>
      </c>
      <c r="W10" s="43">
        <f t="shared" si="2"/>
        <v>17.73</v>
      </c>
      <c r="X10" s="45">
        <v>42</v>
      </c>
      <c r="Y10" s="30">
        <f t="shared" ref="Y10:Y12" si="4">V10+X10</f>
        <v>51</v>
      </c>
      <c r="AA10" s="3"/>
      <c r="AB10" s="3"/>
    </row>
    <row r="11" spans="1:28" ht="16.5">
      <c r="A11" s="3"/>
      <c r="B11" s="18">
        <v>7</v>
      </c>
      <c r="C11" s="19" t="s">
        <v>37</v>
      </c>
      <c r="D11" s="20"/>
      <c r="E11" s="26"/>
      <c r="F11" s="39"/>
      <c r="G11" s="39"/>
      <c r="H11" s="40"/>
      <c r="I11" s="41"/>
      <c r="J11" s="42"/>
      <c r="K11" s="39"/>
      <c r="L11" s="39"/>
      <c r="M11" s="39"/>
      <c r="N11" s="39"/>
      <c r="O11" s="39"/>
      <c r="P11" s="39"/>
      <c r="Q11" s="6"/>
      <c r="R11" s="23">
        <f t="shared" si="0"/>
        <v>0</v>
      </c>
      <c r="S11" s="3"/>
      <c r="T11" s="3">
        <v>2.33</v>
      </c>
      <c r="U11" s="3"/>
      <c r="V11" s="25">
        <f t="shared" si="3"/>
        <v>2.33</v>
      </c>
      <c r="W11" s="43">
        <f t="shared" si="2"/>
        <v>4.5901000000000005</v>
      </c>
      <c r="X11" s="45">
        <v>15</v>
      </c>
      <c r="Y11" s="30">
        <f t="shared" si="4"/>
        <v>17.329999999999998</v>
      </c>
      <c r="Z11" s="3"/>
      <c r="AA11" s="3"/>
      <c r="AB11" s="3"/>
    </row>
    <row r="12" spans="1:28" ht="16.5">
      <c r="A12" s="3"/>
      <c r="B12" s="18">
        <v>8</v>
      </c>
      <c r="C12" s="19" t="s">
        <v>38</v>
      </c>
      <c r="D12" s="20"/>
      <c r="E12" s="29">
        <v>0.5</v>
      </c>
      <c r="F12" s="16">
        <v>0.5</v>
      </c>
      <c r="G12" s="16">
        <v>0.4</v>
      </c>
      <c r="H12" s="21">
        <v>0.4</v>
      </c>
      <c r="I12" s="22">
        <v>0.5</v>
      </c>
      <c r="J12" s="22">
        <v>0.6</v>
      </c>
      <c r="K12" s="16">
        <v>0.5</v>
      </c>
      <c r="L12" s="16">
        <v>0.7</v>
      </c>
      <c r="M12" s="16">
        <v>0.7</v>
      </c>
      <c r="N12" s="16">
        <v>0.8</v>
      </c>
      <c r="O12" s="16">
        <v>0.8</v>
      </c>
      <c r="P12" s="16">
        <v>1</v>
      </c>
      <c r="Q12" s="6"/>
      <c r="R12" s="23">
        <f t="shared" si="0"/>
        <v>18.499999999999996</v>
      </c>
      <c r="S12" s="28">
        <v>1</v>
      </c>
      <c r="T12" s="3">
        <v>4.83</v>
      </c>
      <c r="U12" s="3"/>
      <c r="V12" s="25">
        <f t="shared" si="3"/>
        <v>24.33</v>
      </c>
      <c r="W12" s="43">
        <f t="shared" si="2"/>
        <v>47.930099999999996</v>
      </c>
      <c r="X12" s="46">
        <v>27</v>
      </c>
      <c r="Y12" s="30">
        <f t="shared" si="4"/>
        <v>51.33</v>
      </c>
      <c r="Z12" s="3"/>
      <c r="AA12" s="3"/>
      <c r="AB12" s="3"/>
    </row>
    <row r="13" spans="1:28" ht="16.5">
      <c r="A13" s="3"/>
      <c r="B13" s="18">
        <v>9</v>
      </c>
      <c r="C13" s="19" t="s">
        <v>39</v>
      </c>
      <c r="D13" s="20"/>
      <c r="E13" s="29">
        <v>1</v>
      </c>
      <c r="F13" s="16">
        <v>0.4</v>
      </c>
      <c r="G13" s="16">
        <v>1</v>
      </c>
      <c r="H13" s="16">
        <v>0.6</v>
      </c>
      <c r="I13" s="16">
        <v>1</v>
      </c>
      <c r="J13" s="16">
        <v>0</v>
      </c>
      <c r="K13" s="16">
        <v>1</v>
      </c>
      <c r="L13" s="16">
        <v>1</v>
      </c>
      <c r="M13" s="16">
        <v>1</v>
      </c>
      <c r="N13" s="16">
        <v>0.8</v>
      </c>
      <c r="O13" s="16">
        <v>0.8</v>
      </c>
      <c r="P13" s="16">
        <v>1</v>
      </c>
      <c r="Q13" s="6"/>
      <c r="R13" s="23">
        <f t="shared" si="0"/>
        <v>23.999999999999996</v>
      </c>
      <c r="S13" s="3">
        <v>6</v>
      </c>
      <c r="T13" s="3">
        <v>3.67</v>
      </c>
      <c r="U13" s="3"/>
      <c r="V13" s="25">
        <f t="shared" si="3"/>
        <v>33.669999999999995</v>
      </c>
      <c r="W13" s="43">
        <f t="shared" si="2"/>
        <v>66.329899999999995</v>
      </c>
      <c r="X13" s="44">
        <f>W13-V13</f>
        <v>32.6599</v>
      </c>
      <c r="Y13" s="3"/>
      <c r="Z13" s="3"/>
      <c r="AA13" s="3"/>
      <c r="AB13" s="3"/>
    </row>
    <row r="14" spans="1:28" ht="16.5">
      <c r="A14" s="3"/>
      <c r="B14" s="18">
        <v>10</v>
      </c>
      <c r="C14" s="19" t="s">
        <v>40</v>
      </c>
      <c r="D14" s="20"/>
      <c r="E14" s="29">
        <v>1</v>
      </c>
      <c r="F14" s="16">
        <v>1</v>
      </c>
      <c r="G14" s="16">
        <v>1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6"/>
      <c r="R14" s="23">
        <f t="shared" si="0"/>
        <v>30</v>
      </c>
      <c r="S14" s="28">
        <v>7</v>
      </c>
      <c r="T14" s="3">
        <v>9</v>
      </c>
      <c r="U14" s="3"/>
      <c r="V14" s="25">
        <f t="shared" si="3"/>
        <v>46</v>
      </c>
      <c r="W14" s="43">
        <f t="shared" si="2"/>
        <v>90.62</v>
      </c>
      <c r="X14" s="44">
        <f>W14-V14</f>
        <v>44.620000000000005</v>
      </c>
      <c r="Y14" s="3"/>
      <c r="Z14" s="3"/>
      <c r="AA14" s="3"/>
      <c r="AB14" s="3"/>
    </row>
    <row r="15" spans="1:28" ht="16.5">
      <c r="A15" s="3"/>
      <c r="B15" s="18">
        <v>11</v>
      </c>
      <c r="C15" s="19" t="s">
        <v>41</v>
      </c>
      <c r="D15" s="20"/>
      <c r="E15" s="26">
        <v>1</v>
      </c>
      <c r="F15" s="16">
        <v>1</v>
      </c>
      <c r="G15" s="16">
        <v>1</v>
      </c>
      <c r="H15" s="16">
        <v>1</v>
      </c>
      <c r="I15" s="16">
        <v>1</v>
      </c>
      <c r="J15" s="16"/>
      <c r="K15" s="16"/>
      <c r="L15" s="16"/>
      <c r="M15" s="16"/>
      <c r="N15" s="16"/>
      <c r="O15" s="16"/>
      <c r="P15" s="16"/>
      <c r="Q15" s="6"/>
      <c r="R15" s="23">
        <f t="shared" si="0"/>
        <v>12.5</v>
      </c>
      <c r="S15" s="3"/>
      <c r="T15" s="3">
        <v>5</v>
      </c>
      <c r="U15" s="3"/>
      <c r="V15" s="25">
        <f t="shared" si="3"/>
        <v>17.5</v>
      </c>
      <c r="W15" s="43">
        <f t="shared" si="2"/>
        <v>34.475000000000001</v>
      </c>
      <c r="X15" s="45">
        <v>33</v>
      </c>
      <c r="Y15" s="30">
        <f>V15+X15</f>
        <v>50.5</v>
      </c>
      <c r="Z15" s="3"/>
      <c r="AA15" s="3"/>
      <c r="AB15" s="3"/>
    </row>
    <row r="16" spans="1:28" ht="16.5">
      <c r="A16" s="3"/>
      <c r="B16" s="18">
        <v>12</v>
      </c>
      <c r="C16" s="19" t="s">
        <v>42</v>
      </c>
      <c r="D16" s="20"/>
      <c r="E16" s="29">
        <v>1</v>
      </c>
      <c r="F16" s="16">
        <v>0.4</v>
      </c>
      <c r="G16" s="16">
        <v>0.9</v>
      </c>
      <c r="H16" s="16">
        <v>1</v>
      </c>
      <c r="I16" s="16">
        <v>1</v>
      </c>
      <c r="J16" s="16">
        <v>1</v>
      </c>
      <c r="K16" s="16">
        <v>0.5</v>
      </c>
      <c r="L16" s="16"/>
      <c r="M16" s="6"/>
      <c r="N16" s="6"/>
      <c r="O16" s="6"/>
      <c r="P16" s="6"/>
      <c r="Q16" s="6"/>
      <c r="R16" s="23">
        <f t="shared" si="0"/>
        <v>14.5</v>
      </c>
      <c r="S16" s="28">
        <v>9</v>
      </c>
      <c r="T16" s="3">
        <v>8</v>
      </c>
      <c r="U16" s="3"/>
      <c r="V16" s="25">
        <f t="shared" si="3"/>
        <v>31.5</v>
      </c>
      <c r="W16" s="43">
        <f t="shared" si="2"/>
        <v>62.055</v>
      </c>
      <c r="X16" s="44">
        <f>W16-V16</f>
        <v>30.555</v>
      </c>
      <c r="Y16" s="3"/>
      <c r="Z16" s="3"/>
      <c r="AA16" s="3"/>
      <c r="AB16" s="3"/>
    </row>
    <row r="17" spans="1:28" ht="16.5">
      <c r="A17" s="3"/>
      <c r="B17" s="18">
        <v>13</v>
      </c>
      <c r="C17" s="19" t="s">
        <v>43</v>
      </c>
      <c r="D17" s="20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6"/>
      <c r="R17" s="23">
        <f t="shared" si="0"/>
        <v>0</v>
      </c>
      <c r="S17" s="3"/>
      <c r="T17" s="3"/>
      <c r="U17" s="3"/>
      <c r="V17" s="25">
        <f t="shared" si="3"/>
        <v>0</v>
      </c>
      <c r="W17" s="43">
        <f t="shared" si="2"/>
        <v>0</v>
      </c>
      <c r="X17" s="44">
        <f t="shared" ref="X17:X20" si="5">W17-V17</f>
        <v>0</v>
      </c>
      <c r="Y17" s="3"/>
      <c r="Z17" s="3"/>
      <c r="AA17" s="3"/>
      <c r="AB17" s="3"/>
    </row>
    <row r="18" spans="1:28" ht="16.5">
      <c r="A18" s="3"/>
      <c r="B18" s="18">
        <v>14</v>
      </c>
      <c r="C18" s="19" t="s">
        <v>44</v>
      </c>
      <c r="D18" s="20"/>
      <c r="E18" s="29">
        <v>1</v>
      </c>
      <c r="F18" s="16">
        <v>0.4</v>
      </c>
      <c r="G18" s="16">
        <v>0.4</v>
      </c>
      <c r="H18" s="16">
        <v>0.5</v>
      </c>
      <c r="I18" s="16">
        <v>1</v>
      </c>
      <c r="J18" s="16"/>
      <c r="K18" s="16">
        <v>0.6</v>
      </c>
      <c r="L18" s="21">
        <v>0.5</v>
      </c>
      <c r="M18" s="27"/>
      <c r="N18" s="16">
        <v>0.8</v>
      </c>
      <c r="O18" s="16">
        <v>0.8</v>
      </c>
      <c r="P18" s="16">
        <v>1</v>
      </c>
      <c r="Q18" s="6"/>
      <c r="R18" s="23">
        <f t="shared" si="0"/>
        <v>17.5</v>
      </c>
      <c r="S18" s="28">
        <v>4</v>
      </c>
      <c r="T18" s="3">
        <v>7</v>
      </c>
      <c r="U18" s="3"/>
      <c r="V18" s="25">
        <f t="shared" si="3"/>
        <v>28.5</v>
      </c>
      <c r="W18" s="43">
        <f t="shared" si="2"/>
        <v>56.144999999999996</v>
      </c>
      <c r="X18" s="44">
        <f t="shared" si="5"/>
        <v>27.644999999999996</v>
      </c>
      <c r="Y18" s="3"/>
      <c r="Z18" s="3"/>
      <c r="AA18" s="3"/>
      <c r="AB18" s="3"/>
    </row>
    <row r="19" spans="1:28" ht="16.5">
      <c r="A19" s="3"/>
      <c r="B19" s="18">
        <v>15</v>
      </c>
      <c r="C19" s="19" t="s">
        <v>45</v>
      </c>
      <c r="D19" s="20"/>
      <c r="E19" s="29">
        <v>1</v>
      </c>
      <c r="F19" s="16">
        <v>1</v>
      </c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21"/>
      <c r="M19" s="22">
        <v>1</v>
      </c>
      <c r="N19" s="16">
        <v>1</v>
      </c>
      <c r="O19" s="16">
        <v>1</v>
      </c>
      <c r="P19" s="16">
        <v>1</v>
      </c>
      <c r="Q19" s="6"/>
      <c r="R19" s="23">
        <f t="shared" si="0"/>
        <v>27.5</v>
      </c>
      <c r="S19" s="3">
        <v>6</v>
      </c>
      <c r="T19" s="3">
        <v>8.67</v>
      </c>
      <c r="U19" s="3"/>
      <c r="V19" s="25">
        <f t="shared" si="3"/>
        <v>42.17</v>
      </c>
      <c r="W19" s="43">
        <f t="shared" si="2"/>
        <v>83.0749</v>
      </c>
      <c r="X19" s="44">
        <f t="shared" si="5"/>
        <v>40.904899999999998</v>
      </c>
      <c r="Y19" s="3"/>
      <c r="Z19" s="3"/>
      <c r="AA19" s="3"/>
      <c r="AB19" s="3"/>
    </row>
    <row r="20" spans="1:28" ht="16.5">
      <c r="A20" s="3"/>
      <c r="B20" s="18">
        <v>16</v>
      </c>
      <c r="C20" s="19" t="s">
        <v>46</v>
      </c>
      <c r="D20" s="20"/>
      <c r="E20" s="38">
        <v>0.2</v>
      </c>
      <c r="F20" s="16">
        <v>0.3</v>
      </c>
      <c r="G20" s="16">
        <v>0.4</v>
      </c>
      <c r="H20" s="16">
        <v>0.4</v>
      </c>
      <c r="I20" s="16">
        <v>0.5</v>
      </c>
      <c r="J20" s="16">
        <v>0.5</v>
      </c>
      <c r="K20" s="16">
        <v>0.6</v>
      </c>
      <c r="L20" s="16">
        <v>0.7</v>
      </c>
      <c r="M20" s="16">
        <v>0.7</v>
      </c>
      <c r="N20" s="16">
        <v>0.8</v>
      </c>
      <c r="O20" s="16">
        <v>0.8</v>
      </c>
      <c r="P20" s="16">
        <v>1</v>
      </c>
      <c r="Q20" s="6"/>
      <c r="R20" s="23">
        <f t="shared" si="0"/>
        <v>17.25</v>
      </c>
      <c r="S20" s="28">
        <v>3</v>
      </c>
      <c r="T20" s="3">
        <v>7</v>
      </c>
      <c r="U20" s="3"/>
      <c r="V20" s="25">
        <f t="shared" si="3"/>
        <v>27.25</v>
      </c>
      <c r="W20" s="43">
        <f t="shared" si="2"/>
        <v>53.682499999999997</v>
      </c>
      <c r="X20" s="44">
        <f t="shared" si="5"/>
        <v>26.432499999999997</v>
      </c>
      <c r="Y20" s="3"/>
      <c r="Z20" s="3"/>
      <c r="AA20" s="3"/>
      <c r="AB20" s="3"/>
    </row>
    <row r="21" spans="1:28" ht="16.5">
      <c r="A21" s="3"/>
      <c r="B21" s="18">
        <v>17</v>
      </c>
      <c r="C21" s="19" t="s">
        <v>47</v>
      </c>
      <c r="D21" s="20"/>
      <c r="E21" s="26">
        <v>1</v>
      </c>
      <c r="F21" s="16">
        <v>1</v>
      </c>
      <c r="G21" s="16">
        <v>1</v>
      </c>
      <c r="H21" s="16">
        <v>1</v>
      </c>
      <c r="I21" s="16">
        <v>1</v>
      </c>
      <c r="J21" s="16">
        <v>1</v>
      </c>
      <c r="K21" s="16"/>
      <c r="L21" s="6"/>
      <c r="M21" s="16"/>
      <c r="N21" s="16"/>
      <c r="O21" s="16"/>
      <c r="P21" s="16"/>
      <c r="Q21" s="6"/>
      <c r="R21" s="23">
        <f t="shared" si="0"/>
        <v>15</v>
      </c>
      <c r="S21" s="3"/>
      <c r="T21" s="3">
        <v>5</v>
      </c>
      <c r="U21" s="3"/>
      <c r="V21" s="25">
        <f t="shared" si="3"/>
        <v>20</v>
      </c>
      <c r="W21" s="43">
        <f t="shared" si="2"/>
        <v>39.4</v>
      </c>
      <c r="X21" s="45">
        <v>31</v>
      </c>
      <c r="Y21" s="30">
        <f>V21+X21</f>
        <v>51</v>
      </c>
      <c r="Z21" s="3"/>
      <c r="AA21" s="3"/>
      <c r="AB21" s="3"/>
    </row>
    <row r="22" spans="1:28" ht="16.5">
      <c r="A22" s="3"/>
      <c r="B22" s="18">
        <v>18</v>
      </c>
      <c r="C22" s="19" t="s">
        <v>48</v>
      </c>
      <c r="D22" s="20"/>
      <c r="E22" s="29">
        <v>1</v>
      </c>
      <c r="F22" s="16">
        <v>1</v>
      </c>
      <c r="G22" s="16">
        <v>0.9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16">
        <v>1</v>
      </c>
      <c r="P22" s="16">
        <v>1</v>
      </c>
      <c r="Q22" s="6"/>
      <c r="R22" s="23">
        <f t="shared" si="0"/>
        <v>29.75</v>
      </c>
      <c r="S22" s="28">
        <v>5</v>
      </c>
      <c r="T22" s="3">
        <v>5</v>
      </c>
      <c r="U22" s="3"/>
      <c r="V22" s="25">
        <f t="shared" si="3"/>
        <v>39.75</v>
      </c>
      <c r="W22" s="43">
        <f t="shared" si="2"/>
        <v>78.307500000000005</v>
      </c>
      <c r="X22" s="45">
        <v>38</v>
      </c>
      <c r="Y22" s="30">
        <f t="shared" ref="Y22:Y23" si="6">V22+X22</f>
        <v>77.75</v>
      </c>
      <c r="Z22" s="3"/>
      <c r="AA22" s="3"/>
      <c r="AB22" s="3"/>
    </row>
    <row r="23" spans="1:28" ht="16.5">
      <c r="A23" s="3"/>
      <c r="B23" s="18">
        <v>19</v>
      </c>
      <c r="C23" s="19" t="s">
        <v>49</v>
      </c>
      <c r="D23" s="20"/>
      <c r="E23" s="26">
        <v>1</v>
      </c>
      <c r="F23" s="16">
        <v>1</v>
      </c>
      <c r="G23" s="16">
        <v>1</v>
      </c>
      <c r="H23" s="16">
        <v>1</v>
      </c>
      <c r="I23" s="16">
        <v>1</v>
      </c>
      <c r="J23" s="16">
        <v>1</v>
      </c>
      <c r="K23" s="16"/>
      <c r="L23" s="16"/>
      <c r="M23" s="16"/>
      <c r="N23" s="16"/>
      <c r="O23" s="16"/>
      <c r="P23" s="16"/>
      <c r="Q23" s="6"/>
      <c r="R23" s="23">
        <f t="shared" si="0"/>
        <v>15</v>
      </c>
      <c r="S23" s="3"/>
      <c r="T23" s="3">
        <v>5</v>
      </c>
      <c r="U23" s="3"/>
      <c r="V23" s="25">
        <f t="shared" si="3"/>
        <v>20</v>
      </c>
      <c r="W23" s="43">
        <f t="shared" si="2"/>
        <v>39.4</v>
      </c>
      <c r="X23" s="45">
        <v>31</v>
      </c>
      <c r="Y23" s="30">
        <f t="shared" si="6"/>
        <v>51</v>
      </c>
      <c r="Z23" s="3"/>
      <c r="AA23" s="3"/>
      <c r="AB23" s="3"/>
    </row>
    <row r="24" spans="1:28" ht="15">
      <c r="A24" s="3"/>
      <c r="B24" s="18"/>
      <c r="C24" s="20"/>
      <c r="D24" s="20"/>
      <c r="E24" s="29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6"/>
      <c r="R24" s="23"/>
      <c r="S24" s="28"/>
      <c r="T24" s="3"/>
      <c r="U24" s="3"/>
      <c r="V24" s="24"/>
      <c r="W24" s="25"/>
      <c r="X24" s="3"/>
      <c r="Y24" s="3"/>
      <c r="Z24" s="3"/>
      <c r="AA24" s="3"/>
      <c r="AB24" s="3"/>
    </row>
    <row r="25" spans="1:28" ht="14.25">
      <c r="A25" s="3"/>
      <c r="B25" s="3"/>
      <c r="D25" s="3"/>
      <c r="E25" s="31">
        <v>1</v>
      </c>
      <c r="F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1</v>
      </c>
      <c r="O25" s="6">
        <v>1</v>
      </c>
      <c r="P25" s="6">
        <v>1</v>
      </c>
      <c r="Q25" s="32"/>
      <c r="R25" s="23">
        <f>30*SUM(D25:Q25)/12</f>
        <v>30</v>
      </c>
      <c r="S25" s="28">
        <v>10</v>
      </c>
      <c r="T25" s="33">
        <v>10</v>
      </c>
      <c r="U25" s="33"/>
      <c r="V25" s="24">
        <f t="shared" si="3"/>
        <v>50</v>
      </c>
      <c r="W25" s="24">
        <f>V25*2</f>
        <v>100</v>
      </c>
      <c r="X25" s="3"/>
      <c r="Y25" s="3"/>
      <c r="Z25" s="3"/>
      <c r="AA25" s="3"/>
      <c r="AB25" s="3"/>
    </row>
    <row r="26" spans="1:28" s="2" customFormat="1" ht="14.25">
      <c r="A26" s="34"/>
      <c r="B26" s="34"/>
      <c r="C26" s="2" t="s">
        <v>50</v>
      </c>
      <c r="D26" s="34"/>
      <c r="E26" s="35" t="s">
        <v>51</v>
      </c>
      <c r="F26" s="35" t="s">
        <v>52</v>
      </c>
      <c r="G26" s="35" t="s">
        <v>53</v>
      </c>
      <c r="H26" s="35" t="s">
        <v>54</v>
      </c>
      <c r="I26" s="35" t="s">
        <v>54</v>
      </c>
      <c r="J26" s="35" t="s">
        <v>55</v>
      </c>
      <c r="K26" s="35" t="s">
        <v>56</v>
      </c>
      <c r="L26" s="35" t="s">
        <v>57</v>
      </c>
      <c r="M26" s="35" t="s">
        <v>58</v>
      </c>
      <c r="N26" s="35" t="s">
        <v>59</v>
      </c>
      <c r="O26" s="35" t="s">
        <v>60</v>
      </c>
      <c r="P26" s="36" t="s">
        <v>61</v>
      </c>
      <c r="Q26" s="37"/>
      <c r="R26" s="37"/>
      <c r="S26" s="37" t="s">
        <v>56</v>
      </c>
      <c r="T26" s="35" t="s">
        <v>62</v>
      </c>
      <c r="U26" s="34"/>
      <c r="V26" s="34"/>
      <c r="W26" s="34"/>
      <c r="X26" s="34"/>
      <c r="Y26" s="34"/>
      <c r="Z26" s="34"/>
      <c r="AA26" s="34"/>
      <c r="AB26" s="34"/>
    </row>
    <row r="27" spans="1:28" ht="14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4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4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4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1" t="s">
        <v>63</v>
      </c>
      <c r="T30" s="3"/>
      <c r="U30" s="3"/>
      <c r="V30" s="3"/>
      <c r="W30" s="3"/>
      <c r="X30" s="3"/>
      <c r="Y30" s="3"/>
      <c r="Z30" s="3"/>
      <c r="AA30" s="3"/>
      <c r="AB30" s="3"/>
    </row>
    <row r="31" spans="1:28" ht="14.25">
      <c r="A31" s="3"/>
      <c r="B31" s="3"/>
      <c r="C31" s="3"/>
      <c r="D31" s="3"/>
      <c r="E31" s="3"/>
      <c r="F31" s="3"/>
      <c r="G31" s="3"/>
      <c r="H31" s="3"/>
      <c r="I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4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4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4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4.25">
      <c r="A35" s="3"/>
      <c r="B35" s="3"/>
      <c r="C35" s="3"/>
      <c r="D35" s="3"/>
      <c r="E35" s="3"/>
      <c r="F35" s="3"/>
      <c r="G35" s="3"/>
      <c r="H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4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4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4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4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4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4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4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4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ht="14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4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4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4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ht="14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4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4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4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4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4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4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4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4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4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4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4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4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4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4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4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4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4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4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ht="14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ht="14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4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4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4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ht="14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ht="14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ht="14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ht="14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ht="14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ht="14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ht="14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ht="14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4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ht="14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4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4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4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4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4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4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4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4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4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4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4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4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4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4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4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4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4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4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4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4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4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4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4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4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4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4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4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4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4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4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4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4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4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4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4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4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4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4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4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4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4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4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4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4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4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4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4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4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4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4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4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4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4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4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4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4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4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4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4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4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4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4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4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4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4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4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4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4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4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4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4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4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4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4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4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4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4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4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4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4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4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4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4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4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4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4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4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4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4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4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4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4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4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4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4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4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4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4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4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4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4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4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4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4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4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4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4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4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4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4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4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4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4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4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4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4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4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4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4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4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4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4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4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4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4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4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4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4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4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4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4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4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4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4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4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4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4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4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4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4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4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4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4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4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4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4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4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4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4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4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4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4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4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4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4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4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4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4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4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4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4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4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4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4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4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4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4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4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4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4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4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4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4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4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4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4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4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4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4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4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4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4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4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4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4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4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4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4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4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4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4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4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4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4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4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4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4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4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4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4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4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4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ht="14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ht="14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ht="14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ht="14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ht="14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ht="14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ht="14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ht="14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ht="14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ht="14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ht="14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ht="14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ht="14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ht="14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ht="14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ht="14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ht="14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ht="14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ht="14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ht="14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ht="14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ht="14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ht="14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ht="14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ht="14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ht="14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ht="14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ht="14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ht="14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ht="14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ht="14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ht="14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ht="14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ht="14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ht="14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ht="14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ht="14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ht="14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ht="14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ht="14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ht="14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ht="14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ht="14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ht="14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ht="14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ht="14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ht="14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ht="14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ht="14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ht="14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ht="14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ht="14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ht="14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ht="14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ht="14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ht="14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ht="14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ht="14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ht="14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ht="14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ht="14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ht="14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ht="14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ht="14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ht="14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ht="14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ht="14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ht="14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ht="14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ht="14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ht="14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ht="14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ht="14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ht="14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ht="14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ht="14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ht="14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ht="14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ht="14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ht="14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ht="14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ht="14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ht="14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ht="14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ht="14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ht="14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ht="14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ht="14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ht="14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ht="14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ht="14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ht="14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ht="14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ht="14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ht="14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ht="14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ht="14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ht="14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ht="14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ht="14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ht="14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ht="14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ht="14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ht="14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ht="14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ht="14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ht="14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ht="14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ht="14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ht="14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ht="14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ht="14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ht="14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ht="14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ht="14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ht="14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ht="14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ht="14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ht="14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ht="14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ht="14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ht="14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ht="14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ht="14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ht="14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ht="14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ht="14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ht="14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ht="14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ht="14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ht="14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ht="14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ht="14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ht="14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ht="14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ht="14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ht="14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ht="14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ht="14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ht="14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ht="14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ht="14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ht="14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ht="14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ht="14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ht="14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ht="14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ht="14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ht="14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ht="14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ht="14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ht="14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ht="14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ht="14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ht="14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ht="14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ht="14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ht="14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ht="14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ht="14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ht="14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ht="14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ht="14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ht="14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ht="14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ht="14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ht="14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ht="14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ht="14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ht="14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ht="14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ht="14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ht="14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ht="14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ht="14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ht="14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ht="14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ht="14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ht="14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ht="14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ht="14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ht="14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ht="14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ht="14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ht="14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ht="14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ht="14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ht="14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ht="14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ht="14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ht="14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ht="14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ht="14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ht="14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ht="14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ht="14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ht="14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ht="14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ht="14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ht="14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ht="14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ht="14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ht="14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ht="14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ht="14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ht="14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ht="14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ht="14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ht="14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ht="14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ht="14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ht="14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ht="14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ht="14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ht="14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ht="14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ht="14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ht="14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ht="14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ht="14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ht="14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ht="14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ht="14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ht="14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ht="14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ht="14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ht="14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ht="14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ht="14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ht="14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ht="14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ht="14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ht="14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ht="14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ht="14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ht="14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ht="14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ht="14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ht="14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ht="14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ht="14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ht="14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ht="14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ht="14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ht="14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ht="14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ht="14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ht="14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ht="14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ht="14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ht="14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ht="14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ht="14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ht="14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ht="14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ht="14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ht="14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ht="14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ht="14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ht="14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ht="14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ht="14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ht="14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ht="14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ht="14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ht="14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ht="14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ht="14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ht="14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ht="14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ht="14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ht="14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ht="14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ht="14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ht="14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ht="14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ht="14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ht="14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ht="14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ht="14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ht="14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ht="14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ht="14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ht="14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ht="14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ht="14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ht="14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ht="14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ht="14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ht="14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ht="14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ht="14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ht="14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ht="14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ht="14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ht="14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ht="14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ht="14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ht="14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ht="14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ht="14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ht="14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ht="14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ht="14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ht="14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ht="14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ht="14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ht="14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ht="14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ht="14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ht="14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ht="14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ht="14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ht="14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ht="14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ht="14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ht="14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ht="14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ht="14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ht="14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ht="14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ht="14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ht="14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ht="14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ht="14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ht="14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ht="14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ht="14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ht="14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ht="14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ht="14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ht="14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ht="14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ht="14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ht="14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ht="14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ht="14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ht="14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ht="14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ht="14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ht="14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ht="14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ht="14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ht="14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ht="14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ht="14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ht="14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ht="14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ht="14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ht="14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ht="14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ht="14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ht="14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ht="14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ht="14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ht="14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ht="14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ht="14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ht="14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ht="14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ht="14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ht="14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ht="14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ht="14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ht="14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ht="14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ht="14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ht="14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ht="14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ht="14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ht="14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ht="14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ht="14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ht="14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ht="14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ht="14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ht="14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ht="14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ht="14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ht="14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ht="14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ht="14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ht="14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ht="14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ht="14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ht="14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ht="14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ht="14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ht="14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ht="14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ht="14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ht="14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ht="14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ht="14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ht="14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ht="14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ht="14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ht="14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ht="14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ht="14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ht="14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ht="14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ht="14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ht="14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ht="14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ht="14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ht="14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ht="14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ht="14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ht="14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ht="14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ht="14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ht="14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ht="14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ht="14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ht="14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ht="14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ht="14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ht="14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ht="14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ht="14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ht="14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ht="14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ht="14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ht="14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ht="14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ht="14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ht="14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ht="14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ht="14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ht="14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ht="14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ht="14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ht="14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ht="14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ht="14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ht="14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ht="14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ht="14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ht="14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ht="14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ht="14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ht="14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ht="14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ht="14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ht="14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ht="14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ht="14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ht="14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ht="14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ht="14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ht="14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ht="14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ht="14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ht="14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ht="14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ht="14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ht="14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ht="14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ht="14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ht="14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ht="14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ht="14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ht="14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ht="14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ht="14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ht="14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ht="14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ht="14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ht="14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ht="14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ht="14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ht="14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ht="14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ht="14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ht="14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ht="14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ht="14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ht="14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ht="14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ht="14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ht="14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ht="14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ht="14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ht="14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ht="14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ht="14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ht="14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ht="14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ht="14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ht="14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ht="14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ht="14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ht="14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ht="14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ht="14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ht="14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ht="14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ht="14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ht="14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ht="14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ht="14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ht="14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ht="14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ht="14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ht="14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ht="14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ht="14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ht="14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ht="14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ht="14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ht="14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ht="14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ht="14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ht="14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ht="14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ht="14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ht="14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ht="14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ht="14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ht="14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ht="14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ht="14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ht="14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ht="14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ht="14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ht="14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ht="14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ht="14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ht="14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ht="14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ht="14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ht="14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ht="14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ht="14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ht="14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ht="14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ht="14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ht="14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ht="14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ht="14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ht="14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ht="14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ht="14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ht="14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ht="14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ht="14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ht="14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ht="14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ht="14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ht="14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ht="14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ht="14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ht="14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ht="14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ht="14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ht="14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ht="14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ht="14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ht="14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ht="14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ht="14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ht="14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ht="14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ht="14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ht="14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ht="14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ht="14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ht="14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ht="14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ht="14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ht="14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ht="14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ht="14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ht="14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ht="14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ht="14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ht="14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ht="14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ht="14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ht="14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ht="14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ht="14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ht="14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ht="14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ht="14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ht="14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ht="14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ht="14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ht="14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ht="14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ht="14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ht="14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ht="14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ht="14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ht="14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ht="14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ht="14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ht="14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ht="14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ht="14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ht="14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ht="14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ht="14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ht="14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ht="14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ht="14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ht="14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ht="14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ht="14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ht="14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ht="14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ht="14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ht="14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ht="14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ht="14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ht="14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ht="14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ht="14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ht="14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ht="14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ht="14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ht="14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ht="14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ht="14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ht="14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ht="14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ht="14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ht="14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ht="14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ht="14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ht="14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ht="14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ht="14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ht="14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ht="14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ht="14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ht="14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ht="14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ht="14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ht="14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ht="14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ht="14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ht="14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ht="14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ht="14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ht="14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ht="14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ht="14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ht="14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ht="14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ht="14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ht="14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ht="14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ht="14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ht="14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ht="14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ht="14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ht="14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ht="14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ht="14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ht="14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ht="14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ht="14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ht="14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ht="14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ht="14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ht="14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ht="14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ht="14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ht="14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ht="14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ht="14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ht="14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ht="14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ht="14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ht="14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ht="14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ht="14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ht="14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ht="14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ht="14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ht="14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ht="14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ht="14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ht="14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ht="14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ht="14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ht="14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ht="14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ht="14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ht="14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ht="14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ht="14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ht="14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ht="14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ht="14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ht="14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ht="14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ht="14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ht="14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ht="14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ht="14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ht="14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ht="14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ht="14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ht="14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ht="14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ht="14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ht="14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ht="14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ht="14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ht="14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ht="14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ht="14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</sheetData>
  <printOptions horizontalCentered="1" gridLines="1"/>
  <pageMargins left="0.7" right="0.7" top="0.75" bottom="0.75" header="0" footer="0"/>
  <pageSetup fitToHeight="0" pageOrder="overThenDown" orientation="landscape" cellComments="atEnd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8E6483D0E5E749AC6547646586E717" ma:contentTypeVersion="4" ma:contentTypeDescription="Створення нового документа." ma:contentTypeScope="" ma:versionID="576c65bc70c708e943e9f9bffc873778">
  <xsd:schema xmlns:xsd="http://www.w3.org/2001/XMLSchema" xmlns:xs="http://www.w3.org/2001/XMLSchema" xmlns:p="http://schemas.microsoft.com/office/2006/metadata/properties" xmlns:ns2="14b9d891-116d-49b1-a4a9-c676f7ef9875" targetNamespace="http://schemas.microsoft.com/office/2006/metadata/properties" ma:root="true" ma:fieldsID="38767d4cda3a55b21656e2a30e80b38e" ns2:_="">
    <xsd:import namespace="14b9d891-116d-49b1-a4a9-c676f7ef98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b9d891-116d-49b1-a4a9-c676f7ef98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67DA46F-FFDE-4B91-A3B1-C7AB4CBBEA7A}"/>
</file>

<file path=customXml/itemProps2.xml><?xml version="1.0" encoding="utf-8"?>
<ds:datastoreItem xmlns:ds="http://schemas.openxmlformats.org/officeDocument/2006/customXml" ds:itemID="{536C8724-7554-4537-B848-F2D42583421D}"/>
</file>

<file path=customXml/itemProps3.xml><?xml version="1.0" encoding="utf-8"?>
<ds:datastoreItem xmlns:ds="http://schemas.openxmlformats.org/officeDocument/2006/customXml" ds:itemID="{CB1F4C3F-698B-4D53-BC50-CA58595988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Optiplex</dc:creator>
  <cp:keywords/>
  <dc:description/>
  <cp:lastModifiedBy>Роман Рикалюк</cp:lastModifiedBy>
  <cp:revision/>
  <dcterms:created xsi:type="dcterms:W3CDTF">2021-02-27T15:18:31Z</dcterms:created>
  <dcterms:modified xsi:type="dcterms:W3CDTF">2021-06-03T09:17:12Z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0x0101004C8E6483D0E5E749AC6547646586E717</vt:lpwstr>
  </property>
</Properties>
</file>