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групи" sheetId="1" r:id="rId3"/>
    <sheet state="visible" name="Матеріали" sheetId="2" r:id="rId4"/>
    <sheet state="visible" name="Користувачі системи" sheetId="3" r:id="rId5"/>
    <sheet state="visible" name="Відвідування" sheetId="4" r:id="rId6"/>
  </sheets>
  <definedNames/>
  <calcPr/>
</workbook>
</file>

<file path=xl/sharedStrings.xml><?xml version="1.0" encoding="utf-8"?>
<sst xmlns="http://schemas.openxmlformats.org/spreadsheetml/2006/main" count="197" uniqueCount="142">
  <si>
    <t>70 за всі завдання
10 тести
20 теорія</t>
  </si>
  <si>
    <t>Теми доповідей 1</t>
  </si>
  <si>
    <t>Теми доповідей 2</t>
  </si>
  <si>
    <t>Теми доповідей 3</t>
  </si>
  <si>
    <t>Доповів / доповіла</t>
  </si>
  <si>
    <t>Номер завдання з unix_tasks.doc</t>
  </si>
  <si>
    <t>IUDICO Теорія, склав чи зауваження</t>
  </si>
  <si>
    <t>IUDICO Тести</t>
  </si>
  <si>
    <r>
      <rPr>
        <rFont val="arial,sans,sans-serif"/>
      </rPr>
      <t xml:space="preserve">bash або tsch
+тест  
</t>
    </r>
    <r>
      <rPr>
        <rFont val="arial,sans,sans-serif"/>
        <color rgb="FF1155CC"/>
        <u/>
      </rPr>
      <t>https://github.com/kward/shunit2</t>
    </r>
    <r>
      <rPr>
        <rFont val="arial,sans,sans-serif"/>
      </rPr>
      <t xml:space="preserve"> </t>
    </r>
    <r>
      <rPr>
        <rFont val="arial,sans,sans-serif"/>
        <color rgb="FF1155CC"/>
        <u/>
      </rPr>
      <t>https://code.google.com/archive/p/shunit2/wikis/GeneralFaq.wiki</t>
    </r>
    <r>
      <rPr>
        <rFont val="arial,sans,sans-serif"/>
      </rPr>
      <t xml:space="preserve"> 
vi
10</t>
    </r>
  </si>
  <si>
    <t>gcc + тести
NOT QT
10</t>
  </si>
  <si>
    <t>qt тести
лог дій писати в базу даних. юніт тести. QUndoStack. QStyle. обовязково прочитати https://docs.microsoft.com/en-us/windows/desktop/uxguide/text-ui 10</t>
  </si>
  <si>
    <t>python 10 тести</t>
  </si>
  <si>
    <t>Perl 10 тести</t>
  </si>
  <si>
    <t>java 1 console
eclipse 
NetBeans IntelliJ IDEA
10</t>
  </si>
  <si>
    <t xml:space="preserve">java 2 visual
eclipse / junit
NetBeans IntelliJ IDEA
database. Обов'язково прочитати https://docs.microsoft.com/en-us/windows/desktop/uxguide/text-ui
10 </t>
  </si>
  <si>
    <t>.net Core Linux 10   
self-contained native linux application</t>
  </si>
  <si>
    <t>Екзамен тести
10</t>
  </si>
  <si>
    <t>Бонус</t>
  </si>
  <si>
    <t>екзамен(теорія) 20 балів</t>
  </si>
  <si>
    <t>сума</t>
  </si>
  <si>
    <t>оцінка</t>
  </si>
  <si>
    <t>екзамен запитання</t>
  </si>
  <si>
    <t>1. Андрушко Ярина Ростиславівна</t>
  </si>
  <si>
    <t>Basic UNIX commands (Directory files manipulation)</t>
  </si>
  <si>
    <t>Control structures</t>
  </si>
  <si>
    <t>Qt Signal-Slot ideas</t>
  </si>
  <si>
    <t>-,-,</t>
  </si>
  <si>
    <t>14,36</t>
  </si>
  <si>
    <t>зарах</t>
  </si>
  <si>
    <t>Здав завдання на додатковому курсі</t>
  </si>
  <si>
    <t>2. Барський Андрій Васильович</t>
  </si>
  <si>
    <t>vi vim</t>
  </si>
  <si>
    <t>Variables</t>
  </si>
  <si>
    <t>Qt Events</t>
  </si>
  <si>
    <t>+ +</t>
  </si>
  <si>
    <t>пройшов</t>
  </si>
  <si>
    <t>3. Гошко Маркіян Маркіянович</t>
  </si>
  <si>
    <t>File System, inodes, folders</t>
  </si>
  <si>
    <t>Built-in shell variables</t>
  </si>
  <si>
    <t>Qt Widgets</t>
  </si>
  <si>
    <t>+-, +-</t>
  </si>
  <si>
    <t>6,35</t>
  </si>
  <si>
    <t>не зарах</t>
  </si>
  <si>
    <t>4. Король Дмитро Ігорович</t>
  </si>
  <si>
    <t>Shells</t>
  </si>
  <si>
    <t xml:space="preserve"> gcc files manipulation </t>
  </si>
  <si>
    <t>Qt Database</t>
  </si>
  <si>
    <t>4,26</t>
  </si>
  <si>
    <t>5. Кравець Назар Андрійович</t>
  </si>
  <si>
    <t>File permissions</t>
  </si>
  <si>
    <t>gcc sample program</t>
  </si>
  <si>
    <t>Qt Layout Management</t>
  </si>
  <si>
    <t>+,+</t>
  </si>
  <si>
    <t>6. Кравець Ольга Богданівна</t>
  </si>
  <si>
    <t>File links</t>
  </si>
  <si>
    <t>Python, QT basics</t>
  </si>
  <si>
    <t>Qt Input/Output and Networking</t>
  </si>
  <si>
    <t>+,+,+,+</t>
  </si>
  <si>
    <t>2,37</t>
  </si>
  <si>
    <t>7. Ласько Маркіян Віталійович</t>
  </si>
  <si>
    <t>C Shell/Bash</t>
  </si>
  <si>
    <t>Qt Standard Dialogs</t>
  </si>
  <si>
    <t>-,</t>
  </si>
  <si>
    <t>5,29</t>
  </si>
  <si>
    <t>8. Папіж Вікторія Віталіївна</t>
  </si>
  <si>
    <t>Pipe</t>
  </si>
  <si>
    <t>Perl</t>
  </si>
  <si>
    <t>Qt Template Library</t>
  </si>
  <si>
    <t>1;18</t>
  </si>
  <si>
    <t>пройшла</t>
  </si>
  <si>
    <t>9. Плетеня Олена Василівна</t>
  </si>
  <si>
    <t>Redirection</t>
  </si>
  <si>
    <t>Регулярні вирази</t>
  </si>
  <si>
    <t>Qt Threading Classes</t>
  </si>
  <si>
    <t>8,21</t>
  </si>
  <si>
    <t>10. Чоп Софія Михайлівна</t>
  </si>
  <si>
    <t>Alias</t>
  </si>
  <si>
    <t>.net Core under linux, native builds</t>
  </si>
  <si>
    <t>Qt XML Classes</t>
  </si>
  <si>
    <t>+</t>
  </si>
  <si>
    <t>3;37</t>
  </si>
  <si>
    <t>16;31</t>
  </si>
  <si>
    <t>17;27</t>
  </si>
  <si>
    <t>13;33</t>
  </si>
  <si>
    <t>6;27</t>
  </si>
  <si>
    <t>9;22</t>
  </si>
  <si>
    <t>2;28</t>
  </si>
  <si>
    <t>11;32</t>
  </si>
  <si>
    <t>15;26</t>
  </si>
  <si>
    <t>20;36</t>
  </si>
  <si>
    <t>10;33</t>
  </si>
  <si>
    <t>2; 22</t>
  </si>
  <si>
    <t xml:space="preserve">перше </t>
  </si>
  <si>
    <t>друге</t>
  </si>
  <si>
    <t>додаткове</t>
  </si>
  <si>
    <t>F</t>
  </si>
  <si>
    <t>E</t>
  </si>
  <si>
    <t>D</t>
  </si>
  <si>
    <t>C</t>
  </si>
  <si>
    <t>B</t>
  </si>
  <si>
    <t>A</t>
  </si>
  <si>
    <t>Запитання на екзамен/залік</t>
  </si>
  <si>
    <t>https://docs.google.com/document/d/15qpQU2FahCO2E2p8Sr8_vnRTtnC4sCdB5Oc9rTR_3io/edit?usp=sharing</t>
  </si>
  <si>
    <t>Завдання</t>
  </si>
  <si>
    <t>https://docs.google.com/document/d/1Gy25p-vQSIUuP3ps8Pzot6prn7jl2K333qyveMq7YO0/edit?usp=sharing</t>
  </si>
  <si>
    <t>Тести та теорія</t>
  </si>
  <si>
    <t>http://tests-ua.com/</t>
  </si>
  <si>
    <t xml:space="preserve">Лінукс можна взяти як віртуальну машину </t>
  </si>
  <si>
    <t>https://www.osboxes.org/ubuntu/</t>
  </si>
  <si>
    <t>Вимоги до програм</t>
  </si>
  <si>
    <t>Help</t>
  </si>
  <si>
    <t>Code layout</t>
  </si>
  <si>
    <t>Tests</t>
  </si>
  <si>
    <t>test passed OR test failed</t>
  </si>
  <si>
    <t>use tmpdirs</t>
  </si>
  <si>
    <t>До здавання першого завдання треба прочитати та скласти ТЕСТИ щодо юнікса та шелів</t>
  </si>
  <si>
    <t>Username</t>
  </si>
  <si>
    <t>Role</t>
  </si>
  <si>
    <t>Password</t>
  </si>
  <si>
    <t>Email</t>
  </si>
  <si>
    <t>Name</t>
  </si>
  <si>
    <t>20pmo101</t>
  </si>
  <si>
    <t>Student</t>
  </si>
  <si>
    <t>andrushkogal@gmail.com</t>
  </si>
  <si>
    <t>20pmo102</t>
  </si>
  <si>
    <t>barskyiandriy@gmail.com</t>
  </si>
  <si>
    <t>20pmo103</t>
  </si>
  <si>
    <t>RunUkraine@ukr.net</t>
  </si>
  <si>
    <t>20pmo104</t>
  </si>
  <si>
    <t>dmytro.korol@lnu.edu.ua</t>
  </si>
  <si>
    <t>20pmo105</t>
  </si>
  <si>
    <r>
      <rPr>
        <rFont val="Times New Roman"/>
        <color rgb="FF000000"/>
        <sz val="12.0"/>
      </rPr>
      <t>foregist.com</t>
    </r>
    <r>
      <rPr>
        <rFont val="Times New Roman"/>
        <sz val="12.0"/>
      </rPr>
      <t>@gmail.com</t>
    </r>
  </si>
  <si>
    <t>20pmo106</t>
  </si>
  <si>
    <t>oliak2003@ukr.net</t>
  </si>
  <si>
    <t>20pmo107</t>
  </si>
  <si>
    <t>laskomarkian@gmail.com</t>
  </si>
  <si>
    <t>20pmo108</t>
  </si>
  <si>
    <t>vikpapizh8@gmail.com</t>
  </si>
  <si>
    <t>20pmo109</t>
  </si>
  <si>
    <t>o.l.e.n.a.2488@gmail.com</t>
  </si>
  <si>
    <t>20pmo110</t>
  </si>
  <si>
    <t>chop.sofia2003@gmail.com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</si>
</sst>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,m,yyyy"/>
    <numFmt numFmtId="166" formatCode="dd.mm.yyyy"/>
  </numFmts>
  <fonts count="23">
    <font>
      <sz val="10.0"/>
      <color rgb="FF000000"/>
      <name val="Arial"/>
    </font>
    <font/>
    <font>
      <u/>
      <color rgb="FF0000FF"/>
      <name val="Arial"/>
    </font>
    <font>
      <name val="Arial"/>
    </font>
    <font>
      <sz val="11.0"/>
      <color rgb="FF000000"/>
      <name val="Calibri"/>
    </font>
    <font>
      <sz val="11.0"/>
      <name val="Arial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color rgb="FF222222"/>
      <name val="Arial"/>
    </font>
    <font>
      <sz val="10.0"/>
      <color rgb="FF000000"/>
    </font>
    <font>
      <sz val="17.0"/>
      <color rgb="FF454545"/>
      <name val="&quot;.SFUIText&quot;"/>
    </font>
    <font>
      <sz val="17.0"/>
      <color rgb="FF1155CC"/>
      <name val="&quot;.SFUIText&quot;"/>
    </font>
    <font>
      <u/>
      <color rgb="FF1155CC"/>
      <name val="Arial"/>
    </font>
    <font>
      <u/>
      <color rgb="FF1155CC"/>
      <name val="Arial"/>
    </font>
    <font>
      <sz val="11.0"/>
    </font>
    <font>
      <b/>
    </font>
    <font>
      <sz val="12.0"/>
      <name val="Times New Roman"/>
    </font>
    <font>
      <sz val="12.0"/>
      <color rgb="FF032F62"/>
      <name val="Times New Roman"/>
    </font>
    <font>
      <sz val="12.0"/>
      <color rgb="FF000000"/>
      <name val="Times New Roman"/>
    </font>
    <font>
      <u/>
      <sz val="11.0"/>
      <color rgb="FF0563C1"/>
      <name val="Calibri"/>
    </font>
    <font>
      <sz val="12.0"/>
      <color rgb="FF202124"/>
      <name val="Times New Roman"/>
    </font>
    <font>
      <sz val="9.0"/>
      <color rgb="FF032F62"/>
      <name val="SFMono-Regula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1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1" xfId="0" applyAlignment="1" applyFont="1" applyNumberFormat="1">
      <alignment readingOrder="0"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1" xfId="0" applyAlignment="1" applyFont="1" applyNumberFormat="1">
      <alignment horizontal="right" shrinkToFit="0" vertical="bottom" wrapText="1"/>
    </xf>
    <xf borderId="0" fillId="2" fontId="3" numFmtId="0" xfId="0" applyAlignment="1" applyFill="1" applyFont="1">
      <alignment readingOrder="0" shrinkToFit="0" vertical="bottom" wrapText="1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wrapText="1"/>
    </xf>
    <xf borderId="0" fillId="3" fontId="6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1" numFmtId="1" xfId="0" applyAlignment="1" applyFont="1" applyNumberFormat="1">
      <alignment shrinkToFit="0" wrapText="1"/>
    </xf>
    <xf borderId="0" fillId="3" fontId="10" numFmtId="0" xfId="0" applyAlignment="1" applyFont="1">
      <alignment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10" numFmtId="0" xfId="0" applyAlignment="1" applyFont="1">
      <alignment readingOrder="0" shrinkToFit="0" wrapText="1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3" fontId="6" numFmtId="0" xfId="0" applyAlignment="1" applyFont="1">
      <alignment shrinkToFit="0" wrapText="1"/>
    </xf>
    <xf borderId="0" fillId="3" fontId="6" numFmtId="0" xfId="0" applyAlignment="1" applyFont="1">
      <alignment horizontal="left" shrinkToFit="0" wrapText="1"/>
    </xf>
    <xf borderId="0" fillId="3" fontId="11" numFmtId="0" xfId="0" applyAlignment="1" applyFont="1">
      <alignment readingOrder="0" shrinkToFit="0" wrapText="1"/>
    </xf>
    <xf borderId="0" fillId="3" fontId="12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3" fontId="12" numFmtId="0" xfId="0" applyAlignment="1" applyFont="1">
      <alignment readingOrder="0" shrinkToFit="0" wrapText="1"/>
    </xf>
    <xf borderId="0" fillId="3" fontId="11" numFmtId="0" xfId="0" applyAlignment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5" numFmtId="0" xfId="0" applyAlignment="1" applyFont="1">
      <alignment horizontal="right" readingOrder="0" shrinkToFit="0" vertical="bottom" wrapText="1"/>
    </xf>
    <xf borderId="0" fillId="3" fontId="6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3" fontId="18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shrinkToFit="0" vertical="bottom" wrapText="1"/>
    </xf>
    <xf borderId="0" fillId="3" fontId="18" numFmtId="0" xfId="0" applyAlignment="1" applyFont="1">
      <alignment shrinkToFit="0" vertical="bottom" wrapText="1"/>
    </xf>
    <xf borderId="0" fillId="0" fontId="17" numFmtId="0" xfId="0" applyAlignment="1" applyFont="1">
      <alignment shrinkToFit="0" wrapText="1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3" fontId="21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3" fontId="2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ward/shunit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qpQU2FahCO2E2p8Sr8_vnRTtnC4sCdB5Oc9rTR_3io/edit?usp=sharing" TargetMode="External"/><Relationship Id="rId2" Type="http://schemas.openxmlformats.org/officeDocument/2006/relationships/hyperlink" Target="https://docs.google.com/document/d/1Gy25p-vQSIUuP3ps8Pzot6prn7jl2K333qyveMq7YO0/edit?usp=sharing" TargetMode="External"/><Relationship Id="rId3" Type="http://schemas.openxmlformats.org/officeDocument/2006/relationships/hyperlink" Target="http://tests-ua.com/" TargetMode="External"/><Relationship Id="rId4" Type="http://schemas.openxmlformats.org/officeDocument/2006/relationships/hyperlink" Target="https://www.osboxes.org/ubuntu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6.25"/>
    <col customWidth="1" min="2" max="2" width="28.38"/>
    <col customWidth="1" min="3" max="5" width="39.5"/>
    <col customWidth="1" min="19" max="19" width="12.5"/>
    <col customWidth="1" min="22" max="22" width="7.38"/>
    <col customWidth="1" min="23" max="23" width="8.25"/>
    <col customWidth="1" min="24" max="24" width="9.5"/>
    <col customWidth="1" min="25" max="25" width="6.5"/>
    <col customWidth="1" min="26" max="26" width="1.88"/>
    <col customWidth="1" min="27" max="27" width="9.63"/>
    <col customWidth="1" min="28" max="28" width="33.5"/>
  </cols>
  <sheetData>
    <row r="1" ht="159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4"/>
      <c r="U1" s="3" t="s">
        <v>18</v>
      </c>
      <c r="V1" s="5" t="s">
        <v>19</v>
      </c>
      <c r="W1" s="4" t="s">
        <v>20</v>
      </c>
      <c r="X1" s="4" t="s">
        <v>21</v>
      </c>
      <c r="Y1" s="6"/>
      <c r="Z1" s="6"/>
      <c r="AA1" s="6"/>
      <c r="AB1" s="1"/>
      <c r="AC1" s="1"/>
      <c r="AD1" s="1"/>
      <c r="AE1" s="1"/>
    </row>
    <row r="2">
      <c r="A2" s="1">
        <v>1.0</v>
      </c>
      <c r="B2" s="7" t="s">
        <v>22</v>
      </c>
      <c r="C2" s="8" t="s">
        <v>23</v>
      </c>
      <c r="D2" s="8" t="s">
        <v>24</v>
      </c>
      <c r="E2" s="9" t="s">
        <v>25</v>
      </c>
      <c r="F2" s="1" t="s">
        <v>26</v>
      </c>
      <c r="G2" s="10" t="s">
        <v>27</v>
      </c>
      <c r="J2" s="11"/>
      <c r="K2" s="11"/>
      <c r="L2" s="11"/>
      <c r="M2" s="11"/>
      <c r="N2" s="11"/>
      <c r="O2" s="11"/>
      <c r="P2" s="11"/>
      <c r="Q2" s="11"/>
      <c r="R2" s="11"/>
      <c r="T2" s="12"/>
      <c r="U2" s="12"/>
      <c r="V2" s="13">
        <f t="shared" ref="V2:V19" si="1">sum(J2:U2)</f>
        <v>0</v>
      </c>
      <c r="W2" s="6" t="str">
        <f t="shared" ref="W2:W22" si="2">vlookup(V2,$M$29:$O$34,3,TRUE)</f>
        <v>F</v>
      </c>
      <c r="X2" s="14" t="s">
        <v>28</v>
      </c>
      <c r="Y2" s="3" t="s">
        <v>29</v>
      </c>
      <c r="Z2" s="6"/>
      <c r="AA2" s="6"/>
      <c r="AB2" s="6">
        <f>RANDBETWEEN(1,27)</f>
        <v>20</v>
      </c>
    </row>
    <row r="3">
      <c r="A3" s="1">
        <v>2.0</v>
      </c>
      <c r="B3" s="7" t="s">
        <v>30</v>
      </c>
      <c r="C3" s="1" t="s">
        <v>31</v>
      </c>
      <c r="D3" s="9" t="s">
        <v>32</v>
      </c>
      <c r="E3" s="9" t="s">
        <v>33</v>
      </c>
      <c r="F3" s="15" t="s">
        <v>34</v>
      </c>
      <c r="G3" s="16">
        <v>17.28</v>
      </c>
      <c r="I3" s="1" t="s">
        <v>35</v>
      </c>
      <c r="J3" s="1">
        <v>10.0</v>
      </c>
      <c r="K3" s="1">
        <v>10.0</v>
      </c>
      <c r="M3" s="1">
        <v>10.0</v>
      </c>
      <c r="N3" s="1">
        <v>10.0</v>
      </c>
      <c r="O3" s="1">
        <v>10.0</v>
      </c>
      <c r="Q3" s="1">
        <v>10.0</v>
      </c>
      <c r="S3" s="1">
        <v>21.0</v>
      </c>
      <c r="T3" s="17"/>
      <c r="U3" s="12"/>
      <c r="V3" s="13">
        <f t="shared" si="1"/>
        <v>81</v>
      </c>
      <c r="W3" s="6" t="str">
        <f t="shared" si="2"/>
        <v>B</v>
      </c>
      <c r="X3" s="14" t="s">
        <v>28</v>
      </c>
      <c r="Y3" s="4"/>
      <c r="Z3" s="6"/>
      <c r="AA3" s="6"/>
      <c r="AB3" s="6"/>
    </row>
    <row r="4">
      <c r="A4" s="1">
        <v>3.0</v>
      </c>
      <c r="B4" s="7" t="s">
        <v>36</v>
      </c>
      <c r="C4" s="8" t="s">
        <v>37</v>
      </c>
      <c r="D4" s="9" t="s">
        <v>38</v>
      </c>
      <c r="E4" s="9" t="s">
        <v>39</v>
      </c>
      <c r="F4" s="15" t="s">
        <v>40</v>
      </c>
      <c r="G4" s="18" t="s">
        <v>41</v>
      </c>
      <c r="I4" s="1" t="s">
        <v>35</v>
      </c>
      <c r="Q4" s="11"/>
      <c r="R4" s="11"/>
      <c r="T4" s="12"/>
      <c r="U4" s="12"/>
      <c r="V4" s="13">
        <f t="shared" si="1"/>
        <v>0</v>
      </c>
      <c r="W4" s="6" t="str">
        <f t="shared" si="2"/>
        <v>F</v>
      </c>
      <c r="X4" s="14" t="s">
        <v>42</v>
      </c>
      <c r="Y4" s="4"/>
      <c r="Z4" s="6"/>
      <c r="AA4" s="6"/>
      <c r="AB4" s="3"/>
    </row>
    <row r="5">
      <c r="A5" s="1">
        <v>4.0</v>
      </c>
      <c r="B5" s="7" t="s">
        <v>43</v>
      </c>
      <c r="C5" s="8" t="s">
        <v>44</v>
      </c>
      <c r="D5" s="1" t="s">
        <v>45</v>
      </c>
      <c r="E5" s="9" t="s">
        <v>46</v>
      </c>
      <c r="F5" s="1" t="s">
        <v>26</v>
      </c>
      <c r="G5" s="18" t="s">
        <v>47</v>
      </c>
      <c r="T5" s="17"/>
      <c r="U5" s="12"/>
      <c r="V5" s="13">
        <f t="shared" si="1"/>
        <v>0</v>
      </c>
      <c r="W5" s="6" t="str">
        <f t="shared" si="2"/>
        <v>F</v>
      </c>
      <c r="X5" s="14" t="s">
        <v>28</v>
      </c>
      <c r="Y5" s="4"/>
      <c r="Z5" s="6"/>
      <c r="AA5" s="6"/>
      <c r="AB5" s="6"/>
    </row>
    <row r="6">
      <c r="A6" s="1">
        <v>5.0</v>
      </c>
      <c r="B6" s="7" t="s">
        <v>48</v>
      </c>
      <c r="C6" s="8" t="s">
        <v>49</v>
      </c>
      <c r="D6" s="1" t="s">
        <v>50</v>
      </c>
      <c r="E6" s="9" t="s">
        <v>51</v>
      </c>
      <c r="F6" s="15" t="s">
        <v>52</v>
      </c>
      <c r="G6" s="16">
        <v>7.3</v>
      </c>
      <c r="I6" s="1" t="s">
        <v>35</v>
      </c>
      <c r="J6" s="11">
        <v>10.0</v>
      </c>
      <c r="K6" s="11">
        <v>5.0</v>
      </c>
      <c r="L6" s="11"/>
      <c r="M6" s="11">
        <v>10.0</v>
      </c>
      <c r="N6" s="11">
        <v>10.0</v>
      </c>
      <c r="O6" s="11">
        <v>9.0</v>
      </c>
      <c r="P6" s="11"/>
      <c r="Q6" s="11">
        <v>9.0</v>
      </c>
      <c r="R6" s="11"/>
      <c r="S6" s="1">
        <v>21.0</v>
      </c>
      <c r="T6" s="12"/>
      <c r="U6" s="12"/>
      <c r="V6" s="13">
        <f t="shared" si="1"/>
        <v>74</v>
      </c>
      <c r="W6" s="6" t="str">
        <f t="shared" si="2"/>
        <v>C</v>
      </c>
      <c r="X6" s="14" t="s">
        <v>28</v>
      </c>
      <c r="Y6" s="4"/>
      <c r="Z6" s="6"/>
      <c r="AA6" s="6"/>
      <c r="AB6" s="6"/>
    </row>
    <row r="7">
      <c r="A7" s="1">
        <v>6.0</v>
      </c>
      <c r="B7" s="7" t="s">
        <v>53</v>
      </c>
      <c r="C7" s="8" t="s">
        <v>54</v>
      </c>
      <c r="D7" s="1" t="s">
        <v>55</v>
      </c>
      <c r="E7" s="9" t="s">
        <v>56</v>
      </c>
      <c r="F7" s="15" t="s">
        <v>57</v>
      </c>
      <c r="G7" s="18" t="s">
        <v>58</v>
      </c>
      <c r="I7" s="1" t="s">
        <v>35</v>
      </c>
      <c r="J7" s="1">
        <v>10.0</v>
      </c>
      <c r="K7" s="1">
        <v>10.0</v>
      </c>
      <c r="M7" s="1">
        <v>10.0</v>
      </c>
      <c r="N7" s="1">
        <v>10.0</v>
      </c>
      <c r="O7" s="1">
        <v>10.0</v>
      </c>
      <c r="Q7" s="1">
        <v>10.0</v>
      </c>
      <c r="S7" s="1">
        <v>21.0</v>
      </c>
      <c r="T7" s="17"/>
      <c r="U7" s="12"/>
      <c r="V7" s="13">
        <f t="shared" si="1"/>
        <v>81</v>
      </c>
      <c r="W7" s="6" t="str">
        <f t="shared" si="2"/>
        <v>B</v>
      </c>
      <c r="X7" s="14" t="s">
        <v>28</v>
      </c>
      <c r="Y7" s="4"/>
      <c r="Z7" s="6"/>
      <c r="AA7" s="6"/>
      <c r="AB7" s="6"/>
    </row>
    <row r="8">
      <c r="A8" s="1">
        <v>7.0</v>
      </c>
      <c r="B8" s="7" t="s">
        <v>59</v>
      </c>
      <c r="C8" s="8" t="s">
        <v>60</v>
      </c>
      <c r="D8" s="19"/>
      <c r="E8" s="9" t="s">
        <v>61</v>
      </c>
      <c r="F8" s="1" t="s">
        <v>62</v>
      </c>
      <c r="G8" s="18" t="s">
        <v>63</v>
      </c>
      <c r="J8" s="11"/>
      <c r="K8" s="11"/>
      <c r="L8" s="11"/>
      <c r="M8" s="11"/>
      <c r="N8" s="11"/>
      <c r="O8" s="11"/>
      <c r="P8" s="11"/>
      <c r="Q8" s="11"/>
      <c r="R8" s="11"/>
      <c r="T8" s="12"/>
      <c r="U8" s="12"/>
      <c r="V8" s="13">
        <f t="shared" si="1"/>
        <v>0</v>
      </c>
      <c r="W8" s="6" t="str">
        <f t="shared" si="2"/>
        <v>F</v>
      </c>
      <c r="X8" s="14" t="s">
        <v>28</v>
      </c>
      <c r="Y8" s="4"/>
      <c r="Z8" s="6"/>
      <c r="AA8" s="6"/>
      <c r="AB8" s="6"/>
    </row>
    <row r="9">
      <c r="A9" s="1">
        <v>8.0</v>
      </c>
      <c r="B9" s="7" t="s">
        <v>64</v>
      </c>
      <c r="C9" s="8" t="s">
        <v>65</v>
      </c>
      <c r="D9" s="20" t="s">
        <v>66</v>
      </c>
      <c r="E9" s="9" t="s">
        <v>67</v>
      </c>
      <c r="F9" s="15" t="s">
        <v>52</v>
      </c>
      <c r="G9" s="1" t="s">
        <v>68</v>
      </c>
      <c r="I9" s="1" t="s">
        <v>69</v>
      </c>
      <c r="J9" s="1">
        <v>10.0</v>
      </c>
      <c r="K9" s="11"/>
      <c r="L9" s="11"/>
      <c r="M9" s="11">
        <v>10.0</v>
      </c>
      <c r="N9" s="11">
        <v>10.0</v>
      </c>
      <c r="O9" s="11"/>
      <c r="P9" s="11"/>
      <c r="Q9" s="11"/>
      <c r="R9" s="11"/>
      <c r="S9" s="1">
        <v>21.0</v>
      </c>
      <c r="T9" s="12"/>
      <c r="U9" s="12"/>
      <c r="V9" s="13">
        <f t="shared" si="1"/>
        <v>51</v>
      </c>
      <c r="W9" s="6" t="str">
        <f t="shared" si="2"/>
        <v>E</v>
      </c>
      <c r="X9" s="14" t="s">
        <v>42</v>
      </c>
      <c r="Y9" s="4"/>
      <c r="Z9" s="6"/>
      <c r="AA9" s="6"/>
      <c r="AB9" s="6"/>
    </row>
    <row r="10">
      <c r="A10" s="1">
        <v>9.0</v>
      </c>
      <c r="B10" s="7" t="s">
        <v>70</v>
      </c>
      <c r="C10" s="8" t="s">
        <v>71</v>
      </c>
      <c r="D10" s="20" t="s">
        <v>72</v>
      </c>
      <c r="E10" s="21" t="s">
        <v>73</v>
      </c>
      <c r="F10" s="15" t="s">
        <v>52</v>
      </c>
      <c r="G10" t="s">
        <v>74</v>
      </c>
      <c r="I10" s="1" t="s">
        <v>69</v>
      </c>
      <c r="J10" s="1">
        <v>10.0</v>
      </c>
      <c r="K10" s="1">
        <v>5.0</v>
      </c>
      <c r="M10" s="1">
        <v>10.0</v>
      </c>
      <c r="N10" s="1">
        <v>10.0</v>
      </c>
      <c r="O10" s="1">
        <v>10.0</v>
      </c>
      <c r="Q10" s="1">
        <v>10.0</v>
      </c>
      <c r="S10" s="1">
        <v>21.0</v>
      </c>
      <c r="T10" s="17"/>
      <c r="U10" s="12"/>
      <c r="V10" s="13">
        <f t="shared" si="1"/>
        <v>76</v>
      </c>
      <c r="W10" s="6" t="str">
        <f t="shared" si="2"/>
        <v>C</v>
      </c>
      <c r="X10" s="14" t="s">
        <v>28</v>
      </c>
      <c r="Y10" s="4"/>
      <c r="Z10" s="6"/>
      <c r="AA10" s="6"/>
    </row>
    <row r="11">
      <c r="A11" s="1">
        <v>10.0</v>
      </c>
      <c r="B11" s="7" t="s">
        <v>75</v>
      </c>
      <c r="C11" s="8" t="s">
        <v>76</v>
      </c>
      <c r="D11" s="20" t="s">
        <v>77</v>
      </c>
      <c r="E11" s="20" t="s">
        <v>78</v>
      </c>
      <c r="F11" s="15" t="s">
        <v>79</v>
      </c>
      <c r="G11" s="16">
        <v>20.22</v>
      </c>
      <c r="I11" s="1" t="s">
        <v>69</v>
      </c>
      <c r="J11" s="1">
        <v>10.0</v>
      </c>
      <c r="K11" s="1">
        <v>10.0</v>
      </c>
      <c r="M11" s="1">
        <v>10.0</v>
      </c>
      <c r="N11" s="1">
        <v>10.0</v>
      </c>
      <c r="O11" s="1">
        <v>10.0</v>
      </c>
      <c r="Q11" s="1">
        <v>5.0</v>
      </c>
      <c r="S11" s="1">
        <v>21.0</v>
      </c>
      <c r="T11" s="17"/>
      <c r="U11" s="12"/>
      <c r="V11" s="13">
        <f t="shared" si="1"/>
        <v>76</v>
      </c>
      <c r="W11" s="6" t="str">
        <f t="shared" si="2"/>
        <v>C</v>
      </c>
      <c r="X11" s="14" t="s">
        <v>28</v>
      </c>
      <c r="Y11" s="4"/>
      <c r="Z11" s="6"/>
      <c r="AA11" s="4"/>
    </row>
    <row r="12">
      <c r="B12" s="22"/>
      <c r="G12" s="23" t="s">
        <v>80</v>
      </c>
      <c r="H12" s="24"/>
      <c r="I12" s="24"/>
      <c r="J12" s="11"/>
      <c r="K12" s="11"/>
      <c r="L12" s="11"/>
      <c r="M12" s="11"/>
      <c r="N12" s="11"/>
      <c r="O12" s="11"/>
      <c r="P12" s="11"/>
      <c r="Q12" s="11"/>
      <c r="R12" s="11"/>
      <c r="T12" s="12"/>
      <c r="U12" s="12"/>
      <c r="V12" s="13">
        <f t="shared" si="1"/>
        <v>0</v>
      </c>
      <c r="W12" s="6" t="str">
        <f t="shared" si="2"/>
        <v>F</v>
      </c>
      <c r="X12" s="14" t="s">
        <v>42</v>
      </c>
      <c r="Y12" s="4"/>
      <c r="Z12" s="6"/>
      <c r="AA12" s="6"/>
    </row>
    <row r="13">
      <c r="B13" s="22"/>
      <c r="G13" s="23" t="s">
        <v>81</v>
      </c>
      <c r="J13" s="11"/>
      <c r="K13" s="11"/>
      <c r="L13" s="11"/>
      <c r="M13" s="11"/>
      <c r="N13" s="11"/>
      <c r="O13" s="11"/>
      <c r="P13" s="11"/>
      <c r="Q13" s="11"/>
      <c r="R13" s="11"/>
      <c r="T13" s="12"/>
      <c r="U13" s="12"/>
      <c r="V13" s="13">
        <f t="shared" si="1"/>
        <v>0</v>
      </c>
      <c r="W13" s="6" t="str">
        <f t="shared" si="2"/>
        <v>F</v>
      </c>
      <c r="X13" s="14" t="s">
        <v>42</v>
      </c>
      <c r="Y13" s="4"/>
      <c r="Z13" s="6"/>
      <c r="AA13" s="6"/>
    </row>
    <row r="14">
      <c r="B14" s="22"/>
      <c r="E14" s="25"/>
      <c r="G14" s="23" t="s">
        <v>82</v>
      </c>
      <c r="J14" s="11"/>
      <c r="K14" s="11"/>
      <c r="L14" s="11"/>
      <c r="M14" s="11"/>
      <c r="N14" s="11"/>
      <c r="O14" s="11"/>
      <c r="P14" s="11"/>
      <c r="Q14" s="11"/>
      <c r="R14" s="11"/>
      <c r="T14" s="12"/>
      <c r="U14" s="12"/>
      <c r="V14" s="13">
        <f t="shared" si="1"/>
        <v>0</v>
      </c>
      <c r="W14" s="6" t="str">
        <f t="shared" si="2"/>
        <v>F</v>
      </c>
      <c r="X14" s="14" t="s">
        <v>42</v>
      </c>
      <c r="Y14" s="4"/>
      <c r="Z14" s="6"/>
      <c r="AA14" s="6"/>
    </row>
    <row r="15">
      <c r="B15" s="26"/>
      <c r="E15" s="27"/>
      <c r="G15" s="23" t="s">
        <v>83</v>
      </c>
      <c r="J15" s="11"/>
      <c r="K15" s="11"/>
      <c r="L15" s="11"/>
      <c r="M15" s="11"/>
      <c r="N15" s="11"/>
      <c r="O15" s="11"/>
      <c r="P15" s="11"/>
      <c r="Q15" s="11"/>
      <c r="R15" s="11"/>
      <c r="T15" s="12"/>
      <c r="U15" s="12"/>
      <c r="V15" s="13">
        <f t="shared" si="1"/>
        <v>0</v>
      </c>
      <c r="W15" s="6" t="str">
        <f t="shared" si="2"/>
        <v>F</v>
      </c>
      <c r="X15" s="14" t="s">
        <v>42</v>
      </c>
      <c r="Y15" s="4"/>
      <c r="Z15" s="6"/>
      <c r="AA15" s="6"/>
    </row>
    <row r="16">
      <c r="B16" s="22"/>
      <c r="E16" s="27"/>
      <c r="G16" s="23" t="s">
        <v>84</v>
      </c>
      <c r="J16" s="11"/>
      <c r="K16" s="11"/>
      <c r="L16" s="11"/>
      <c r="M16" s="11"/>
      <c r="N16" s="11"/>
      <c r="O16" s="11"/>
      <c r="P16" s="11"/>
      <c r="Q16" s="11"/>
      <c r="R16" s="11"/>
      <c r="T16" s="12"/>
      <c r="U16" s="12"/>
      <c r="V16" s="13">
        <f t="shared" si="1"/>
        <v>0</v>
      </c>
      <c r="W16" s="6" t="str">
        <f t="shared" si="2"/>
        <v>F</v>
      </c>
      <c r="X16" s="14" t="s">
        <v>42</v>
      </c>
      <c r="Y16" s="4"/>
      <c r="Z16" s="6"/>
      <c r="AA16" s="28"/>
      <c r="AF16" s="1"/>
    </row>
    <row r="17">
      <c r="B17" s="22"/>
      <c r="E17" s="27"/>
      <c r="G17" s="23" t="s">
        <v>85</v>
      </c>
      <c r="J17" s="11"/>
      <c r="K17" s="11"/>
      <c r="L17" s="11"/>
      <c r="M17" s="11"/>
      <c r="N17" s="11"/>
      <c r="O17" s="11"/>
      <c r="P17" s="11"/>
      <c r="Q17" s="11"/>
      <c r="R17" s="11"/>
      <c r="T17" s="12"/>
      <c r="U17" s="12"/>
      <c r="V17" s="13">
        <f t="shared" si="1"/>
        <v>0</v>
      </c>
      <c r="W17" s="6" t="str">
        <f t="shared" si="2"/>
        <v>F</v>
      </c>
      <c r="X17" s="14" t="s">
        <v>42</v>
      </c>
      <c r="Y17" s="4"/>
      <c r="Z17" s="6"/>
      <c r="AA17" s="6"/>
    </row>
    <row r="18">
      <c r="B18" s="22"/>
      <c r="E18" s="27"/>
      <c r="G18" s="23" t="s">
        <v>86</v>
      </c>
      <c r="J18" s="11"/>
      <c r="K18" s="11"/>
      <c r="L18" s="11"/>
      <c r="M18" s="11"/>
      <c r="N18" s="11"/>
      <c r="O18" s="11"/>
      <c r="P18" s="11"/>
      <c r="Q18" s="11"/>
      <c r="R18" s="11"/>
      <c r="T18" s="12"/>
      <c r="U18" s="12"/>
      <c r="V18" s="13">
        <f t="shared" si="1"/>
        <v>0</v>
      </c>
      <c r="W18" s="6" t="str">
        <f t="shared" si="2"/>
        <v>F</v>
      </c>
      <c r="X18" s="14" t="s">
        <v>42</v>
      </c>
      <c r="Y18" s="4"/>
      <c r="Z18" s="6"/>
      <c r="AA18" s="6"/>
    </row>
    <row r="19">
      <c r="B19" s="22"/>
      <c r="E19" s="25"/>
      <c r="G19" s="23" t="s">
        <v>87</v>
      </c>
      <c r="J19" s="11"/>
      <c r="K19" s="11"/>
      <c r="L19" s="11"/>
      <c r="M19" s="11"/>
      <c r="N19" s="11"/>
      <c r="O19" s="11"/>
      <c r="P19" s="11"/>
      <c r="Q19" s="11"/>
      <c r="R19" s="11"/>
      <c r="T19" s="12"/>
      <c r="U19" s="12"/>
      <c r="V19" s="13">
        <f t="shared" si="1"/>
        <v>0</v>
      </c>
      <c r="W19" s="6" t="str">
        <f t="shared" si="2"/>
        <v>F</v>
      </c>
      <c r="X19" s="14" t="s">
        <v>42</v>
      </c>
      <c r="Y19" s="4"/>
      <c r="Z19" s="6"/>
      <c r="AA19" s="6"/>
    </row>
    <row r="20">
      <c r="B20" s="22"/>
      <c r="E20" s="25"/>
      <c r="G20" s="23" t="s">
        <v>88</v>
      </c>
      <c r="J20" s="11"/>
      <c r="K20" s="11"/>
      <c r="L20" s="11"/>
      <c r="M20" s="11"/>
      <c r="N20" s="11"/>
      <c r="O20" s="11"/>
      <c r="P20" s="11"/>
      <c r="Q20" s="11"/>
      <c r="R20" s="11"/>
      <c r="T20" s="12"/>
      <c r="U20" s="12"/>
      <c r="V20" s="13"/>
      <c r="W20" s="6" t="str">
        <f t="shared" si="2"/>
        <v>F</v>
      </c>
      <c r="X20" s="14" t="s">
        <v>42</v>
      </c>
      <c r="Y20" s="4"/>
      <c r="Z20" s="4"/>
      <c r="AA20" s="4"/>
    </row>
    <row r="21">
      <c r="G21" s="23" t="s">
        <v>89</v>
      </c>
      <c r="T21" s="6"/>
      <c r="U21" s="6"/>
      <c r="V21" s="13"/>
      <c r="W21" s="6" t="str">
        <f t="shared" si="2"/>
        <v>F</v>
      </c>
      <c r="X21" s="14" t="s">
        <v>42</v>
      </c>
    </row>
    <row r="22">
      <c r="B22" s="22"/>
      <c r="D22" s="20"/>
      <c r="E22" s="20"/>
      <c r="G22" s="29" t="s">
        <v>90</v>
      </c>
      <c r="T22" s="17"/>
      <c r="U22" s="17"/>
      <c r="V22" s="13"/>
      <c r="W22" s="6" t="str">
        <f t="shared" si="2"/>
        <v>F</v>
      </c>
      <c r="X22" s="14" t="s">
        <v>42</v>
      </c>
      <c r="Y22" s="6"/>
      <c r="Z22" s="6"/>
      <c r="AA22" s="6"/>
    </row>
    <row r="23">
      <c r="B23" s="22"/>
      <c r="D23" s="20"/>
      <c r="E23" s="20"/>
      <c r="G23" s="29" t="s">
        <v>91</v>
      </c>
      <c r="T23" s="17"/>
      <c r="U23" s="17"/>
      <c r="V23" s="13"/>
      <c r="W23" s="6"/>
      <c r="X23" s="6"/>
      <c r="Y23" s="6"/>
      <c r="Z23" s="6"/>
      <c r="AA23" s="6"/>
    </row>
    <row r="24">
      <c r="D24" s="20"/>
      <c r="E24" s="20"/>
      <c r="G24" s="16"/>
      <c r="T24" s="17"/>
      <c r="U24" s="17"/>
      <c r="V24" s="13"/>
      <c r="W24" s="6"/>
      <c r="X24" s="6"/>
      <c r="Y24" s="6"/>
      <c r="Z24" s="6"/>
      <c r="AA24" s="6"/>
    </row>
    <row r="25">
      <c r="D25" s="20"/>
      <c r="E25" s="20"/>
      <c r="G25" s="16"/>
      <c r="J25" s="30">
        <v>44863.0</v>
      </c>
      <c r="K25" s="30">
        <f t="shared" ref="K25:Q25" si="3">J25+7</f>
        <v>44870</v>
      </c>
      <c r="L25" s="30">
        <f t="shared" si="3"/>
        <v>44877</v>
      </c>
      <c r="M25" s="30">
        <f t="shared" si="3"/>
        <v>44884</v>
      </c>
      <c r="N25" s="30">
        <f t="shared" si="3"/>
        <v>44891</v>
      </c>
      <c r="O25" s="30">
        <f t="shared" si="3"/>
        <v>44898</v>
      </c>
      <c r="P25" s="30">
        <f t="shared" si="3"/>
        <v>44905</v>
      </c>
      <c r="Q25" s="30">
        <f t="shared" si="3"/>
        <v>44912</v>
      </c>
      <c r="T25" s="6"/>
      <c r="U25" s="6"/>
      <c r="V25" s="5"/>
      <c r="W25" s="6"/>
      <c r="X25" s="6"/>
      <c r="Y25" s="6"/>
      <c r="Z25" s="6"/>
      <c r="AA25" s="6"/>
    </row>
    <row r="26">
      <c r="D26" s="1"/>
      <c r="E26" s="1"/>
      <c r="G26" s="16"/>
      <c r="M26" s="31">
        <v>44525.0</v>
      </c>
      <c r="N26" s="32">
        <v>44533.0</v>
      </c>
      <c r="T26" s="6"/>
      <c r="U26" s="6"/>
      <c r="V26" s="5"/>
      <c r="W26" s="6"/>
      <c r="X26" s="4" t="s">
        <v>92</v>
      </c>
      <c r="Y26" s="6" t="s">
        <v>93</v>
      </c>
      <c r="Z26" s="6"/>
      <c r="AA26" s="6" t="s">
        <v>94</v>
      </c>
    </row>
    <row r="27">
      <c r="D27" s="1"/>
      <c r="E27" s="1"/>
      <c r="G27" s="16"/>
      <c r="T27" s="6"/>
      <c r="U27" s="6"/>
      <c r="V27" s="5"/>
      <c r="W27" s="6"/>
      <c r="X27" s="6"/>
      <c r="Y27" s="6"/>
      <c r="Z27" s="6"/>
      <c r="AA27" s="6"/>
    </row>
    <row r="28">
      <c r="G28" s="16"/>
      <c r="T28" s="6"/>
      <c r="U28" s="6"/>
      <c r="V28" s="5"/>
      <c r="W28" s="6"/>
      <c r="X28" s="6"/>
      <c r="Y28" s="6"/>
      <c r="Z28" s="6"/>
      <c r="AA28" s="6"/>
    </row>
    <row r="29">
      <c r="G29" s="16"/>
      <c r="M29" s="1">
        <v>0.0</v>
      </c>
      <c r="N29" s="1">
        <v>50.0</v>
      </c>
      <c r="O29" s="1" t="s">
        <v>95</v>
      </c>
      <c r="R29">
        <f>COUNTIF(W$2:W$24, "=F")</f>
        <v>15</v>
      </c>
      <c r="T29" s="6"/>
      <c r="U29" s="6"/>
      <c r="V29" s="5"/>
      <c r="W29" s="6"/>
      <c r="X29" s="6"/>
      <c r="Y29" s="6"/>
      <c r="Z29" s="6"/>
      <c r="AA29" s="6"/>
    </row>
    <row r="30">
      <c r="A30" s="1"/>
      <c r="G30" s="16"/>
      <c r="M30" s="1">
        <v>51.0</v>
      </c>
      <c r="N30" s="1">
        <v>60.0</v>
      </c>
      <c r="O30" s="1" t="s">
        <v>96</v>
      </c>
      <c r="R30">
        <f>COUNTIF(W$3:W$24, "=E")</f>
        <v>1</v>
      </c>
      <c r="T30" s="6"/>
      <c r="U30" s="6"/>
      <c r="V30" s="5"/>
      <c r="W30" s="6"/>
      <c r="X30" s="6"/>
      <c r="Y30" s="6"/>
      <c r="Z30" s="6"/>
      <c r="AA30" s="6"/>
    </row>
    <row r="31">
      <c r="C31" s="9" t="s">
        <v>25</v>
      </c>
      <c r="G31" s="16"/>
      <c r="M31" s="1">
        <v>61.0</v>
      </c>
      <c r="N31" s="1">
        <v>70.0</v>
      </c>
      <c r="O31" s="1" t="s">
        <v>97</v>
      </c>
      <c r="R31">
        <f>COUNTIF(W$3:W$24, "=D")</f>
        <v>0</v>
      </c>
      <c r="T31" s="6"/>
      <c r="U31" s="6"/>
      <c r="V31" s="5"/>
      <c r="W31" s="6"/>
      <c r="X31" s="6"/>
      <c r="Y31" s="6"/>
      <c r="Z31" s="6"/>
      <c r="AA31" s="6"/>
    </row>
    <row r="32">
      <c r="C32" s="9" t="s">
        <v>33</v>
      </c>
      <c r="D32" s="33"/>
      <c r="E32" s="34"/>
      <c r="G32" s="16"/>
      <c r="M32" s="1">
        <v>71.0</v>
      </c>
      <c r="N32" s="1">
        <v>80.0</v>
      </c>
      <c r="O32" s="1" t="s">
        <v>98</v>
      </c>
      <c r="R32">
        <f>COUNTIF(W$3:W$24, "=C")</f>
        <v>3</v>
      </c>
      <c r="T32" s="6"/>
      <c r="U32" s="6"/>
      <c r="V32" s="5"/>
      <c r="W32" s="6"/>
      <c r="X32" s="6"/>
      <c r="Y32" s="6"/>
      <c r="Z32" s="6"/>
      <c r="AA32" s="6"/>
    </row>
    <row r="33">
      <c r="C33" s="9" t="s">
        <v>39</v>
      </c>
      <c r="D33" s="33"/>
      <c r="E33" s="34"/>
      <c r="G33" s="16"/>
      <c r="M33" s="1">
        <v>81.0</v>
      </c>
      <c r="N33" s="1">
        <v>89.0</v>
      </c>
      <c r="O33" s="1" t="s">
        <v>99</v>
      </c>
      <c r="R33">
        <f>COUNTIF(W$3:W$24, "=B")</f>
        <v>2</v>
      </c>
      <c r="T33" s="6"/>
      <c r="U33" s="6"/>
      <c r="V33" s="5"/>
      <c r="W33" s="6"/>
      <c r="X33" s="6"/>
      <c r="Y33" s="6"/>
      <c r="Z33" s="6"/>
      <c r="AA33" s="6"/>
    </row>
    <row r="34">
      <c r="C34" s="9" t="s">
        <v>46</v>
      </c>
      <c r="D34" s="33"/>
      <c r="E34" s="34"/>
      <c r="G34" s="16"/>
      <c r="M34" s="1">
        <v>90.0</v>
      </c>
      <c r="N34" s="1">
        <v>100.0</v>
      </c>
      <c r="O34" s="1" t="s">
        <v>100</v>
      </c>
      <c r="R34">
        <f>COUNTIF(W$3:W$24, "=A")</f>
        <v>0</v>
      </c>
      <c r="T34" s="6"/>
      <c r="U34" s="6"/>
      <c r="V34" s="5"/>
      <c r="W34" s="6"/>
      <c r="X34" s="6"/>
      <c r="Y34" s="6"/>
      <c r="Z34" s="6"/>
      <c r="AA34" s="6"/>
    </row>
    <row r="35">
      <c r="C35" s="9" t="s">
        <v>51</v>
      </c>
      <c r="D35" s="33"/>
      <c r="E35" s="34"/>
      <c r="G35" s="16"/>
      <c r="T35" s="6"/>
      <c r="U35" s="6"/>
      <c r="V35" s="5"/>
      <c r="W35" s="6"/>
      <c r="X35" s="6"/>
      <c r="Y35" s="6"/>
      <c r="Z35" s="6"/>
      <c r="AA35" s="6"/>
    </row>
    <row r="36">
      <c r="C36" s="9" t="s">
        <v>56</v>
      </c>
      <c r="D36" s="33"/>
      <c r="E36" s="34"/>
      <c r="G36" s="16"/>
      <c r="T36" s="6"/>
      <c r="U36" s="6"/>
      <c r="V36" s="5"/>
      <c r="W36" s="6"/>
      <c r="X36" s="6"/>
      <c r="Y36" s="6"/>
      <c r="Z36" s="6"/>
      <c r="AA36" s="6"/>
    </row>
    <row r="37">
      <c r="C37" s="9" t="s">
        <v>61</v>
      </c>
      <c r="D37" s="33"/>
      <c r="E37" s="34"/>
      <c r="G37" s="16"/>
      <c r="T37" s="6"/>
      <c r="U37" s="6"/>
      <c r="V37" s="5"/>
      <c r="W37" s="6"/>
      <c r="X37" s="6"/>
      <c r="Y37" s="6"/>
      <c r="Z37" s="6"/>
      <c r="AA37" s="6"/>
    </row>
    <row r="38">
      <c r="C38" s="9" t="s">
        <v>67</v>
      </c>
      <c r="D38" s="33"/>
      <c r="E38" s="34"/>
      <c r="G38" s="16"/>
      <c r="T38" s="6"/>
      <c r="U38" s="6"/>
      <c r="V38" s="5"/>
      <c r="W38" s="6"/>
      <c r="X38" s="6"/>
      <c r="Y38" s="6"/>
      <c r="Z38" s="6"/>
      <c r="AA38" s="6"/>
    </row>
    <row r="39">
      <c r="C39" s="21" t="s">
        <v>73</v>
      </c>
      <c r="D39" s="35"/>
      <c r="E39" s="35"/>
      <c r="T39" s="6"/>
      <c r="U39" s="6"/>
      <c r="V39" s="5"/>
      <c r="W39" s="6"/>
      <c r="X39" s="6"/>
      <c r="Y39" s="6"/>
      <c r="Z39" s="6"/>
      <c r="AA39" s="6"/>
    </row>
    <row r="40">
      <c r="C40" s="36"/>
      <c r="D40" s="36"/>
      <c r="E40" s="36"/>
      <c r="T40" s="6"/>
      <c r="U40" s="6"/>
      <c r="V40" s="5"/>
      <c r="W40" s="6"/>
      <c r="X40" s="6"/>
      <c r="Y40" s="6"/>
      <c r="Z40" s="6"/>
      <c r="AA40" s="6"/>
    </row>
    <row r="41">
      <c r="C41" s="37"/>
      <c r="D41" s="37"/>
      <c r="E41" s="37"/>
      <c r="T41" s="6"/>
      <c r="U41" s="6"/>
      <c r="V41" s="5"/>
      <c r="W41" s="6"/>
      <c r="X41" s="6"/>
      <c r="Y41" s="6"/>
      <c r="Z41" s="6"/>
      <c r="AA41" s="6"/>
    </row>
    <row r="42">
      <c r="C42" s="35"/>
      <c r="D42" s="35"/>
      <c r="E42" s="35"/>
      <c r="T42" s="6"/>
      <c r="U42" s="6"/>
      <c r="V42" s="5"/>
      <c r="W42" s="6"/>
      <c r="X42" s="6"/>
      <c r="Y42" s="6"/>
      <c r="Z42" s="6"/>
      <c r="AA42" s="6"/>
    </row>
    <row r="43">
      <c r="C43" s="36"/>
      <c r="D43" s="36"/>
      <c r="E43" s="36"/>
      <c r="T43" s="6"/>
      <c r="U43" s="6"/>
      <c r="V43" s="5"/>
      <c r="W43" s="6"/>
      <c r="X43" s="6"/>
      <c r="Y43" s="6"/>
      <c r="Z43" s="6"/>
      <c r="AA43" s="6"/>
    </row>
    <row r="44">
      <c r="C44" s="37"/>
      <c r="D44" s="37"/>
      <c r="E44" s="37"/>
      <c r="T44" s="6"/>
      <c r="U44" s="6"/>
      <c r="V44" s="5"/>
      <c r="W44" s="6"/>
      <c r="X44" s="6"/>
      <c r="Y44" s="6"/>
      <c r="Z44" s="6"/>
      <c r="AA44" s="6"/>
    </row>
    <row r="45">
      <c r="C45" s="38"/>
      <c r="D45" s="38"/>
      <c r="E45" s="38"/>
      <c r="T45" s="6"/>
      <c r="U45" s="6"/>
      <c r="V45" s="5"/>
      <c r="W45" s="6"/>
      <c r="X45" s="6"/>
      <c r="Y45" s="6"/>
      <c r="Z45" s="6"/>
      <c r="AA45" s="6"/>
    </row>
    <row r="46">
      <c r="C46" s="39"/>
      <c r="D46" s="39"/>
      <c r="E46" s="39"/>
      <c r="T46" s="6"/>
      <c r="U46" s="6"/>
      <c r="V46" s="5"/>
      <c r="W46" s="6"/>
      <c r="X46" s="6"/>
      <c r="Y46" s="6"/>
      <c r="Z46" s="6"/>
      <c r="AA46" s="6"/>
    </row>
    <row r="47">
      <c r="C47" s="35"/>
      <c r="D47" s="35"/>
      <c r="E47" s="35"/>
      <c r="T47" s="6"/>
      <c r="U47" s="6"/>
      <c r="V47" s="5"/>
      <c r="W47" s="6"/>
      <c r="X47" s="6"/>
      <c r="Y47" s="6"/>
      <c r="Z47" s="6"/>
      <c r="AA47" s="6"/>
    </row>
    <row r="48">
      <c r="C48" s="36"/>
      <c r="D48" s="36"/>
      <c r="E48" s="36"/>
      <c r="T48" s="6"/>
      <c r="U48" s="6"/>
      <c r="V48" s="5"/>
      <c r="W48" s="6"/>
      <c r="X48" s="6"/>
      <c r="Y48" s="6"/>
      <c r="Z48" s="6"/>
      <c r="AA48" s="6"/>
    </row>
    <row r="49">
      <c r="C49" s="37"/>
      <c r="D49" s="37"/>
      <c r="E49" s="37"/>
      <c r="T49" s="6"/>
      <c r="U49" s="6"/>
      <c r="V49" s="5"/>
      <c r="W49" s="6"/>
      <c r="X49" s="6"/>
      <c r="Y49" s="6"/>
      <c r="Z49" s="6"/>
      <c r="AA49" s="6"/>
    </row>
    <row r="50">
      <c r="C50" s="35"/>
      <c r="D50" s="35"/>
      <c r="E50" s="35"/>
      <c r="T50" s="6"/>
      <c r="U50" s="6"/>
      <c r="V50" s="5"/>
      <c r="W50" s="6"/>
      <c r="X50" s="6"/>
      <c r="Y50" s="6"/>
      <c r="Z50" s="6"/>
      <c r="AA50" s="6"/>
    </row>
    <row r="51">
      <c r="C51" s="38"/>
      <c r="D51" s="38"/>
      <c r="E51" s="38"/>
      <c r="T51" s="6"/>
      <c r="U51" s="6"/>
      <c r="V51" s="5"/>
      <c r="W51" s="6"/>
      <c r="X51" s="6"/>
      <c r="Y51" s="6"/>
      <c r="Z51" s="6"/>
      <c r="AA51" s="6"/>
    </row>
    <row r="52">
      <c r="C52" s="39"/>
      <c r="D52" s="39"/>
      <c r="E52" s="39"/>
      <c r="T52" s="6"/>
      <c r="U52" s="6"/>
      <c r="V52" s="5"/>
      <c r="W52" s="6"/>
      <c r="X52" s="6"/>
      <c r="Y52" s="6"/>
      <c r="Z52" s="6"/>
      <c r="AA52" s="6"/>
    </row>
    <row r="53">
      <c r="C53" s="35"/>
      <c r="D53" s="35"/>
      <c r="E53" s="35"/>
      <c r="T53" s="6"/>
      <c r="U53" s="6"/>
      <c r="V53" s="5"/>
      <c r="W53" s="6"/>
      <c r="X53" s="6"/>
      <c r="Y53" s="6"/>
      <c r="Z53" s="6"/>
      <c r="AA53" s="6"/>
    </row>
    <row r="54">
      <c r="C54" s="38"/>
      <c r="D54" s="38"/>
      <c r="E54" s="38"/>
      <c r="T54" s="6"/>
      <c r="U54" s="6"/>
      <c r="V54" s="5"/>
      <c r="W54" s="6"/>
      <c r="X54" s="6"/>
      <c r="Y54" s="6"/>
      <c r="Z54" s="6"/>
      <c r="AA54" s="6"/>
    </row>
    <row r="55">
      <c r="C55" s="39"/>
      <c r="D55" s="39"/>
      <c r="E55" s="39"/>
      <c r="T55" s="6"/>
      <c r="U55" s="6"/>
      <c r="V55" s="5"/>
      <c r="W55" s="6"/>
      <c r="X55" s="6"/>
      <c r="Y55" s="6"/>
      <c r="Z55" s="6"/>
      <c r="AA55" s="6"/>
    </row>
    <row r="56">
      <c r="C56" s="38"/>
      <c r="D56" s="38"/>
      <c r="E56" s="38"/>
      <c r="T56" s="6"/>
      <c r="U56" s="6"/>
      <c r="V56" s="5"/>
      <c r="W56" s="6"/>
      <c r="X56" s="6"/>
      <c r="Y56" s="6"/>
      <c r="Z56" s="6"/>
      <c r="AA56" s="6"/>
    </row>
    <row r="57">
      <c r="C57" s="39"/>
      <c r="D57" s="39"/>
      <c r="E57" s="39"/>
      <c r="T57" s="6"/>
      <c r="U57" s="6"/>
      <c r="V57" s="5"/>
      <c r="W57" s="6"/>
      <c r="X57" s="6"/>
      <c r="Y57" s="6"/>
      <c r="Z57" s="6"/>
      <c r="AA57" s="6"/>
    </row>
    <row r="58">
      <c r="C58" s="35"/>
      <c r="D58" s="35"/>
      <c r="E58" s="35"/>
      <c r="T58" s="6"/>
      <c r="U58" s="6"/>
      <c r="V58" s="5"/>
      <c r="W58" s="6"/>
      <c r="X58" s="6"/>
      <c r="Y58" s="6"/>
      <c r="Z58" s="6"/>
      <c r="AA58" s="6"/>
    </row>
    <row r="59">
      <c r="T59" s="6"/>
      <c r="U59" s="6"/>
      <c r="V59" s="5"/>
      <c r="W59" s="6"/>
      <c r="X59" s="6"/>
      <c r="Y59" s="6"/>
      <c r="Z59" s="6"/>
      <c r="AA59" s="6"/>
    </row>
    <row r="60">
      <c r="T60" s="6"/>
      <c r="U60" s="6"/>
      <c r="V60" s="5"/>
      <c r="W60" s="6"/>
      <c r="X60" s="6"/>
      <c r="Y60" s="6"/>
      <c r="Z60" s="6"/>
      <c r="AA60" s="6"/>
    </row>
    <row r="61">
      <c r="T61" s="6"/>
      <c r="U61" s="6"/>
      <c r="V61" s="5"/>
      <c r="W61" s="6"/>
      <c r="X61" s="6"/>
      <c r="Y61" s="6"/>
      <c r="Z61" s="6"/>
      <c r="AA61" s="6"/>
    </row>
    <row r="62">
      <c r="T62" s="6"/>
      <c r="U62" s="6"/>
      <c r="V62" s="5"/>
      <c r="W62" s="6"/>
      <c r="X62" s="6"/>
      <c r="Y62" s="6"/>
      <c r="Z62" s="6"/>
      <c r="AA62" s="6"/>
    </row>
    <row r="63">
      <c r="T63" s="6"/>
      <c r="U63" s="6"/>
      <c r="V63" s="5"/>
      <c r="W63" s="6"/>
      <c r="X63" s="6"/>
      <c r="Y63" s="6"/>
      <c r="Z63" s="6"/>
      <c r="AA63" s="6"/>
    </row>
    <row r="64">
      <c r="T64" s="6"/>
      <c r="U64" s="6"/>
      <c r="V64" s="5"/>
      <c r="W64" s="6"/>
      <c r="X64" s="6"/>
      <c r="Y64" s="6"/>
      <c r="Z64" s="6"/>
      <c r="AA64" s="6"/>
    </row>
    <row r="65">
      <c r="T65" s="6"/>
      <c r="U65" s="6"/>
      <c r="V65" s="5"/>
      <c r="W65" s="6"/>
      <c r="X65" s="6"/>
      <c r="Y65" s="6"/>
      <c r="Z65" s="6"/>
      <c r="AA65" s="6"/>
    </row>
    <row r="66">
      <c r="T66" s="6"/>
      <c r="U66" s="6"/>
      <c r="V66" s="5"/>
      <c r="W66" s="6"/>
      <c r="X66" s="6"/>
      <c r="Y66" s="6"/>
      <c r="Z66" s="6"/>
      <c r="AA66" s="6"/>
    </row>
    <row r="67">
      <c r="T67" s="6"/>
      <c r="U67" s="6"/>
      <c r="V67" s="5"/>
      <c r="W67" s="6"/>
      <c r="X67" s="6"/>
      <c r="Y67" s="6"/>
      <c r="Z67" s="6"/>
      <c r="AA67" s="6"/>
    </row>
    <row r="68">
      <c r="T68" s="6"/>
      <c r="U68" s="6"/>
      <c r="V68" s="5"/>
      <c r="W68" s="6"/>
      <c r="X68" s="6"/>
      <c r="Y68" s="6"/>
      <c r="Z68" s="6"/>
      <c r="AA68" s="6"/>
    </row>
    <row r="69">
      <c r="T69" s="6"/>
      <c r="U69" s="6"/>
      <c r="V69" s="5"/>
      <c r="W69" s="6"/>
      <c r="X69" s="6"/>
      <c r="Y69" s="6"/>
      <c r="Z69" s="6"/>
      <c r="AA69" s="6"/>
    </row>
    <row r="70">
      <c r="T70" s="6"/>
      <c r="U70" s="6"/>
      <c r="V70" s="5"/>
      <c r="W70" s="6"/>
      <c r="X70" s="6"/>
      <c r="Y70" s="6"/>
      <c r="Z70" s="6"/>
      <c r="AA70" s="6"/>
    </row>
    <row r="71">
      <c r="T71" s="6"/>
      <c r="U71" s="6"/>
      <c r="V71" s="5"/>
      <c r="W71" s="6"/>
      <c r="X71" s="6"/>
      <c r="Y71" s="6"/>
      <c r="Z71" s="6"/>
      <c r="AA71" s="6"/>
    </row>
    <row r="72">
      <c r="T72" s="6"/>
      <c r="U72" s="6"/>
      <c r="V72" s="5"/>
      <c r="W72" s="6"/>
      <c r="X72" s="6"/>
      <c r="Y72" s="6"/>
      <c r="Z72" s="6"/>
      <c r="AA72" s="6"/>
    </row>
    <row r="73">
      <c r="T73" s="6"/>
      <c r="U73" s="6"/>
      <c r="V73" s="5"/>
      <c r="W73" s="6"/>
      <c r="X73" s="6"/>
      <c r="Y73" s="6"/>
      <c r="Z73" s="6"/>
      <c r="AA73" s="6"/>
    </row>
    <row r="74">
      <c r="T74" s="6"/>
      <c r="U74" s="6"/>
      <c r="V74" s="5"/>
      <c r="W74" s="6"/>
      <c r="X74" s="6"/>
      <c r="Y74" s="6"/>
      <c r="Z74" s="6"/>
      <c r="AA74" s="6"/>
    </row>
    <row r="75">
      <c r="T75" s="6"/>
      <c r="U75" s="6"/>
      <c r="V75" s="5"/>
      <c r="W75" s="6"/>
      <c r="X75" s="6"/>
      <c r="Y75" s="6"/>
      <c r="Z75" s="6"/>
      <c r="AA75" s="6"/>
    </row>
    <row r="76">
      <c r="T76" s="6"/>
      <c r="U76" s="6"/>
      <c r="V76" s="5"/>
      <c r="W76" s="6"/>
      <c r="X76" s="6"/>
      <c r="Y76" s="6"/>
      <c r="Z76" s="6"/>
      <c r="AA76" s="6"/>
    </row>
    <row r="77">
      <c r="T77" s="6"/>
      <c r="U77" s="6"/>
      <c r="V77" s="5"/>
      <c r="W77" s="6"/>
      <c r="X77" s="6"/>
      <c r="Y77" s="6"/>
      <c r="Z77" s="6"/>
      <c r="AA77" s="6"/>
    </row>
    <row r="78">
      <c r="T78" s="6"/>
      <c r="U78" s="6"/>
      <c r="V78" s="5"/>
      <c r="W78" s="6"/>
      <c r="X78" s="6"/>
      <c r="Y78" s="6"/>
      <c r="Z78" s="6"/>
      <c r="AA78" s="6"/>
    </row>
    <row r="79">
      <c r="T79" s="6"/>
      <c r="U79" s="6"/>
      <c r="V79" s="5"/>
      <c r="W79" s="6"/>
      <c r="X79" s="6"/>
      <c r="Y79" s="6"/>
      <c r="Z79" s="6"/>
      <c r="AA79" s="6"/>
    </row>
    <row r="80">
      <c r="T80" s="6"/>
      <c r="U80" s="6"/>
      <c r="V80" s="5"/>
      <c r="W80" s="6"/>
      <c r="X80" s="6"/>
      <c r="Y80" s="6"/>
      <c r="Z80" s="6"/>
      <c r="AA80" s="6"/>
    </row>
    <row r="81">
      <c r="T81" s="6"/>
      <c r="U81" s="6"/>
      <c r="V81" s="5"/>
      <c r="W81" s="6"/>
      <c r="X81" s="6"/>
      <c r="Y81" s="6"/>
      <c r="Z81" s="6"/>
      <c r="AA81" s="6"/>
    </row>
    <row r="82">
      <c r="T82" s="6"/>
      <c r="U82" s="6"/>
      <c r="V82" s="5"/>
      <c r="W82" s="6"/>
      <c r="X82" s="6"/>
      <c r="Y82" s="6"/>
      <c r="Z82" s="6"/>
      <c r="AA82" s="6"/>
    </row>
    <row r="83">
      <c r="T83" s="6"/>
      <c r="U83" s="6"/>
      <c r="V83" s="5"/>
      <c r="W83" s="6"/>
      <c r="X83" s="6"/>
      <c r="Y83" s="6"/>
      <c r="Z83" s="6"/>
      <c r="AA83" s="6"/>
    </row>
    <row r="84">
      <c r="T84" s="6"/>
      <c r="U84" s="6"/>
      <c r="V84" s="5"/>
      <c r="W84" s="6"/>
      <c r="X84" s="6"/>
      <c r="Y84" s="6"/>
      <c r="Z84" s="6"/>
      <c r="AA84" s="6"/>
    </row>
    <row r="85">
      <c r="T85" s="6"/>
      <c r="U85" s="6"/>
      <c r="V85" s="5"/>
      <c r="W85" s="6"/>
      <c r="X85" s="6"/>
      <c r="Y85" s="6"/>
      <c r="Z85" s="6"/>
      <c r="AA85" s="6"/>
    </row>
    <row r="86">
      <c r="T86" s="6"/>
      <c r="U86" s="6"/>
      <c r="V86" s="5"/>
      <c r="W86" s="6"/>
      <c r="X86" s="6"/>
      <c r="Y86" s="6"/>
      <c r="Z86" s="6"/>
      <c r="AA86" s="6"/>
    </row>
    <row r="87">
      <c r="T87" s="6"/>
      <c r="U87" s="6"/>
      <c r="V87" s="5"/>
      <c r="W87" s="6"/>
      <c r="X87" s="6"/>
      <c r="Y87" s="6"/>
      <c r="Z87" s="6"/>
      <c r="AA87" s="6"/>
    </row>
    <row r="88">
      <c r="T88" s="6"/>
      <c r="U88" s="6"/>
      <c r="V88" s="5"/>
      <c r="W88" s="6"/>
      <c r="X88" s="6"/>
      <c r="Y88" s="6"/>
      <c r="Z88" s="6"/>
      <c r="AA88" s="6"/>
    </row>
    <row r="89">
      <c r="T89" s="6"/>
      <c r="U89" s="6"/>
      <c r="V89" s="5"/>
      <c r="W89" s="6"/>
      <c r="X89" s="6"/>
      <c r="Y89" s="6"/>
      <c r="Z89" s="6"/>
      <c r="AA89" s="6"/>
    </row>
    <row r="90">
      <c r="T90" s="6"/>
      <c r="U90" s="6"/>
      <c r="V90" s="5"/>
      <c r="W90" s="6"/>
      <c r="X90" s="6"/>
      <c r="Y90" s="6"/>
      <c r="Z90" s="6"/>
      <c r="AA90" s="6"/>
    </row>
    <row r="91">
      <c r="T91" s="6"/>
      <c r="U91" s="6"/>
      <c r="V91" s="5"/>
      <c r="W91" s="6"/>
      <c r="X91" s="6"/>
      <c r="Y91" s="6"/>
      <c r="Z91" s="6"/>
      <c r="AA91" s="6"/>
    </row>
    <row r="92">
      <c r="T92" s="6"/>
      <c r="U92" s="6"/>
      <c r="V92" s="5"/>
      <c r="W92" s="6"/>
      <c r="X92" s="6"/>
      <c r="Y92" s="6"/>
      <c r="Z92" s="6"/>
      <c r="AA92" s="6"/>
    </row>
    <row r="93">
      <c r="T93" s="6"/>
      <c r="U93" s="6"/>
      <c r="V93" s="5"/>
      <c r="W93" s="6"/>
      <c r="X93" s="6"/>
      <c r="Y93" s="6"/>
      <c r="Z93" s="6"/>
      <c r="AA93" s="6"/>
    </row>
    <row r="94">
      <c r="T94" s="6"/>
      <c r="U94" s="6"/>
      <c r="V94" s="5"/>
      <c r="W94" s="6"/>
      <c r="X94" s="6"/>
      <c r="Y94" s="6"/>
      <c r="Z94" s="6"/>
      <c r="AA94" s="6"/>
    </row>
    <row r="95">
      <c r="T95" s="6"/>
      <c r="U95" s="6"/>
      <c r="V95" s="5"/>
      <c r="W95" s="6"/>
      <c r="X95" s="6"/>
      <c r="Y95" s="6"/>
      <c r="Z95" s="6"/>
      <c r="AA95" s="6"/>
    </row>
    <row r="96">
      <c r="T96" s="6"/>
      <c r="U96" s="6"/>
      <c r="V96" s="5"/>
      <c r="W96" s="6"/>
      <c r="X96" s="6"/>
      <c r="Y96" s="6"/>
      <c r="Z96" s="6"/>
      <c r="AA96" s="6"/>
    </row>
    <row r="97">
      <c r="T97" s="6"/>
      <c r="U97" s="6"/>
      <c r="V97" s="5"/>
      <c r="W97" s="6"/>
      <c r="X97" s="6"/>
      <c r="Y97" s="6"/>
      <c r="Z97" s="6"/>
      <c r="AA97" s="6"/>
    </row>
    <row r="98">
      <c r="T98" s="6"/>
      <c r="U98" s="6"/>
      <c r="V98" s="5"/>
      <c r="W98" s="6"/>
      <c r="X98" s="6"/>
      <c r="Y98" s="6"/>
      <c r="Z98" s="6"/>
      <c r="AA98" s="6"/>
    </row>
    <row r="99">
      <c r="T99" s="6"/>
      <c r="U99" s="6"/>
      <c r="V99" s="5"/>
      <c r="W99" s="6"/>
      <c r="X99" s="6"/>
      <c r="Y99" s="6"/>
      <c r="Z99" s="6"/>
      <c r="AA99" s="6"/>
    </row>
    <row r="100">
      <c r="T100" s="6"/>
      <c r="U100" s="6"/>
      <c r="V100" s="5"/>
      <c r="W100" s="6"/>
      <c r="X100" s="6"/>
      <c r="Y100" s="6"/>
      <c r="Z100" s="6"/>
      <c r="AA100" s="6"/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3" max="3" width="83.75"/>
  </cols>
  <sheetData>
    <row r="1">
      <c r="A1" s="29" t="s">
        <v>101</v>
      </c>
      <c r="B1" s="23"/>
      <c r="C1" s="40" t="s">
        <v>102</v>
      </c>
      <c r="D1" s="23"/>
    </row>
    <row r="2">
      <c r="A2" s="29" t="s">
        <v>103</v>
      </c>
      <c r="B2" s="23"/>
      <c r="C2" s="40" t="s">
        <v>104</v>
      </c>
      <c r="D2" s="23"/>
    </row>
    <row r="3">
      <c r="A3" s="29" t="s">
        <v>105</v>
      </c>
      <c r="B3" s="23"/>
      <c r="C3" s="40" t="s">
        <v>106</v>
      </c>
      <c r="D3" s="23"/>
    </row>
    <row r="4">
      <c r="A4" s="23" t="s">
        <v>107</v>
      </c>
      <c r="B4" s="23"/>
      <c r="C4" s="41" t="s">
        <v>108</v>
      </c>
      <c r="D4" s="23"/>
    </row>
    <row r="5">
      <c r="A5" s="29"/>
      <c r="B5" s="23"/>
      <c r="C5" s="29"/>
      <c r="D5" s="23"/>
    </row>
    <row r="6">
      <c r="A6" s="23"/>
      <c r="B6" s="23"/>
      <c r="C6" s="23"/>
      <c r="D6" s="23"/>
    </row>
    <row r="7">
      <c r="A7" s="23" t="s">
        <v>109</v>
      </c>
      <c r="B7" s="23" t="s">
        <v>110</v>
      </c>
      <c r="C7" s="23"/>
      <c r="D7" s="23"/>
    </row>
    <row r="8">
      <c r="A8" s="23"/>
      <c r="B8" s="23" t="s">
        <v>111</v>
      </c>
      <c r="C8" s="23"/>
      <c r="D8" s="23"/>
    </row>
    <row r="9">
      <c r="A9" s="23"/>
      <c r="B9" s="23" t="s">
        <v>112</v>
      </c>
      <c r="C9" s="42" t="s">
        <v>113</v>
      </c>
      <c r="D9" s="42"/>
      <c r="E9" s="43"/>
      <c r="F9" s="43"/>
    </row>
    <row r="10">
      <c r="A10" s="23"/>
      <c r="B10" s="23"/>
      <c r="C10" s="42" t="s">
        <v>114</v>
      </c>
      <c r="D10" s="42"/>
      <c r="E10" s="43"/>
      <c r="F10" s="43"/>
    </row>
    <row r="11">
      <c r="A11" s="23"/>
      <c r="B11" s="23"/>
      <c r="C11" s="42"/>
      <c r="D11" s="42"/>
      <c r="E11" s="43"/>
      <c r="F11" s="43"/>
    </row>
    <row r="12">
      <c r="A12" s="23"/>
      <c r="B12" s="23"/>
      <c r="C12" s="23"/>
      <c r="D12" s="23"/>
      <c r="E12" s="44"/>
    </row>
    <row r="13">
      <c r="A13" s="23"/>
      <c r="B13" s="23"/>
      <c r="C13" s="23"/>
      <c r="D13" s="23"/>
      <c r="E13" s="45"/>
    </row>
    <row r="14">
      <c r="A14" s="23"/>
      <c r="B14" s="23"/>
      <c r="C14" s="23"/>
      <c r="D14" s="23"/>
      <c r="E14" s="45"/>
    </row>
    <row r="15">
      <c r="A15" s="23"/>
      <c r="B15" s="46" t="s">
        <v>115</v>
      </c>
      <c r="C15" s="23"/>
      <c r="D15" s="23"/>
      <c r="E15" s="45"/>
    </row>
    <row r="16">
      <c r="A16" s="23"/>
      <c r="B16" s="23"/>
      <c r="C16" s="23"/>
      <c r="D16" s="23"/>
      <c r="E16" s="45"/>
    </row>
    <row r="17">
      <c r="A17" s="23"/>
      <c r="B17" s="23"/>
      <c r="C17" s="23"/>
      <c r="D17" s="23"/>
      <c r="E17" s="45"/>
    </row>
    <row r="18">
      <c r="E18" s="45"/>
    </row>
    <row r="19">
      <c r="E19" s="45"/>
    </row>
  </sheetData>
  <hyperlinks>
    <hyperlink r:id="rId1" ref="C1"/>
    <hyperlink r:id="rId2" ref="C2"/>
    <hyperlink r:id="rId3" ref="C3"/>
    <hyperlink r:id="rId4" ref="C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4" max="4" width="25.75"/>
  </cols>
  <sheetData>
    <row r="1">
      <c r="A1" s="47" t="s">
        <v>116</v>
      </c>
      <c r="B1" s="48" t="s">
        <v>117</v>
      </c>
      <c r="C1" s="49" t="s">
        <v>118</v>
      </c>
      <c r="D1" s="50" t="s">
        <v>119</v>
      </c>
      <c r="E1" s="49" t="s">
        <v>120</v>
      </c>
      <c r="F1" s="51"/>
    </row>
    <row r="2">
      <c r="A2" s="47" t="s">
        <v>121</v>
      </c>
      <c r="B2" s="48" t="s">
        <v>122</v>
      </c>
      <c r="C2" s="51">
        <v>1234567.0</v>
      </c>
      <c r="D2" s="47" t="s">
        <v>123</v>
      </c>
      <c r="E2" s="52" t="s">
        <v>22</v>
      </c>
      <c r="F2" s="53"/>
      <c r="G2" s="54"/>
      <c r="H2" s="55"/>
    </row>
    <row r="3">
      <c r="A3" s="47" t="s">
        <v>124</v>
      </c>
      <c r="B3" s="48" t="s">
        <v>122</v>
      </c>
      <c r="C3" s="51">
        <v>1234567.0</v>
      </c>
      <c r="D3" s="47" t="s">
        <v>125</v>
      </c>
      <c r="E3" s="52" t="s">
        <v>30</v>
      </c>
      <c r="F3" s="53"/>
      <c r="G3" s="54"/>
      <c r="H3" s="55"/>
    </row>
    <row r="4">
      <c r="A4" s="47" t="s">
        <v>126</v>
      </c>
      <c r="B4" s="48" t="s">
        <v>122</v>
      </c>
      <c r="C4" s="51">
        <v>1234567.0</v>
      </c>
      <c r="D4" s="56" t="s">
        <v>127</v>
      </c>
      <c r="E4" s="52" t="s">
        <v>36</v>
      </c>
      <c r="F4" s="53"/>
      <c r="G4" s="54"/>
      <c r="H4" s="55"/>
    </row>
    <row r="5">
      <c r="A5" s="47" t="s">
        <v>128</v>
      </c>
      <c r="B5" s="48" t="s">
        <v>122</v>
      </c>
      <c r="C5" s="51">
        <v>1234567.0</v>
      </c>
      <c r="D5" s="47" t="s">
        <v>129</v>
      </c>
      <c r="E5" s="52" t="s">
        <v>43</v>
      </c>
      <c r="F5" s="53"/>
      <c r="G5" s="54"/>
      <c r="H5" s="55"/>
    </row>
    <row r="6">
      <c r="A6" s="47" t="s">
        <v>130</v>
      </c>
      <c r="B6" s="48" t="s">
        <v>122</v>
      </c>
      <c r="C6" s="51">
        <v>1234567.0</v>
      </c>
      <c r="D6" s="57" t="s">
        <v>131</v>
      </c>
      <c r="E6" s="52" t="s">
        <v>48</v>
      </c>
      <c r="F6" s="53"/>
      <c r="G6" s="54"/>
      <c r="H6" s="55"/>
    </row>
    <row r="7">
      <c r="A7" s="47" t="s">
        <v>132</v>
      </c>
      <c r="B7" s="48" t="s">
        <v>122</v>
      </c>
      <c r="C7" s="58">
        <v>1234567.0</v>
      </c>
      <c r="D7" s="47" t="s">
        <v>133</v>
      </c>
      <c r="E7" s="52" t="s">
        <v>53</v>
      </c>
      <c r="F7" s="53"/>
      <c r="G7" s="54"/>
      <c r="H7" s="55"/>
    </row>
    <row r="8">
      <c r="A8" s="47" t="s">
        <v>134</v>
      </c>
      <c r="B8" s="48" t="s">
        <v>122</v>
      </c>
      <c r="C8" s="51">
        <v>1234567.0</v>
      </c>
      <c r="D8" s="47" t="s">
        <v>135</v>
      </c>
      <c r="E8" s="52" t="s">
        <v>59</v>
      </c>
      <c r="F8" s="53"/>
      <c r="G8" s="54"/>
      <c r="H8" s="55"/>
    </row>
    <row r="9">
      <c r="A9" s="47" t="s">
        <v>136</v>
      </c>
      <c r="B9" s="48" t="s">
        <v>122</v>
      </c>
      <c r="C9" s="51">
        <v>1234567.0</v>
      </c>
      <c r="D9" s="47" t="s">
        <v>137</v>
      </c>
      <c r="E9" s="52" t="s">
        <v>64</v>
      </c>
      <c r="F9" s="53"/>
      <c r="G9" s="54"/>
      <c r="H9" s="55"/>
    </row>
    <row r="10">
      <c r="A10" s="47" t="s">
        <v>138</v>
      </c>
      <c r="B10" s="48" t="s">
        <v>122</v>
      </c>
      <c r="C10" s="51">
        <v>1234567.0</v>
      </c>
      <c r="D10" s="47" t="s">
        <v>139</v>
      </c>
      <c r="E10" s="52" t="s">
        <v>70</v>
      </c>
      <c r="F10" s="53"/>
      <c r="G10" s="54"/>
      <c r="H10" s="55"/>
    </row>
    <row r="11">
      <c r="A11" s="47" t="s">
        <v>140</v>
      </c>
      <c r="B11" s="48" t="s">
        <v>122</v>
      </c>
      <c r="C11" s="51">
        <v>1234567.0</v>
      </c>
      <c r="D11" s="47" t="s">
        <v>141</v>
      </c>
      <c r="E11" s="52" t="s">
        <v>75</v>
      </c>
      <c r="F11" s="53"/>
      <c r="G11" s="54"/>
      <c r="H11" s="55"/>
    </row>
    <row r="12">
      <c r="B12" s="59"/>
      <c r="E12" s="60"/>
      <c r="F12" s="54"/>
      <c r="G12" s="54"/>
      <c r="H12" s="55"/>
    </row>
    <row r="13">
      <c r="B13" s="59"/>
      <c r="E13" s="60"/>
      <c r="F13" s="54"/>
      <c r="G13" s="54"/>
      <c r="H13" s="55"/>
    </row>
    <row r="14">
      <c r="B14" s="59"/>
      <c r="E14" s="60"/>
      <c r="F14" s="54"/>
      <c r="G14" s="54"/>
      <c r="H14" s="55"/>
    </row>
    <row r="15">
      <c r="B15" s="59"/>
      <c r="E15" s="60"/>
      <c r="F15" s="54"/>
      <c r="G15" s="54"/>
      <c r="H15" s="55"/>
    </row>
    <row r="16">
      <c r="B16" s="59"/>
      <c r="E16" s="60"/>
      <c r="F16" s="54"/>
      <c r="G16" s="54"/>
      <c r="H16" s="55"/>
    </row>
    <row r="17">
      <c r="B17" s="59"/>
      <c r="E17" s="60"/>
      <c r="F17" s="54"/>
      <c r="G17" s="54"/>
      <c r="H17" s="55"/>
    </row>
    <row r="18">
      <c r="B18" s="59"/>
      <c r="E18" s="60"/>
      <c r="F18" s="54"/>
      <c r="G18" s="54"/>
      <c r="H18" s="55"/>
    </row>
    <row r="19">
      <c r="B19" s="59"/>
      <c r="E19" s="60"/>
      <c r="F19" s="54"/>
      <c r="G19" s="54"/>
      <c r="H19" s="55"/>
    </row>
    <row r="20">
      <c r="B20" s="59"/>
      <c r="E20" s="60"/>
      <c r="F20" s="54"/>
      <c r="G20" s="54"/>
      <c r="H20" s="55"/>
    </row>
    <row r="21">
      <c r="B21" s="59"/>
      <c r="E21" s="60"/>
      <c r="F21" s="54"/>
      <c r="G21" s="54"/>
      <c r="H21" s="55"/>
    </row>
    <row r="22">
      <c r="B22" s="59"/>
      <c r="E22" s="60"/>
      <c r="F22" s="54"/>
      <c r="G22" s="54"/>
      <c r="H22" s="55"/>
    </row>
  </sheetData>
  <mergeCells count="21">
    <mergeCell ref="H2:J2"/>
    <mergeCell ref="H3:J3"/>
    <mergeCell ref="H4:J4"/>
    <mergeCell ref="H5:J5"/>
    <mergeCell ref="H6:J6"/>
    <mergeCell ref="H7:J7"/>
    <mergeCell ref="H8:J8"/>
    <mergeCell ref="H16:J16"/>
    <mergeCell ref="H17:J17"/>
    <mergeCell ref="H18:J18"/>
    <mergeCell ref="H19:J19"/>
    <mergeCell ref="H20:J20"/>
    <mergeCell ref="H21:J21"/>
    <mergeCell ref="H22:J22"/>
    <mergeCell ref="H9:J9"/>
    <mergeCell ref="H10:J10"/>
    <mergeCell ref="H11:J11"/>
    <mergeCell ref="H12:J12"/>
    <mergeCell ref="H13:J13"/>
    <mergeCell ref="H14:J14"/>
    <mergeCell ref="H15:J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/>
  <drawing r:id="rId1"/>
</worksheet>
</file>