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sbr-my.sharepoint.com/personal/hcamargo_ons_org_br/Documents/R/extended/resume/"/>
    </mc:Choice>
  </mc:AlternateContent>
  <xr:revisionPtr revIDLastSave="0" documentId="8_{B5428521-698E-47A5-A7B5-9A1E52BE289D}" xr6:coauthVersionLast="47" xr6:coauthVersionMax="47" xr10:uidLastSave="{00000000-0000-0000-0000-000000000000}"/>
  <bookViews>
    <workbookView xWindow="30450" yWindow="2640" windowWidth="27795" windowHeight="7650" xr2:uid="{49340ABD-EBBA-4697-9F32-382481CBB267}"/>
  </bookViews>
  <sheets>
    <sheet name="Dados" sheetId="1" r:id="rId1"/>
    <sheet name="MLT" sheetId="2" r:id="rId2"/>
    <sheet name="Plani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6" i="3"/>
  <c r="E1" i="3"/>
  <c r="E5" i="3"/>
  <c r="D2" i="3"/>
  <c r="D3" i="3"/>
  <c r="D4" i="3"/>
  <c r="D5" i="3"/>
  <c r="D1" i="3"/>
</calcChain>
</file>

<file path=xl/sharedStrings.xml><?xml version="1.0" encoding="utf-8"?>
<sst xmlns="http://schemas.openxmlformats.org/spreadsheetml/2006/main" count="407" uniqueCount="287">
  <si>
    <t>Agua Vermelha</t>
  </si>
  <si>
    <t>Camargos</t>
  </si>
  <si>
    <t>Capao Escuro</t>
  </si>
  <si>
    <t>Euclides da Cunha</t>
  </si>
  <si>
    <t>Funil</t>
  </si>
  <si>
    <t>Furnas</t>
  </si>
  <si>
    <t>Marimbondo</t>
  </si>
  <si>
    <t>Paraguacu</t>
  </si>
  <si>
    <t>Passagem</t>
  </si>
  <si>
    <t>Porto dos Buenos</t>
  </si>
  <si>
    <t>Porto Colombia</t>
  </si>
  <si>
    <t>Foz do Areia</t>
  </si>
  <si>
    <t>Jordao Segredo</t>
  </si>
  <si>
    <t>Salto Caxias</t>
  </si>
  <si>
    <t>Uniao da Vitoria</t>
  </si>
  <si>
    <t>Balsa Santa Maria</t>
  </si>
  <si>
    <t>Florida Estrada</t>
  </si>
  <si>
    <t>Itaipu</t>
  </si>
  <si>
    <t>Ivinhema</t>
  </si>
  <si>
    <t>Porto Taquara</t>
  </si>
  <si>
    <t>Corumba I</t>
  </si>
  <si>
    <t>Corumba IV</t>
  </si>
  <si>
    <t>PSATCBIV</t>
  </si>
  <si>
    <t>Emborcacao</t>
  </si>
  <si>
    <t>Itumbiara</t>
  </si>
  <si>
    <t>PSATIMBR</t>
  </si>
  <si>
    <t>Nova Ponte</t>
  </si>
  <si>
    <t>PSATNPTE</t>
  </si>
  <si>
    <t>Abaixo do rio Verde</t>
  </si>
  <si>
    <t>Serra do Facao</t>
  </si>
  <si>
    <t>Sao Simao</t>
  </si>
  <si>
    <t>CanoasI</t>
  </si>
  <si>
    <t>Capivara</t>
  </si>
  <si>
    <t>Chavantes</t>
  </si>
  <si>
    <t>Jurumirim</t>
  </si>
  <si>
    <t>Maua</t>
  </si>
  <si>
    <t>Rosana</t>
  </si>
  <si>
    <t>Queimado</t>
  </si>
  <si>
    <t>Retiro Baixo</t>
  </si>
  <si>
    <t>Sao Francisco</t>
  </si>
  <si>
    <t>Sao Romao</t>
  </si>
  <si>
    <t>Tres Marias</t>
  </si>
  <si>
    <t>Boqueirao</t>
  </si>
  <si>
    <t>Barra Bonita</t>
  </si>
  <si>
    <t>Edgard de Souza</t>
  </si>
  <si>
    <t>Ibitinga</t>
  </si>
  <si>
    <t>Nova Avanhandava</t>
  </si>
  <si>
    <t>Serra da Mesa</t>
  </si>
  <si>
    <t>Barra Grande</t>
  </si>
  <si>
    <t>Campos Novos</t>
  </si>
  <si>
    <t>Foz do Chapeco</t>
  </si>
  <si>
    <t>Ita</t>
  </si>
  <si>
    <t>Machadinho</t>
  </si>
  <si>
    <t>Monjolinho</t>
  </si>
  <si>
    <t>Quebra Queixo</t>
  </si>
  <si>
    <t>Passo Sao Joao</t>
  </si>
  <si>
    <t>Espora</t>
  </si>
  <si>
    <t>PSATESP</t>
  </si>
  <si>
    <t>Salto do Rio Verdinho</t>
  </si>
  <si>
    <t>PSATSRC</t>
  </si>
  <si>
    <t>Foz do Rio Claro</t>
  </si>
  <si>
    <t>PSATFRCL</t>
  </si>
  <si>
    <t>Ilha Solteira</t>
  </si>
  <si>
    <t>PSATISOT</t>
  </si>
  <si>
    <t>Jupia</t>
  </si>
  <si>
    <t>PSATJUP</t>
  </si>
  <si>
    <t>Sao Domingos</t>
  </si>
  <si>
    <t>PSATSDG</t>
  </si>
  <si>
    <t>Fazenda Buriti</t>
  </si>
  <si>
    <t>PSATFZBT</t>
  </si>
  <si>
    <t>Porto Primavera</t>
  </si>
  <si>
    <t>PSATPPRA</t>
  </si>
  <si>
    <t>Bandeirantes</t>
  </si>
  <si>
    <t>PSATBTE</t>
  </si>
  <si>
    <t>Conceicao do Araguaia</t>
  </si>
  <si>
    <t>PSATARAG</t>
  </si>
  <si>
    <t>Lajeado</t>
  </si>
  <si>
    <t>PSATLAJ</t>
  </si>
  <si>
    <t>Porto Real</t>
  </si>
  <si>
    <t>PSATPTRL</t>
  </si>
  <si>
    <t>Estreito TOC</t>
  </si>
  <si>
    <t>PSATLJET</t>
  </si>
  <si>
    <t>Tucurui</t>
  </si>
  <si>
    <t>PSATUCR</t>
  </si>
  <si>
    <t>14 de Julho</t>
  </si>
  <si>
    <t>PSATXIVJ</t>
  </si>
  <si>
    <t>Castro Alves</t>
  </si>
  <si>
    <t>PSATCTAV</t>
  </si>
  <si>
    <t>Dona Francisca</t>
  </si>
  <si>
    <t>PSATDFRC</t>
  </si>
  <si>
    <t>Ernestina</t>
  </si>
  <si>
    <t>PSATERNT</t>
  </si>
  <si>
    <t>Passo Real</t>
  </si>
  <si>
    <t>PSATREAL</t>
  </si>
  <si>
    <t>Capivari Cachoeira</t>
  </si>
  <si>
    <t>PSATCVCH</t>
  </si>
  <si>
    <t>Salto Pilao</t>
  </si>
  <si>
    <t>PSATSTPL</t>
  </si>
  <si>
    <t>Amaru Mayu</t>
  </si>
  <si>
    <t>PSATAMY</t>
  </si>
  <si>
    <t>Dardanelos</t>
  </si>
  <si>
    <t>PSATDARD</t>
  </si>
  <si>
    <t>Guajara Mirim</t>
  </si>
  <si>
    <t>PSATGJR</t>
  </si>
  <si>
    <t>Guapore</t>
  </si>
  <si>
    <t>PSATGUAP</t>
  </si>
  <si>
    <t>Jirau</t>
  </si>
  <si>
    <t>PSATJIRA</t>
  </si>
  <si>
    <t>Principe da Beira</t>
  </si>
  <si>
    <t>PSATPRNC</t>
  </si>
  <si>
    <t>Rondon II</t>
  </si>
  <si>
    <t>PSATROND</t>
  </si>
  <si>
    <t>Samuel</t>
  </si>
  <si>
    <t>PSATSAMU</t>
  </si>
  <si>
    <t>Santo Antonio</t>
  </si>
  <si>
    <t>PSATSANT</t>
  </si>
  <si>
    <t>Boa Sorte</t>
  </si>
  <si>
    <t>PSATBSOR</t>
  </si>
  <si>
    <t>Boa Esperanca</t>
  </si>
  <si>
    <t>PSATBESP</t>
  </si>
  <si>
    <t>Pimental</t>
  </si>
  <si>
    <t>PSATPIME</t>
  </si>
  <si>
    <t>Colider</t>
  </si>
  <si>
    <t>PSATCOLI</t>
  </si>
  <si>
    <t>PSATSAEL</t>
  </si>
  <si>
    <t>Irapé</t>
  </si>
  <si>
    <t>PSATIRAP</t>
  </si>
  <si>
    <t>Itapebi</t>
  </si>
  <si>
    <t>PSATITBI</t>
  </si>
  <si>
    <t>Balbina</t>
  </si>
  <si>
    <t>PSATBALB</t>
  </si>
  <si>
    <t>Curua Una</t>
  </si>
  <si>
    <t>PSATCUNA</t>
  </si>
  <si>
    <t>Sto Jari</t>
  </si>
  <si>
    <t>PSATJARI</t>
  </si>
  <si>
    <t>Ferreira Gomes</t>
  </si>
  <si>
    <t>PSATFGOM</t>
  </si>
  <si>
    <t>UHE Boa Esperança</t>
  </si>
  <si>
    <t>PSATUBE</t>
  </si>
  <si>
    <t>Itiquira</t>
  </si>
  <si>
    <t>PSATITQ</t>
  </si>
  <si>
    <t>Jauru</t>
  </si>
  <si>
    <t>PSATJAU</t>
  </si>
  <si>
    <t>Manso</t>
  </si>
  <si>
    <t>PSATMAN</t>
  </si>
  <si>
    <t>Ponte de Pedra</t>
  </si>
  <si>
    <t>PSATPTP</t>
  </si>
  <si>
    <t>Pedra do Cavalo</t>
  </si>
  <si>
    <t>PSATPDC</t>
  </si>
  <si>
    <t>PSATSTCL</t>
  </si>
  <si>
    <t>Rosal</t>
  </si>
  <si>
    <t>PSATROSA</t>
  </si>
  <si>
    <t>Candoga</t>
  </si>
  <si>
    <t>PSATCAN</t>
  </si>
  <si>
    <t>Sa Carvalho</t>
  </si>
  <si>
    <t>PSATSAC</t>
  </si>
  <si>
    <t>Porto Estrela</t>
  </si>
  <si>
    <t>PSATPES</t>
  </si>
  <si>
    <t>Mascarenhas</t>
  </si>
  <si>
    <t>PSATMAS</t>
  </si>
  <si>
    <t>Santa Branca</t>
  </si>
  <si>
    <t>PSATSBR</t>
  </si>
  <si>
    <t>Jaguari</t>
  </si>
  <si>
    <t>PSATJAG</t>
  </si>
  <si>
    <t>PSATFUNI</t>
  </si>
  <si>
    <t>Santa Cecília</t>
  </si>
  <si>
    <t>PSATSACE</t>
  </si>
  <si>
    <t>Picada</t>
  </si>
  <si>
    <t>PSATPIC</t>
  </si>
  <si>
    <t>Sobragi</t>
  </si>
  <si>
    <t>PSATSOGI</t>
  </si>
  <si>
    <t>Ilha dos Pombos Simplicio</t>
  </si>
  <si>
    <t>PSATIPSI</t>
  </si>
  <si>
    <t>Tocos Lajes</t>
  </si>
  <si>
    <t>PSATTCLJ</t>
  </si>
  <si>
    <t>Baixo Iguacu</t>
  </si>
  <si>
    <t>PSATBIGU</t>
  </si>
  <si>
    <t>Barra do Brauna</t>
  </si>
  <si>
    <t>PSATBRAU</t>
  </si>
  <si>
    <t>Nome</t>
  </si>
  <si>
    <t>Latitude</t>
  </si>
  <si>
    <t>Longitude</t>
  </si>
  <si>
    <t>Codigo ANA</t>
  </si>
  <si>
    <t>Prod.Acumulada</t>
  </si>
  <si>
    <t>Area</t>
  </si>
  <si>
    <t>Regiao</t>
  </si>
  <si>
    <t>Diario</t>
  </si>
  <si>
    <t>DEZ-JAN</t>
  </si>
  <si>
    <t>FEV-MAR</t>
  </si>
  <si>
    <t>ABR-MAI</t>
  </si>
  <si>
    <t>JUN-JUL</t>
  </si>
  <si>
    <t>AGO-SET</t>
  </si>
  <si>
    <t>OUT-NOV</t>
  </si>
  <si>
    <t>Bacia</t>
  </si>
  <si>
    <t>Coef</t>
  </si>
  <si>
    <t>Santa Clara - PR</t>
  </si>
  <si>
    <t>São Manoel</t>
  </si>
  <si>
    <t>Santa Clara - MG</t>
  </si>
  <si>
    <t>Funil-MG</t>
  </si>
  <si>
    <t>PSATAGV</t>
  </si>
  <si>
    <t>PSATCMG</t>
  </si>
  <si>
    <t>PSATCES</t>
  </si>
  <si>
    <t>PSATELC</t>
  </si>
  <si>
    <t>PSATFUN</t>
  </si>
  <si>
    <t>PSATFUR</t>
  </si>
  <si>
    <t>PSATMRB</t>
  </si>
  <si>
    <t>PSATPRG</t>
  </si>
  <si>
    <t>PSATPAS</t>
  </si>
  <si>
    <t>PSATPTB</t>
  </si>
  <si>
    <t>PSATPTC</t>
  </si>
  <si>
    <t>PSATFZA</t>
  </si>
  <si>
    <t>PSATJSG</t>
  </si>
  <si>
    <t>PSATSCX</t>
  </si>
  <si>
    <t>PSATSCL</t>
  </si>
  <si>
    <t>PSATUVT</t>
  </si>
  <si>
    <t>PSATBSM</t>
  </si>
  <si>
    <t>PSATFLE</t>
  </si>
  <si>
    <t>PSATITP</t>
  </si>
  <si>
    <t>PSATIVM</t>
  </si>
  <si>
    <t>PSATPTQ</t>
  </si>
  <si>
    <t>PSATCBI</t>
  </si>
  <si>
    <t>PSATEMB</t>
  </si>
  <si>
    <t>PSATARV</t>
  </si>
  <si>
    <t>PSATSFC</t>
  </si>
  <si>
    <t>PSATSSM</t>
  </si>
  <si>
    <t>PSATCNI</t>
  </si>
  <si>
    <t>PSATCPV</t>
  </si>
  <si>
    <t>PSATCHT</t>
  </si>
  <si>
    <t>PSATJUR</t>
  </si>
  <si>
    <t>PSATMAU</t>
  </si>
  <si>
    <t>PSATROS</t>
  </si>
  <si>
    <t>PSATQMD</t>
  </si>
  <si>
    <t>PSATRBX</t>
  </si>
  <si>
    <t>PSATSFR</t>
  </si>
  <si>
    <t>PSATSRM</t>
  </si>
  <si>
    <t>PSATTMR</t>
  </si>
  <si>
    <t>PSATBOQ</t>
  </si>
  <si>
    <t>PSATBBO</t>
  </si>
  <si>
    <t>PSATESZ</t>
  </si>
  <si>
    <t>PSATIBT</t>
  </si>
  <si>
    <t>PSATNAV</t>
  </si>
  <si>
    <t>PSATSME</t>
  </si>
  <si>
    <t>PSATBGR</t>
  </si>
  <si>
    <t>PSATCNV</t>
  </si>
  <si>
    <t>PSATFCH</t>
  </si>
  <si>
    <t>PSATITA</t>
  </si>
  <si>
    <t>PSATMCD</t>
  </si>
  <si>
    <t>PSATMOJ</t>
  </si>
  <si>
    <t>PSATQQX</t>
  </si>
  <si>
    <t>PSATPSJ</t>
  </si>
  <si>
    <t>Paraguai</t>
  </si>
  <si>
    <t>Itabapoana</t>
  </si>
  <si>
    <t>Paraiba do Sul</t>
  </si>
  <si>
    <t>Grande</t>
  </si>
  <si>
    <t>Iguacu</t>
  </si>
  <si>
    <t>Parana</t>
  </si>
  <si>
    <t>Paranaiba</t>
  </si>
  <si>
    <t>Paranapanema</t>
  </si>
  <si>
    <t>Tiete</t>
  </si>
  <si>
    <t>Tocantins</t>
  </si>
  <si>
    <t>Uruguai</t>
  </si>
  <si>
    <t>Osul</t>
  </si>
  <si>
    <t>Madeira</t>
  </si>
  <si>
    <t>Xingu</t>
  </si>
  <si>
    <t>Teles Pires</t>
  </si>
  <si>
    <t>Jequitinhonha</t>
  </si>
  <si>
    <t>Uatuma</t>
  </si>
  <si>
    <t xml:space="preserve">Curua-Una </t>
  </si>
  <si>
    <t>Jari</t>
  </si>
  <si>
    <t>Araguari</t>
  </si>
  <si>
    <t>Parnaiba</t>
  </si>
  <si>
    <t>Mucuri</t>
  </si>
  <si>
    <t>Doce</t>
  </si>
  <si>
    <t>MLT</t>
  </si>
  <si>
    <t>A.VERMELHA</t>
  </si>
  <si>
    <t xml:space="preserve">SAO SIMAO   </t>
  </si>
  <si>
    <t>FOZ DO RIO CLARO</t>
  </si>
  <si>
    <t>S.R.VERDINHO</t>
  </si>
  <si>
    <t>ESPORA</t>
  </si>
  <si>
    <t xml:space="preserve">TRES IRMAOS </t>
  </si>
  <si>
    <t xml:space="preserve">JUPIA       </t>
  </si>
  <si>
    <t xml:space="preserve">ROSANA      </t>
  </si>
  <si>
    <t xml:space="preserve">ITAIPU      </t>
  </si>
  <si>
    <t>ILHA SOLTEIRA</t>
  </si>
  <si>
    <t>JUPIA</t>
  </si>
  <si>
    <t>P.PRIMAVERA</t>
  </si>
  <si>
    <t>ITAIPU 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</si>
</sst>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1" fontId="0" fillId="0" borderId="0" xfId="0" applyNumberFormat="1"/>
    <xf numFmtId="1" fontId="0" fillId="0" borderId="0" xfId="0" applyNumberFormat="1" applyFill="1"/>
  </cellXfs>
  <cellStyles count="3">
    <cellStyle name="Normal" xfId="0" builtinId="0"/>
    <cellStyle name="Normal 2" xfId="1" xr:uid="{EFD7FFD8-0ACD-4039-BF85-D880E51187A3}"/>
    <cellStyle name="Normal 3" xfId="2" xr:uid="{01AFF534-BF76-4D8D-ACD1-1398DDC19F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3479-60F0-4FB7-958C-17C5836453DA}">
  <dimension ref="A1:P118"/>
  <sheetViews>
    <sheetView tabSelected="1" workbookViewId="0">
      <selection activeCell="F7" sqref="F7"/>
    </sheetView>
  </sheetViews>
  <sheetFormatPr defaultRowHeight="14.5" x14ac:dyDescent="0.35"/>
  <cols>
    <col min="1" max="1" width="22.6328125" bestFit="1" customWidth="1"/>
    <col min="3" max="3" width="10.36328125" customWidth="1"/>
    <col min="4" max="4" width="10.90625" bestFit="1" customWidth="1"/>
    <col min="5" max="5" width="15.90625" customWidth="1"/>
    <col min="6" max="6" width="8.36328125" customWidth="1"/>
    <col min="7" max="7" width="8" customWidth="1"/>
    <col min="10" max="10" width="14.36328125" customWidth="1"/>
    <col min="13" max="13" width="11" customWidth="1"/>
    <col min="14" max="14" width="11.36328125" customWidth="1"/>
    <col min="15" max="15" width="13.36328125" bestFit="1" customWidth="1"/>
    <col min="16" max="16" width="9.36328125" customWidth="1"/>
  </cols>
  <sheetData>
    <row r="1" spans="1:16" ht="26" x14ac:dyDescent="0.35">
      <c r="A1" s="2" t="s">
        <v>179</v>
      </c>
      <c r="B1" s="2" t="s">
        <v>180</v>
      </c>
      <c r="C1" s="2" t="s">
        <v>181</v>
      </c>
      <c r="D1" s="2" t="s">
        <v>182</v>
      </c>
      <c r="E1" s="2" t="s">
        <v>183</v>
      </c>
      <c r="F1" s="1" t="s">
        <v>184</v>
      </c>
      <c r="G1" s="2" t="s">
        <v>185</v>
      </c>
      <c r="H1" s="2" t="s">
        <v>186</v>
      </c>
      <c r="I1" s="2" t="s">
        <v>187</v>
      </c>
      <c r="J1" s="2" t="s">
        <v>188</v>
      </c>
      <c r="K1" s="2" t="s">
        <v>189</v>
      </c>
      <c r="L1" s="2" t="s">
        <v>190</v>
      </c>
      <c r="M1" s="2" t="s">
        <v>191</v>
      </c>
      <c r="N1" s="2" t="s">
        <v>192</v>
      </c>
      <c r="O1" s="2" t="s">
        <v>193</v>
      </c>
      <c r="P1" s="3" t="s">
        <v>194</v>
      </c>
    </row>
    <row r="2" spans="1:16" x14ac:dyDescent="0.35">
      <c r="A2" s="4" t="s">
        <v>0</v>
      </c>
      <c r="B2" s="5">
        <v>-19.89</v>
      </c>
      <c r="C2" s="5">
        <v>-50.35</v>
      </c>
      <c r="D2" s="4" t="s">
        <v>199</v>
      </c>
      <c r="E2">
        <v>2.202</v>
      </c>
      <c r="F2">
        <v>20922</v>
      </c>
      <c r="G2">
        <v>1</v>
      </c>
      <c r="H2" s="7">
        <v>29</v>
      </c>
      <c r="I2" s="7">
        <v>125</v>
      </c>
      <c r="J2" s="7">
        <v>99</v>
      </c>
      <c r="K2" s="7">
        <v>48</v>
      </c>
      <c r="L2" s="7">
        <v>29</v>
      </c>
      <c r="M2" s="7">
        <v>44</v>
      </c>
      <c r="N2" s="7">
        <v>79</v>
      </c>
      <c r="O2" t="s">
        <v>253</v>
      </c>
      <c r="P2">
        <v>0.3498</v>
      </c>
    </row>
    <row r="3" spans="1:16" x14ac:dyDescent="0.35">
      <c r="A3" s="4" t="s">
        <v>1</v>
      </c>
      <c r="B3" s="5">
        <v>-21.28</v>
      </c>
      <c r="C3" s="5">
        <v>-44.63</v>
      </c>
      <c r="D3" s="4" t="s">
        <v>200</v>
      </c>
      <c r="E3">
        <v>6.1226000000000003</v>
      </c>
      <c r="F3">
        <v>6279</v>
      </c>
      <c r="G3">
        <v>1</v>
      </c>
      <c r="H3" s="7">
        <v>31</v>
      </c>
      <c r="I3" s="7">
        <v>143</v>
      </c>
      <c r="J3" s="7">
        <v>97</v>
      </c>
      <c r="K3" s="7">
        <v>37</v>
      </c>
      <c r="L3" s="7">
        <v>31</v>
      </c>
      <c r="M3" s="7">
        <v>47</v>
      </c>
      <c r="N3" s="7">
        <v>87</v>
      </c>
      <c r="O3" t="s">
        <v>253</v>
      </c>
      <c r="P3">
        <v>0.47950999999999999</v>
      </c>
    </row>
    <row r="4" spans="1:16" x14ac:dyDescent="0.35">
      <c r="A4" s="4" t="s">
        <v>2</v>
      </c>
      <c r="B4" s="5">
        <v>-20.25</v>
      </c>
      <c r="C4" s="5">
        <v>-48.16</v>
      </c>
      <c r="D4" s="4" t="s">
        <v>201</v>
      </c>
      <c r="E4">
        <v>2.8792</v>
      </c>
      <c r="F4">
        <v>5906</v>
      </c>
      <c r="G4">
        <v>1</v>
      </c>
      <c r="H4" s="7">
        <v>33</v>
      </c>
      <c r="I4" s="7">
        <v>145</v>
      </c>
      <c r="J4" s="7">
        <v>115</v>
      </c>
      <c r="K4" s="7">
        <v>61</v>
      </c>
      <c r="L4" s="7">
        <v>33</v>
      </c>
      <c r="M4" s="7">
        <v>45</v>
      </c>
      <c r="N4" s="7">
        <v>91</v>
      </c>
      <c r="O4" t="s">
        <v>253</v>
      </c>
      <c r="P4">
        <v>0.38290000000000002</v>
      </c>
    </row>
    <row r="5" spans="1:16" x14ac:dyDescent="0.35">
      <c r="A5" s="4" t="s">
        <v>3</v>
      </c>
      <c r="B5" s="5">
        <v>-21.6</v>
      </c>
      <c r="C5" s="5">
        <v>-46.95</v>
      </c>
      <c r="D5" s="4" t="s">
        <v>202</v>
      </c>
      <c r="E5">
        <v>3.6579999999999999</v>
      </c>
      <c r="F5">
        <v>4392</v>
      </c>
      <c r="G5">
        <v>1</v>
      </c>
      <c r="H5" s="7">
        <v>30</v>
      </c>
      <c r="I5" s="7">
        <v>141</v>
      </c>
      <c r="J5" s="7">
        <v>116</v>
      </c>
      <c r="K5" s="7">
        <v>56</v>
      </c>
      <c r="L5" s="7">
        <v>30</v>
      </c>
      <c r="M5" s="7">
        <v>51</v>
      </c>
      <c r="N5" s="7">
        <v>86</v>
      </c>
      <c r="O5" t="s">
        <v>253</v>
      </c>
      <c r="P5">
        <v>0.47483999999999998</v>
      </c>
    </row>
    <row r="6" spans="1:16" x14ac:dyDescent="0.35">
      <c r="A6" s="4" t="s">
        <v>4</v>
      </c>
      <c r="B6" s="5">
        <v>-21.14</v>
      </c>
      <c r="C6" s="5">
        <v>-45.04</v>
      </c>
      <c r="D6" s="4" t="s">
        <v>203</v>
      </c>
      <c r="E6">
        <v>5.7012999999999998</v>
      </c>
      <c r="F6">
        <v>9491</v>
      </c>
      <c r="G6">
        <v>1</v>
      </c>
      <c r="H6" s="7">
        <v>31</v>
      </c>
      <c r="I6" s="7">
        <v>145</v>
      </c>
      <c r="J6" s="7">
        <v>99</v>
      </c>
      <c r="K6" s="7">
        <v>38</v>
      </c>
      <c r="L6" s="7">
        <v>31</v>
      </c>
      <c r="M6" s="7">
        <v>41</v>
      </c>
      <c r="N6" s="7">
        <v>90</v>
      </c>
      <c r="O6" t="s">
        <v>253</v>
      </c>
      <c r="P6">
        <v>0.42037000000000002</v>
      </c>
    </row>
    <row r="7" spans="1:16" x14ac:dyDescent="0.35">
      <c r="A7" s="4" t="s">
        <v>5</v>
      </c>
      <c r="B7" s="5">
        <v>-20.67</v>
      </c>
      <c r="C7" s="5">
        <v>-46.32</v>
      </c>
      <c r="D7" s="4" t="s">
        <v>204</v>
      </c>
      <c r="E7">
        <v>5.3512000000000004</v>
      </c>
      <c r="F7">
        <v>20501</v>
      </c>
      <c r="G7">
        <v>1</v>
      </c>
      <c r="H7" s="7">
        <v>28</v>
      </c>
      <c r="I7" s="7">
        <v>126</v>
      </c>
      <c r="J7" s="7">
        <v>100</v>
      </c>
      <c r="K7" s="7">
        <v>43</v>
      </c>
      <c r="L7" s="7">
        <v>28</v>
      </c>
      <c r="M7" s="7">
        <v>37</v>
      </c>
      <c r="N7" s="7">
        <v>76</v>
      </c>
      <c r="O7" t="s">
        <v>253</v>
      </c>
      <c r="P7">
        <v>0.39624999999999999</v>
      </c>
    </row>
    <row r="8" spans="1:16" x14ac:dyDescent="0.35">
      <c r="A8" s="4" t="s">
        <v>6</v>
      </c>
      <c r="B8" s="5">
        <v>-20.3</v>
      </c>
      <c r="C8" s="5">
        <v>-49.18</v>
      </c>
      <c r="D8" s="4" t="s">
        <v>205</v>
      </c>
      <c r="E8">
        <v>2.6783999999999999</v>
      </c>
      <c r="F8">
        <v>20046</v>
      </c>
      <c r="G8">
        <v>1</v>
      </c>
      <c r="H8" s="7">
        <v>30</v>
      </c>
      <c r="I8" s="7">
        <v>129</v>
      </c>
      <c r="J8" s="7">
        <v>105</v>
      </c>
      <c r="K8" s="7">
        <v>56</v>
      </c>
      <c r="L8" s="7">
        <v>30</v>
      </c>
      <c r="M8" s="7">
        <v>45</v>
      </c>
      <c r="N8" s="7">
        <v>82</v>
      </c>
      <c r="O8" t="s">
        <v>253</v>
      </c>
      <c r="P8">
        <v>0.34599999999999997</v>
      </c>
    </row>
    <row r="9" spans="1:16" x14ac:dyDescent="0.35">
      <c r="A9" s="4" t="s">
        <v>7</v>
      </c>
      <c r="B9" s="5">
        <v>-21.59</v>
      </c>
      <c r="C9" s="5">
        <v>-45.67</v>
      </c>
      <c r="D9" s="4" t="s">
        <v>206</v>
      </c>
      <c r="E9">
        <v>5.3512000000000004</v>
      </c>
      <c r="F9">
        <v>9501</v>
      </c>
      <c r="G9">
        <v>1</v>
      </c>
      <c r="H9" s="7">
        <v>28</v>
      </c>
      <c r="I9" s="7">
        <v>129</v>
      </c>
      <c r="J9" s="7">
        <v>101</v>
      </c>
      <c r="K9" s="7">
        <v>47</v>
      </c>
      <c r="L9" s="7">
        <v>28</v>
      </c>
      <c r="M9" s="7">
        <v>47</v>
      </c>
      <c r="N9" s="7">
        <v>84</v>
      </c>
      <c r="O9" t="s">
        <v>253</v>
      </c>
      <c r="P9">
        <v>0.37086000000000002</v>
      </c>
    </row>
    <row r="10" spans="1:16" x14ac:dyDescent="0.35">
      <c r="A10" s="4" t="s">
        <v>8</v>
      </c>
      <c r="B10" s="5">
        <v>-21.02</v>
      </c>
      <c r="C10" s="5">
        <v>-48.18</v>
      </c>
      <c r="D10" s="4" t="s">
        <v>207</v>
      </c>
      <c r="E10">
        <v>2.6783999999999999</v>
      </c>
      <c r="F10">
        <v>16650</v>
      </c>
      <c r="G10">
        <v>1</v>
      </c>
      <c r="H10" s="7">
        <v>30</v>
      </c>
      <c r="I10" s="7">
        <v>134</v>
      </c>
      <c r="J10" s="7">
        <v>113</v>
      </c>
      <c r="K10" s="7">
        <v>59</v>
      </c>
      <c r="L10" s="7">
        <v>30</v>
      </c>
      <c r="M10" s="7">
        <v>56</v>
      </c>
      <c r="N10" s="7">
        <v>103</v>
      </c>
      <c r="O10" t="s">
        <v>253</v>
      </c>
      <c r="P10">
        <v>0.35243000000000002</v>
      </c>
    </row>
    <row r="11" spans="1:16" x14ac:dyDescent="0.35">
      <c r="A11" s="4" t="s">
        <v>9</v>
      </c>
      <c r="B11" s="5">
        <v>-21.61</v>
      </c>
      <c r="C11" s="5">
        <v>-45.49</v>
      </c>
      <c r="D11" s="4" t="s">
        <v>208</v>
      </c>
      <c r="E11">
        <v>5.3512000000000004</v>
      </c>
      <c r="F11">
        <v>6366</v>
      </c>
      <c r="G11">
        <v>1</v>
      </c>
      <c r="H11" s="7">
        <v>32</v>
      </c>
      <c r="I11" s="7">
        <v>146</v>
      </c>
      <c r="J11" s="7">
        <v>96</v>
      </c>
      <c r="K11" s="7">
        <v>47</v>
      </c>
      <c r="L11" s="7">
        <v>32</v>
      </c>
      <c r="M11" s="7">
        <v>47</v>
      </c>
      <c r="N11" s="7">
        <v>87</v>
      </c>
      <c r="O11" t="s">
        <v>253</v>
      </c>
      <c r="P11">
        <v>0.37119000000000002</v>
      </c>
    </row>
    <row r="12" spans="1:16" x14ac:dyDescent="0.35">
      <c r="A12" s="4" t="s">
        <v>10</v>
      </c>
      <c r="B12" s="5">
        <v>-20</v>
      </c>
      <c r="C12" s="5">
        <v>-48.55</v>
      </c>
      <c r="D12" s="4" t="s">
        <v>209</v>
      </c>
      <c r="E12">
        <v>3.7591000000000001</v>
      </c>
      <c r="F12">
        <v>19383</v>
      </c>
      <c r="G12">
        <v>1</v>
      </c>
      <c r="H12" s="7">
        <v>28</v>
      </c>
      <c r="I12" s="7">
        <v>133</v>
      </c>
      <c r="J12" s="7">
        <v>105</v>
      </c>
      <c r="K12" s="7">
        <v>56</v>
      </c>
      <c r="L12" s="7">
        <v>28</v>
      </c>
      <c r="M12" s="7">
        <v>46</v>
      </c>
      <c r="N12" s="7">
        <v>78</v>
      </c>
      <c r="O12" t="s">
        <v>253</v>
      </c>
      <c r="P12">
        <v>0.38003999999999999</v>
      </c>
    </row>
    <row r="13" spans="1:16" x14ac:dyDescent="0.35">
      <c r="A13" s="4" t="s">
        <v>11</v>
      </c>
      <c r="B13" s="5">
        <v>-26</v>
      </c>
      <c r="C13" s="5">
        <v>-51.65</v>
      </c>
      <c r="D13" s="4" t="s">
        <v>210</v>
      </c>
      <c r="E13">
        <v>4.1016000000000004</v>
      </c>
      <c r="F13">
        <v>5917</v>
      </c>
      <c r="G13">
        <v>2</v>
      </c>
      <c r="H13" s="7">
        <v>35</v>
      </c>
      <c r="I13" s="7">
        <v>100</v>
      </c>
      <c r="J13" s="7">
        <v>99</v>
      </c>
      <c r="K13" s="7">
        <v>104</v>
      </c>
      <c r="L13" s="7">
        <v>105</v>
      </c>
      <c r="M13" s="7">
        <v>117</v>
      </c>
      <c r="N13" s="7">
        <v>109</v>
      </c>
      <c r="O13" t="s">
        <v>254</v>
      </c>
      <c r="P13">
        <v>0.44818999999999998</v>
      </c>
    </row>
    <row r="14" spans="1:16" x14ac:dyDescent="0.35">
      <c r="A14" s="4" t="s">
        <v>12</v>
      </c>
      <c r="B14" s="5">
        <v>-25.78</v>
      </c>
      <c r="C14" s="5">
        <v>-52</v>
      </c>
      <c r="D14" s="4" t="s">
        <v>211</v>
      </c>
      <c r="E14">
        <v>3.0707</v>
      </c>
      <c r="F14">
        <v>4989</v>
      </c>
      <c r="G14">
        <v>2</v>
      </c>
      <c r="H14" s="7">
        <v>37</v>
      </c>
      <c r="I14" s="7">
        <v>105</v>
      </c>
      <c r="J14" s="7">
        <v>103</v>
      </c>
      <c r="K14" s="7">
        <v>119</v>
      </c>
      <c r="L14" s="7">
        <v>112</v>
      </c>
      <c r="M14" s="7">
        <v>118</v>
      </c>
      <c r="N14" s="7">
        <v>122</v>
      </c>
      <c r="O14" t="s">
        <v>254</v>
      </c>
      <c r="P14">
        <v>0.54588999999999999</v>
      </c>
    </row>
    <row r="15" spans="1:16" x14ac:dyDescent="0.35">
      <c r="A15" s="4" t="s">
        <v>13</v>
      </c>
      <c r="B15" s="5">
        <v>-25.53</v>
      </c>
      <c r="C15" s="5">
        <v>-53.48</v>
      </c>
      <c r="D15" s="4" t="s">
        <v>212</v>
      </c>
      <c r="E15">
        <v>0</v>
      </c>
      <c r="F15">
        <v>17949</v>
      </c>
      <c r="G15">
        <v>2</v>
      </c>
      <c r="H15" s="7">
        <v>36</v>
      </c>
      <c r="I15" s="7">
        <v>110</v>
      </c>
      <c r="J15" s="7">
        <v>102</v>
      </c>
      <c r="K15" s="7">
        <v>120</v>
      </c>
      <c r="L15" s="7">
        <v>102</v>
      </c>
      <c r="M15" s="7">
        <v>113</v>
      </c>
      <c r="N15" s="7">
        <v>129</v>
      </c>
      <c r="O15" t="s">
        <v>254</v>
      </c>
      <c r="P15">
        <v>0.56303000000000003</v>
      </c>
    </row>
    <row r="16" spans="1:16" x14ac:dyDescent="0.35">
      <c r="A16" s="4" t="s">
        <v>195</v>
      </c>
      <c r="B16" s="5">
        <v>-25.49</v>
      </c>
      <c r="C16" s="5">
        <v>-51.74</v>
      </c>
      <c r="D16" s="4" t="s">
        <v>213</v>
      </c>
      <c r="E16">
        <v>3.7967</v>
      </c>
      <c r="F16">
        <v>3912</v>
      </c>
      <c r="G16">
        <v>2</v>
      </c>
      <c r="H16" s="7">
        <v>36</v>
      </c>
      <c r="I16" s="7">
        <v>102</v>
      </c>
      <c r="J16" s="7">
        <v>96</v>
      </c>
      <c r="K16" s="7">
        <v>110</v>
      </c>
      <c r="L16" s="7">
        <v>109</v>
      </c>
      <c r="M16" s="7">
        <v>111</v>
      </c>
      <c r="N16" s="7">
        <v>121</v>
      </c>
      <c r="O16" t="s">
        <v>254</v>
      </c>
      <c r="P16">
        <v>0.54317000000000004</v>
      </c>
    </row>
    <row r="17" spans="1:16" x14ac:dyDescent="0.35">
      <c r="A17" s="4" t="s">
        <v>14</v>
      </c>
      <c r="B17" s="5">
        <v>-26.23</v>
      </c>
      <c r="C17" s="5">
        <v>-51.08</v>
      </c>
      <c r="D17" s="4" t="s">
        <v>214</v>
      </c>
      <c r="E17">
        <v>1.0279</v>
      </c>
      <c r="F17">
        <v>24210</v>
      </c>
      <c r="G17">
        <v>2</v>
      </c>
      <c r="H17" s="7">
        <v>22</v>
      </c>
      <c r="I17" s="7">
        <v>92</v>
      </c>
      <c r="J17" s="7">
        <v>88</v>
      </c>
      <c r="K17" s="7">
        <v>67</v>
      </c>
      <c r="L17" s="7">
        <v>92</v>
      </c>
      <c r="M17" s="7">
        <v>104</v>
      </c>
      <c r="N17" s="7">
        <v>84</v>
      </c>
      <c r="O17" t="s">
        <v>254</v>
      </c>
      <c r="P17">
        <v>0.48486000000000001</v>
      </c>
    </row>
    <row r="18" spans="1:16" x14ac:dyDescent="0.35">
      <c r="A18" s="4" t="s">
        <v>15</v>
      </c>
      <c r="B18" s="5">
        <v>-24.19</v>
      </c>
      <c r="C18" s="5">
        <v>-53.74</v>
      </c>
      <c r="D18" s="4" t="s">
        <v>215</v>
      </c>
      <c r="E18">
        <v>1.0279</v>
      </c>
      <c r="F18">
        <v>20961</v>
      </c>
      <c r="G18">
        <v>2</v>
      </c>
      <c r="H18" s="7">
        <v>25</v>
      </c>
      <c r="I18" s="7">
        <v>126</v>
      </c>
      <c r="J18" s="7">
        <v>100</v>
      </c>
      <c r="K18" s="7">
        <v>104</v>
      </c>
      <c r="L18" s="7">
        <v>81</v>
      </c>
      <c r="M18" s="7">
        <v>112</v>
      </c>
      <c r="N18" s="7">
        <v>100</v>
      </c>
      <c r="O18" t="s">
        <v>255</v>
      </c>
      <c r="P18">
        <v>0.47452</v>
      </c>
    </row>
    <row r="19" spans="1:16" x14ac:dyDescent="0.35">
      <c r="A19" s="4" t="s">
        <v>16</v>
      </c>
      <c r="B19" s="5">
        <v>-22.97</v>
      </c>
      <c r="C19" s="5">
        <v>-54.56</v>
      </c>
      <c r="D19" s="4" t="s">
        <v>216</v>
      </c>
      <c r="E19">
        <v>1.0279</v>
      </c>
      <c r="F19">
        <v>14330</v>
      </c>
      <c r="G19">
        <v>2</v>
      </c>
      <c r="H19" s="7">
        <v>30</v>
      </c>
      <c r="I19" s="7">
        <v>100</v>
      </c>
      <c r="J19" s="7">
        <v>93</v>
      </c>
      <c r="K19" s="7">
        <v>91</v>
      </c>
      <c r="L19" s="7">
        <v>57</v>
      </c>
      <c r="M19" s="7">
        <v>111</v>
      </c>
      <c r="N19" s="7">
        <v>103</v>
      </c>
      <c r="O19" t="s">
        <v>255</v>
      </c>
      <c r="P19">
        <v>0.57176000000000005</v>
      </c>
    </row>
    <row r="20" spans="1:16" x14ac:dyDescent="0.35">
      <c r="A20" s="4" t="s">
        <v>17</v>
      </c>
      <c r="B20" s="5">
        <v>-25.42</v>
      </c>
      <c r="C20" s="5">
        <v>-54.58</v>
      </c>
      <c r="D20" s="4" t="s">
        <v>217</v>
      </c>
      <c r="E20">
        <v>1.0279</v>
      </c>
      <c r="F20">
        <v>49380</v>
      </c>
      <c r="G20">
        <v>2</v>
      </c>
      <c r="H20" s="7">
        <v>22</v>
      </c>
      <c r="I20" s="7">
        <v>92</v>
      </c>
      <c r="J20" s="7">
        <v>72</v>
      </c>
      <c r="K20" s="7">
        <v>92</v>
      </c>
      <c r="L20" s="7">
        <v>60</v>
      </c>
      <c r="M20" s="7">
        <v>84</v>
      </c>
      <c r="N20" s="7">
        <v>92</v>
      </c>
      <c r="O20" t="s">
        <v>255</v>
      </c>
      <c r="P20">
        <v>0.47715000000000002</v>
      </c>
    </row>
    <row r="21" spans="1:16" x14ac:dyDescent="0.35">
      <c r="A21" s="4" t="s">
        <v>18</v>
      </c>
      <c r="B21" s="5">
        <v>-22.38</v>
      </c>
      <c r="C21" s="5">
        <v>-53.53</v>
      </c>
      <c r="D21" s="4" t="s">
        <v>218</v>
      </c>
      <c r="E21">
        <v>1.0279</v>
      </c>
      <c r="F21">
        <v>31816</v>
      </c>
      <c r="G21">
        <v>2</v>
      </c>
      <c r="H21" s="7">
        <v>21</v>
      </c>
      <c r="I21" s="7">
        <v>98</v>
      </c>
      <c r="J21" s="7">
        <v>92</v>
      </c>
      <c r="K21" s="7">
        <v>67</v>
      </c>
      <c r="L21" s="7">
        <v>51</v>
      </c>
      <c r="M21" s="7">
        <v>106</v>
      </c>
      <c r="N21" s="7">
        <v>115</v>
      </c>
      <c r="O21" t="s">
        <v>255</v>
      </c>
      <c r="P21">
        <v>0.42568</v>
      </c>
    </row>
    <row r="22" spans="1:16" x14ac:dyDescent="0.35">
      <c r="A22" s="4" t="s">
        <v>19</v>
      </c>
      <c r="B22" s="5">
        <v>-23.18</v>
      </c>
      <c r="C22" s="5">
        <v>-53.17</v>
      </c>
      <c r="D22" s="4" t="s">
        <v>219</v>
      </c>
      <c r="E22">
        <v>1.0279</v>
      </c>
      <c r="F22">
        <v>34414</v>
      </c>
      <c r="G22">
        <v>2</v>
      </c>
      <c r="H22" s="7">
        <v>24</v>
      </c>
      <c r="I22" s="7">
        <v>120</v>
      </c>
      <c r="J22" s="7">
        <v>96</v>
      </c>
      <c r="K22" s="7">
        <v>79</v>
      </c>
      <c r="L22" s="7">
        <v>80</v>
      </c>
      <c r="M22" s="7">
        <v>116</v>
      </c>
      <c r="N22" s="7">
        <v>93</v>
      </c>
      <c r="O22" t="s">
        <v>255</v>
      </c>
      <c r="P22">
        <v>0.48472999999999999</v>
      </c>
    </row>
    <row r="23" spans="1:16" x14ac:dyDescent="0.35">
      <c r="A23" s="4" t="s">
        <v>20</v>
      </c>
      <c r="B23" s="5">
        <v>-17.989999999999998</v>
      </c>
      <c r="C23" s="5">
        <v>-48.54</v>
      </c>
      <c r="D23" s="4" t="s">
        <v>220</v>
      </c>
      <c r="E23">
        <v>3.9264999999999999</v>
      </c>
      <c r="F23">
        <v>20666</v>
      </c>
      <c r="G23">
        <v>1</v>
      </c>
      <c r="H23" s="7">
        <v>23</v>
      </c>
      <c r="I23" s="7">
        <v>115</v>
      </c>
      <c r="J23" s="7">
        <v>109</v>
      </c>
      <c r="K23" s="7">
        <v>42</v>
      </c>
      <c r="L23" s="7">
        <v>23</v>
      </c>
      <c r="M23" s="7">
        <v>37</v>
      </c>
      <c r="N23" s="7">
        <v>93</v>
      </c>
      <c r="O23" t="s">
        <v>256</v>
      </c>
      <c r="P23">
        <v>0.32673999999999997</v>
      </c>
    </row>
    <row r="24" spans="1:16" x14ac:dyDescent="0.35">
      <c r="A24" s="4" t="s">
        <v>21</v>
      </c>
      <c r="B24" s="5">
        <v>-16.149999999999999</v>
      </c>
      <c r="C24" s="5">
        <v>-48.67</v>
      </c>
      <c r="D24" s="4" t="s">
        <v>22</v>
      </c>
      <c r="E24">
        <v>4.8567</v>
      </c>
      <c r="F24">
        <v>6938</v>
      </c>
      <c r="G24">
        <v>1</v>
      </c>
      <c r="H24" s="7">
        <v>27</v>
      </c>
      <c r="I24" s="7">
        <v>110</v>
      </c>
      <c r="J24" s="7">
        <v>102</v>
      </c>
      <c r="K24" s="7">
        <v>52</v>
      </c>
      <c r="L24" s="7">
        <v>27</v>
      </c>
      <c r="M24" s="7">
        <v>43</v>
      </c>
      <c r="N24" s="7">
        <v>93</v>
      </c>
      <c r="O24" t="s">
        <v>256</v>
      </c>
      <c r="P24">
        <v>0.40965000000000001</v>
      </c>
    </row>
    <row r="25" spans="1:16" x14ac:dyDescent="0.35">
      <c r="A25" s="4" t="s">
        <v>23</v>
      </c>
      <c r="B25" s="5">
        <v>-18.45</v>
      </c>
      <c r="C25" s="5">
        <v>-47.98</v>
      </c>
      <c r="D25" s="4" t="s">
        <v>221</v>
      </c>
      <c r="E25">
        <v>4.3943000000000003</v>
      </c>
      <c r="F25">
        <v>18411</v>
      </c>
      <c r="G25">
        <v>1</v>
      </c>
      <c r="H25" s="7">
        <v>29</v>
      </c>
      <c r="I25" s="7">
        <v>134</v>
      </c>
      <c r="J25" s="7">
        <v>127</v>
      </c>
      <c r="K25" s="7">
        <v>44</v>
      </c>
      <c r="L25" s="7">
        <v>29</v>
      </c>
      <c r="M25" s="7">
        <v>32</v>
      </c>
      <c r="N25" s="7">
        <v>98</v>
      </c>
      <c r="O25" t="s">
        <v>256</v>
      </c>
      <c r="P25">
        <v>0.48845</v>
      </c>
    </row>
    <row r="26" spans="1:16" x14ac:dyDescent="0.35">
      <c r="A26" s="4" t="s">
        <v>24</v>
      </c>
      <c r="B26" s="5">
        <v>-18.420000000000002</v>
      </c>
      <c r="C26" s="5">
        <v>-49.1</v>
      </c>
      <c r="D26" s="4" t="s">
        <v>25</v>
      </c>
      <c r="E26">
        <v>3.3736999999999999</v>
      </c>
      <c r="F26">
        <v>22594</v>
      </c>
      <c r="G26">
        <v>1</v>
      </c>
      <c r="H26" s="7">
        <v>28</v>
      </c>
      <c r="I26" s="7">
        <v>135</v>
      </c>
      <c r="J26" s="7">
        <v>114</v>
      </c>
      <c r="K26" s="7">
        <v>50</v>
      </c>
      <c r="L26" s="7">
        <v>28</v>
      </c>
      <c r="M26" s="7">
        <v>33</v>
      </c>
      <c r="N26" s="7">
        <v>96</v>
      </c>
      <c r="O26" t="s">
        <v>256</v>
      </c>
      <c r="P26">
        <v>0.28534999999999999</v>
      </c>
    </row>
    <row r="27" spans="1:16" x14ac:dyDescent="0.35">
      <c r="A27" s="4" t="s">
        <v>26</v>
      </c>
      <c r="B27" s="5">
        <v>-19.13</v>
      </c>
      <c r="C27" s="5">
        <v>-47.7</v>
      </c>
      <c r="D27" s="4" t="s">
        <v>27</v>
      </c>
      <c r="E27">
        <v>5.7385000000000002</v>
      </c>
      <c r="F27">
        <v>15480</v>
      </c>
      <c r="G27">
        <v>1</v>
      </c>
      <c r="H27" s="7">
        <v>31</v>
      </c>
      <c r="I27" s="7">
        <v>139</v>
      </c>
      <c r="J27" s="7">
        <v>111</v>
      </c>
      <c r="K27" s="7">
        <v>47</v>
      </c>
      <c r="L27" s="7">
        <v>31</v>
      </c>
      <c r="M27" s="7">
        <v>40</v>
      </c>
      <c r="N27" s="7">
        <v>93</v>
      </c>
      <c r="O27" t="s">
        <v>256</v>
      </c>
      <c r="P27">
        <v>0.42316999999999999</v>
      </c>
    </row>
    <row r="28" spans="1:16" x14ac:dyDescent="0.35">
      <c r="A28" s="4" t="s">
        <v>28</v>
      </c>
      <c r="B28" s="5">
        <v>-18.07</v>
      </c>
      <c r="C28" s="5">
        <v>-50.16</v>
      </c>
      <c r="D28" s="4" t="s">
        <v>222</v>
      </c>
      <c r="E28">
        <v>2.3732000000000002</v>
      </c>
      <c r="F28">
        <v>30491</v>
      </c>
      <c r="G28">
        <v>1</v>
      </c>
      <c r="H28" s="7">
        <v>23</v>
      </c>
      <c r="I28" s="7">
        <v>108</v>
      </c>
      <c r="J28" s="7">
        <v>99</v>
      </c>
      <c r="K28" s="7">
        <v>49</v>
      </c>
      <c r="L28" s="7">
        <v>23</v>
      </c>
      <c r="M28" s="7">
        <v>33</v>
      </c>
      <c r="N28" s="7">
        <v>86</v>
      </c>
      <c r="O28" t="s">
        <v>256</v>
      </c>
      <c r="P28">
        <v>0.36132999999999998</v>
      </c>
    </row>
    <row r="29" spans="1:16" x14ac:dyDescent="0.35">
      <c r="A29" s="4" t="s">
        <v>29</v>
      </c>
      <c r="B29" s="5">
        <v>-18.05</v>
      </c>
      <c r="C29" s="5">
        <v>-47.68</v>
      </c>
      <c r="D29" s="4" t="s">
        <v>223</v>
      </c>
      <c r="E29">
        <v>5.2076000000000002</v>
      </c>
      <c r="F29">
        <v>10639</v>
      </c>
      <c r="G29">
        <v>1</v>
      </c>
      <c r="H29" s="7">
        <v>26</v>
      </c>
      <c r="I29" s="7">
        <v>118</v>
      </c>
      <c r="J29" s="7">
        <v>123</v>
      </c>
      <c r="K29" s="7">
        <v>40</v>
      </c>
      <c r="L29" s="7">
        <v>26</v>
      </c>
      <c r="M29" s="7">
        <v>33</v>
      </c>
      <c r="N29" s="7">
        <v>90</v>
      </c>
      <c r="O29" t="s">
        <v>256</v>
      </c>
      <c r="P29">
        <v>0.36997999999999998</v>
      </c>
    </row>
    <row r="30" spans="1:16" x14ac:dyDescent="0.35">
      <c r="A30" s="4" t="s">
        <v>30</v>
      </c>
      <c r="B30" s="5">
        <v>-19.02</v>
      </c>
      <c r="C30" s="5">
        <v>-50.5</v>
      </c>
      <c r="D30" s="4" t="s">
        <v>224</v>
      </c>
      <c r="E30">
        <v>2.4022000000000001</v>
      </c>
      <c r="F30">
        <v>46225</v>
      </c>
      <c r="G30">
        <v>1</v>
      </c>
      <c r="H30" s="7">
        <v>25</v>
      </c>
      <c r="I30" s="7">
        <v>118</v>
      </c>
      <c r="J30" s="7">
        <v>102</v>
      </c>
      <c r="K30" s="7">
        <v>47</v>
      </c>
      <c r="L30" s="7">
        <v>25</v>
      </c>
      <c r="M30" s="7">
        <v>34</v>
      </c>
      <c r="N30" s="7">
        <v>87</v>
      </c>
      <c r="O30" t="s">
        <v>256</v>
      </c>
      <c r="P30">
        <v>0.32738</v>
      </c>
    </row>
    <row r="31" spans="1:16" x14ac:dyDescent="0.35">
      <c r="A31" s="4" t="s">
        <v>31</v>
      </c>
      <c r="B31" s="5">
        <v>-22.94</v>
      </c>
      <c r="C31" s="5">
        <v>-50.52</v>
      </c>
      <c r="D31" s="4" t="s">
        <v>225</v>
      </c>
      <c r="E31">
        <v>2.1757</v>
      </c>
      <c r="F31">
        <v>13507</v>
      </c>
      <c r="G31">
        <v>1</v>
      </c>
      <c r="H31" s="7">
        <v>23</v>
      </c>
      <c r="I31" s="7">
        <v>125</v>
      </c>
      <c r="J31" s="7">
        <v>93</v>
      </c>
      <c r="K31" s="7">
        <v>61</v>
      </c>
      <c r="L31" s="7">
        <v>47</v>
      </c>
      <c r="M31" s="7">
        <v>64</v>
      </c>
      <c r="N31" s="7">
        <v>85</v>
      </c>
      <c r="O31" t="s">
        <v>257</v>
      </c>
      <c r="P31">
        <v>0.29991000000000001</v>
      </c>
    </row>
    <row r="32" spans="1:16" x14ac:dyDescent="0.35">
      <c r="A32" s="4" t="s">
        <v>32</v>
      </c>
      <c r="B32" s="5">
        <v>-22.65</v>
      </c>
      <c r="C32" s="5">
        <v>-51.33</v>
      </c>
      <c r="D32" s="4" t="s">
        <v>226</v>
      </c>
      <c r="E32">
        <v>1.7890999999999999</v>
      </c>
      <c r="F32">
        <v>28039</v>
      </c>
      <c r="G32">
        <v>1</v>
      </c>
      <c r="H32" s="7">
        <v>25</v>
      </c>
      <c r="I32" s="7">
        <v>133</v>
      </c>
      <c r="J32" s="7">
        <v>93</v>
      </c>
      <c r="K32" s="7">
        <v>83</v>
      </c>
      <c r="L32" s="7">
        <v>67</v>
      </c>
      <c r="M32" s="7">
        <v>79</v>
      </c>
      <c r="N32" s="7">
        <v>87</v>
      </c>
      <c r="O32" t="s">
        <v>257</v>
      </c>
      <c r="P32">
        <v>0.50629999999999997</v>
      </c>
    </row>
    <row r="33" spans="1:16" x14ac:dyDescent="0.35">
      <c r="A33" s="4" t="s">
        <v>33</v>
      </c>
      <c r="B33" s="5">
        <v>-23.01</v>
      </c>
      <c r="C33" s="5">
        <v>-49.73</v>
      </c>
      <c r="D33" s="4" t="s">
        <v>227</v>
      </c>
      <c r="E33">
        <v>2.9266999999999999</v>
      </c>
      <c r="F33">
        <v>9878</v>
      </c>
      <c r="G33">
        <v>1</v>
      </c>
      <c r="H33" s="7">
        <v>28</v>
      </c>
      <c r="I33" s="7">
        <v>126</v>
      </c>
      <c r="J33" s="7">
        <v>94</v>
      </c>
      <c r="K33" s="7">
        <v>68</v>
      </c>
      <c r="L33" s="7">
        <v>66</v>
      </c>
      <c r="M33" s="7">
        <v>75</v>
      </c>
      <c r="N33" s="7">
        <v>80</v>
      </c>
      <c r="O33" t="s">
        <v>257</v>
      </c>
      <c r="P33">
        <v>0.34238000000000002</v>
      </c>
    </row>
    <row r="34" spans="1:16" x14ac:dyDescent="0.35">
      <c r="A34" s="4" t="s">
        <v>34</v>
      </c>
      <c r="B34" s="5">
        <v>-23.22</v>
      </c>
      <c r="C34" s="5">
        <v>-49.23</v>
      </c>
      <c r="D34" s="4" t="s">
        <v>228</v>
      </c>
      <c r="E34">
        <v>3.4192999999999998</v>
      </c>
      <c r="F34">
        <v>17891</v>
      </c>
      <c r="G34">
        <v>1</v>
      </c>
      <c r="H34" s="7">
        <v>24</v>
      </c>
      <c r="I34" s="7">
        <v>114</v>
      </c>
      <c r="J34" s="7">
        <v>87</v>
      </c>
      <c r="K34" s="7">
        <v>57</v>
      </c>
      <c r="L34" s="7">
        <v>52</v>
      </c>
      <c r="M34" s="7">
        <v>73</v>
      </c>
      <c r="N34" s="7">
        <v>75</v>
      </c>
      <c r="O34" t="s">
        <v>257</v>
      </c>
      <c r="P34">
        <v>0.37845000000000001</v>
      </c>
    </row>
    <row r="35" spans="1:16" x14ac:dyDescent="0.35">
      <c r="A35" s="4" t="s">
        <v>35</v>
      </c>
      <c r="B35" s="5">
        <v>-24.06</v>
      </c>
      <c r="C35" s="5">
        <v>-50.71</v>
      </c>
      <c r="D35" s="4" t="s">
        <v>229</v>
      </c>
      <c r="E35">
        <v>2.8186</v>
      </c>
      <c r="F35">
        <v>15400</v>
      </c>
      <c r="G35">
        <v>1</v>
      </c>
      <c r="H35" s="7">
        <v>29</v>
      </c>
      <c r="I35" s="7">
        <v>102</v>
      </c>
      <c r="J35" s="7">
        <v>76</v>
      </c>
      <c r="K35" s="7">
        <v>60</v>
      </c>
      <c r="L35" s="7">
        <v>69</v>
      </c>
      <c r="M35" s="7">
        <v>86</v>
      </c>
      <c r="N35" s="7">
        <v>79</v>
      </c>
      <c r="O35" t="s">
        <v>257</v>
      </c>
      <c r="P35">
        <v>0.44613000000000003</v>
      </c>
    </row>
    <row r="36" spans="1:16" x14ac:dyDescent="0.35">
      <c r="A36" s="4" t="s">
        <v>36</v>
      </c>
      <c r="B36" s="5">
        <v>-22.5</v>
      </c>
      <c r="C36" s="5">
        <v>-52.87</v>
      </c>
      <c r="D36" s="4" t="s">
        <v>230</v>
      </c>
      <c r="E36">
        <v>1.2789999999999999</v>
      </c>
      <c r="F36">
        <v>16084</v>
      </c>
      <c r="G36">
        <v>1</v>
      </c>
      <c r="H36" s="7">
        <v>26</v>
      </c>
      <c r="I36" s="7">
        <v>116</v>
      </c>
      <c r="J36" s="7">
        <v>73</v>
      </c>
      <c r="K36" s="7">
        <v>66</v>
      </c>
      <c r="L36" s="7">
        <v>48</v>
      </c>
      <c r="M36" s="7">
        <v>59</v>
      </c>
      <c r="N36" s="7">
        <v>74</v>
      </c>
      <c r="O36" t="s">
        <v>257</v>
      </c>
      <c r="P36">
        <v>0.30590000000000001</v>
      </c>
    </row>
    <row r="37" spans="1:16" x14ac:dyDescent="0.35">
      <c r="A37" s="4" t="s">
        <v>37</v>
      </c>
      <c r="B37" s="5">
        <v>-16.21</v>
      </c>
      <c r="C37" s="5">
        <v>-47.33</v>
      </c>
      <c r="D37" s="4" t="s">
        <v>231</v>
      </c>
      <c r="E37">
        <v>4.3712999999999997</v>
      </c>
      <c r="F37">
        <v>3760</v>
      </c>
      <c r="G37">
        <v>1</v>
      </c>
      <c r="H37" s="7">
        <v>21</v>
      </c>
      <c r="I37" s="7">
        <v>103</v>
      </c>
      <c r="J37" s="7">
        <v>95</v>
      </c>
      <c r="K37" s="7">
        <v>47</v>
      </c>
      <c r="L37" s="7">
        <v>21</v>
      </c>
      <c r="M37" s="7">
        <v>31</v>
      </c>
      <c r="N37" s="7">
        <v>92</v>
      </c>
      <c r="O37" t="s">
        <v>39</v>
      </c>
      <c r="P37">
        <v>0.32751999999999998</v>
      </c>
    </row>
    <row r="38" spans="1:16" x14ac:dyDescent="0.35">
      <c r="A38" s="4" t="s">
        <v>38</v>
      </c>
      <c r="B38" s="5">
        <v>-18.95</v>
      </c>
      <c r="C38" s="5">
        <v>-44.76</v>
      </c>
      <c r="D38" s="4" t="s">
        <v>232</v>
      </c>
      <c r="E38">
        <v>3.4794999999999998</v>
      </c>
      <c r="F38">
        <v>11160</v>
      </c>
      <c r="G38">
        <v>1</v>
      </c>
      <c r="H38" s="7">
        <v>25</v>
      </c>
      <c r="I38" s="7">
        <v>165</v>
      </c>
      <c r="J38" s="7">
        <v>106</v>
      </c>
      <c r="K38" s="7">
        <v>32</v>
      </c>
      <c r="L38" s="7">
        <v>25</v>
      </c>
      <c r="M38" s="7">
        <v>39</v>
      </c>
      <c r="N38" s="7">
        <v>99</v>
      </c>
      <c r="O38" t="s">
        <v>39</v>
      </c>
      <c r="P38">
        <v>0.26873999999999998</v>
      </c>
    </row>
    <row r="39" spans="1:16" x14ac:dyDescent="0.35">
      <c r="A39" s="4" t="s">
        <v>39</v>
      </c>
      <c r="B39" s="5">
        <v>-15.93</v>
      </c>
      <c r="C39" s="5">
        <v>-44.86</v>
      </c>
      <c r="D39" s="4" t="s">
        <v>233</v>
      </c>
      <c r="E39">
        <v>2.7563</v>
      </c>
      <c r="F39">
        <v>30057</v>
      </c>
      <c r="G39">
        <v>3</v>
      </c>
      <c r="H39" s="7">
        <v>25</v>
      </c>
      <c r="I39" s="7">
        <v>120</v>
      </c>
      <c r="J39" s="7">
        <v>112</v>
      </c>
      <c r="K39" s="7">
        <v>31</v>
      </c>
      <c r="L39" s="7">
        <v>25</v>
      </c>
      <c r="M39" s="7">
        <v>25</v>
      </c>
      <c r="N39" s="7">
        <v>102</v>
      </c>
      <c r="O39" t="s">
        <v>39</v>
      </c>
      <c r="P39">
        <v>0.12001000000000001</v>
      </c>
    </row>
    <row r="40" spans="1:16" x14ac:dyDescent="0.35">
      <c r="A40" s="4" t="s">
        <v>40</v>
      </c>
      <c r="B40" s="5">
        <v>-16.37</v>
      </c>
      <c r="C40" s="5">
        <v>-45.07</v>
      </c>
      <c r="D40" s="4" t="s">
        <v>234</v>
      </c>
      <c r="E40">
        <v>2.7563</v>
      </c>
      <c r="F40">
        <v>99029</v>
      </c>
      <c r="G40">
        <v>3</v>
      </c>
      <c r="H40" s="7">
        <v>23</v>
      </c>
      <c r="I40" s="7">
        <v>115</v>
      </c>
      <c r="J40" s="7">
        <v>105</v>
      </c>
      <c r="K40" s="7">
        <v>32</v>
      </c>
      <c r="L40" s="7">
        <v>23</v>
      </c>
      <c r="M40" s="7">
        <v>23</v>
      </c>
      <c r="N40" s="7">
        <v>103</v>
      </c>
      <c r="O40" t="s">
        <v>39</v>
      </c>
      <c r="P40">
        <v>0.14763999999999999</v>
      </c>
    </row>
    <row r="41" spans="1:16" x14ac:dyDescent="0.35">
      <c r="A41" s="4" t="s">
        <v>41</v>
      </c>
      <c r="B41" s="5">
        <v>-18.16</v>
      </c>
      <c r="C41" s="5">
        <v>-45.27</v>
      </c>
      <c r="D41" s="4" t="s">
        <v>235</v>
      </c>
      <c r="E41">
        <v>3.1602999999999999</v>
      </c>
      <c r="F41">
        <v>39572</v>
      </c>
      <c r="G41">
        <v>1</v>
      </c>
      <c r="H41" s="7">
        <v>28</v>
      </c>
      <c r="I41" s="7">
        <v>133</v>
      </c>
      <c r="J41" s="7">
        <v>119</v>
      </c>
      <c r="K41" s="7">
        <v>36</v>
      </c>
      <c r="L41" s="7">
        <v>28</v>
      </c>
      <c r="M41" s="7">
        <v>35</v>
      </c>
      <c r="N41" s="7">
        <v>91</v>
      </c>
      <c r="O41" t="s">
        <v>39</v>
      </c>
      <c r="P41">
        <v>0.33688000000000001</v>
      </c>
    </row>
    <row r="42" spans="1:16" x14ac:dyDescent="0.35">
      <c r="A42" s="4" t="s">
        <v>42</v>
      </c>
      <c r="B42" s="5">
        <v>-11.35</v>
      </c>
      <c r="C42" s="5">
        <v>-43.83</v>
      </c>
      <c r="D42" s="4" t="s">
        <v>236</v>
      </c>
      <c r="E42">
        <v>2.7563</v>
      </c>
      <c r="F42">
        <v>69150</v>
      </c>
      <c r="G42">
        <v>3</v>
      </c>
      <c r="H42" s="7">
        <v>25</v>
      </c>
      <c r="I42" s="7">
        <v>97</v>
      </c>
      <c r="J42" s="7">
        <v>104</v>
      </c>
      <c r="K42" s="7">
        <v>35</v>
      </c>
      <c r="L42" s="7">
        <v>25</v>
      </c>
      <c r="M42" s="7">
        <v>25</v>
      </c>
      <c r="N42" s="7">
        <v>98</v>
      </c>
      <c r="O42" t="s">
        <v>39</v>
      </c>
      <c r="P42">
        <v>0.14845</v>
      </c>
    </row>
    <row r="43" spans="1:16" x14ac:dyDescent="0.35">
      <c r="A43" s="4" t="s">
        <v>43</v>
      </c>
      <c r="B43" s="5">
        <v>-22.52</v>
      </c>
      <c r="C43" s="5">
        <v>-48.55</v>
      </c>
      <c r="D43" s="4" t="s">
        <v>237</v>
      </c>
      <c r="E43">
        <v>2.7808000000000002</v>
      </c>
      <c r="F43">
        <v>28312</v>
      </c>
      <c r="G43">
        <v>1</v>
      </c>
      <c r="H43" s="7">
        <v>23</v>
      </c>
      <c r="I43" s="7">
        <v>118</v>
      </c>
      <c r="J43" s="7">
        <v>99</v>
      </c>
      <c r="K43" s="7">
        <v>48</v>
      </c>
      <c r="L43" s="7">
        <v>35</v>
      </c>
      <c r="M43" s="7">
        <v>54</v>
      </c>
      <c r="N43" s="7">
        <v>74</v>
      </c>
      <c r="O43" t="s">
        <v>258</v>
      </c>
      <c r="P43">
        <v>0.32194</v>
      </c>
    </row>
    <row r="44" spans="1:16" x14ac:dyDescent="0.35">
      <c r="A44" s="4" t="s">
        <v>44</v>
      </c>
      <c r="B44" s="5">
        <v>-23.46</v>
      </c>
      <c r="C44" s="5">
        <v>-46.91</v>
      </c>
      <c r="D44" s="4" t="s">
        <v>238</v>
      </c>
      <c r="E44">
        <v>2.7808000000000002</v>
      </c>
      <c r="F44">
        <v>4844</v>
      </c>
      <c r="G44">
        <v>1</v>
      </c>
      <c r="H44" s="7">
        <v>26</v>
      </c>
      <c r="I44" s="7">
        <v>121</v>
      </c>
      <c r="J44" s="7">
        <v>102</v>
      </c>
      <c r="K44" s="7">
        <v>54</v>
      </c>
      <c r="L44" s="7">
        <v>33</v>
      </c>
      <c r="M44" s="7">
        <v>57</v>
      </c>
      <c r="N44" s="7">
        <v>77</v>
      </c>
      <c r="O44" t="s">
        <v>258</v>
      </c>
      <c r="P44">
        <v>0.44146000000000002</v>
      </c>
    </row>
    <row r="45" spans="1:16" x14ac:dyDescent="0.35">
      <c r="A45" s="4" t="s">
        <v>45</v>
      </c>
      <c r="B45" s="5">
        <v>-21.76</v>
      </c>
      <c r="C45" s="5">
        <v>-48.99</v>
      </c>
      <c r="D45" s="4" t="s">
        <v>239</v>
      </c>
      <c r="E45">
        <v>2.4965999999999999</v>
      </c>
      <c r="F45">
        <v>11767</v>
      </c>
      <c r="G45">
        <v>1</v>
      </c>
      <c r="H45" s="7">
        <v>29</v>
      </c>
      <c r="I45" s="7">
        <v>119</v>
      </c>
      <c r="J45" s="7">
        <v>96</v>
      </c>
      <c r="K45" s="7">
        <v>56</v>
      </c>
      <c r="L45" s="7">
        <v>55</v>
      </c>
      <c r="M45" s="7">
        <v>42</v>
      </c>
      <c r="N45" s="7">
        <v>82</v>
      </c>
      <c r="O45" t="s">
        <v>258</v>
      </c>
      <c r="P45">
        <v>0.44069000000000003</v>
      </c>
    </row>
    <row r="46" spans="1:16" x14ac:dyDescent="0.35">
      <c r="A46" s="4" t="s">
        <v>46</v>
      </c>
      <c r="B46" s="5">
        <v>-21.12</v>
      </c>
      <c r="C46" s="5">
        <v>-50.2</v>
      </c>
      <c r="D46" s="4" t="s">
        <v>240</v>
      </c>
      <c r="E46">
        <v>2.1976</v>
      </c>
      <c r="F46">
        <v>17084</v>
      </c>
      <c r="G46">
        <v>1</v>
      </c>
      <c r="H46" s="7">
        <v>31</v>
      </c>
      <c r="I46" s="7">
        <v>121</v>
      </c>
      <c r="J46" s="7">
        <v>102</v>
      </c>
      <c r="K46" s="7">
        <v>46</v>
      </c>
      <c r="L46" s="7">
        <v>31</v>
      </c>
      <c r="M46" s="7">
        <v>52</v>
      </c>
      <c r="N46" s="7">
        <v>86</v>
      </c>
      <c r="O46" t="s">
        <v>258</v>
      </c>
      <c r="P46">
        <v>0.30728</v>
      </c>
    </row>
    <row r="47" spans="1:16" x14ac:dyDescent="0.35">
      <c r="A47" s="4" t="s">
        <v>47</v>
      </c>
      <c r="B47" s="5">
        <v>-13.4</v>
      </c>
      <c r="C47" s="5">
        <v>-48.3</v>
      </c>
      <c r="D47" s="4" t="s">
        <v>241</v>
      </c>
      <c r="E47">
        <v>2.8378999999999999</v>
      </c>
      <c r="F47">
        <v>51223</v>
      </c>
      <c r="G47">
        <v>1</v>
      </c>
      <c r="H47" s="7">
        <v>26</v>
      </c>
      <c r="I47" s="7">
        <v>127</v>
      </c>
      <c r="J47" s="7">
        <v>98</v>
      </c>
      <c r="K47" s="7">
        <v>41</v>
      </c>
      <c r="L47" s="7">
        <v>26</v>
      </c>
      <c r="M47" s="7">
        <v>30</v>
      </c>
      <c r="N47" s="7">
        <v>100</v>
      </c>
      <c r="O47" t="s">
        <v>259</v>
      </c>
      <c r="P47">
        <v>0.32535999999999998</v>
      </c>
    </row>
    <row r="48" spans="1:16" x14ac:dyDescent="0.35">
      <c r="A48" s="4" t="s">
        <v>48</v>
      </c>
      <c r="B48" s="5">
        <v>-27.78</v>
      </c>
      <c r="C48" s="5">
        <v>-51.2</v>
      </c>
      <c r="D48" s="4" t="s">
        <v>242</v>
      </c>
      <c r="E48">
        <v>3.5876999999999999</v>
      </c>
      <c r="F48">
        <v>12028</v>
      </c>
      <c r="G48">
        <v>2</v>
      </c>
      <c r="H48" s="7">
        <v>31</v>
      </c>
      <c r="I48" s="7">
        <v>87</v>
      </c>
      <c r="J48" s="7">
        <v>76</v>
      </c>
      <c r="K48" s="7">
        <v>82</v>
      </c>
      <c r="L48" s="7">
        <v>91</v>
      </c>
      <c r="M48" s="7">
        <v>106</v>
      </c>
      <c r="N48" s="7">
        <v>103</v>
      </c>
      <c r="O48" t="s">
        <v>260</v>
      </c>
      <c r="P48">
        <v>0.51631000000000005</v>
      </c>
    </row>
    <row r="49" spans="1:16" x14ac:dyDescent="0.35">
      <c r="A49" s="4" t="s">
        <v>49</v>
      </c>
      <c r="B49" s="5">
        <v>-27.6</v>
      </c>
      <c r="C49" s="5">
        <v>-51.33</v>
      </c>
      <c r="D49" s="4" t="s">
        <v>243</v>
      </c>
      <c r="E49">
        <v>4.1679000000000004</v>
      </c>
      <c r="F49">
        <v>14514</v>
      </c>
      <c r="G49">
        <v>2</v>
      </c>
      <c r="H49" s="7">
        <v>30</v>
      </c>
      <c r="I49" s="7">
        <v>93</v>
      </c>
      <c r="J49" s="7">
        <v>77</v>
      </c>
      <c r="K49" s="7">
        <v>86</v>
      </c>
      <c r="L49" s="7">
        <v>79</v>
      </c>
      <c r="M49" s="7">
        <v>106</v>
      </c>
      <c r="N49" s="7">
        <v>92</v>
      </c>
      <c r="O49" t="s">
        <v>260</v>
      </c>
      <c r="P49">
        <v>0.49883</v>
      </c>
    </row>
    <row r="50" spans="1:16" x14ac:dyDescent="0.35">
      <c r="A50" s="4" t="s">
        <v>50</v>
      </c>
      <c r="B50" s="5">
        <v>-27.14</v>
      </c>
      <c r="C50" s="5">
        <v>-53.04</v>
      </c>
      <c r="D50" s="4" t="s">
        <v>244</v>
      </c>
      <c r="E50">
        <v>0.45</v>
      </c>
      <c r="F50">
        <v>5155</v>
      </c>
      <c r="G50">
        <v>2</v>
      </c>
      <c r="H50" s="7">
        <v>36</v>
      </c>
      <c r="I50" s="7">
        <v>112</v>
      </c>
      <c r="J50" s="7">
        <v>95</v>
      </c>
      <c r="K50" s="7">
        <v>115</v>
      </c>
      <c r="L50" s="7">
        <v>118</v>
      </c>
      <c r="M50" s="7">
        <v>135</v>
      </c>
      <c r="N50" s="7">
        <v>120</v>
      </c>
      <c r="O50" t="s">
        <v>260</v>
      </c>
      <c r="P50">
        <v>0.75629999999999997</v>
      </c>
    </row>
    <row r="51" spans="1:16" x14ac:dyDescent="0.35">
      <c r="A51" s="4" t="s">
        <v>51</v>
      </c>
      <c r="B51" s="5">
        <v>-27.27</v>
      </c>
      <c r="C51" s="5">
        <v>-52.38</v>
      </c>
      <c r="D51" s="4" t="s">
        <v>245</v>
      </c>
      <c r="E51">
        <v>1.361</v>
      </c>
      <c r="F51">
        <v>12185</v>
      </c>
      <c r="G51">
        <v>2</v>
      </c>
      <c r="H51" s="7">
        <v>32</v>
      </c>
      <c r="I51" s="7">
        <v>97</v>
      </c>
      <c r="J51" s="7">
        <v>84</v>
      </c>
      <c r="K51" s="7">
        <v>94</v>
      </c>
      <c r="L51" s="7">
        <v>95</v>
      </c>
      <c r="M51" s="7">
        <v>115</v>
      </c>
      <c r="N51" s="7">
        <v>100</v>
      </c>
      <c r="O51" t="s">
        <v>260</v>
      </c>
      <c r="P51">
        <v>0.51490000000000002</v>
      </c>
    </row>
    <row r="52" spans="1:16" x14ac:dyDescent="0.35">
      <c r="A52" s="4" t="s">
        <v>52</v>
      </c>
      <c r="B52" s="5">
        <v>-27.52</v>
      </c>
      <c r="C52" s="5">
        <v>-51.78</v>
      </c>
      <c r="D52" s="4" t="s">
        <v>246</v>
      </c>
      <c r="E52">
        <v>2.2191000000000001</v>
      </c>
      <c r="F52">
        <v>5531</v>
      </c>
      <c r="G52">
        <v>2</v>
      </c>
      <c r="H52" s="7">
        <v>37</v>
      </c>
      <c r="I52" s="7">
        <v>104</v>
      </c>
      <c r="J52" s="7">
        <v>87</v>
      </c>
      <c r="K52" s="7">
        <v>97</v>
      </c>
      <c r="L52" s="7">
        <v>98</v>
      </c>
      <c r="M52" s="7">
        <v>111</v>
      </c>
      <c r="N52" s="7">
        <v>115</v>
      </c>
      <c r="O52" t="s">
        <v>260</v>
      </c>
      <c r="P52">
        <v>0.58767000000000003</v>
      </c>
    </row>
    <row r="53" spans="1:16" x14ac:dyDescent="0.35">
      <c r="A53" s="4" t="s">
        <v>53</v>
      </c>
      <c r="B53" s="5">
        <v>-27.35</v>
      </c>
      <c r="C53" s="5">
        <v>-52.73</v>
      </c>
      <c r="D53" s="4" t="s">
        <v>247</v>
      </c>
      <c r="E53">
        <v>2.3094999999999999</v>
      </c>
      <c r="F53">
        <v>3802</v>
      </c>
      <c r="G53">
        <v>2</v>
      </c>
      <c r="H53" s="7">
        <v>32</v>
      </c>
      <c r="I53" s="7">
        <v>106</v>
      </c>
      <c r="J53" s="7">
        <v>95</v>
      </c>
      <c r="K53" s="7">
        <v>117</v>
      </c>
      <c r="L53" s="7">
        <v>115</v>
      </c>
      <c r="M53" s="7">
        <v>118</v>
      </c>
      <c r="N53" s="7">
        <v>116</v>
      </c>
      <c r="O53" t="s">
        <v>260</v>
      </c>
      <c r="P53">
        <v>0.52407999999999999</v>
      </c>
    </row>
    <row r="54" spans="1:16" x14ac:dyDescent="0.35">
      <c r="A54" s="4" t="s">
        <v>54</v>
      </c>
      <c r="B54" s="5">
        <v>-26.66</v>
      </c>
      <c r="C54" s="5">
        <v>-52.54</v>
      </c>
      <c r="D54" s="4" t="s">
        <v>248</v>
      </c>
      <c r="E54">
        <v>1.0166999999999999</v>
      </c>
      <c r="F54">
        <v>2638</v>
      </c>
      <c r="G54">
        <v>2</v>
      </c>
      <c r="H54" s="7">
        <v>37</v>
      </c>
      <c r="I54" s="7">
        <v>111</v>
      </c>
      <c r="J54" s="7">
        <v>108</v>
      </c>
      <c r="K54" s="7">
        <v>123</v>
      </c>
      <c r="L54" s="7">
        <v>115</v>
      </c>
      <c r="M54" s="7">
        <v>153</v>
      </c>
      <c r="N54" s="7">
        <v>149</v>
      </c>
      <c r="O54" t="s">
        <v>260</v>
      </c>
      <c r="P54">
        <v>0.60884000000000005</v>
      </c>
    </row>
    <row r="55" spans="1:16" x14ac:dyDescent="0.35">
      <c r="A55" s="4" t="s">
        <v>55</v>
      </c>
      <c r="B55" s="5">
        <v>-28.14</v>
      </c>
      <c r="C55" s="5">
        <v>-55.05</v>
      </c>
      <c r="D55" s="4" t="s">
        <v>249</v>
      </c>
      <c r="E55">
        <v>0.44280000000000003</v>
      </c>
      <c r="F55">
        <v>10175</v>
      </c>
      <c r="G55">
        <v>2</v>
      </c>
      <c r="H55" s="7">
        <v>32</v>
      </c>
      <c r="I55" s="7">
        <v>127</v>
      </c>
      <c r="J55" s="7">
        <v>94</v>
      </c>
      <c r="K55" s="7">
        <v>109</v>
      </c>
      <c r="L55" s="7">
        <v>93</v>
      </c>
      <c r="M55" s="7">
        <v>115</v>
      </c>
      <c r="N55" s="7">
        <v>132</v>
      </c>
      <c r="O55" t="s">
        <v>260</v>
      </c>
      <c r="P55">
        <v>0.57655000000000001</v>
      </c>
    </row>
    <row r="56" spans="1:16" x14ac:dyDescent="0.35">
      <c r="A56" s="4" t="s">
        <v>56</v>
      </c>
      <c r="B56" s="5">
        <v>-18.68</v>
      </c>
      <c r="C56" s="5">
        <v>-51.87</v>
      </c>
      <c r="D56" s="4" t="s">
        <v>57</v>
      </c>
      <c r="E56">
        <v>2.1465000000000001</v>
      </c>
      <c r="F56">
        <v>3757</v>
      </c>
      <c r="G56">
        <v>1</v>
      </c>
      <c r="H56" s="7">
        <v>28</v>
      </c>
      <c r="I56" s="7">
        <v>105</v>
      </c>
      <c r="J56" s="7">
        <v>117</v>
      </c>
      <c r="K56" s="7">
        <v>58</v>
      </c>
      <c r="L56" s="7">
        <v>28</v>
      </c>
      <c r="M56" s="7">
        <v>46</v>
      </c>
      <c r="N56" s="7">
        <v>82</v>
      </c>
      <c r="O56" t="s">
        <v>256</v>
      </c>
      <c r="P56">
        <v>0.52347999999999995</v>
      </c>
    </row>
    <row r="57" spans="1:16" x14ac:dyDescent="0.35">
      <c r="A57" s="4" t="s">
        <v>58</v>
      </c>
      <c r="B57" s="5">
        <v>-19.16</v>
      </c>
      <c r="C57" s="5">
        <v>-50.76</v>
      </c>
      <c r="D57" s="4" t="s">
        <v>59</v>
      </c>
      <c r="E57">
        <v>2.5411000000000001</v>
      </c>
      <c r="F57">
        <v>11894</v>
      </c>
      <c r="G57">
        <v>1</v>
      </c>
      <c r="H57" s="7">
        <v>29</v>
      </c>
      <c r="I57" s="7">
        <v>109</v>
      </c>
      <c r="J57" s="7">
        <v>119</v>
      </c>
      <c r="K57" s="7">
        <v>54</v>
      </c>
      <c r="L57" s="7">
        <v>29</v>
      </c>
      <c r="M57" s="7">
        <v>44</v>
      </c>
      <c r="N57" s="7">
        <v>85</v>
      </c>
      <c r="O57" t="s">
        <v>256</v>
      </c>
      <c r="P57">
        <v>0.44836999999999999</v>
      </c>
    </row>
    <row r="58" spans="1:16" x14ac:dyDescent="0.35">
      <c r="A58" s="4" t="s">
        <v>60</v>
      </c>
      <c r="B58" s="5">
        <v>-19.12</v>
      </c>
      <c r="C58" s="5">
        <v>-50.64</v>
      </c>
      <c r="D58" s="4" t="s">
        <v>61</v>
      </c>
      <c r="E58">
        <v>2.5081000000000002</v>
      </c>
      <c r="F58">
        <v>13575</v>
      </c>
      <c r="G58">
        <v>1</v>
      </c>
      <c r="H58" s="7">
        <v>23</v>
      </c>
      <c r="I58" s="7">
        <v>111</v>
      </c>
      <c r="J58" s="7">
        <v>112</v>
      </c>
      <c r="K58" s="7">
        <v>52</v>
      </c>
      <c r="L58" s="7">
        <v>23</v>
      </c>
      <c r="M58" s="7">
        <v>42</v>
      </c>
      <c r="N58" s="7">
        <v>94</v>
      </c>
      <c r="O58" t="s">
        <v>256</v>
      </c>
      <c r="P58">
        <v>0.41216000000000003</v>
      </c>
    </row>
    <row r="59" spans="1:16" x14ac:dyDescent="0.35">
      <c r="A59" s="4" t="s">
        <v>62</v>
      </c>
      <c r="B59" s="5">
        <v>-20.399999999999999</v>
      </c>
      <c r="C59" s="5">
        <v>-51.35</v>
      </c>
      <c r="D59" s="4" t="s">
        <v>63</v>
      </c>
      <c r="E59">
        <v>1.7554000000000001</v>
      </c>
      <c r="F59">
        <v>45554</v>
      </c>
      <c r="G59">
        <v>1</v>
      </c>
      <c r="H59" s="7">
        <v>26</v>
      </c>
      <c r="I59" s="7">
        <v>117</v>
      </c>
      <c r="J59" s="7">
        <v>99</v>
      </c>
      <c r="K59" s="7">
        <v>47</v>
      </c>
      <c r="L59" s="7">
        <v>26</v>
      </c>
      <c r="M59" s="7">
        <v>46</v>
      </c>
      <c r="N59" s="7">
        <v>90</v>
      </c>
      <c r="O59" t="s">
        <v>255</v>
      </c>
      <c r="P59">
        <v>0.32782</v>
      </c>
    </row>
    <row r="60" spans="1:16" x14ac:dyDescent="0.35">
      <c r="A60" s="4" t="s">
        <v>64</v>
      </c>
      <c r="B60" s="5">
        <v>-20.86</v>
      </c>
      <c r="C60" s="5">
        <v>-51.63</v>
      </c>
      <c r="D60" s="4" t="s">
        <v>65</v>
      </c>
      <c r="E60">
        <v>1.3756999999999999</v>
      </c>
      <c r="F60">
        <v>28379</v>
      </c>
      <c r="G60">
        <v>1</v>
      </c>
      <c r="H60" s="7">
        <v>23</v>
      </c>
      <c r="I60" s="7">
        <v>117</v>
      </c>
      <c r="J60" s="7">
        <v>94</v>
      </c>
      <c r="K60" s="7">
        <v>47</v>
      </c>
      <c r="L60" s="7">
        <v>35</v>
      </c>
      <c r="M60" s="7">
        <v>52</v>
      </c>
      <c r="N60" s="7">
        <v>74</v>
      </c>
      <c r="O60" t="s">
        <v>255</v>
      </c>
      <c r="P60">
        <v>0.54596999999999996</v>
      </c>
    </row>
    <row r="61" spans="1:16" x14ac:dyDescent="0.35">
      <c r="A61" s="4" t="s">
        <v>66</v>
      </c>
      <c r="B61" s="5">
        <v>-20.059999999999999</v>
      </c>
      <c r="C61" s="5">
        <v>-53.18</v>
      </c>
      <c r="D61" s="4" t="s">
        <v>67</v>
      </c>
      <c r="E61">
        <v>1.5044999999999999</v>
      </c>
      <c r="F61">
        <v>10163</v>
      </c>
      <c r="G61">
        <v>1</v>
      </c>
      <c r="H61" s="7">
        <v>23</v>
      </c>
      <c r="I61" s="7">
        <v>105</v>
      </c>
      <c r="J61" s="7">
        <v>87</v>
      </c>
      <c r="K61" s="7">
        <v>52</v>
      </c>
      <c r="L61" s="7">
        <v>26</v>
      </c>
      <c r="M61" s="7">
        <v>52</v>
      </c>
      <c r="N61" s="7">
        <v>89</v>
      </c>
      <c r="O61" t="s">
        <v>255</v>
      </c>
      <c r="P61">
        <v>0.47915999999999997</v>
      </c>
    </row>
    <row r="62" spans="1:16" x14ac:dyDescent="0.35">
      <c r="A62" s="4" t="s">
        <v>68</v>
      </c>
      <c r="B62" s="5">
        <v>-21.66</v>
      </c>
      <c r="C62" s="5">
        <v>-52.87</v>
      </c>
      <c r="D62" s="4" t="s">
        <v>69</v>
      </c>
      <c r="E62">
        <v>1.1990000000000001</v>
      </c>
      <c r="F62">
        <v>30979</v>
      </c>
      <c r="G62">
        <v>1</v>
      </c>
      <c r="H62" s="7">
        <v>19</v>
      </c>
      <c r="I62" s="7">
        <v>97</v>
      </c>
      <c r="J62" s="7">
        <v>77</v>
      </c>
      <c r="K62" s="7">
        <v>66</v>
      </c>
      <c r="L62" s="7">
        <v>41</v>
      </c>
      <c r="M62" s="7">
        <v>68</v>
      </c>
      <c r="N62" s="7">
        <v>79</v>
      </c>
      <c r="O62" t="s">
        <v>255</v>
      </c>
      <c r="P62">
        <v>0.46206000000000003</v>
      </c>
    </row>
    <row r="63" spans="1:16" x14ac:dyDescent="0.35">
      <c r="A63" s="4" t="s">
        <v>70</v>
      </c>
      <c r="B63" s="5">
        <v>-22.46</v>
      </c>
      <c r="C63" s="5">
        <v>-52.91</v>
      </c>
      <c r="D63" s="4" t="s">
        <v>71</v>
      </c>
      <c r="E63">
        <v>1.1990000000000001</v>
      </c>
      <c r="F63">
        <v>53916</v>
      </c>
      <c r="G63">
        <v>1</v>
      </c>
      <c r="H63" s="7">
        <v>21</v>
      </c>
      <c r="I63" s="7">
        <v>106</v>
      </c>
      <c r="J63" s="7">
        <v>86</v>
      </c>
      <c r="K63" s="7">
        <v>54</v>
      </c>
      <c r="L63" s="7">
        <v>30</v>
      </c>
      <c r="M63" s="7">
        <v>58</v>
      </c>
      <c r="N63" s="7">
        <v>78</v>
      </c>
      <c r="O63" t="s">
        <v>255</v>
      </c>
      <c r="P63">
        <v>0.47824</v>
      </c>
    </row>
    <row r="64" spans="1:16" x14ac:dyDescent="0.35">
      <c r="A64" s="4" t="s">
        <v>72</v>
      </c>
      <c r="B64" s="5">
        <v>-13.69</v>
      </c>
      <c r="C64" s="5">
        <v>-50.8</v>
      </c>
      <c r="D64" s="4" t="s">
        <v>73</v>
      </c>
      <c r="E64">
        <v>0.51849999999999996</v>
      </c>
      <c r="F64">
        <v>92300</v>
      </c>
      <c r="G64">
        <v>4</v>
      </c>
      <c r="H64" s="7">
        <v>23</v>
      </c>
      <c r="I64" s="7">
        <v>119</v>
      </c>
      <c r="J64" s="7">
        <v>105</v>
      </c>
      <c r="K64" s="7">
        <v>44</v>
      </c>
      <c r="L64" s="7">
        <v>23</v>
      </c>
      <c r="M64" s="7">
        <v>30</v>
      </c>
      <c r="N64" s="7">
        <v>88</v>
      </c>
      <c r="O64" t="s">
        <v>259</v>
      </c>
      <c r="P64">
        <v>0.30271999999999999</v>
      </c>
    </row>
    <row r="65" spans="1:16" x14ac:dyDescent="0.35">
      <c r="A65" s="4" t="s">
        <v>74</v>
      </c>
      <c r="B65" s="5">
        <v>-8.27</v>
      </c>
      <c r="C65" s="5">
        <v>-49.26</v>
      </c>
      <c r="D65" s="4" t="s">
        <v>75</v>
      </c>
      <c r="E65">
        <v>0.51849999999999996</v>
      </c>
      <c r="F65">
        <v>233134</v>
      </c>
      <c r="G65">
        <v>4</v>
      </c>
      <c r="H65" s="7">
        <v>27</v>
      </c>
      <c r="I65" s="7">
        <v>135</v>
      </c>
      <c r="J65" s="7">
        <v>115</v>
      </c>
      <c r="K65" s="7">
        <v>58</v>
      </c>
      <c r="L65" s="7">
        <v>27</v>
      </c>
      <c r="M65" s="7">
        <v>30</v>
      </c>
      <c r="N65" s="7">
        <v>87</v>
      </c>
      <c r="O65" t="s">
        <v>259</v>
      </c>
      <c r="P65">
        <v>0.24071000000000001</v>
      </c>
    </row>
    <row r="66" spans="1:16" x14ac:dyDescent="0.35">
      <c r="A66" s="4" t="s">
        <v>76</v>
      </c>
      <c r="B66" s="5">
        <v>-9.76</v>
      </c>
      <c r="C66" s="5">
        <v>-48.37</v>
      </c>
      <c r="D66" s="4" t="s">
        <v>77</v>
      </c>
      <c r="E66">
        <v>1.2030000000000001</v>
      </c>
      <c r="F66">
        <v>132485</v>
      </c>
      <c r="G66">
        <v>1</v>
      </c>
      <c r="H66" s="7">
        <v>23</v>
      </c>
      <c r="I66" s="7">
        <v>107</v>
      </c>
      <c r="J66" s="7">
        <v>107</v>
      </c>
      <c r="K66" s="7">
        <v>56</v>
      </c>
      <c r="L66" s="7">
        <v>23</v>
      </c>
      <c r="M66" s="7">
        <v>28</v>
      </c>
      <c r="N66" s="7">
        <v>94</v>
      </c>
      <c r="O66" t="s">
        <v>259</v>
      </c>
      <c r="P66">
        <v>0.24584</v>
      </c>
    </row>
    <row r="67" spans="1:16" x14ac:dyDescent="0.35">
      <c r="A67" s="4" t="s">
        <v>78</v>
      </c>
      <c r="B67" s="5">
        <v>-9.31</v>
      </c>
      <c r="C67" s="5">
        <v>-47.39</v>
      </c>
      <c r="D67" s="4" t="s">
        <v>79</v>
      </c>
      <c r="E67">
        <v>0.72189999999999999</v>
      </c>
      <c r="F67">
        <v>44222</v>
      </c>
      <c r="G67">
        <v>4</v>
      </c>
      <c r="H67" s="7">
        <v>27</v>
      </c>
      <c r="I67" s="7">
        <v>133</v>
      </c>
      <c r="J67" s="7">
        <v>111</v>
      </c>
      <c r="K67" s="7">
        <v>74</v>
      </c>
      <c r="L67" s="7">
        <v>27</v>
      </c>
      <c r="M67" s="7">
        <v>34</v>
      </c>
      <c r="N67" s="7">
        <v>95</v>
      </c>
      <c r="O67" t="s">
        <v>259</v>
      </c>
      <c r="P67">
        <v>0.31891999999999998</v>
      </c>
    </row>
    <row r="68" spans="1:16" x14ac:dyDescent="0.35">
      <c r="A68" s="4" t="s">
        <v>80</v>
      </c>
      <c r="B68" s="5">
        <v>-7.33</v>
      </c>
      <c r="C68" s="5">
        <v>-47.48</v>
      </c>
      <c r="D68" s="4" t="s">
        <v>81</v>
      </c>
      <c r="E68">
        <v>0.72189999999999999</v>
      </c>
      <c r="F68">
        <v>57551</v>
      </c>
      <c r="G68">
        <v>4</v>
      </c>
      <c r="H68" s="7">
        <v>24</v>
      </c>
      <c r="I68" s="7">
        <v>110</v>
      </c>
      <c r="J68" s="7">
        <v>105</v>
      </c>
      <c r="K68" s="7">
        <v>71</v>
      </c>
      <c r="L68" s="7">
        <v>24</v>
      </c>
      <c r="M68" s="7">
        <v>31</v>
      </c>
      <c r="N68" s="7">
        <v>74</v>
      </c>
      <c r="O68" t="s">
        <v>259</v>
      </c>
      <c r="P68">
        <v>0.37285000000000001</v>
      </c>
    </row>
    <row r="69" spans="1:16" x14ac:dyDescent="0.35">
      <c r="A69" s="4" t="s">
        <v>82</v>
      </c>
      <c r="B69" s="5">
        <v>-3.83</v>
      </c>
      <c r="C69" s="5">
        <v>-49.65</v>
      </c>
      <c r="D69" s="4" t="s">
        <v>83</v>
      </c>
      <c r="E69">
        <v>0.51849999999999996</v>
      </c>
      <c r="F69">
        <v>146652</v>
      </c>
      <c r="G69">
        <v>4</v>
      </c>
      <c r="H69" s="7">
        <v>23</v>
      </c>
      <c r="I69" s="7">
        <v>124</v>
      </c>
      <c r="J69" s="7">
        <v>112</v>
      </c>
      <c r="K69" s="7">
        <v>57</v>
      </c>
      <c r="L69" s="7">
        <v>23</v>
      </c>
      <c r="M69" s="7">
        <v>31</v>
      </c>
      <c r="N69" s="7">
        <v>81</v>
      </c>
      <c r="O69" t="s">
        <v>259</v>
      </c>
      <c r="P69">
        <v>0.35970999999999997</v>
      </c>
    </row>
    <row r="70" spans="1:16" x14ac:dyDescent="0.35">
      <c r="A70" s="4" t="s">
        <v>84</v>
      </c>
      <c r="B70" s="5">
        <v>-29.07</v>
      </c>
      <c r="C70" s="5">
        <v>-51.67</v>
      </c>
      <c r="D70" s="4" t="s">
        <v>85</v>
      </c>
      <c r="E70">
        <v>0.59830000000000005</v>
      </c>
      <c r="F70">
        <v>5008</v>
      </c>
      <c r="G70">
        <v>2</v>
      </c>
      <c r="H70" s="7">
        <v>37</v>
      </c>
      <c r="I70" s="7">
        <v>97</v>
      </c>
      <c r="J70" s="7">
        <v>89</v>
      </c>
      <c r="K70" s="7">
        <v>98</v>
      </c>
      <c r="L70" s="7">
        <v>116</v>
      </c>
      <c r="M70" s="7">
        <v>124</v>
      </c>
      <c r="N70" s="7">
        <v>110</v>
      </c>
      <c r="O70" t="s">
        <v>261</v>
      </c>
      <c r="P70">
        <v>0.54025000000000001</v>
      </c>
    </row>
    <row r="71" spans="1:16" x14ac:dyDescent="0.35">
      <c r="A71" s="4" t="s">
        <v>86</v>
      </c>
      <c r="B71" s="5">
        <v>-29.01</v>
      </c>
      <c r="C71" s="5">
        <v>-51.39</v>
      </c>
      <c r="D71" s="4" t="s">
        <v>87</v>
      </c>
      <c r="E71">
        <v>1.3969</v>
      </c>
      <c r="F71">
        <v>7634</v>
      </c>
      <c r="G71">
        <v>2</v>
      </c>
      <c r="H71" s="7">
        <v>30</v>
      </c>
      <c r="I71" s="7">
        <v>97</v>
      </c>
      <c r="J71" s="7">
        <v>86</v>
      </c>
      <c r="K71" s="7">
        <v>82</v>
      </c>
      <c r="L71" s="7">
        <v>104</v>
      </c>
      <c r="M71" s="7">
        <v>113</v>
      </c>
      <c r="N71" s="7">
        <v>101</v>
      </c>
      <c r="O71" t="s">
        <v>261</v>
      </c>
      <c r="P71">
        <v>0.49009000000000003</v>
      </c>
    </row>
    <row r="72" spans="1:16" x14ac:dyDescent="0.35">
      <c r="A72" s="4" t="s">
        <v>88</v>
      </c>
      <c r="B72" s="5">
        <v>-29.45</v>
      </c>
      <c r="C72" s="5">
        <v>-53.28</v>
      </c>
      <c r="D72" s="4" t="s">
        <v>89</v>
      </c>
      <c r="E72">
        <v>0.74639999999999995</v>
      </c>
      <c r="F72">
        <v>5087</v>
      </c>
      <c r="G72">
        <v>2</v>
      </c>
      <c r="H72" s="7">
        <v>34</v>
      </c>
      <c r="I72" s="7">
        <v>97</v>
      </c>
      <c r="J72" s="7">
        <v>100</v>
      </c>
      <c r="K72" s="7">
        <v>99</v>
      </c>
      <c r="L72" s="7">
        <v>105</v>
      </c>
      <c r="M72" s="7">
        <v>108</v>
      </c>
      <c r="N72" s="7">
        <v>127</v>
      </c>
      <c r="O72" t="s">
        <v>261</v>
      </c>
      <c r="P72">
        <v>0.48431000000000002</v>
      </c>
    </row>
    <row r="73" spans="1:16" x14ac:dyDescent="0.35">
      <c r="A73" s="4" t="s">
        <v>90</v>
      </c>
      <c r="B73" s="5">
        <v>-28.56</v>
      </c>
      <c r="C73" s="5">
        <v>-52.54</v>
      </c>
      <c r="D73" s="4" t="s">
        <v>91</v>
      </c>
      <c r="E73">
        <v>2.2846000000000002</v>
      </c>
      <c r="F73">
        <v>1051</v>
      </c>
      <c r="G73">
        <v>2</v>
      </c>
      <c r="H73" s="7">
        <v>39</v>
      </c>
      <c r="I73" s="7">
        <v>105</v>
      </c>
      <c r="J73" s="7">
        <v>100</v>
      </c>
      <c r="K73" s="7">
        <v>106</v>
      </c>
      <c r="L73" s="7">
        <v>102</v>
      </c>
      <c r="M73" s="7">
        <v>115</v>
      </c>
      <c r="N73" s="7">
        <v>126</v>
      </c>
      <c r="O73" t="s">
        <v>261</v>
      </c>
      <c r="P73">
        <v>0.70898000000000005</v>
      </c>
    </row>
    <row r="74" spans="1:16" x14ac:dyDescent="0.35">
      <c r="A74" s="4" t="s">
        <v>92</v>
      </c>
      <c r="B74" s="5">
        <v>-29.02</v>
      </c>
      <c r="C74" s="5">
        <v>-53.19</v>
      </c>
      <c r="D74" s="4" t="s">
        <v>93</v>
      </c>
      <c r="E74">
        <v>2.2846000000000002</v>
      </c>
      <c r="F74">
        <v>7187</v>
      </c>
      <c r="G74">
        <v>2</v>
      </c>
      <c r="H74" s="7">
        <v>35</v>
      </c>
      <c r="I74" s="7">
        <v>101</v>
      </c>
      <c r="J74" s="7">
        <v>96</v>
      </c>
      <c r="K74" s="7">
        <v>111</v>
      </c>
      <c r="L74" s="7">
        <v>104</v>
      </c>
      <c r="M74" s="7">
        <v>112</v>
      </c>
      <c r="N74" s="7">
        <v>125</v>
      </c>
      <c r="O74" t="s">
        <v>261</v>
      </c>
      <c r="P74">
        <v>0.52420999999999995</v>
      </c>
    </row>
    <row r="75" spans="1:16" x14ac:dyDescent="0.35">
      <c r="A75" s="4" t="s">
        <v>94</v>
      </c>
      <c r="B75" s="5">
        <v>-25.14</v>
      </c>
      <c r="C75" s="5">
        <v>-48.87</v>
      </c>
      <c r="D75" s="4" t="s">
        <v>95</v>
      </c>
      <c r="E75">
        <v>6.3474000000000004</v>
      </c>
      <c r="F75">
        <v>948</v>
      </c>
      <c r="G75">
        <v>2</v>
      </c>
      <c r="H75" s="7">
        <v>31</v>
      </c>
      <c r="I75" s="7">
        <v>127</v>
      </c>
      <c r="J75" s="7">
        <v>110</v>
      </c>
      <c r="K75" s="7">
        <v>71</v>
      </c>
      <c r="L75" s="7">
        <v>98</v>
      </c>
      <c r="M75" s="7">
        <v>92</v>
      </c>
      <c r="N75" s="7">
        <v>87</v>
      </c>
      <c r="O75" t="s">
        <v>261</v>
      </c>
      <c r="P75">
        <v>0.45913999999999999</v>
      </c>
    </row>
    <row r="76" spans="1:16" x14ac:dyDescent="0.35">
      <c r="A76" s="4" t="s">
        <v>96</v>
      </c>
      <c r="B76" s="5">
        <v>-27.14</v>
      </c>
      <c r="C76" s="5">
        <v>-49.52</v>
      </c>
      <c r="D76" s="4" t="s">
        <v>97</v>
      </c>
      <c r="E76">
        <v>1.7829999999999999</v>
      </c>
      <c r="F76">
        <v>5440</v>
      </c>
      <c r="G76">
        <v>2</v>
      </c>
      <c r="H76" s="7">
        <v>30</v>
      </c>
      <c r="I76" s="7">
        <v>92</v>
      </c>
      <c r="J76" s="7">
        <v>78</v>
      </c>
      <c r="K76" s="7">
        <v>82</v>
      </c>
      <c r="L76" s="7">
        <v>87</v>
      </c>
      <c r="M76" s="7">
        <v>106</v>
      </c>
      <c r="N76" s="7">
        <v>89</v>
      </c>
      <c r="O76" t="s">
        <v>261</v>
      </c>
      <c r="P76">
        <v>0.47187000000000001</v>
      </c>
    </row>
    <row r="77" spans="1:16" x14ac:dyDescent="0.35">
      <c r="A77" s="4" t="s">
        <v>98</v>
      </c>
      <c r="B77" s="5">
        <v>-12.6</v>
      </c>
      <c r="C77" s="5">
        <v>-69.12</v>
      </c>
      <c r="D77" s="4" t="s">
        <v>99</v>
      </c>
      <c r="E77">
        <v>0.31219999999999998</v>
      </c>
      <c r="F77">
        <v>316427.7</v>
      </c>
      <c r="G77">
        <v>1</v>
      </c>
      <c r="H77" s="7">
        <v>24</v>
      </c>
      <c r="I77" s="7">
        <v>128</v>
      </c>
      <c r="J77" s="7">
        <v>138</v>
      </c>
      <c r="K77" s="7">
        <v>73</v>
      </c>
      <c r="L77" s="7">
        <v>48</v>
      </c>
      <c r="M77" s="7">
        <v>78</v>
      </c>
      <c r="N77" s="7">
        <v>118</v>
      </c>
      <c r="O77" t="s">
        <v>262</v>
      </c>
      <c r="P77">
        <v>0.36165999999999998</v>
      </c>
    </row>
    <row r="78" spans="1:16" x14ac:dyDescent="0.35">
      <c r="A78" s="4" t="s">
        <v>100</v>
      </c>
      <c r="B78" s="5">
        <v>-10.16</v>
      </c>
      <c r="C78" s="5">
        <v>-59.46</v>
      </c>
      <c r="D78" s="4" t="s">
        <v>101</v>
      </c>
      <c r="E78">
        <v>0.86890000000000001</v>
      </c>
      <c r="F78">
        <v>14943</v>
      </c>
      <c r="G78">
        <v>1</v>
      </c>
      <c r="H78" s="7">
        <v>34</v>
      </c>
      <c r="I78" s="7">
        <v>133</v>
      </c>
      <c r="J78" s="7">
        <v>172</v>
      </c>
      <c r="K78" s="7">
        <v>88</v>
      </c>
      <c r="L78" s="7">
        <v>8</v>
      </c>
      <c r="M78" s="7">
        <v>86</v>
      </c>
      <c r="N78" s="7">
        <v>102</v>
      </c>
      <c r="O78" t="s">
        <v>262</v>
      </c>
      <c r="P78">
        <v>0.36165999999999998</v>
      </c>
    </row>
    <row r="79" spans="1:16" x14ac:dyDescent="0.35">
      <c r="A79" s="4" t="s">
        <v>102</v>
      </c>
      <c r="B79" s="5">
        <v>-10.73</v>
      </c>
      <c r="C79" s="5">
        <v>-65.349999999999994</v>
      </c>
      <c r="D79" s="4" t="s">
        <v>103</v>
      </c>
      <c r="E79">
        <v>0.31219999999999998</v>
      </c>
      <c r="F79">
        <v>364159</v>
      </c>
      <c r="G79">
        <v>1</v>
      </c>
      <c r="H79" s="7">
        <v>18</v>
      </c>
      <c r="I79" s="7">
        <v>96</v>
      </c>
      <c r="J79" s="7">
        <v>80</v>
      </c>
      <c r="K79" s="7">
        <v>56</v>
      </c>
      <c r="L79" s="7">
        <v>21</v>
      </c>
      <c r="M79" s="7">
        <v>46</v>
      </c>
      <c r="N79" s="7">
        <v>85</v>
      </c>
      <c r="O79" t="s">
        <v>262</v>
      </c>
      <c r="P79">
        <v>0.36165999999999998</v>
      </c>
    </row>
    <row r="80" spans="1:16" x14ac:dyDescent="0.35">
      <c r="A80" s="4" t="s">
        <v>104</v>
      </c>
      <c r="B80" s="5">
        <v>-15.12</v>
      </c>
      <c r="C80" s="5">
        <v>-58.96</v>
      </c>
      <c r="D80" s="4" t="s">
        <v>105</v>
      </c>
      <c r="E80">
        <v>1.5436000000000001</v>
      </c>
      <c r="F80">
        <v>1282</v>
      </c>
      <c r="G80">
        <v>1</v>
      </c>
      <c r="H80" s="7">
        <v>21</v>
      </c>
      <c r="I80" s="7">
        <v>107</v>
      </c>
      <c r="J80" s="7">
        <v>120</v>
      </c>
      <c r="K80" s="7">
        <v>65</v>
      </c>
      <c r="L80" s="7">
        <v>15</v>
      </c>
      <c r="M80" s="7">
        <v>132</v>
      </c>
      <c r="N80" s="7">
        <v>93</v>
      </c>
      <c r="O80" t="s">
        <v>262</v>
      </c>
      <c r="P80">
        <v>0.36165999999999998</v>
      </c>
    </row>
    <row r="81" spans="1:16" x14ac:dyDescent="0.35">
      <c r="A81" s="4" t="s">
        <v>106</v>
      </c>
      <c r="B81" s="5">
        <v>-9.25</v>
      </c>
      <c r="C81" s="5">
        <v>-64.650000000000006</v>
      </c>
      <c r="D81" s="4" t="s">
        <v>107</v>
      </c>
      <c r="E81">
        <v>0.31219999999999998</v>
      </c>
      <c r="F81">
        <v>47282.3</v>
      </c>
      <c r="G81">
        <v>1</v>
      </c>
      <c r="H81" s="7">
        <v>23</v>
      </c>
      <c r="I81" s="7">
        <v>103</v>
      </c>
      <c r="J81" s="7">
        <v>100</v>
      </c>
      <c r="K81" s="7">
        <v>58</v>
      </c>
      <c r="L81" s="7">
        <v>31</v>
      </c>
      <c r="M81" s="7">
        <v>64</v>
      </c>
      <c r="N81" s="7">
        <v>99</v>
      </c>
      <c r="O81" t="s">
        <v>262</v>
      </c>
      <c r="P81">
        <v>0.36165999999999998</v>
      </c>
    </row>
    <row r="82" spans="1:16" x14ac:dyDescent="0.35">
      <c r="A82" s="4" t="s">
        <v>108</v>
      </c>
      <c r="B82" s="5">
        <v>-12.43</v>
      </c>
      <c r="C82" s="5">
        <v>-64.430000000000007</v>
      </c>
      <c r="D82" s="4" t="s">
        <v>109</v>
      </c>
      <c r="E82">
        <v>0.31219999999999998</v>
      </c>
      <c r="F82">
        <v>244841</v>
      </c>
      <c r="G82">
        <v>1</v>
      </c>
      <c r="H82" s="7">
        <v>23</v>
      </c>
      <c r="I82" s="7">
        <v>116</v>
      </c>
      <c r="J82" s="7">
        <v>95</v>
      </c>
      <c r="K82" s="7">
        <v>51</v>
      </c>
      <c r="L82" s="7">
        <v>14</v>
      </c>
      <c r="M82" s="7">
        <v>36</v>
      </c>
      <c r="N82" s="7">
        <v>83</v>
      </c>
      <c r="O82" t="s">
        <v>262</v>
      </c>
      <c r="P82">
        <v>0.36165999999999998</v>
      </c>
    </row>
    <row r="83" spans="1:16" x14ac:dyDescent="0.35">
      <c r="A83" s="4" t="s">
        <v>110</v>
      </c>
      <c r="B83" s="5">
        <v>-11.99</v>
      </c>
      <c r="C83" s="5">
        <v>-60.7</v>
      </c>
      <c r="D83" s="4" t="s">
        <v>111</v>
      </c>
      <c r="E83">
        <v>0.52429999999999999</v>
      </c>
      <c r="F83">
        <v>3182</v>
      </c>
      <c r="G83">
        <v>1</v>
      </c>
      <c r="H83" s="7">
        <v>30</v>
      </c>
      <c r="I83" s="7">
        <v>127</v>
      </c>
      <c r="J83" s="7">
        <v>145</v>
      </c>
      <c r="K83" s="7">
        <v>77</v>
      </c>
      <c r="L83" s="7">
        <v>12</v>
      </c>
      <c r="M83" s="7">
        <v>106</v>
      </c>
      <c r="N83" s="7">
        <v>102</v>
      </c>
      <c r="O83" t="s">
        <v>262</v>
      </c>
      <c r="P83">
        <v>0.4</v>
      </c>
    </row>
    <row r="84" spans="1:16" x14ac:dyDescent="0.35">
      <c r="A84" s="4" t="s">
        <v>112</v>
      </c>
      <c r="B84" s="5">
        <v>-8.75</v>
      </c>
      <c r="C84" s="5">
        <v>-63.45</v>
      </c>
      <c r="D84" s="4" t="s">
        <v>113</v>
      </c>
      <c r="E84">
        <v>0.2782</v>
      </c>
      <c r="F84">
        <v>15280</v>
      </c>
      <c r="G84">
        <v>1</v>
      </c>
      <c r="H84" s="7">
        <v>28</v>
      </c>
      <c r="I84" s="7">
        <v>125</v>
      </c>
      <c r="J84" s="7">
        <v>169</v>
      </c>
      <c r="K84" s="7">
        <v>98</v>
      </c>
      <c r="L84" s="7">
        <v>11</v>
      </c>
      <c r="M84" s="7">
        <v>132</v>
      </c>
      <c r="N84" s="7">
        <v>103</v>
      </c>
      <c r="O84" t="s">
        <v>262</v>
      </c>
      <c r="P84">
        <v>0.4</v>
      </c>
    </row>
    <row r="85" spans="1:16" x14ac:dyDescent="0.35">
      <c r="A85" s="4" t="s">
        <v>114</v>
      </c>
      <c r="B85" s="5">
        <v>-8.8699999999999992</v>
      </c>
      <c r="C85" s="5">
        <v>-63.97</v>
      </c>
      <c r="D85" s="4" t="s">
        <v>115</v>
      </c>
      <c r="E85">
        <v>0.16009999999999999</v>
      </c>
      <c r="F85">
        <v>16163</v>
      </c>
      <c r="G85">
        <v>1</v>
      </c>
      <c r="H85" s="7">
        <v>29</v>
      </c>
      <c r="I85" s="7">
        <v>128</v>
      </c>
      <c r="J85" s="7">
        <v>149</v>
      </c>
      <c r="K85" s="7">
        <v>100</v>
      </c>
      <c r="L85" s="7">
        <v>15</v>
      </c>
      <c r="M85" s="7">
        <v>26</v>
      </c>
      <c r="N85" s="7">
        <v>100</v>
      </c>
      <c r="O85" t="s">
        <v>262</v>
      </c>
      <c r="P85">
        <v>0.38407000000000002</v>
      </c>
    </row>
    <row r="86" spans="1:16" x14ac:dyDescent="0.35">
      <c r="A86" s="4" t="s">
        <v>116</v>
      </c>
      <c r="B86" s="5">
        <v>-6.74</v>
      </c>
      <c r="C86" s="5">
        <v>-52</v>
      </c>
      <c r="D86" s="4" t="s">
        <v>117</v>
      </c>
      <c r="E86">
        <v>0.53180000000000005</v>
      </c>
      <c r="F86">
        <v>42400</v>
      </c>
      <c r="G86">
        <v>4</v>
      </c>
      <c r="H86" s="7">
        <v>24</v>
      </c>
      <c r="I86" s="7">
        <v>160</v>
      </c>
      <c r="J86" s="7">
        <v>133</v>
      </c>
      <c r="K86" s="7">
        <v>67</v>
      </c>
      <c r="L86" s="7">
        <v>9</v>
      </c>
      <c r="M86" s="7">
        <v>60</v>
      </c>
      <c r="N86" s="7">
        <v>105</v>
      </c>
      <c r="O86" t="s">
        <v>263</v>
      </c>
      <c r="P86">
        <v>0.40617999999999999</v>
      </c>
    </row>
    <row r="87" spans="1:16" x14ac:dyDescent="0.35">
      <c r="A87" s="4" t="s">
        <v>118</v>
      </c>
      <c r="B87" s="5">
        <v>-6.75</v>
      </c>
      <c r="C87" s="5">
        <v>-51.77</v>
      </c>
      <c r="D87" s="4" t="s">
        <v>119</v>
      </c>
      <c r="E87">
        <v>0.53180000000000005</v>
      </c>
      <c r="F87">
        <v>210000</v>
      </c>
      <c r="G87">
        <v>4</v>
      </c>
      <c r="H87" s="7">
        <v>22</v>
      </c>
      <c r="I87" s="7">
        <v>126</v>
      </c>
      <c r="J87" s="7">
        <v>128</v>
      </c>
      <c r="K87" s="7">
        <v>93</v>
      </c>
      <c r="L87" s="7">
        <v>20</v>
      </c>
      <c r="M87" s="7">
        <v>74</v>
      </c>
      <c r="N87" s="7">
        <v>115</v>
      </c>
      <c r="O87" t="s">
        <v>263</v>
      </c>
      <c r="P87">
        <v>0.30248000000000003</v>
      </c>
    </row>
    <row r="88" spans="1:16" x14ac:dyDescent="0.35">
      <c r="A88" s="4" t="s">
        <v>120</v>
      </c>
      <c r="B88" s="5">
        <v>-3.41</v>
      </c>
      <c r="C88" s="5">
        <v>-51.91</v>
      </c>
      <c r="D88" s="4" t="s">
        <v>121</v>
      </c>
      <c r="E88">
        <v>0.53180000000000005</v>
      </c>
      <c r="F88">
        <v>195319</v>
      </c>
      <c r="G88">
        <v>4</v>
      </c>
      <c r="H88" s="7">
        <v>23</v>
      </c>
      <c r="I88" s="7">
        <v>128</v>
      </c>
      <c r="J88" s="7">
        <v>145</v>
      </c>
      <c r="K88" s="7">
        <v>93</v>
      </c>
      <c r="L88" s="7">
        <v>32</v>
      </c>
      <c r="M88" s="7">
        <v>64</v>
      </c>
      <c r="N88" s="7">
        <v>85</v>
      </c>
      <c r="O88" t="s">
        <v>263</v>
      </c>
      <c r="P88">
        <v>0.31109999999999999</v>
      </c>
    </row>
    <row r="89" spans="1:16" x14ac:dyDescent="0.35">
      <c r="A89" s="4" t="s">
        <v>122</v>
      </c>
      <c r="B89" s="5">
        <v>-10.98</v>
      </c>
      <c r="C89" s="5">
        <v>-55.77</v>
      </c>
      <c r="D89" s="4" t="s">
        <v>123</v>
      </c>
      <c r="E89">
        <v>1.1311</v>
      </c>
      <c r="F89">
        <v>41508</v>
      </c>
      <c r="G89">
        <v>1</v>
      </c>
      <c r="H89" s="7">
        <v>26</v>
      </c>
      <c r="I89" s="7">
        <v>156</v>
      </c>
      <c r="J89" s="7">
        <v>147</v>
      </c>
      <c r="K89" s="7">
        <v>60</v>
      </c>
      <c r="L89" s="7">
        <v>11</v>
      </c>
      <c r="M89" s="7">
        <v>73</v>
      </c>
      <c r="N89" s="7">
        <v>104</v>
      </c>
      <c r="O89" t="s">
        <v>264</v>
      </c>
      <c r="P89">
        <v>0.45150000000000001</v>
      </c>
    </row>
    <row r="90" spans="1:16" x14ac:dyDescent="0.35">
      <c r="A90" s="4" t="s">
        <v>196</v>
      </c>
      <c r="B90" s="5">
        <v>-9.19</v>
      </c>
      <c r="C90" s="5">
        <v>-57.04</v>
      </c>
      <c r="D90" s="4" t="s">
        <v>124</v>
      </c>
      <c r="E90">
        <v>0.70750000000000002</v>
      </c>
      <c r="F90">
        <v>49980</v>
      </c>
      <c r="G90">
        <v>1</v>
      </c>
      <c r="H90" s="7">
        <v>27</v>
      </c>
      <c r="I90" s="7">
        <v>147</v>
      </c>
      <c r="J90" s="7">
        <v>144</v>
      </c>
      <c r="K90" s="7">
        <v>86</v>
      </c>
      <c r="L90" s="7">
        <v>12</v>
      </c>
      <c r="M90" s="7">
        <v>63</v>
      </c>
      <c r="N90" s="7">
        <v>113</v>
      </c>
      <c r="O90" t="s">
        <v>264</v>
      </c>
      <c r="P90">
        <v>0.47139999999999999</v>
      </c>
    </row>
    <row r="91" spans="1:16" x14ac:dyDescent="0.35">
      <c r="A91" s="4" t="s">
        <v>125</v>
      </c>
      <c r="B91" s="5">
        <v>-16.739999999999998</v>
      </c>
      <c r="C91" s="5">
        <v>-42.57</v>
      </c>
      <c r="D91" s="4" t="s">
        <v>126</v>
      </c>
      <c r="E91">
        <v>2.1838000000000002</v>
      </c>
      <c r="F91">
        <v>16200</v>
      </c>
      <c r="G91">
        <v>1</v>
      </c>
      <c r="H91" s="7">
        <v>25</v>
      </c>
      <c r="I91" s="7">
        <v>169</v>
      </c>
      <c r="J91" s="7">
        <v>118</v>
      </c>
      <c r="K91" s="7">
        <v>42</v>
      </c>
      <c r="L91" s="7">
        <v>5</v>
      </c>
      <c r="M91" s="7">
        <v>32</v>
      </c>
      <c r="N91" s="7">
        <v>124</v>
      </c>
      <c r="O91" t="s">
        <v>265</v>
      </c>
      <c r="P91">
        <v>0.20979999999999999</v>
      </c>
    </row>
    <row r="92" spans="1:16" x14ac:dyDescent="0.35">
      <c r="A92" s="4" t="s">
        <v>127</v>
      </c>
      <c r="B92" s="5">
        <v>-15.97</v>
      </c>
      <c r="C92" s="5">
        <v>-39.590000000000003</v>
      </c>
      <c r="D92" s="4" t="s">
        <v>128</v>
      </c>
      <c r="E92">
        <v>0.71589999999999998</v>
      </c>
      <c r="F92">
        <v>51900</v>
      </c>
      <c r="G92">
        <v>3</v>
      </c>
      <c r="H92" s="7">
        <v>23</v>
      </c>
      <c r="I92" s="7">
        <v>152</v>
      </c>
      <c r="J92" s="7">
        <v>112</v>
      </c>
      <c r="K92" s="7">
        <v>40</v>
      </c>
      <c r="L92" s="7">
        <v>14</v>
      </c>
      <c r="M92" s="7">
        <v>29</v>
      </c>
      <c r="N92" s="7">
        <v>120</v>
      </c>
      <c r="O92" t="s">
        <v>265</v>
      </c>
      <c r="P92">
        <v>7.8710000000000002E-2</v>
      </c>
    </row>
    <row r="93" spans="1:16" x14ac:dyDescent="0.35">
      <c r="A93" s="4" t="s">
        <v>129</v>
      </c>
      <c r="B93" s="5">
        <v>-1.92</v>
      </c>
      <c r="C93" s="5">
        <v>-59.47</v>
      </c>
      <c r="D93" s="4" t="s">
        <v>130</v>
      </c>
      <c r="E93">
        <v>0.2056</v>
      </c>
      <c r="F93">
        <v>18862</v>
      </c>
      <c r="G93">
        <v>4</v>
      </c>
      <c r="H93" s="7">
        <v>27</v>
      </c>
      <c r="I93" s="7">
        <v>127</v>
      </c>
      <c r="J93" s="7">
        <v>157</v>
      </c>
      <c r="K93" s="7">
        <v>146</v>
      </c>
      <c r="L93" s="7">
        <v>91</v>
      </c>
      <c r="M93" s="7">
        <v>75</v>
      </c>
      <c r="N93" s="7">
        <v>94</v>
      </c>
      <c r="O93" t="s">
        <v>266</v>
      </c>
      <c r="P93">
        <v>0.53249000000000002</v>
      </c>
    </row>
    <row r="94" spans="1:16" x14ac:dyDescent="0.35">
      <c r="A94" s="4" t="s">
        <v>131</v>
      </c>
      <c r="B94" s="5">
        <v>-2.82</v>
      </c>
      <c r="C94" s="5">
        <v>-54.3</v>
      </c>
      <c r="D94" s="4" t="s">
        <v>132</v>
      </c>
      <c r="E94">
        <v>0.16309999999999999</v>
      </c>
      <c r="F94">
        <v>16226</v>
      </c>
      <c r="G94">
        <v>4</v>
      </c>
      <c r="H94" s="7">
        <v>28</v>
      </c>
      <c r="I94" s="7">
        <v>124</v>
      </c>
      <c r="J94" s="7">
        <v>150</v>
      </c>
      <c r="K94" s="7">
        <v>136</v>
      </c>
      <c r="L94" s="7">
        <v>49</v>
      </c>
      <c r="M94" s="7">
        <v>51</v>
      </c>
      <c r="N94" s="7">
        <v>86</v>
      </c>
      <c r="O94" t="s">
        <v>267</v>
      </c>
      <c r="P94">
        <v>0.27782000000000001</v>
      </c>
    </row>
    <row r="95" spans="1:16" x14ac:dyDescent="0.35">
      <c r="A95" s="4" t="s">
        <v>133</v>
      </c>
      <c r="B95" s="5">
        <v>-0.65</v>
      </c>
      <c r="C95" s="5">
        <v>-52.52</v>
      </c>
      <c r="D95" s="4" t="s">
        <v>134</v>
      </c>
      <c r="E95">
        <v>0.2419</v>
      </c>
      <c r="F95">
        <v>51343</v>
      </c>
      <c r="G95">
        <v>4</v>
      </c>
      <c r="H95" s="7">
        <v>21</v>
      </c>
      <c r="I95" s="7">
        <v>93</v>
      </c>
      <c r="J95" s="7">
        <v>140</v>
      </c>
      <c r="K95" s="7">
        <v>129</v>
      </c>
      <c r="L95" s="7">
        <v>72</v>
      </c>
      <c r="M95" s="7">
        <v>54</v>
      </c>
      <c r="N95" s="7">
        <v>49</v>
      </c>
      <c r="O95" t="s">
        <v>268</v>
      </c>
      <c r="P95">
        <v>0.43691999999999998</v>
      </c>
    </row>
    <row r="96" spans="1:16" x14ac:dyDescent="0.35">
      <c r="A96" s="4" t="s">
        <v>135</v>
      </c>
      <c r="B96" s="5">
        <v>0.86</v>
      </c>
      <c r="C96" s="5">
        <v>-51.2</v>
      </c>
      <c r="D96" s="4" t="s">
        <v>136</v>
      </c>
      <c r="E96">
        <v>0.48670000000000002</v>
      </c>
      <c r="F96">
        <v>30850</v>
      </c>
      <c r="G96">
        <v>4</v>
      </c>
      <c r="H96" s="7">
        <v>33</v>
      </c>
      <c r="I96" s="7">
        <v>141</v>
      </c>
      <c r="J96" s="7">
        <v>200</v>
      </c>
      <c r="K96" s="7">
        <v>166</v>
      </c>
      <c r="L96" s="7">
        <v>81</v>
      </c>
      <c r="M96" s="7">
        <v>59</v>
      </c>
      <c r="N96" s="7">
        <v>61</v>
      </c>
      <c r="O96" t="s">
        <v>269</v>
      </c>
      <c r="P96">
        <v>0.46847</v>
      </c>
    </row>
    <row r="97" spans="1:16" x14ac:dyDescent="0.35">
      <c r="A97" s="4" t="s">
        <v>137</v>
      </c>
      <c r="B97" s="5">
        <v>-6.75</v>
      </c>
      <c r="C97" s="5">
        <v>-43.57</v>
      </c>
      <c r="D97" s="4" t="s">
        <v>138</v>
      </c>
      <c r="E97">
        <v>0.37690000000000001</v>
      </c>
      <c r="F97">
        <v>84746</v>
      </c>
      <c r="G97">
        <v>3</v>
      </c>
      <c r="H97" s="7">
        <v>23</v>
      </c>
      <c r="I97" s="7">
        <v>139</v>
      </c>
      <c r="J97" s="7">
        <v>126</v>
      </c>
      <c r="K97" s="7">
        <v>87</v>
      </c>
      <c r="L97" s="7">
        <v>7</v>
      </c>
      <c r="M97" s="7">
        <v>26</v>
      </c>
      <c r="N97" s="7">
        <v>102</v>
      </c>
      <c r="O97" t="s">
        <v>270</v>
      </c>
      <c r="P97">
        <v>0.11262999999999999</v>
      </c>
    </row>
    <row r="98" spans="1:16" x14ac:dyDescent="0.35">
      <c r="A98" s="4" t="s">
        <v>139</v>
      </c>
      <c r="B98" s="5">
        <v>-17.09</v>
      </c>
      <c r="C98" s="5">
        <v>-54.83</v>
      </c>
      <c r="D98" s="4" t="s">
        <v>140</v>
      </c>
      <c r="E98">
        <v>1.9923999999999999</v>
      </c>
      <c r="F98">
        <v>5137</v>
      </c>
      <c r="G98">
        <v>1</v>
      </c>
      <c r="H98" s="7">
        <v>29</v>
      </c>
      <c r="I98" s="7">
        <v>157</v>
      </c>
      <c r="J98" s="7">
        <v>142</v>
      </c>
      <c r="K98" s="7">
        <v>78</v>
      </c>
      <c r="L98" s="7">
        <v>63</v>
      </c>
      <c r="M98" s="7">
        <v>95</v>
      </c>
      <c r="N98" s="7">
        <v>131</v>
      </c>
      <c r="O98" t="s">
        <v>250</v>
      </c>
      <c r="P98">
        <v>0.29960999999999999</v>
      </c>
    </row>
    <row r="99" spans="1:16" x14ac:dyDescent="0.35">
      <c r="A99" s="4" t="s">
        <v>141</v>
      </c>
      <c r="B99" s="5">
        <v>-15.24</v>
      </c>
      <c r="C99" s="5">
        <v>-58.73</v>
      </c>
      <c r="D99" s="4" t="s">
        <v>142</v>
      </c>
      <c r="E99">
        <v>0.92969999999999997</v>
      </c>
      <c r="F99">
        <v>2349</v>
      </c>
      <c r="G99">
        <v>1</v>
      </c>
      <c r="H99" s="7">
        <v>34</v>
      </c>
      <c r="I99" s="7">
        <v>153</v>
      </c>
      <c r="J99" s="7">
        <v>164</v>
      </c>
      <c r="K99" s="7">
        <v>107</v>
      </c>
      <c r="L99" s="7">
        <v>57</v>
      </c>
      <c r="M99" s="7">
        <v>114</v>
      </c>
      <c r="N99" s="7">
        <v>118</v>
      </c>
      <c r="O99" t="s">
        <v>250</v>
      </c>
      <c r="P99">
        <v>0.44085999999999997</v>
      </c>
    </row>
    <row r="100" spans="1:16" x14ac:dyDescent="0.35">
      <c r="A100" s="4" t="s">
        <v>143</v>
      </c>
      <c r="B100" s="5">
        <v>-14.87</v>
      </c>
      <c r="C100" s="5">
        <v>-55.78</v>
      </c>
      <c r="D100" s="4" t="s">
        <v>144</v>
      </c>
      <c r="E100">
        <v>0.51029999999999998</v>
      </c>
      <c r="F100">
        <v>9528</v>
      </c>
      <c r="G100">
        <v>1</v>
      </c>
      <c r="H100" s="7">
        <v>27</v>
      </c>
      <c r="I100" s="7">
        <v>177</v>
      </c>
      <c r="J100" s="7">
        <v>148</v>
      </c>
      <c r="K100" s="7">
        <v>64</v>
      </c>
      <c r="L100" s="7">
        <v>26</v>
      </c>
      <c r="M100" s="7">
        <v>66</v>
      </c>
      <c r="N100" s="7">
        <v>127</v>
      </c>
      <c r="O100" t="s">
        <v>250</v>
      </c>
      <c r="P100">
        <v>0.33864</v>
      </c>
    </row>
    <row r="101" spans="1:16" x14ac:dyDescent="0.35">
      <c r="A101" s="4" t="s">
        <v>145</v>
      </c>
      <c r="B101" s="5">
        <v>-17.61</v>
      </c>
      <c r="C101" s="5">
        <v>-54.83</v>
      </c>
      <c r="D101" s="4" t="s">
        <v>146</v>
      </c>
      <c r="E101">
        <v>2.2042999999999999</v>
      </c>
      <c r="F101">
        <v>3997</v>
      </c>
      <c r="G101">
        <v>1</v>
      </c>
      <c r="H101" s="7">
        <v>23</v>
      </c>
      <c r="I101" s="7">
        <v>119</v>
      </c>
      <c r="J101" s="7">
        <v>116</v>
      </c>
      <c r="K101" s="7">
        <v>65</v>
      </c>
      <c r="L101" s="7">
        <v>27</v>
      </c>
      <c r="M101" s="7">
        <v>59</v>
      </c>
      <c r="N101" s="7">
        <v>104</v>
      </c>
      <c r="O101" t="s">
        <v>250</v>
      </c>
      <c r="P101">
        <v>0.42937999999999998</v>
      </c>
    </row>
    <row r="102" spans="1:16" x14ac:dyDescent="0.35">
      <c r="A102" s="4" t="s">
        <v>147</v>
      </c>
      <c r="B102" s="5">
        <v>-12.58</v>
      </c>
      <c r="C102" s="5">
        <v>-39</v>
      </c>
      <c r="D102" s="4" t="s">
        <v>148</v>
      </c>
      <c r="E102">
        <v>0.92920000000000003</v>
      </c>
      <c r="F102">
        <v>53108</v>
      </c>
      <c r="G102">
        <v>3</v>
      </c>
      <c r="H102" s="7">
        <v>15</v>
      </c>
      <c r="I102" s="7">
        <v>103</v>
      </c>
      <c r="J102" s="7">
        <v>122</v>
      </c>
      <c r="K102" s="7">
        <v>41</v>
      </c>
      <c r="L102" s="7">
        <v>9</v>
      </c>
      <c r="M102" s="7">
        <v>11</v>
      </c>
      <c r="N102" s="7">
        <v>103</v>
      </c>
      <c r="O102" t="s">
        <v>7</v>
      </c>
      <c r="P102">
        <v>3.6659999999999998E-2</v>
      </c>
    </row>
    <row r="103" spans="1:16" x14ac:dyDescent="0.35">
      <c r="A103" s="4" t="s">
        <v>197</v>
      </c>
      <c r="B103" s="5">
        <v>-17.899999999999999</v>
      </c>
      <c r="C103" s="5">
        <v>-40.200000000000003</v>
      </c>
      <c r="D103" s="4" t="s">
        <v>149</v>
      </c>
      <c r="E103">
        <v>0.44640000000000002</v>
      </c>
      <c r="F103">
        <v>14484</v>
      </c>
      <c r="G103">
        <v>1</v>
      </c>
      <c r="H103" s="7">
        <v>29</v>
      </c>
      <c r="I103" s="7">
        <v>171</v>
      </c>
      <c r="J103" s="7">
        <v>136</v>
      </c>
      <c r="K103" s="7">
        <v>43</v>
      </c>
      <c r="L103" s="7">
        <v>18</v>
      </c>
      <c r="M103" s="7">
        <v>34</v>
      </c>
      <c r="N103" s="7">
        <v>138</v>
      </c>
      <c r="O103" t="s">
        <v>271</v>
      </c>
      <c r="P103">
        <v>0.15099000000000001</v>
      </c>
    </row>
    <row r="104" spans="1:16" x14ac:dyDescent="0.35">
      <c r="A104" s="4" t="s">
        <v>150</v>
      </c>
      <c r="B104" s="5">
        <v>-20.92</v>
      </c>
      <c r="C104" s="5">
        <v>-41.72</v>
      </c>
      <c r="D104" s="4" t="s">
        <v>151</v>
      </c>
      <c r="E104">
        <v>1.6902999999999999</v>
      </c>
      <c r="F104">
        <v>1748</v>
      </c>
      <c r="G104">
        <v>1</v>
      </c>
      <c r="H104" s="7">
        <v>36</v>
      </c>
      <c r="I104" s="7">
        <v>194</v>
      </c>
      <c r="J104" s="7">
        <v>146</v>
      </c>
      <c r="K104" s="7">
        <v>60</v>
      </c>
      <c r="L104" s="7">
        <v>20</v>
      </c>
      <c r="M104" s="7">
        <v>58</v>
      </c>
      <c r="N104" s="7">
        <v>146</v>
      </c>
      <c r="O104" t="s">
        <v>251</v>
      </c>
      <c r="P104">
        <v>0.42181999999999997</v>
      </c>
    </row>
    <row r="105" spans="1:16" x14ac:dyDescent="0.35">
      <c r="A105" s="4" t="s">
        <v>152</v>
      </c>
      <c r="B105" s="5">
        <v>-20.21</v>
      </c>
      <c r="C105" s="5">
        <v>-42.85</v>
      </c>
      <c r="D105" s="4" t="s">
        <v>153</v>
      </c>
      <c r="E105">
        <v>0.41460000000000002</v>
      </c>
      <c r="F105">
        <v>8900</v>
      </c>
      <c r="G105">
        <v>1</v>
      </c>
      <c r="H105" s="7">
        <v>31</v>
      </c>
      <c r="I105" s="7">
        <v>172</v>
      </c>
      <c r="J105" s="7">
        <v>122</v>
      </c>
      <c r="K105" s="7">
        <v>55</v>
      </c>
      <c r="L105" s="7">
        <v>22</v>
      </c>
      <c r="M105" s="7">
        <v>70</v>
      </c>
      <c r="N105" s="7">
        <v>117</v>
      </c>
      <c r="O105" t="s">
        <v>272</v>
      </c>
      <c r="P105">
        <v>0.35045999999999999</v>
      </c>
    </row>
    <row r="106" spans="1:16" x14ac:dyDescent="0.35">
      <c r="A106" s="4" t="s">
        <v>154</v>
      </c>
      <c r="B106" s="5">
        <v>-19.64</v>
      </c>
      <c r="C106" s="5">
        <v>-42.85</v>
      </c>
      <c r="D106" s="4" t="s">
        <v>155</v>
      </c>
      <c r="E106">
        <v>0.92459999999999998</v>
      </c>
      <c r="F106">
        <v>4260</v>
      </c>
      <c r="G106">
        <v>1</v>
      </c>
      <c r="H106" s="7">
        <v>33</v>
      </c>
      <c r="I106" s="7">
        <v>208</v>
      </c>
      <c r="J106" s="7">
        <v>122</v>
      </c>
      <c r="K106" s="7">
        <v>87</v>
      </c>
      <c r="L106" s="7">
        <v>27</v>
      </c>
      <c r="M106" s="7">
        <v>64</v>
      </c>
      <c r="N106" s="7">
        <v>162</v>
      </c>
      <c r="O106" t="s">
        <v>272</v>
      </c>
      <c r="P106">
        <v>0.34039999999999998</v>
      </c>
    </row>
    <row r="107" spans="1:16" x14ac:dyDescent="0.35">
      <c r="A107" s="4" t="s">
        <v>156</v>
      </c>
      <c r="B107" s="5">
        <v>-19.12</v>
      </c>
      <c r="C107" s="5">
        <v>-42.66</v>
      </c>
      <c r="D107" s="4" t="s">
        <v>157</v>
      </c>
      <c r="E107">
        <v>0.41239999999999999</v>
      </c>
      <c r="F107">
        <v>9410</v>
      </c>
      <c r="G107">
        <v>1</v>
      </c>
      <c r="H107" s="7">
        <v>30</v>
      </c>
      <c r="I107" s="7">
        <v>181</v>
      </c>
      <c r="J107" s="7">
        <v>133</v>
      </c>
      <c r="K107" s="7">
        <v>54</v>
      </c>
      <c r="L107" s="7">
        <v>11</v>
      </c>
      <c r="M107" s="7">
        <v>62</v>
      </c>
      <c r="N107" s="7">
        <v>119</v>
      </c>
      <c r="O107" t="s">
        <v>272</v>
      </c>
      <c r="P107">
        <v>0.30703999999999998</v>
      </c>
    </row>
    <row r="108" spans="1:16" x14ac:dyDescent="0.35">
      <c r="A108" s="4" t="s">
        <v>158</v>
      </c>
      <c r="B108" s="5">
        <v>-19.5</v>
      </c>
      <c r="C108" s="5">
        <v>-40.92</v>
      </c>
      <c r="D108" s="4" t="s">
        <v>159</v>
      </c>
      <c r="E108">
        <v>0.1958</v>
      </c>
      <c r="F108">
        <v>73700</v>
      </c>
      <c r="G108">
        <v>1</v>
      </c>
      <c r="H108" s="7">
        <v>26</v>
      </c>
      <c r="I108" s="7">
        <v>178</v>
      </c>
      <c r="J108" s="7">
        <v>112</v>
      </c>
      <c r="K108" s="7">
        <v>44</v>
      </c>
      <c r="L108" s="7">
        <v>16</v>
      </c>
      <c r="M108" s="7">
        <v>45</v>
      </c>
      <c r="N108" s="7">
        <v>110</v>
      </c>
      <c r="O108" t="s">
        <v>272</v>
      </c>
      <c r="P108">
        <v>0.12523000000000001</v>
      </c>
    </row>
    <row r="109" spans="1:16" x14ac:dyDescent="0.35">
      <c r="A109" s="4" t="s">
        <v>160</v>
      </c>
      <c r="B109" s="6">
        <v>-23.37</v>
      </c>
      <c r="C109" s="6">
        <v>-45.87</v>
      </c>
      <c r="D109" s="4" t="s">
        <v>161</v>
      </c>
      <c r="E109">
        <v>5.7545999999999999</v>
      </c>
      <c r="F109">
        <v>4912</v>
      </c>
      <c r="G109">
        <v>1</v>
      </c>
      <c r="H109" s="8">
        <v>27</v>
      </c>
      <c r="I109" s="8">
        <v>129</v>
      </c>
      <c r="J109" s="8">
        <v>111</v>
      </c>
      <c r="K109" s="8">
        <v>57</v>
      </c>
      <c r="L109" s="8">
        <v>56</v>
      </c>
      <c r="M109" s="8">
        <v>53</v>
      </c>
      <c r="N109" s="8">
        <v>101</v>
      </c>
      <c r="O109" t="s">
        <v>252</v>
      </c>
      <c r="P109" s="10">
        <v>0.31485999999999997</v>
      </c>
    </row>
    <row r="110" spans="1:16" x14ac:dyDescent="0.35">
      <c r="A110" s="4" t="s">
        <v>162</v>
      </c>
      <c r="B110" s="5">
        <v>-23.2</v>
      </c>
      <c r="C110" s="5">
        <v>-46.03</v>
      </c>
      <c r="D110" s="4" t="s">
        <v>163</v>
      </c>
      <c r="E110">
        <v>4.7724000000000002</v>
      </c>
      <c r="F110">
        <v>1306</v>
      </c>
      <c r="G110">
        <v>1</v>
      </c>
      <c r="H110" s="9">
        <v>25</v>
      </c>
      <c r="I110" s="9">
        <v>144</v>
      </c>
      <c r="J110" s="9">
        <v>122</v>
      </c>
      <c r="K110" s="9">
        <v>64</v>
      </c>
      <c r="L110" s="9">
        <v>72</v>
      </c>
      <c r="M110" s="9">
        <v>54</v>
      </c>
      <c r="N110" s="9">
        <v>105</v>
      </c>
      <c r="O110" t="s">
        <v>252</v>
      </c>
      <c r="P110" s="10">
        <v>0.42330000000000001</v>
      </c>
    </row>
    <row r="111" spans="1:16" x14ac:dyDescent="0.35">
      <c r="A111" s="4" t="s">
        <v>198</v>
      </c>
      <c r="B111" s="5">
        <v>-22.53</v>
      </c>
      <c r="C111" s="5">
        <v>-44.57</v>
      </c>
      <c r="D111" s="4" t="s">
        <v>164</v>
      </c>
      <c r="E111">
        <v>4.2561</v>
      </c>
      <c r="F111">
        <v>7212</v>
      </c>
      <c r="G111">
        <v>1</v>
      </c>
      <c r="H111" s="9">
        <v>23</v>
      </c>
      <c r="I111" s="9">
        <v>126</v>
      </c>
      <c r="J111" s="9">
        <v>118</v>
      </c>
      <c r="K111" s="9">
        <v>56</v>
      </c>
      <c r="L111" s="9">
        <v>52</v>
      </c>
      <c r="M111" s="9">
        <v>53</v>
      </c>
      <c r="N111" s="9">
        <v>96</v>
      </c>
      <c r="O111" t="s">
        <v>252</v>
      </c>
      <c r="P111" s="10">
        <v>0.35727999999999999</v>
      </c>
    </row>
    <row r="112" spans="1:16" x14ac:dyDescent="0.35">
      <c r="A112" s="4" t="s">
        <v>165</v>
      </c>
      <c r="B112" s="5">
        <v>-22.48</v>
      </c>
      <c r="C112" s="5">
        <v>-43.84</v>
      </c>
      <c r="D112" s="4" t="s">
        <v>166</v>
      </c>
      <c r="E112">
        <v>3.6985999999999999</v>
      </c>
      <c r="F112">
        <v>3144</v>
      </c>
      <c r="G112">
        <v>1</v>
      </c>
      <c r="H112" s="9">
        <v>29</v>
      </c>
      <c r="I112" s="9">
        <v>159</v>
      </c>
      <c r="J112" s="9">
        <v>131</v>
      </c>
      <c r="K112" s="9">
        <v>56</v>
      </c>
      <c r="L112" s="9">
        <v>36</v>
      </c>
      <c r="M112" s="9">
        <v>60</v>
      </c>
      <c r="N112" s="9">
        <v>118</v>
      </c>
      <c r="O112" t="s">
        <v>252</v>
      </c>
      <c r="P112" s="10">
        <v>0.38729999999999998</v>
      </c>
    </row>
    <row r="113" spans="1:16" x14ac:dyDescent="0.35">
      <c r="A113" s="4" t="s">
        <v>167</v>
      </c>
      <c r="B113" s="5">
        <v>-21.91</v>
      </c>
      <c r="C113" s="5">
        <v>-43.54</v>
      </c>
      <c r="D113" s="4" t="s">
        <v>168</v>
      </c>
      <c r="E113">
        <v>3.1173999999999999</v>
      </c>
      <c r="F113">
        <v>1752</v>
      </c>
      <c r="G113">
        <v>1</v>
      </c>
      <c r="H113" s="9">
        <v>32</v>
      </c>
      <c r="I113" s="9">
        <v>191</v>
      </c>
      <c r="J113" s="9">
        <v>142</v>
      </c>
      <c r="K113" s="9">
        <v>47</v>
      </c>
      <c r="L113" s="9">
        <v>26</v>
      </c>
      <c r="M113" s="9">
        <v>61</v>
      </c>
      <c r="N113" s="9">
        <v>131</v>
      </c>
      <c r="O113" t="s">
        <v>252</v>
      </c>
      <c r="P113" s="10">
        <v>0.45065</v>
      </c>
    </row>
    <row r="114" spans="1:16" x14ac:dyDescent="0.35">
      <c r="A114" s="4" t="s">
        <v>169</v>
      </c>
      <c r="B114" s="5">
        <v>-21.94</v>
      </c>
      <c r="C114" s="5">
        <v>-43.36</v>
      </c>
      <c r="D114" s="4" t="s">
        <v>170</v>
      </c>
      <c r="E114">
        <v>1.9628000000000001</v>
      </c>
      <c r="F114">
        <v>1873</v>
      </c>
      <c r="G114">
        <v>1</v>
      </c>
      <c r="H114" s="9">
        <v>34</v>
      </c>
      <c r="I114" s="9">
        <v>172</v>
      </c>
      <c r="J114" s="9">
        <v>139</v>
      </c>
      <c r="K114" s="9">
        <v>54</v>
      </c>
      <c r="L114" s="9">
        <v>27</v>
      </c>
      <c r="M114" s="9">
        <v>51</v>
      </c>
      <c r="N114" s="9">
        <v>136</v>
      </c>
      <c r="O114" t="s">
        <v>252</v>
      </c>
      <c r="P114" s="10">
        <v>0.37658000000000003</v>
      </c>
    </row>
    <row r="115" spans="1:16" x14ac:dyDescent="0.35">
      <c r="A115" s="4" t="s">
        <v>171</v>
      </c>
      <c r="B115" s="5">
        <v>-21.84</v>
      </c>
      <c r="C115" s="5">
        <v>-42.58</v>
      </c>
      <c r="D115" s="4" t="s">
        <v>172</v>
      </c>
      <c r="E115">
        <v>1.0017</v>
      </c>
      <c r="F115">
        <v>11155</v>
      </c>
      <c r="G115">
        <v>1</v>
      </c>
      <c r="H115" s="9">
        <v>29</v>
      </c>
      <c r="I115" s="9">
        <v>169</v>
      </c>
      <c r="J115" s="9">
        <v>123</v>
      </c>
      <c r="K115" s="9">
        <v>52</v>
      </c>
      <c r="L115" s="9">
        <v>31</v>
      </c>
      <c r="M115" s="9">
        <v>52</v>
      </c>
      <c r="N115" s="9">
        <v>121</v>
      </c>
      <c r="O115" t="s">
        <v>252</v>
      </c>
      <c r="P115" s="10">
        <v>0.56537000000000004</v>
      </c>
    </row>
    <row r="116" spans="1:16" x14ac:dyDescent="0.35">
      <c r="A116" s="4" t="s">
        <v>173</v>
      </c>
      <c r="B116" s="5">
        <v>-22.69</v>
      </c>
      <c r="C116" s="5">
        <v>-43.83</v>
      </c>
      <c r="D116" s="4" t="s">
        <v>174</v>
      </c>
      <c r="E116">
        <v>5.7118000000000002</v>
      </c>
      <c r="F116">
        <v>1252</v>
      </c>
      <c r="G116">
        <v>1</v>
      </c>
      <c r="H116" s="9">
        <v>30</v>
      </c>
      <c r="I116" s="9">
        <v>153</v>
      </c>
      <c r="J116" s="9">
        <v>138</v>
      </c>
      <c r="K116" s="9">
        <v>75</v>
      </c>
      <c r="L116" s="9">
        <v>47</v>
      </c>
      <c r="M116" s="9">
        <v>59</v>
      </c>
      <c r="N116" s="9">
        <v>119</v>
      </c>
      <c r="O116" t="s">
        <v>252</v>
      </c>
      <c r="P116" s="10">
        <v>0.33018999999999998</v>
      </c>
    </row>
    <row r="117" spans="1:16" x14ac:dyDescent="0.35">
      <c r="A117" s="4" t="s">
        <v>175</v>
      </c>
      <c r="B117" s="5">
        <v>-25.51</v>
      </c>
      <c r="C117" s="5">
        <v>-53.67</v>
      </c>
      <c r="D117" s="4" t="s">
        <v>176</v>
      </c>
      <c r="E117">
        <v>0.95279999999999998</v>
      </c>
      <c r="F117">
        <v>22543</v>
      </c>
      <c r="G117">
        <v>2</v>
      </c>
      <c r="H117" s="9">
        <v>30</v>
      </c>
      <c r="I117" s="9">
        <v>124</v>
      </c>
      <c r="J117" s="9">
        <v>115</v>
      </c>
      <c r="K117" s="9">
        <v>134</v>
      </c>
      <c r="L117" s="9">
        <v>144</v>
      </c>
      <c r="M117" s="9">
        <v>128</v>
      </c>
      <c r="N117" s="9">
        <v>153</v>
      </c>
      <c r="O117" t="s">
        <v>254</v>
      </c>
      <c r="P117" s="10">
        <v>0.50846000000000002</v>
      </c>
    </row>
    <row r="118" spans="1:16" x14ac:dyDescent="0.35">
      <c r="A118" s="4" t="s">
        <v>177</v>
      </c>
      <c r="B118" s="6">
        <v>-21.45</v>
      </c>
      <c r="C118" s="6">
        <v>-42.41</v>
      </c>
      <c r="D118" s="4" t="s">
        <v>178</v>
      </c>
      <c r="E118">
        <v>0.2094</v>
      </c>
      <c r="F118">
        <v>7135</v>
      </c>
      <c r="G118">
        <v>1</v>
      </c>
      <c r="H118" s="9">
        <v>34</v>
      </c>
      <c r="I118" s="9">
        <v>186</v>
      </c>
      <c r="J118" s="9">
        <v>128</v>
      </c>
      <c r="K118" s="9">
        <v>49</v>
      </c>
      <c r="L118" s="9">
        <v>22</v>
      </c>
      <c r="M118" s="9">
        <v>45</v>
      </c>
      <c r="N118" s="9">
        <v>152</v>
      </c>
      <c r="O118" t="s">
        <v>252</v>
      </c>
      <c r="P118" s="10">
        <v>0.30066999999999999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068-3F58-4E33-9788-A70044A01109}">
  <dimension ref="A1:D26"/>
  <sheetViews>
    <sheetView workbookViewId="0">
      <selection activeCell="C9" sqref="C9"/>
    </sheetView>
  </sheetViews>
  <sheetFormatPr defaultRowHeight="14.5" x14ac:dyDescent="0.35"/>
  <cols>
    <col min="1" max="1" width="13.36328125" bestFit="1" customWidth="1"/>
  </cols>
  <sheetData>
    <row r="1" spans="1:4" x14ac:dyDescent="0.35">
      <c r="A1" s="2" t="s">
        <v>193</v>
      </c>
      <c r="B1" s="2" t="s">
        <v>273</v>
      </c>
    </row>
    <row r="2" spans="1:4" x14ac:dyDescent="0.35">
      <c r="A2" t="s">
        <v>253</v>
      </c>
      <c r="B2" s="12">
        <v>8490</v>
      </c>
      <c r="C2" s="11"/>
    </row>
    <row r="3" spans="1:4" x14ac:dyDescent="0.35">
      <c r="A3" t="s">
        <v>254</v>
      </c>
      <c r="B3" s="12">
        <v>4147</v>
      </c>
      <c r="C3" s="11"/>
    </row>
    <row r="4" spans="1:4" x14ac:dyDescent="0.35">
      <c r="A4" t="s">
        <v>255</v>
      </c>
      <c r="B4" s="12">
        <v>3982</v>
      </c>
      <c r="C4" s="11"/>
    </row>
    <row r="5" spans="1:4" x14ac:dyDescent="0.35">
      <c r="A5" t="s">
        <v>256</v>
      </c>
      <c r="B5" s="12">
        <v>10195</v>
      </c>
      <c r="C5" s="11"/>
    </row>
    <row r="6" spans="1:4" x14ac:dyDescent="0.35">
      <c r="A6" t="s">
        <v>257</v>
      </c>
      <c r="B6" s="12">
        <v>3104</v>
      </c>
      <c r="C6" s="11"/>
      <c r="D6" s="11"/>
    </row>
    <row r="7" spans="1:4" x14ac:dyDescent="0.35">
      <c r="A7" t="s">
        <v>39</v>
      </c>
      <c r="B7" s="12">
        <v>7659</v>
      </c>
      <c r="C7" s="11"/>
    </row>
    <row r="8" spans="1:4" x14ac:dyDescent="0.35">
      <c r="A8" t="s">
        <v>258</v>
      </c>
      <c r="B8" s="12">
        <v>2177</v>
      </c>
      <c r="C8" s="11"/>
    </row>
    <row r="9" spans="1:4" x14ac:dyDescent="0.35">
      <c r="A9" t="s">
        <v>259</v>
      </c>
      <c r="B9" s="12">
        <v>9237</v>
      </c>
      <c r="C9" s="11"/>
    </row>
    <row r="10" spans="1:4" x14ac:dyDescent="0.35">
      <c r="A10" t="s">
        <v>260</v>
      </c>
      <c r="B10" s="11">
        <v>3631</v>
      </c>
      <c r="C10" s="11"/>
    </row>
    <row r="11" spans="1:4" x14ac:dyDescent="0.35">
      <c r="A11" t="s">
        <v>261</v>
      </c>
      <c r="B11" s="11">
        <v>1192</v>
      </c>
      <c r="C11" s="11"/>
    </row>
    <row r="12" spans="1:4" x14ac:dyDescent="0.35">
      <c r="A12" t="s">
        <v>262</v>
      </c>
      <c r="B12" s="11">
        <v>6388</v>
      </c>
      <c r="C12" s="11"/>
    </row>
    <row r="13" spans="1:4" x14ac:dyDescent="0.35">
      <c r="A13" t="s">
        <v>263</v>
      </c>
      <c r="B13" s="11">
        <v>4701</v>
      </c>
      <c r="C13" s="11"/>
    </row>
    <row r="14" spans="1:4" x14ac:dyDescent="0.35">
      <c r="A14" t="s">
        <v>264</v>
      </c>
      <c r="B14" s="11">
        <v>2101</v>
      </c>
      <c r="C14" s="11"/>
    </row>
    <row r="15" spans="1:4" x14ac:dyDescent="0.35">
      <c r="A15" t="s">
        <v>265</v>
      </c>
      <c r="B15" s="11">
        <v>464</v>
      </c>
      <c r="C15" s="11"/>
    </row>
    <row r="16" spans="1:4" x14ac:dyDescent="0.35">
      <c r="A16" t="s">
        <v>266</v>
      </c>
      <c r="B16" s="11">
        <v>126</v>
      </c>
      <c r="C16" s="11"/>
    </row>
    <row r="17" spans="1:3" x14ac:dyDescent="0.35">
      <c r="A17" t="s">
        <v>267</v>
      </c>
      <c r="B17" s="11">
        <v>36</v>
      </c>
      <c r="C17" s="11"/>
    </row>
    <row r="18" spans="1:3" x14ac:dyDescent="0.35">
      <c r="A18" t="s">
        <v>268</v>
      </c>
      <c r="B18" s="11">
        <v>254</v>
      </c>
      <c r="C18" s="11"/>
    </row>
    <row r="19" spans="1:3" x14ac:dyDescent="0.35">
      <c r="A19" t="s">
        <v>269</v>
      </c>
      <c r="B19" s="11">
        <v>461</v>
      </c>
      <c r="C19" s="11"/>
    </row>
    <row r="20" spans="1:3" x14ac:dyDescent="0.35">
      <c r="A20" t="s">
        <v>270</v>
      </c>
      <c r="B20" s="11">
        <v>171</v>
      </c>
      <c r="C20" s="11"/>
    </row>
    <row r="21" spans="1:3" x14ac:dyDescent="0.35">
      <c r="A21" t="s">
        <v>250</v>
      </c>
      <c r="B21" s="11">
        <v>479</v>
      </c>
      <c r="C21" s="11"/>
    </row>
    <row r="22" spans="1:3" x14ac:dyDescent="0.35">
      <c r="A22" t="s">
        <v>7</v>
      </c>
      <c r="B22" s="11">
        <v>91</v>
      </c>
      <c r="C22" s="11"/>
    </row>
    <row r="23" spans="1:3" x14ac:dyDescent="0.35">
      <c r="A23" t="s">
        <v>271</v>
      </c>
      <c r="B23" s="11">
        <v>42</v>
      </c>
      <c r="C23" s="11"/>
    </row>
    <row r="24" spans="1:3" x14ac:dyDescent="0.35">
      <c r="A24" t="s">
        <v>251</v>
      </c>
      <c r="B24" s="11">
        <v>56</v>
      </c>
      <c r="C24" s="11"/>
    </row>
    <row r="25" spans="1:3" x14ac:dyDescent="0.35">
      <c r="A25" t="s">
        <v>272</v>
      </c>
      <c r="B25" s="11">
        <v>856</v>
      </c>
      <c r="C25" s="11"/>
    </row>
    <row r="26" spans="1:3" x14ac:dyDescent="0.35">
      <c r="A26" t="s">
        <v>252</v>
      </c>
      <c r="B26" s="11">
        <v>1132</v>
      </c>
      <c r="C26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7560-A82F-4EE3-BFB7-2F387C6318B6}">
  <dimension ref="A1:I9"/>
  <sheetViews>
    <sheetView workbookViewId="0">
      <selection activeCell="D8" sqref="D8"/>
    </sheetView>
  </sheetViews>
  <sheetFormatPr defaultRowHeight="14.5" x14ac:dyDescent="0.35"/>
  <cols>
    <col min="1" max="1" width="18" bestFit="1" customWidth="1"/>
    <col min="2" max="2" width="7.36328125" customWidth="1"/>
    <col min="8" max="8" width="17.1796875" bestFit="1" customWidth="1"/>
  </cols>
  <sheetData>
    <row r="1" spans="1:9" x14ac:dyDescent="0.35">
      <c r="A1" t="s">
        <v>274</v>
      </c>
      <c r="B1">
        <v>18</v>
      </c>
      <c r="C1" s="11">
        <v>2039.31</v>
      </c>
      <c r="D1" s="11">
        <f>C1*SUM($I$2:$I$5)</f>
        <v>3602.8489769999996</v>
      </c>
      <c r="E1" s="11">
        <f>D1</f>
        <v>3602.8489769999996</v>
      </c>
    </row>
    <row r="2" spans="1:9" x14ac:dyDescent="0.35">
      <c r="A2" t="s">
        <v>275</v>
      </c>
      <c r="B2">
        <v>33</v>
      </c>
      <c r="C2" s="11">
        <v>2346.5300000000002</v>
      </c>
      <c r="D2" s="11">
        <f t="shared" ref="D2:D5" si="0">C2*SUM($I$2:$I$5)</f>
        <v>4145.6145510000006</v>
      </c>
      <c r="G2">
        <v>34</v>
      </c>
      <c r="H2" t="s">
        <v>283</v>
      </c>
      <c r="I2">
        <v>0.38690000000000002</v>
      </c>
    </row>
    <row r="3" spans="1:9" x14ac:dyDescent="0.35">
      <c r="A3" t="s">
        <v>276</v>
      </c>
      <c r="B3">
        <v>261</v>
      </c>
      <c r="C3" s="11">
        <v>214.35</v>
      </c>
      <c r="D3" s="11">
        <f t="shared" si="0"/>
        <v>378.69214499999998</v>
      </c>
      <c r="G3">
        <v>45</v>
      </c>
      <c r="H3" t="s">
        <v>284</v>
      </c>
      <c r="I3">
        <v>0.18</v>
      </c>
    </row>
    <row r="4" spans="1:9" x14ac:dyDescent="0.35">
      <c r="A4" t="s">
        <v>277</v>
      </c>
      <c r="B4">
        <v>241</v>
      </c>
      <c r="C4" s="11">
        <v>193.93</v>
      </c>
      <c r="D4" s="11">
        <f t="shared" si="0"/>
        <v>342.616131</v>
      </c>
      <c r="G4">
        <v>46</v>
      </c>
      <c r="H4" t="s">
        <v>285</v>
      </c>
      <c r="I4">
        <v>0.1754</v>
      </c>
    </row>
    <row r="5" spans="1:9" x14ac:dyDescent="0.35">
      <c r="A5" t="s">
        <v>278</v>
      </c>
      <c r="B5">
        <v>99</v>
      </c>
      <c r="C5" s="11">
        <v>63.33</v>
      </c>
      <c r="D5" s="11">
        <f t="shared" si="0"/>
        <v>111.88511099999999</v>
      </c>
      <c r="E5" s="11">
        <f>SUM(D2:D5)</f>
        <v>4978.8079379999999</v>
      </c>
      <c r="G5">
        <v>66</v>
      </c>
      <c r="H5" t="s">
        <v>286</v>
      </c>
      <c r="I5">
        <v>1.0244</v>
      </c>
    </row>
    <row r="6" spans="1:9" x14ac:dyDescent="0.35">
      <c r="A6" t="s">
        <v>279</v>
      </c>
      <c r="B6">
        <v>43</v>
      </c>
      <c r="C6" s="11">
        <v>758.87</v>
      </c>
      <c r="E6" s="11">
        <f>C6*SUM(I3:I5)</f>
        <v>1047.0888259999999</v>
      </c>
    </row>
    <row r="7" spans="1:9" x14ac:dyDescent="0.35">
      <c r="A7" t="s">
        <v>280</v>
      </c>
      <c r="B7">
        <v>45</v>
      </c>
      <c r="C7" s="11">
        <v>6291.64</v>
      </c>
    </row>
    <row r="8" spans="1:9" x14ac:dyDescent="0.35">
      <c r="A8" t="s">
        <v>281</v>
      </c>
      <c r="B8">
        <v>63</v>
      </c>
      <c r="C8" s="11">
        <v>1309</v>
      </c>
      <c r="E8" s="11">
        <f>C8*I5</f>
        <v>1340.9395999999999</v>
      </c>
    </row>
    <row r="9" spans="1:9" x14ac:dyDescent="0.35">
      <c r="A9" t="s">
        <v>282</v>
      </c>
      <c r="B9">
        <v>66</v>
      </c>
      <c r="C9" s="11">
        <v>10272.84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MLT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Bernardo Barros Torraca</dc:creator>
  <cp:lastModifiedBy>Helio Camargo Junior</cp:lastModifiedBy>
  <dcterms:created xsi:type="dcterms:W3CDTF">2023-02-26T18:33:43Z</dcterms:created>
  <dcterms:modified xsi:type="dcterms:W3CDTF">2023-02-27T15:52:49Z</dcterms:modified>
</cp:coreProperties>
</file>