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sbr-my.sharepoint.com/personal/hcamargo_ons_org_br/Documents/R/extended/resume/"/>
    </mc:Choice>
  </mc:AlternateContent>
  <xr:revisionPtr revIDLastSave="0" documentId="8_{414E7E59-28DA-405E-B2C6-00760D9EF10F}" xr6:coauthVersionLast="47" xr6:coauthVersionMax="47" xr10:uidLastSave="{00000000-0000-0000-0000-000000000000}"/>
  <bookViews>
    <workbookView xWindow="30420" yWindow="2640" windowWidth="27825" windowHeight="8310" xr2:uid="{49340ABD-EBBA-4697-9F32-382481CBB267}"/>
  </bookViews>
  <sheets>
    <sheet name="Dados" sheetId="1" r:id="rId1"/>
    <sheet name="MLT" sheetId="2" r:id="rId2"/>
    <sheet name="Planilh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6" i="3"/>
  <c r="E1" i="3"/>
  <c r="E5" i="3"/>
  <c r="D2" i="3"/>
  <c r="D3" i="3"/>
  <c r="D4" i="3"/>
  <c r="D5" i="3"/>
  <c r="D1" i="3"/>
</calcChain>
</file>

<file path=xl/sharedStrings.xml><?xml version="1.0" encoding="utf-8"?>
<sst xmlns="http://schemas.openxmlformats.org/spreadsheetml/2006/main" count="62" uniqueCount="59">
  <si>
    <t>Agua Vermelha</t>
  </si>
  <si>
    <t>Camargos</t>
  </si>
  <si>
    <t>Paraguacu</t>
  </si>
  <si>
    <t>Sao Francisco</t>
  </si>
  <si>
    <t>Nome</t>
  </si>
  <si>
    <t>Latitude</t>
  </si>
  <si>
    <t>Longitude</t>
  </si>
  <si>
    <t>Codigo ANA</t>
  </si>
  <si>
    <t>Prod.Acumulada</t>
  </si>
  <si>
    <t>Area</t>
  </si>
  <si>
    <t>Regiao</t>
  </si>
  <si>
    <t>Diario</t>
  </si>
  <si>
    <t>DEZ-JAN</t>
  </si>
  <si>
    <t>FEV-MAR</t>
  </si>
  <si>
    <t>ABR-MAI</t>
  </si>
  <si>
    <t>JUN-JUL</t>
  </si>
  <si>
    <t>AGO-SET</t>
  </si>
  <si>
    <t>OUT-NOV</t>
  </si>
  <si>
    <t>Bacia</t>
  </si>
  <si>
    <t>Coef</t>
  </si>
  <si>
    <t>PSATAGV</t>
  </si>
  <si>
    <t>PSATCMG</t>
  </si>
  <si>
    <t>Paraguai</t>
  </si>
  <si>
    <t>Itabapoana</t>
  </si>
  <si>
    <t>Paraiba do Sul</t>
  </si>
  <si>
    <t>Grande</t>
  </si>
  <si>
    <t>Iguacu</t>
  </si>
  <si>
    <t>Parana</t>
  </si>
  <si>
    <t>Paranaiba</t>
  </si>
  <si>
    <t>Paranapanema</t>
  </si>
  <si>
    <t>Tiete</t>
  </si>
  <si>
    <t>Tocantins</t>
  </si>
  <si>
    <t>Uruguai</t>
  </si>
  <si>
    <t>Osul</t>
  </si>
  <si>
    <t>Madeira</t>
  </si>
  <si>
    <t>Xingu</t>
  </si>
  <si>
    <t>Teles Pires</t>
  </si>
  <si>
    <t>Jequitinhonha</t>
  </si>
  <si>
    <t>Uatuma</t>
  </si>
  <si>
    <t xml:space="preserve">Curua-Una </t>
  </si>
  <si>
    <t>Jari</t>
  </si>
  <si>
    <t>Araguari</t>
  </si>
  <si>
    <t>Parnaiba</t>
  </si>
  <si>
    <t>Mucuri</t>
  </si>
  <si>
    <t>Doce</t>
  </si>
  <si>
    <t>MLT</t>
  </si>
  <si>
    <t>A.VERMELHA</t>
  </si>
  <si>
    <t xml:space="preserve">SAO SIMAO   </t>
  </si>
  <si>
    <t>FOZ DO RIO CLARO</t>
  </si>
  <si>
    <t>S.R.VERDINHO</t>
  </si>
  <si>
    <t>ESPORA</t>
  </si>
  <si>
    <t xml:space="preserve">TRES IRMAOS </t>
  </si>
  <si>
    <t xml:space="preserve">JUPIA       </t>
  </si>
  <si>
    <t xml:space="preserve">ROSANA      </t>
  </si>
  <si>
    <t xml:space="preserve">ITAIPU      </t>
  </si>
  <si>
    <t>ILHA SOLTEIRA</t>
  </si>
  <si>
    <t>JUPIA</t>
  </si>
  <si>
    <t>P.PRIMAVERA</t>
  </si>
  <si>
    <t>ITAIPU 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</si>
</sst>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9">
    <xf numFmtId="0" fontId="0" fillId="0" borderId="0" xfId="0"/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Fill="1"/>
  </cellXfs>
  <cellStyles count="3">
    <cellStyle name="Normal" xfId="0" builtinId="0"/>
    <cellStyle name="Normal 2" xfId="1" xr:uid="{EFD7FFD8-0ACD-4039-BF85-D880E51187A3}"/>
    <cellStyle name="Normal 3" xfId="2" xr:uid="{01AFF534-BF76-4D8D-ACD1-1398DDC19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3479-60F0-4FB7-958C-17C5836453DA}">
  <dimension ref="A1:P3"/>
  <sheetViews>
    <sheetView tabSelected="1" workbookViewId="0">
      <selection activeCell="A11" sqref="A11"/>
    </sheetView>
  </sheetViews>
  <sheetFormatPr defaultRowHeight="14.5" x14ac:dyDescent="0.35"/>
  <cols>
    <col min="1" max="1" width="22.6328125" bestFit="1" customWidth="1"/>
    <col min="3" max="3" width="10.36328125" customWidth="1"/>
    <col min="4" max="4" width="10.90625" bestFit="1" customWidth="1"/>
    <col min="5" max="5" width="15.90625" customWidth="1"/>
    <col min="6" max="6" width="8.36328125" customWidth="1"/>
    <col min="7" max="7" width="8" customWidth="1"/>
    <col min="10" max="10" width="14.36328125" customWidth="1"/>
    <col min="13" max="13" width="11" customWidth="1"/>
    <col min="14" max="14" width="11.36328125" customWidth="1"/>
    <col min="15" max="15" width="13.36328125" bestFit="1" customWidth="1"/>
    <col min="16" max="16" width="9.36328125" customWidth="1"/>
  </cols>
  <sheetData>
    <row r="1" spans="1:16" ht="26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3" t="s">
        <v>19</v>
      </c>
    </row>
    <row r="2" spans="1:16" x14ac:dyDescent="0.35">
      <c r="A2" s="4" t="s">
        <v>0</v>
      </c>
      <c r="B2" s="5">
        <v>-19.89</v>
      </c>
      <c r="C2" s="5">
        <v>-50.35</v>
      </c>
      <c r="D2" s="4" t="s">
        <v>20</v>
      </c>
      <c r="E2">
        <v>2.202</v>
      </c>
      <c r="F2">
        <v>20922</v>
      </c>
      <c r="G2">
        <v>1</v>
      </c>
      <c r="H2" s="6">
        <v>29</v>
      </c>
      <c r="I2" s="6">
        <v>125</v>
      </c>
      <c r="J2" s="6">
        <v>99</v>
      </c>
      <c r="K2" s="6">
        <v>48</v>
      </c>
      <c r="L2" s="6">
        <v>29</v>
      </c>
      <c r="M2" s="6">
        <v>44</v>
      </c>
      <c r="N2" s="6">
        <v>79</v>
      </c>
      <c r="O2" t="s">
        <v>25</v>
      </c>
      <c r="P2">
        <v>0.3498</v>
      </c>
    </row>
    <row r="3" spans="1:16" x14ac:dyDescent="0.35">
      <c r="A3" s="4" t="s">
        <v>1</v>
      </c>
      <c r="B3" s="5">
        <v>-21.28</v>
      </c>
      <c r="C3" s="5">
        <v>-44.63</v>
      </c>
      <c r="D3" s="4" t="s">
        <v>21</v>
      </c>
      <c r="E3">
        <v>6.1226000000000003</v>
      </c>
      <c r="F3">
        <v>6279</v>
      </c>
      <c r="G3">
        <v>1</v>
      </c>
      <c r="H3" s="6">
        <v>31</v>
      </c>
      <c r="I3" s="6">
        <v>143</v>
      </c>
      <c r="J3" s="6">
        <v>97</v>
      </c>
      <c r="K3" s="6">
        <v>37</v>
      </c>
      <c r="L3" s="6">
        <v>31</v>
      </c>
      <c r="M3" s="6">
        <v>47</v>
      </c>
      <c r="N3" s="6">
        <v>87</v>
      </c>
      <c r="O3" t="s">
        <v>25</v>
      </c>
      <c r="P3">
        <v>0.47950999999999999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B068-3F58-4E33-9788-A70044A01109}">
  <dimension ref="A1:D26"/>
  <sheetViews>
    <sheetView workbookViewId="0">
      <selection activeCell="C9" sqref="C9"/>
    </sheetView>
  </sheetViews>
  <sheetFormatPr defaultRowHeight="14.5" x14ac:dyDescent="0.35"/>
  <cols>
    <col min="1" max="1" width="13.36328125" bestFit="1" customWidth="1"/>
  </cols>
  <sheetData>
    <row r="1" spans="1:4" x14ac:dyDescent="0.35">
      <c r="A1" s="2" t="s">
        <v>18</v>
      </c>
      <c r="B1" s="2" t="s">
        <v>45</v>
      </c>
    </row>
    <row r="2" spans="1:4" x14ac:dyDescent="0.35">
      <c r="A2" t="s">
        <v>25</v>
      </c>
      <c r="B2" s="8">
        <v>8490</v>
      </c>
      <c r="C2" s="7"/>
    </row>
    <row r="3" spans="1:4" x14ac:dyDescent="0.35">
      <c r="A3" t="s">
        <v>26</v>
      </c>
      <c r="B3" s="8">
        <v>4147</v>
      </c>
      <c r="C3" s="7"/>
    </row>
    <row r="4" spans="1:4" x14ac:dyDescent="0.35">
      <c r="A4" t="s">
        <v>27</v>
      </c>
      <c r="B4" s="8">
        <v>3982</v>
      </c>
      <c r="C4" s="7"/>
    </row>
    <row r="5" spans="1:4" x14ac:dyDescent="0.35">
      <c r="A5" t="s">
        <v>28</v>
      </c>
      <c r="B5" s="8">
        <v>10195</v>
      </c>
      <c r="C5" s="7"/>
    </row>
    <row r="6" spans="1:4" x14ac:dyDescent="0.35">
      <c r="A6" t="s">
        <v>29</v>
      </c>
      <c r="B6" s="8">
        <v>3104</v>
      </c>
      <c r="C6" s="7"/>
      <c r="D6" s="7"/>
    </row>
    <row r="7" spans="1:4" x14ac:dyDescent="0.35">
      <c r="A7" t="s">
        <v>3</v>
      </c>
      <c r="B7" s="8">
        <v>7659</v>
      </c>
      <c r="C7" s="7"/>
    </row>
    <row r="8" spans="1:4" x14ac:dyDescent="0.35">
      <c r="A8" t="s">
        <v>30</v>
      </c>
      <c r="B8" s="8">
        <v>2177</v>
      </c>
      <c r="C8" s="7"/>
    </row>
    <row r="9" spans="1:4" x14ac:dyDescent="0.35">
      <c r="A9" t="s">
        <v>31</v>
      </c>
      <c r="B9" s="8">
        <v>9237</v>
      </c>
      <c r="C9" s="7"/>
    </row>
    <row r="10" spans="1:4" x14ac:dyDescent="0.35">
      <c r="A10" t="s">
        <v>32</v>
      </c>
      <c r="B10" s="7">
        <v>3631</v>
      </c>
      <c r="C10" s="7"/>
    </row>
    <row r="11" spans="1:4" x14ac:dyDescent="0.35">
      <c r="A11" t="s">
        <v>33</v>
      </c>
      <c r="B11" s="7">
        <v>1192</v>
      </c>
      <c r="C11" s="7"/>
    </row>
    <row r="12" spans="1:4" x14ac:dyDescent="0.35">
      <c r="A12" t="s">
        <v>34</v>
      </c>
      <c r="B12" s="7">
        <v>6388</v>
      </c>
      <c r="C12" s="7"/>
    </row>
    <row r="13" spans="1:4" x14ac:dyDescent="0.35">
      <c r="A13" t="s">
        <v>35</v>
      </c>
      <c r="B13" s="7">
        <v>4701</v>
      </c>
      <c r="C13" s="7"/>
    </row>
    <row r="14" spans="1:4" x14ac:dyDescent="0.35">
      <c r="A14" t="s">
        <v>36</v>
      </c>
      <c r="B14" s="7">
        <v>2101</v>
      </c>
      <c r="C14" s="7"/>
    </row>
    <row r="15" spans="1:4" x14ac:dyDescent="0.35">
      <c r="A15" t="s">
        <v>37</v>
      </c>
      <c r="B15" s="7">
        <v>464</v>
      </c>
      <c r="C15" s="7"/>
    </row>
    <row r="16" spans="1:4" x14ac:dyDescent="0.35">
      <c r="A16" t="s">
        <v>38</v>
      </c>
      <c r="B16" s="7">
        <v>126</v>
      </c>
      <c r="C16" s="7"/>
    </row>
    <row r="17" spans="1:3" x14ac:dyDescent="0.35">
      <c r="A17" t="s">
        <v>39</v>
      </c>
      <c r="B17" s="7">
        <v>36</v>
      </c>
      <c r="C17" s="7"/>
    </row>
    <row r="18" spans="1:3" x14ac:dyDescent="0.35">
      <c r="A18" t="s">
        <v>40</v>
      </c>
      <c r="B18" s="7">
        <v>254</v>
      </c>
      <c r="C18" s="7"/>
    </row>
    <row r="19" spans="1:3" x14ac:dyDescent="0.35">
      <c r="A19" t="s">
        <v>41</v>
      </c>
      <c r="B19" s="7">
        <v>461</v>
      </c>
      <c r="C19" s="7"/>
    </row>
    <row r="20" spans="1:3" x14ac:dyDescent="0.35">
      <c r="A20" t="s">
        <v>42</v>
      </c>
      <c r="B20" s="7">
        <v>171</v>
      </c>
      <c r="C20" s="7"/>
    </row>
    <row r="21" spans="1:3" x14ac:dyDescent="0.35">
      <c r="A21" t="s">
        <v>22</v>
      </c>
      <c r="B21" s="7">
        <v>479</v>
      </c>
      <c r="C21" s="7"/>
    </row>
    <row r="22" spans="1:3" x14ac:dyDescent="0.35">
      <c r="A22" t="s">
        <v>2</v>
      </c>
      <c r="B22" s="7">
        <v>91</v>
      </c>
      <c r="C22" s="7"/>
    </row>
    <row r="23" spans="1:3" x14ac:dyDescent="0.35">
      <c r="A23" t="s">
        <v>43</v>
      </c>
      <c r="B23" s="7">
        <v>42</v>
      </c>
      <c r="C23" s="7"/>
    </row>
    <row r="24" spans="1:3" x14ac:dyDescent="0.35">
      <c r="A24" t="s">
        <v>23</v>
      </c>
      <c r="B24" s="7">
        <v>56</v>
      </c>
      <c r="C24" s="7"/>
    </row>
    <row r="25" spans="1:3" x14ac:dyDescent="0.35">
      <c r="A25" t="s">
        <v>44</v>
      </c>
      <c r="B25" s="7">
        <v>856</v>
      </c>
      <c r="C25" s="7"/>
    </row>
    <row r="26" spans="1:3" x14ac:dyDescent="0.35">
      <c r="A26" t="s">
        <v>24</v>
      </c>
      <c r="B26" s="7">
        <v>1132</v>
      </c>
      <c r="C26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7560-A82F-4EE3-BFB7-2F387C6318B6}">
  <dimension ref="A1:I9"/>
  <sheetViews>
    <sheetView workbookViewId="0">
      <selection activeCell="D8" sqref="D8"/>
    </sheetView>
  </sheetViews>
  <sheetFormatPr defaultRowHeight="14.5" x14ac:dyDescent="0.35"/>
  <cols>
    <col min="1" max="1" width="18" bestFit="1" customWidth="1"/>
    <col min="2" max="2" width="7.36328125" customWidth="1"/>
    <col min="8" max="8" width="17.1796875" bestFit="1" customWidth="1"/>
  </cols>
  <sheetData>
    <row r="1" spans="1:9" x14ac:dyDescent="0.35">
      <c r="A1" t="s">
        <v>46</v>
      </c>
      <c r="B1">
        <v>18</v>
      </c>
      <c r="C1" s="7">
        <v>2039.31</v>
      </c>
      <c r="D1" s="7">
        <f>C1*SUM($I$2:$I$5)</f>
        <v>3602.8489769999996</v>
      </c>
      <c r="E1" s="7">
        <f>D1</f>
        <v>3602.8489769999996</v>
      </c>
    </row>
    <row r="2" spans="1:9" x14ac:dyDescent="0.35">
      <c r="A2" t="s">
        <v>47</v>
      </c>
      <c r="B2">
        <v>33</v>
      </c>
      <c r="C2" s="7">
        <v>2346.5300000000002</v>
      </c>
      <c r="D2" s="7">
        <f t="shared" ref="D2:D5" si="0">C2*SUM($I$2:$I$5)</f>
        <v>4145.6145510000006</v>
      </c>
      <c r="G2">
        <v>34</v>
      </c>
      <c r="H2" t="s">
        <v>55</v>
      </c>
      <c r="I2">
        <v>0.38690000000000002</v>
      </c>
    </row>
    <row r="3" spans="1:9" x14ac:dyDescent="0.35">
      <c r="A3" t="s">
        <v>48</v>
      </c>
      <c r="B3">
        <v>261</v>
      </c>
      <c r="C3" s="7">
        <v>214.35</v>
      </c>
      <c r="D3" s="7">
        <f t="shared" si="0"/>
        <v>378.69214499999998</v>
      </c>
      <c r="G3">
        <v>45</v>
      </c>
      <c r="H3" t="s">
        <v>56</v>
      </c>
      <c r="I3">
        <v>0.18</v>
      </c>
    </row>
    <row r="4" spans="1:9" x14ac:dyDescent="0.35">
      <c r="A4" t="s">
        <v>49</v>
      </c>
      <c r="B4">
        <v>241</v>
      </c>
      <c r="C4" s="7">
        <v>193.93</v>
      </c>
      <c r="D4" s="7">
        <f t="shared" si="0"/>
        <v>342.616131</v>
      </c>
      <c r="G4">
        <v>46</v>
      </c>
      <c r="H4" t="s">
        <v>57</v>
      </c>
      <c r="I4">
        <v>0.1754</v>
      </c>
    </row>
    <row r="5" spans="1:9" x14ac:dyDescent="0.35">
      <c r="A5" t="s">
        <v>50</v>
      </c>
      <c r="B5">
        <v>99</v>
      </c>
      <c r="C5" s="7">
        <v>63.33</v>
      </c>
      <c r="D5" s="7">
        <f t="shared" si="0"/>
        <v>111.88511099999999</v>
      </c>
      <c r="E5" s="7">
        <f>SUM(D2:D5)</f>
        <v>4978.8079379999999</v>
      </c>
      <c r="G5">
        <v>66</v>
      </c>
      <c r="H5" t="s">
        <v>58</v>
      </c>
      <c r="I5">
        <v>1.0244</v>
      </c>
    </row>
    <row r="6" spans="1:9" x14ac:dyDescent="0.35">
      <c r="A6" t="s">
        <v>51</v>
      </c>
      <c r="B6">
        <v>43</v>
      </c>
      <c r="C6" s="7">
        <v>758.87</v>
      </c>
      <c r="E6" s="7">
        <f>C6*SUM(I3:I5)</f>
        <v>1047.0888259999999</v>
      </c>
    </row>
    <row r="7" spans="1:9" x14ac:dyDescent="0.35">
      <c r="A7" t="s">
        <v>52</v>
      </c>
      <c r="B7">
        <v>45</v>
      </c>
      <c r="C7" s="7">
        <v>6291.64</v>
      </c>
    </row>
    <row r="8" spans="1:9" x14ac:dyDescent="0.35">
      <c r="A8" t="s">
        <v>53</v>
      </c>
      <c r="B8">
        <v>63</v>
      </c>
      <c r="C8" s="7">
        <v>1309</v>
      </c>
      <c r="E8" s="7">
        <f>C8*I5</f>
        <v>1340.9395999999999</v>
      </c>
    </row>
    <row r="9" spans="1:9" x14ac:dyDescent="0.35">
      <c r="A9" t="s">
        <v>54</v>
      </c>
      <c r="B9">
        <v>66</v>
      </c>
      <c r="C9" s="7">
        <v>10272.84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MLT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Bernardo Barros Torraca</dc:creator>
  <cp:lastModifiedBy>Helio Camargo Junior</cp:lastModifiedBy>
  <dcterms:created xsi:type="dcterms:W3CDTF">2023-02-26T18:33:43Z</dcterms:created>
  <dcterms:modified xsi:type="dcterms:W3CDTF">2023-02-27T15:53:59Z</dcterms:modified>
</cp:coreProperties>
</file>