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G57" i="1"/>
  <c r="F57"/>
  <c r="E57"/>
  <c r="G52"/>
  <c r="F52"/>
  <c r="E52"/>
  <c r="D52"/>
  <c r="C52"/>
  <c r="B52"/>
  <c r="G47"/>
  <c r="F47"/>
  <c r="E47"/>
  <c r="D47"/>
  <c r="C47"/>
  <c r="B47"/>
  <c r="G42"/>
  <c r="F42"/>
  <c r="E42"/>
  <c r="D42"/>
  <c r="C42"/>
  <c r="B42"/>
  <c r="F35"/>
  <c r="G35"/>
  <c r="F30"/>
  <c r="G30"/>
  <c r="F25"/>
  <c r="G25"/>
  <c r="F20"/>
  <c r="G20"/>
  <c r="E35"/>
  <c r="E30"/>
  <c r="D30"/>
  <c r="C30"/>
  <c r="B30"/>
  <c r="E25"/>
  <c r="D25"/>
  <c r="C25"/>
  <c r="B25"/>
  <c r="E20"/>
  <c r="D20"/>
  <c r="C20"/>
  <c r="B20"/>
  <c r="J5" l="1"/>
  <c r="K5"/>
  <c r="L5"/>
  <c r="M5"/>
  <c r="N5"/>
  <c r="J6"/>
  <c r="K6"/>
  <c r="L6"/>
  <c r="M6"/>
  <c r="N6"/>
  <c r="J7"/>
  <c r="K7"/>
  <c r="L7"/>
  <c r="M7"/>
  <c r="N7"/>
  <c r="J8"/>
  <c r="K8"/>
  <c r="L8"/>
  <c r="M8"/>
  <c r="N8"/>
  <c r="J9"/>
  <c r="K9"/>
  <c r="L9"/>
  <c r="M9"/>
  <c r="N9"/>
  <c r="J10"/>
  <c r="K10"/>
  <c r="L10"/>
  <c r="M10"/>
  <c r="N10"/>
  <c r="I4"/>
  <c r="H4"/>
  <c r="G4"/>
  <c r="F4"/>
  <c r="E4"/>
  <c r="C4"/>
  <c r="N4" s="1"/>
  <c r="B4"/>
  <c r="I11"/>
  <c r="H11"/>
  <c r="G11"/>
  <c r="F11"/>
  <c r="E11"/>
  <c r="D5"/>
  <c r="D6"/>
  <c r="C11"/>
  <c r="K11" s="1"/>
  <c r="B11"/>
  <c r="D8"/>
  <c r="D9"/>
  <c r="D10"/>
  <c r="D7"/>
  <c r="K4" l="1"/>
  <c r="D4"/>
  <c r="J4"/>
  <c r="L4"/>
  <c r="M4"/>
  <c r="D11"/>
  <c r="M11"/>
  <c r="N11"/>
  <c r="L11"/>
  <c r="J11"/>
</calcChain>
</file>

<file path=xl/sharedStrings.xml><?xml version="1.0" encoding="utf-8"?>
<sst xmlns="http://schemas.openxmlformats.org/spreadsheetml/2006/main" count="105" uniqueCount="38">
  <si>
    <t>异常工单</t>
    <phoneticPr fontId="1" type="noConversion"/>
  </si>
  <si>
    <t>总工单</t>
    <phoneticPr fontId="1" type="noConversion"/>
  </si>
  <si>
    <t>异常率</t>
    <phoneticPr fontId="1" type="noConversion"/>
  </si>
  <si>
    <t>2012年一季度</t>
    <phoneticPr fontId="1" type="noConversion"/>
  </si>
  <si>
    <t>2012年二季度</t>
    <phoneticPr fontId="1" type="noConversion"/>
  </si>
  <si>
    <t>2012年三季度</t>
    <phoneticPr fontId="1" type="noConversion"/>
  </si>
  <si>
    <t>2012年四季度</t>
    <phoneticPr fontId="1" type="noConversion"/>
  </si>
  <si>
    <t>2012年总体</t>
    <phoneticPr fontId="1" type="noConversion"/>
  </si>
  <si>
    <t>2013年1月1日至2013年3月11日</t>
    <phoneticPr fontId="1" type="noConversion"/>
  </si>
  <si>
    <t>2013年3月12日至2013年5月2日</t>
    <phoneticPr fontId="1" type="noConversion"/>
  </si>
  <si>
    <t>同方异常率</t>
    <phoneticPr fontId="1" type="noConversion"/>
  </si>
  <si>
    <t>能讯异常率</t>
    <phoneticPr fontId="1" type="noConversion"/>
  </si>
  <si>
    <t>远信异常率</t>
    <phoneticPr fontId="1" type="noConversion"/>
  </si>
  <si>
    <t>其他异常率</t>
    <phoneticPr fontId="1" type="noConversion"/>
  </si>
  <si>
    <t>信息中心异常率</t>
    <phoneticPr fontId="1" type="noConversion"/>
  </si>
  <si>
    <t>2013年截止到5月2日</t>
    <phoneticPr fontId="1" type="noConversion"/>
  </si>
  <si>
    <t>一线解决数</t>
    <phoneticPr fontId="1" type="noConversion"/>
  </si>
  <si>
    <t>总工单数</t>
  </si>
  <si>
    <t>一线解决率</t>
    <phoneticPr fontId="1" type="noConversion"/>
  </si>
  <si>
    <t>同方</t>
    <phoneticPr fontId="1" type="noConversion"/>
  </si>
  <si>
    <t>12年一季度</t>
    <phoneticPr fontId="1" type="noConversion"/>
  </si>
  <si>
    <t>12年二季度</t>
    <phoneticPr fontId="1" type="noConversion"/>
  </si>
  <si>
    <t>12年三季度</t>
    <phoneticPr fontId="1" type="noConversion"/>
  </si>
  <si>
    <t>12年四季度</t>
    <phoneticPr fontId="1" type="noConversion"/>
  </si>
  <si>
    <t>能讯</t>
    <phoneticPr fontId="1" type="noConversion"/>
  </si>
  <si>
    <t>远信</t>
    <phoneticPr fontId="1" type="noConversion"/>
  </si>
  <si>
    <t>东电</t>
    <phoneticPr fontId="1" type="noConversion"/>
  </si>
  <si>
    <t>13年3月11日前</t>
    <phoneticPr fontId="1" type="noConversion"/>
  </si>
  <si>
    <t>13年3月11日至5月2日</t>
    <phoneticPr fontId="1" type="noConversion"/>
  </si>
  <si>
    <t>当前事件经理归档产生的一线解决率（该一线解决率分母总工单数排除了作废工单数，上次统计数据未排除作废数据）</t>
    <phoneticPr fontId="1" type="noConversion"/>
  </si>
  <si>
    <t>如果程序识别产生的一线解决率</t>
    <phoneticPr fontId="1" type="noConversion"/>
  </si>
  <si>
    <t>同方异常工单</t>
    <phoneticPr fontId="1" type="noConversion"/>
  </si>
  <si>
    <t>能讯异常工单</t>
    <phoneticPr fontId="1" type="noConversion"/>
  </si>
  <si>
    <t>远信异常工单</t>
    <phoneticPr fontId="1" type="noConversion"/>
  </si>
  <si>
    <t>信息中心异常工单</t>
    <phoneticPr fontId="1" type="noConversion"/>
  </si>
  <si>
    <t>其他（地局）异常工单</t>
    <phoneticPr fontId="1" type="noConversion"/>
  </si>
  <si>
    <t>数据分析：从以上数据看归档错误率9%以上，今年3月12日后加上程序判断提醒后，错误率并无明显改观。同时将如果改用程序判断和事件经理判断两种方式产生的一线解决率进行对照如下所示：</t>
    <phoneticPr fontId="1" type="noConversion"/>
  </si>
  <si>
    <t>异常归档工单统计：异常工单指程序判定的和实际事件经理归档不一致的，异常率=异常工单/总工单*100%，以总分形式进行统计，加粗部分是总体数据，3月12日-5月2日加粗是指，归档时加上程序判断的一二三线处理。异常的判断，以程序判断为基准，程序根据归档前填写解决方案的角色进行判定，根据数据抽查，可靠性接近100%</t>
    <phoneticPr fontId="1" type="noConversion"/>
  </si>
</sst>
</file>

<file path=xl/styles.xml><?xml version="1.0" encoding="utf-8"?>
<styleSheet xmlns="http://schemas.openxmlformats.org/spreadsheetml/2006/main">
  <fonts count="3">
    <font>
      <sz val="11"/>
      <color theme="1"/>
      <name val="宋体"/>
      <family val="2"/>
      <charset val="134"/>
      <scheme val="minor"/>
    </font>
    <font>
      <sz val="9"/>
      <name val="宋体"/>
      <family val="2"/>
      <charset val="134"/>
      <scheme val="minor"/>
    </font>
    <font>
      <b/>
      <sz val="11"/>
      <color theme="1"/>
      <name val="宋体"/>
      <family val="3"/>
      <charset val="134"/>
      <scheme val="minor"/>
    </font>
  </fonts>
  <fills count="2">
    <fill>
      <patternFill patternType="none"/>
    </fill>
    <fill>
      <patternFill patternType="gray125"/>
    </fill>
  </fills>
  <borders count="3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s>
  <cellStyleXfs count="1">
    <xf numFmtId="0" fontId="0" fillId="0" borderId="0">
      <alignment vertical="center"/>
    </xf>
  </cellStyleXfs>
  <cellXfs count="45">
    <xf numFmtId="0" fontId="0" fillId="0" borderId="0" xfId="0">
      <alignment vertical="center"/>
    </xf>
    <xf numFmtId="0" fontId="0" fillId="0" borderId="2" xfId="0" applyBorder="1">
      <alignment vertical="center"/>
    </xf>
    <xf numFmtId="0" fontId="0" fillId="0" borderId="0" xfId="0" applyBorder="1">
      <alignment vertical="center"/>
    </xf>
    <xf numFmtId="0" fontId="0" fillId="0" borderId="1" xfId="0" applyBorder="1">
      <alignment vertical="center"/>
    </xf>
    <xf numFmtId="0" fontId="2" fillId="0" borderId="4" xfId="0" applyFont="1" applyBorder="1">
      <alignment vertical="center"/>
    </xf>
    <xf numFmtId="0" fontId="2" fillId="0" borderId="1" xfId="0" applyFont="1" applyBorder="1">
      <alignment vertical="center"/>
    </xf>
    <xf numFmtId="0" fontId="2" fillId="0" borderId="3" xfId="0" applyFont="1" applyBorder="1">
      <alignment vertical="center"/>
    </xf>
    <xf numFmtId="0" fontId="0" fillId="0" borderId="1" xfId="0" applyFill="1" applyBorder="1">
      <alignment vertical="center"/>
    </xf>
    <xf numFmtId="0" fontId="0" fillId="0" borderId="0" xfId="0" applyFill="1" applyBorder="1">
      <alignment vertical="center"/>
    </xf>
    <xf numFmtId="0" fontId="0" fillId="0" borderId="5" xfId="0" applyBorder="1">
      <alignmen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lignment vertical="center"/>
    </xf>
    <xf numFmtId="0" fontId="0" fillId="0" borderId="10" xfId="0" applyFill="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2" fillId="0" borderId="0" xfId="0" applyFont="1"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0" borderId="20" xfId="0" applyFont="1" applyBorder="1" applyAlignment="1">
      <alignment vertical="center"/>
    </xf>
    <xf numFmtId="0" fontId="2" fillId="0" borderId="10" xfId="0" applyFont="1" applyBorder="1">
      <alignment vertical="center"/>
    </xf>
    <xf numFmtId="0" fontId="0" fillId="0" borderId="21" xfId="0" applyBorder="1" applyAlignment="1">
      <alignment horizontal="left" vertical="center"/>
    </xf>
    <xf numFmtId="0" fontId="2" fillId="0" borderId="22" xfId="0" applyFont="1" applyBorder="1" applyAlignment="1">
      <alignment horizontal="left" vertical="center"/>
    </xf>
    <xf numFmtId="0" fontId="0" fillId="0" borderId="21" xfId="0" applyBorder="1">
      <alignment vertical="center"/>
    </xf>
    <xf numFmtId="0" fontId="2" fillId="0" borderId="23" xfId="0" applyFont="1" applyBorder="1">
      <alignment vertical="center"/>
    </xf>
    <xf numFmtId="0" fontId="2" fillId="0" borderId="24" xfId="0" applyFont="1" applyBorder="1">
      <alignment vertical="center"/>
    </xf>
    <xf numFmtId="0" fontId="2" fillId="0" borderId="14" xfId="0" applyFont="1" applyBorder="1">
      <alignment vertical="center"/>
    </xf>
    <xf numFmtId="0" fontId="2" fillId="0" borderId="15" xfId="0" applyFont="1" applyBorder="1">
      <alignment vertical="center"/>
    </xf>
    <xf numFmtId="0" fontId="0" fillId="0" borderId="26" xfId="0" applyBorder="1">
      <alignment vertical="center"/>
    </xf>
    <xf numFmtId="0" fontId="2" fillId="0" borderId="27" xfId="0" applyFont="1" applyBorder="1">
      <alignment vertical="center"/>
    </xf>
    <xf numFmtId="0" fontId="0" fillId="0" borderId="28" xfId="0" applyBorder="1">
      <alignment vertical="center"/>
    </xf>
    <xf numFmtId="0" fontId="2" fillId="0" borderId="29" xfId="0" applyFont="1" applyBorder="1">
      <alignment vertical="center"/>
    </xf>
    <xf numFmtId="0" fontId="2" fillId="0" borderId="30" xfId="0" applyFont="1" applyBorder="1">
      <alignment vertical="center"/>
    </xf>
    <xf numFmtId="0" fontId="2" fillId="0" borderId="0" xfId="0" applyFont="1" applyBorder="1" applyAlignment="1">
      <alignment horizontal="center" vertical="center" wrapText="1"/>
    </xf>
    <xf numFmtId="0" fontId="0" fillId="0" borderId="0" xfId="0" applyAlignment="1">
      <alignment vertical="center" wrapText="1"/>
    </xf>
    <xf numFmtId="0" fontId="0" fillId="0" borderId="25" xfId="0" applyBorder="1" applyAlignment="1">
      <alignment vertical="center" wrapText="1"/>
    </xf>
    <xf numFmtId="0" fontId="0" fillId="0" borderId="0" xfId="0" applyAlignment="1">
      <alignment horizontal="center" vertical="center" wrapText="1"/>
    </xf>
    <xf numFmtId="0" fontId="0" fillId="0" borderId="25" xfId="0" applyBorder="1" applyAlignment="1">
      <alignment horizontal="center"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N57"/>
  <sheetViews>
    <sheetView tabSelected="1" workbookViewId="0">
      <selection sqref="A1:I2"/>
    </sheetView>
  </sheetViews>
  <sheetFormatPr defaultRowHeight="13.5"/>
  <cols>
    <col min="1" max="1" width="29.5" bestFit="1" customWidth="1"/>
    <col min="2" max="3" width="12.75" bestFit="1" customWidth="1"/>
    <col min="4" max="4" width="14.5" bestFit="1" customWidth="1"/>
    <col min="5" max="5" width="12.75" bestFit="1" customWidth="1"/>
    <col min="6" max="6" width="14.375" bestFit="1" customWidth="1"/>
    <col min="7" max="7" width="20.75" bestFit="1" customWidth="1"/>
    <col min="8" max="8" width="17.25" bestFit="1" customWidth="1"/>
    <col min="9" max="9" width="21.375" bestFit="1" customWidth="1"/>
    <col min="10" max="10" width="13.125" bestFit="1" customWidth="1"/>
    <col min="11" max="12" width="11" bestFit="1" customWidth="1"/>
    <col min="13" max="13" width="15.125" bestFit="1" customWidth="1"/>
    <col min="14" max="14" width="14.5" bestFit="1" customWidth="1"/>
  </cols>
  <sheetData>
    <row r="1" spans="1:14" ht="13.5" customHeight="1">
      <c r="A1" s="43" t="s">
        <v>37</v>
      </c>
      <c r="B1" s="43"/>
      <c r="C1" s="43"/>
      <c r="D1" s="43"/>
      <c r="E1" s="43"/>
      <c r="F1" s="43"/>
      <c r="G1" s="43"/>
      <c r="H1" s="43"/>
      <c r="I1" s="43"/>
      <c r="J1" s="41"/>
      <c r="K1" s="41"/>
      <c r="L1" s="41"/>
      <c r="M1" s="41"/>
      <c r="N1" s="41"/>
    </row>
    <row r="2" spans="1:14" ht="14.25" thickBot="1">
      <c r="A2" s="44"/>
      <c r="B2" s="44"/>
      <c r="C2" s="44"/>
      <c r="D2" s="44"/>
      <c r="E2" s="44"/>
      <c r="F2" s="44"/>
      <c r="G2" s="44"/>
      <c r="H2" s="44"/>
      <c r="I2" s="44"/>
      <c r="J2" s="42"/>
      <c r="K2" s="42"/>
      <c r="L2" s="42"/>
      <c r="M2" s="42"/>
      <c r="N2" s="42"/>
    </row>
    <row r="3" spans="1:14">
      <c r="A3" s="22"/>
      <c r="B3" s="23" t="s">
        <v>0</v>
      </c>
      <c r="C3" s="23" t="s">
        <v>1</v>
      </c>
      <c r="D3" s="35" t="s">
        <v>2</v>
      </c>
      <c r="E3" s="23" t="s">
        <v>31</v>
      </c>
      <c r="F3" s="23" t="s">
        <v>32</v>
      </c>
      <c r="G3" s="23" t="s">
        <v>33</v>
      </c>
      <c r="H3" s="23" t="s">
        <v>34</v>
      </c>
      <c r="I3" s="23" t="s">
        <v>35</v>
      </c>
      <c r="J3" s="24" t="s">
        <v>10</v>
      </c>
      <c r="K3" s="24" t="s">
        <v>11</v>
      </c>
      <c r="L3" s="24" t="s">
        <v>12</v>
      </c>
      <c r="M3" s="24" t="s">
        <v>14</v>
      </c>
      <c r="N3" s="25" t="s">
        <v>13</v>
      </c>
    </row>
    <row r="4" spans="1:14">
      <c r="A4" s="26" t="s">
        <v>15</v>
      </c>
      <c r="B4" s="4">
        <f>SUM(B5:B6)</f>
        <v>4760</v>
      </c>
      <c r="C4" s="4">
        <f>SUM(C5:C6)</f>
        <v>47925</v>
      </c>
      <c r="D4" s="36">
        <f>B4/C4*100</f>
        <v>9.9321857068335948</v>
      </c>
      <c r="E4" s="4">
        <f>SUM(E5:E6)</f>
        <v>588</v>
      </c>
      <c r="F4" s="4">
        <f>SUM(F5:F6)</f>
        <v>1095</v>
      </c>
      <c r="G4" s="4">
        <f>SUM(G5:G6)</f>
        <v>1662</v>
      </c>
      <c r="H4" s="4">
        <f>SUM(H5:H6)</f>
        <v>318</v>
      </c>
      <c r="I4" s="4">
        <f>SUM(I5:I6)</f>
        <v>1097</v>
      </c>
      <c r="J4" s="5">
        <f>E4/C4*100</f>
        <v>1.2269170579029733</v>
      </c>
      <c r="K4" s="5">
        <f>F4/C4*100</f>
        <v>2.2848200312989047</v>
      </c>
      <c r="L4" s="5">
        <f>G4/C4*100</f>
        <v>3.4679186228482006</v>
      </c>
      <c r="M4" s="5">
        <f>H4/C4*100</f>
        <v>0.66353677621283258</v>
      </c>
      <c r="N4" s="27">
        <f>I4/C4*100</f>
        <v>2.2889932185706834</v>
      </c>
    </row>
    <row r="5" spans="1:14">
      <c r="A5" s="28" t="s">
        <v>8</v>
      </c>
      <c r="B5" s="1">
        <v>2661</v>
      </c>
      <c r="C5" s="1">
        <v>24973</v>
      </c>
      <c r="D5" s="37">
        <f t="shared" ref="D5:D6" si="0">B5/C5*100</f>
        <v>10.655507948584471</v>
      </c>
      <c r="E5" s="1">
        <v>442</v>
      </c>
      <c r="F5" s="1">
        <v>631</v>
      </c>
      <c r="G5" s="1">
        <v>751</v>
      </c>
      <c r="H5" s="1">
        <v>116</v>
      </c>
      <c r="I5" s="1">
        <v>721</v>
      </c>
      <c r="J5" s="3">
        <f t="shared" ref="J5:J11" si="1">E5/C5*100</f>
        <v>1.7699115044247788</v>
      </c>
      <c r="K5" s="3">
        <f t="shared" ref="K5:K11" si="2">F5/C5*100</f>
        <v>2.5267288671765509</v>
      </c>
      <c r="L5" s="3">
        <f t="shared" ref="L5:L11" si="3">G5/C5*100</f>
        <v>3.0072478276538663</v>
      </c>
      <c r="M5" s="3">
        <f t="shared" ref="M5:M11" si="4">H5/C5*100</f>
        <v>0.46450166179473834</v>
      </c>
      <c r="N5" s="15">
        <f t="shared" ref="N5:N11" si="5">I5/C5*100</f>
        <v>2.887118087534537</v>
      </c>
    </row>
    <row r="6" spans="1:14">
      <c r="A6" s="29" t="s">
        <v>9</v>
      </c>
      <c r="B6" s="6">
        <v>2099</v>
      </c>
      <c r="C6" s="6">
        <v>22952</v>
      </c>
      <c r="D6" s="38">
        <f t="shared" si="0"/>
        <v>9.1451725339839669</v>
      </c>
      <c r="E6" s="6">
        <v>146</v>
      </c>
      <c r="F6" s="6">
        <v>464</v>
      </c>
      <c r="G6" s="6">
        <v>911</v>
      </c>
      <c r="H6" s="6">
        <v>202</v>
      </c>
      <c r="I6" s="6">
        <v>376</v>
      </c>
      <c r="J6" s="5">
        <f t="shared" si="1"/>
        <v>0.63611014290693613</v>
      </c>
      <c r="K6" s="5">
        <f t="shared" si="2"/>
        <v>2.0216103171836877</v>
      </c>
      <c r="L6" s="5">
        <f t="shared" si="3"/>
        <v>3.9691530149878007</v>
      </c>
      <c r="M6" s="5">
        <f t="shared" si="4"/>
        <v>0.88009759498082951</v>
      </c>
      <c r="N6" s="27">
        <f t="shared" si="5"/>
        <v>1.6382014639247124</v>
      </c>
    </row>
    <row r="7" spans="1:14">
      <c r="A7" s="30" t="s">
        <v>3</v>
      </c>
      <c r="B7" s="1">
        <v>1758</v>
      </c>
      <c r="C7" s="1">
        <v>15976</v>
      </c>
      <c r="D7" s="37">
        <f>B7/C7*100</f>
        <v>11.004006009013519</v>
      </c>
      <c r="E7" s="1">
        <v>500</v>
      </c>
      <c r="F7" s="1">
        <v>137</v>
      </c>
      <c r="G7" s="1">
        <v>1121</v>
      </c>
      <c r="H7" s="1">
        <v>0</v>
      </c>
      <c r="I7" s="1">
        <v>0</v>
      </c>
      <c r="J7" s="3">
        <f t="shared" si="1"/>
        <v>3.1296945418127193</v>
      </c>
      <c r="K7" s="3">
        <f t="shared" si="2"/>
        <v>0.85753630445668505</v>
      </c>
      <c r="L7" s="3">
        <f t="shared" si="3"/>
        <v>7.0167751627441159</v>
      </c>
      <c r="M7" s="3">
        <f t="shared" si="4"/>
        <v>0</v>
      </c>
      <c r="N7" s="15">
        <f t="shared" si="5"/>
        <v>0</v>
      </c>
    </row>
    <row r="8" spans="1:14">
      <c r="A8" s="16" t="s">
        <v>4</v>
      </c>
      <c r="B8" s="2">
        <v>2148</v>
      </c>
      <c r="C8" s="2">
        <v>19294</v>
      </c>
      <c r="D8" s="17">
        <f t="shared" ref="D8:D11" si="6">B8/C8*100</f>
        <v>11.132994713382399</v>
      </c>
      <c r="E8" s="2">
        <v>699</v>
      </c>
      <c r="F8" s="2">
        <v>154</v>
      </c>
      <c r="G8" s="2">
        <v>1295</v>
      </c>
      <c r="H8" s="2">
        <v>0</v>
      </c>
      <c r="I8" s="2">
        <v>0</v>
      </c>
      <c r="J8" s="3">
        <f t="shared" si="1"/>
        <v>3.6228879444386859</v>
      </c>
      <c r="K8" s="3">
        <f t="shared" si="2"/>
        <v>0.79817559863169896</v>
      </c>
      <c r="L8" s="3">
        <f t="shared" si="3"/>
        <v>6.711931170312015</v>
      </c>
      <c r="M8" s="3">
        <f t="shared" si="4"/>
        <v>0</v>
      </c>
      <c r="N8" s="15">
        <f t="shared" si="5"/>
        <v>0</v>
      </c>
    </row>
    <row r="9" spans="1:14">
      <c r="A9" s="16" t="s">
        <v>5</v>
      </c>
      <c r="B9" s="2">
        <v>1607</v>
      </c>
      <c r="C9" s="2">
        <v>25879</v>
      </c>
      <c r="D9" s="17">
        <f t="shared" si="6"/>
        <v>6.2096680706364236</v>
      </c>
      <c r="E9" s="2">
        <v>447</v>
      </c>
      <c r="F9" s="2">
        <v>310</v>
      </c>
      <c r="G9" s="2">
        <v>822</v>
      </c>
      <c r="H9" s="2">
        <v>0</v>
      </c>
      <c r="I9" s="2">
        <v>28</v>
      </c>
      <c r="J9" s="3">
        <f t="shared" si="1"/>
        <v>1.7272692144209592</v>
      </c>
      <c r="K9" s="3">
        <f t="shared" si="2"/>
        <v>1.1978824529541328</v>
      </c>
      <c r="L9" s="3">
        <f t="shared" si="3"/>
        <v>3.1763205688009584</v>
      </c>
      <c r="M9" s="3">
        <f t="shared" si="4"/>
        <v>0</v>
      </c>
      <c r="N9" s="15">
        <f t="shared" si="5"/>
        <v>0.10819583446037327</v>
      </c>
    </row>
    <row r="10" spans="1:14">
      <c r="A10" s="16" t="s">
        <v>6</v>
      </c>
      <c r="B10" s="2">
        <v>2556</v>
      </c>
      <c r="C10" s="2">
        <v>26806</v>
      </c>
      <c r="D10" s="17">
        <f t="shared" si="6"/>
        <v>9.5351786913377605</v>
      </c>
      <c r="E10" s="2">
        <v>359</v>
      </c>
      <c r="F10" s="2">
        <v>700</v>
      </c>
      <c r="G10" s="2">
        <v>1072</v>
      </c>
      <c r="H10" s="2">
        <v>88</v>
      </c>
      <c r="I10" s="2">
        <v>337</v>
      </c>
      <c r="J10" s="3">
        <f t="shared" si="1"/>
        <v>1.3392524061777216</v>
      </c>
      <c r="K10" s="3">
        <f t="shared" si="2"/>
        <v>2.6113556666417965</v>
      </c>
      <c r="L10" s="3">
        <f t="shared" si="3"/>
        <v>3.9991046780571513</v>
      </c>
      <c r="M10" s="3">
        <f t="shared" si="4"/>
        <v>0.32828471237782586</v>
      </c>
      <c r="N10" s="15">
        <f t="shared" si="5"/>
        <v>1.2571812280832648</v>
      </c>
    </row>
    <row r="11" spans="1:14" ht="14.25" thickBot="1">
      <c r="A11" s="31" t="s">
        <v>7</v>
      </c>
      <c r="B11" s="32">
        <f>SUM(B7:B10)</f>
        <v>8069</v>
      </c>
      <c r="C11" s="32">
        <f>SUM(C7:C10)</f>
        <v>87955</v>
      </c>
      <c r="D11" s="39">
        <f t="shared" si="6"/>
        <v>9.1740094366437397</v>
      </c>
      <c r="E11" s="32">
        <f>SUM(E7:E10)</f>
        <v>2005</v>
      </c>
      <c r="F11" s="32">
        <f>SUM(F7:F10)</f>
        <v>1301</v>
      </c>
      <c r="G11" s="32">
        <f>SUM(G7:G10)</f>
        <v>4310</v>
      </c>
      <c r="H11" s="32">
        <f>SUM(H7:H10)</f>
        <v>88</v>
      </c>
      <c r="I11" s="32">
        <f>SUM(I7:I10)</f>
        <v>365</v>
      </c>
      <c r="J11" s="33">
        <f t="shared" si="1"/>
        <v>2.2795747825592634</v>
      </c>
      <c r="K11" s="33">
        <f t="shared" si="2"/>
        <v>1.4791654823489284</v>
      </c>
      <c r="L11" s="33">
        <f t="shared" si="3"/>
        <v>4.9002330737308846</v>
      </c>
      <c r="M11" s="33">
        <f t="shared" si="4"/>
        <v>0.10005116252629187</v>
      </c>
      <c r="N11" s="34">
        <f t="shared" si="5"/>
        <v>0.41498493547836962</v>
      </c>
    </row>
    <row r="12" spans="1:14">
      <c r="A12" s="21"/>
      <c r="B12" s="21"/>
      <c r="C12" s="21"/>
      <c r="D12" s="21"/>
      <c r="E12" s="21"/>
      <c r="F12" s="21"/>
      <c r="G12" s="21"/>
      <c r="H12" s="21"/>
      <c r="I12" s="21"/>
      <c r="J12" s="21"/>
      <c r="K12" s="21"/>
      <c r="L12" s="21"/>
      <c r="M12" s="21"/>
      <c r="N12" s="21"/>
    </row>
    <row r="13" spans="1:14">
      <c r="A13" s="40" t="s">
        <v>36</v>
      </c>
      <c r="B13" s="40"/>
      <c r="C13" s="40"/>
      <c r="D13" s="40"/>
      <c r="E13" s="40"/>
      <c r="F13" s="40"/>
      <c r="G13" s="40"/>
      <c r="H13" s="40"/>
      <c r="I13" s="21"/>
      <c r="J13" s="21"/>
      <c r="K13" s="21"/>
      <c r="L13" s="21"/>
      <c r="M13" s="21"/>
      <c r="N13" s="21"/>
    </row>
    <row r="14" spans="1:14">
      <c r="A14" s="40"/>
      <c r="B14" s="40"/>
      <c r="C14" s="40"/>
      <c r="D14" s="40"/>
      <c r="E14" s="40"/>
      <c r="F14" s="40"/>
      <c r="G14" s="40"/>
      <c r="H14" s="40"/>
      <c r="I14" s="21"/>
      <c r="J14" s="21"/>
      <c r="K14" s="21"/>
      <c r="L14" s="21"/>
      <c r="M14" s="21"/>
      <c r="N14" s="21"/>
    </row>
    <row r="15" spans="1:14" ht="14.25" thickBot="1"/>
    <row r="16" spans="1:14">
      <c r="A16" s="10" t="s">
        <v>29</v>
      </c>
      <c r="B16" s="11"/>
      <c r="C16" s="11"/>
      <c r="D16" s="11"/>
      <c r="E16" s="11"/>
      <c r="F16" s="11"/>
      <c r="G16" s="12"/>
    </row>
    <row r="17" spans="1:9">
      <c r="A17" s="13" t="s">
        <v>19</v>
      </c>
      <c r="B17" s="3" t="s">
        <v>20</v>
      </c>
      <c r="C17" s="3" t="s">
        <v>21</v>
      </c>
      <c r="D17" s="3" t="s">
        <v>22</v>
      </c>
      <c r="E17" s="7" t="s">
        <v>23</v>
      </c>
      <c r="F17" s="7" t="s">
        <v>27</v>
      </c>
      <c r="G17" s="14" t="s">
        <v>28</v>
      </c>
      <c r="H17" s="8"/>
    </row>
    <row r="18" spans="1:9">
      <c r="A18" s="13" t="s">
        <v>16</v>
      </c>
      <c r="B18" s="3">
        <v>5594</v>
      </c>
      <c r="C18" s="3">
        <v>6104</v>
      </c>
      <c r="D18" s="3">
        <v>8301</v>
      </c>
      <c r="E18" s="3">
        <v>7312</v>
      </c>
      <c r="F18" s="3">
        <v>5254</v>
      </c>
      <c r="G18" s="15">
        <v>4544</v>
      </c>
    </row>
    <row r="19" spans="1:9">
      <c r="A19" s="13" t="s">
        <v>17</v>
      </c>
      <c r="B19" s="3">
        <v>7973</v>
      </c>
      <c r="C19" s="3">
        <v>8750</v>
      </c>
      <c r="D19" s="3">
        <v>10905</v>
      </c>
      <c r="E19" s="3">
        <v>9513</v>
      </c>
      <c r="F19" s="3">
        <v>6713</v>
      </c>
      <c r="G19" s="15">
        <v>6050</v>
      </c>
    </row>
    <row r="20" spans="1:9">
      <c r="A20" s="13" t="s">
        <v>18</v>
      </c>
      <c r="B20" s="3">
        <f>B18/B19*100</f>
        <v>70.161796061708273</v>
      </c>
      <c r="C20" s="3">
        <f t="shared" ref="C20:G20" si="7">C18/C19*100</f>
        <v>69.760000000000005</v>
      </c>
      <c r="D20" s="3">
        <f t="shared" si="7"/>
        <v>76.121045392022012</v>
      </c>
      <c r="E20" s="3">
        <f t="shared" si="7"/>
        <v>76.863239777147058</v>
      </c>
      <c r="F20" s="3">
        <f t="shared" si="7"/>
        <v>78.266050945925812</v>
      </c>
      <c r="G20" s="15">
        <f t="shared" si="7"/>
        <v>75.107438016528931</v>
      </c>
    </row>
    <row r="21" spans="1:9">
      <c r="A21" s="16"/>
      <c r="B21" s="2"/>
      <c r="C21" s="2"/>
      <c r="D21" s="2"/>
      <c r="E21" s="2"/>
      <c r="F21" s="2"/>
      <c r="G21" s="17"/>
    </row>
    <row r="22" spans="1:9" ht="14.25" thickBot="1">
      <c r="A22" s="13" t="s">
        <v>24</v>
      </c>
      <c r="B22" s="3" t="s">
        <v>20</v>
      </c>
      <c r="C22" s="3" t="s">
        <v>21</v>
      </c>
      <c r="D22" s="3" t="s">
        <v>22</v>
      </c>
      <c r="E22" s="7" t="s">
        <v>23</v>
      </c>
      <c r="F22" s="7" t="s">
        <v>27</v>
      </c>
      <c r="G22" s="14" t="s">
        <v>28</v>
      </c>
    </row>
    <row r="23" spans="1:9" ht="14.25" thickBot="1">
      <c r="A23" s="13" t="s">
        <v>16</v>
      </c>
      <c r="B23" s="3">
        <v>920</v>
      </c>
      <c r="C23" s="3">
        <v>2032</v>
      </c>
      <c r="D23" s="3">
        <v>5528</v>
      </c>
      <c r="E23" s="3">
        <v>5458</v>
      </c>
      <c r="F23" s="3">
        <v>2920</v>
      </c>
      <c r="G23" s="15">
        <v>3024</v>
      </c>
      <c r="I23" s="9"/>
    </row>
    <row r="24" spans="1:9">
      <c r="A24" s="13" t="s">
        <v>17</v>
      </c>
      <c r="B24" s="3">
        <v>1300</v>
      </c>
      <c r="C24" s="3">
        <v>2198</v>
      </c>
      <c r="D24" s="3">
        <v>6015</v>
      </c>
      <c r="E24" s="3">
        <v>6268</v>
      </c>
      <c r="F24" s="3">
        <v>3443</v>
      </c>
      <c r="G24" s="15">
        <v>3558</v>
      </c>
    </row>
    <row r="25" spans="1:9">
      <c r="A25" s="13" t="s">
        <v>18</v>
      </c>
      <c r="B25" s="3">
        <f>B23/B24*100</f>
        <v>70.769230769230774</v>
      </c>
      <c r="C25" s="3">
        <f t="shared" ref="C25:G25" si="8">C23/C24*100</f>
        <v>92.4476797088262</v>
      </c>
      <c r="D25" s="3">
        <f t="shared" si="8"/>
        <v>91.90357439733998</v>
      </c>
      <c r="E25" s="3">
        <f t="shared" si="8"/>
        <v>87.077217613273774</v>
      </c>
      <c r="F25" s="3">
        <f t="shared" si="8"/>
        <v>84.80975893116468</v>
      </c>
      <c r="G25" s="15">
        <f t="shared" si="8"/>
        <v>84.991568296795947</v>
      </c>
    </row>
    <row r="26" spans="1:9">
      <c r="A26" s="16"/>
      <c r="B26" s="2"/>
      <c r="C26" s="2"/>
      <c r="D26" s="2"/>
      <c r="E26" s="2"/>
      <c r="F26" s="2"/>
      <c r="G26" s="17"/>
    </row>
    <row r="27" spans="1:9">
      <c r="A27" s="13" t="s">
        <v>25</v>
      </c>
      <c r="B27" s="3" t="s">
        <v>20</v>
      </c>
      <c r="C27" s="3" t="s">
        <v>21</v>
      </c>
      <c r="D27" s="3" t="s">
        <v>22</v>
      </c>
      <c r="E27" s="7" t="s">
        <v>23</v>
      </c>
      <c r="F27" s="7" t="s">
        <v>27</v>
      </c>
      <c r="G27" s="14" t="s">
        <v>28</v>
      </c>
    </row>
    <row r="28" spans="1:9">
      <c r="A28" s="13" t="s">
        <v>16</v>
      </c>
      <c r="B28" s="3">
        <v>6522</v>
      </c>
      <c r="C28" s="3">
        <v>8103</v>
      </c>
      <c r="D28" s="3">
        <v>8498</v>
      </c>
      <c r="E28" s="3">
        <v>8151</v>
      </c>
      <c r="F28" s="3">
        <v>6829</v>
      </c>
      <c r="G28" s="15">
        <v>6077</v>
      </c>
    </row>
    <row r="29" spans="1:9">
      <c r="A29" s="13" t="s">
        <v>17</v>
      </c>
      <c r="B29" s="3">
        <v>6657</v>
      </c>
      <c r="C29" s="3">
        <v>8261</v>
      </c>
      <c r="D29" s="3">
        <v>8591</v>
      </c>
      <c r="E29" s="3">
        <v>8907</v>
      </c>
      <c r="F29" s="3">
        <v>7894</v>
      </c>
      <c r="G29" s="15">
        <v>7647</v>
      </c>
    </row>
    <row r="30" spans="1:9">
      <c r="A30" s="13" t="s">
        <v>18</v>
      </c>
      <c r="B30" s="3">
        <f>B28/B29*100</f>
        <v>97.972059486255063</v>
      </c>
      <c r="C30" s="3">
        <f t="shared" ref="C30:G30" si="9">C28/C29*100</f>
        <v>98.087398620021787</v>
      </c>
      <c r="D30" s="3">
        <f t="shared" si="9"/>
        <v>98.917471772785476</v>
      </c>
      <c r="E30" s="3">
        <f t="shared" si="9"/>
        <v>91.512293701583019</v>
      </c>
      <c r="F30" s="3">
        <f t="shared" si="9"/>
        <v>86.508740815809475</v>
      </c>
      <c r="G30" s="15">
        <f t="shared" si="9"/>
        <v>79.469072839021834</v>
      </c>
    </row>
    <row r="31" spans="1:9">
      <c r="A31" s="16"/>
      <c r="B31" s="2"/>
      <c r="C31" s="2"/>
      <c r="D31" s="2"/>
      <c r="E31" s="2"/>
      <c r="F31" s="2"/>
      <c r="G31" s="17"/>
    </row>
    <row r="32" spans="1:9">
      <c r="A32" s="13" t="s">
        <v>26</v>
      </c>
      <c r="B32" s="3" t="s">
        <v>20</v>
      </c>
      <c r="C32" s="3" t="s">
        <v>21</v>
      </c>
      <c r="D32" s="3" t="s">
        <v>22</v>
      </c>
      <c r="E32" s="7" t="s">
        <v>23</v>
      </c>
      <c r="F32" s="7" t="s">
        <v>27</v>
      </c>
      <c r="G32" s="14" t="s">
        <v>28</v>
      </c>
    </row>
    <row r="33" spans="1:7">
      <c r="A33" s="13" t="s">
        <v>16</v>
      </c>
      <c r="B33" s="3">
        <v>0</v>
      </c>
      <c r="C33" s="3">
        <v>0</v>
      </c>
      <c r="D33" s="3">
        <v>0</v>
      </c>
      <c r="E33" s="3">
        <v>224</v>
      </c>
      <c r="F33" s="3">
        <v>2959</v>
      </c>
      <c r="G33" s="15">
        <v>2681</v>
      </c>
    </row>
    <row r="34" spans="1:7">
      <c r="A34" s="13" t="s">
        <v>17</v>
      </c>
      <c r="B34" s="3">
        <v>0</v>
      </c>
      <c r="C34" s="3">
        <v>0</v>
      </c>
      <c r="D34" s="3">
        <v>0</v>
      </c>
      <c r="E34" s="3">
        <v>521</v>
      </c>
      <c r="F34" s="3">
        <v>3512</v>
      </c>
      <c r="G34" s="15">
        <v>2951</v>
      </c>
    </row>
    <row r="35" spans="1:7" ht="14.25" thickBot="1">
      <c r="A35" s="18" t="s">
        <v>18</v>
      </c>
      <c r="B35" s="19">
        <v>0</v>
      </c>
      <c r="C35" s="19">
        <v>0</v>
      </c>
      <c r="D35" s="19">
        <v>0</v>
      </c>
      <c r="E35" s="19">
        <f t="shared" ref="E35:G35" si="10">E33/E34*100</f>
        <v>42.994241842610364</v>
      </c>
      <c r="F35" s="19">
        <f t="shared" si="10"/>
        <v>84.25398633257403</v>
      </c>
      <c r="G35" s="20">
        <f t="shared" si="10"/>
        <v>90.850559132497452</v>
      </c>
    </row>
    <row r="37" spans="1:7" ht="14.25" thickBot="1"/>
    <row r="38" spans="1:7">
      <c r="A38" s="10" t="s">
        <v>30</v>
      </c>
      <c r="B38" s="11"/>
      <c r="C38" s="11"/>
      <c r="D38" s="11"/>
      <c r="E38" s="11"/>
      <c r="F38" s="11"/>
      <c r="G38" s="12"/>
    </row>
    <row r="39" spans="1:7">
      <c r="A39" s="13" t="s">
        <v>19</v>
      </c>
      <c r="B39" s="3" t="s">
        <v>20</v>
      </c>
      <c r="C39" s="3" t="s">
        <v>21</v>
      </c>
      <c r="D39" s="3" t="s">
        <v>22</v>
      </c>
      <c r="E39" s="7" t="s">
        <v>23</v>
      </c>
      <c r="F39" s="7" t="s">
        <v>27</v>
      </c>
      <c r="G39" s="14" t="s">
        <v>28</v>
      </c>
    </row>
    <row r="40" spans="1:7">
      <c r="A40" s="13" t="s">
        <v>16</v>
      </c>
      <c r="B40" s="3">
        <v>5274</v>
      </c>
      <c r="C40" s="3">
        <v>5918</v>
      </c>
      <c r="D40" s="3">
        <v>8147</v>
      </c>
      <c r="E40" s="3">
        <v>7176</v>
      </c>
      <c r="F40" s="3">
        <v>5028</v>
      </c>
      <c r="G40" s="15">
        <v>4474</v>
      </c>
    </row>
    <row r="41" spans="1:7">
      <c r="A41" s="13" t="s">
        <v>17</v>
      </c>
      <c r="B41" s="3">
        <v>7973</v>
      </c>
      <c r="C41" s="3">
        <v>8750</v>
      </c>
      <c r="D41" s="3">
        <v>10905</v>
      </c>
      <c r="E41" s="3">
        <v>9513</v>
      </c>
      <c r="F41" s="3">
        <v>6713</v>
      </c>
      <c r="G41" s="15">
        <v>6050</v>
      </c>
    </row>
    <row r="42" spans="1:7">
      <c r="A42" s="13" t="s">
        <v>18</v>
      </c>
      <c r="B42" s="3">
        <f>B40/B41*100</f>
        <v>66.148250344914089</v>
      </c>
      <c r="C42" s="3">
        <f t="shared" ref="C42:G42" si="11">C40/C41*100</f>
        <v>67.63428571428571</v>
      </c>
      <c r="D42" s="3">
        <f t="shared" si="11"/>
        <v>74.70884915176525</v>
      </c>
      <c r="E42" s="3">
        <f t="shared" si="11"/>
        <v>75.433617155471453</v>
      </c>
      <c r="F42" s="3">
        <f t="shared" si="11"/>
        <v>74.899448830627151</v>
      </c>
      <c r="G42" s="15">
        <f t="shared" si="11"/>
        <v>73.950413223140501</v>
      </c>
    </row>
    <row r="43" spans="1:7">
      <c r="A43" s="16"/>
      <c r="B43" s="2"/>
      <c r="C43" s="2"/>
      <c r="D43" s="2"/>
      <c r="E43" s="2"/>
      <c r="F43" s="2"/>
      <c r="G43" s="17"/>
    </row>
    <row r="44" spans="1:7">
      <c r="A44" s="13" t="s">
        <v>24</v>
      </c>
      <c r="B44" s="3" t="s">
        <v>20</v>
      </c>
      <c r="C44" s="3" t="s">
        <v>21</v>
      </c>
      <c r="D44" s="3" t="s">
        <v>22</v>
      </c>
      <c r="E44" s="7" t="s">
        <v>23</v>
      </c>
      <c r="F44" s="7" t="s">
        <v>27</v>
      </c>
      <c r="G44" s="14" t="s">
        <v>28</v>
      </c>
    </row>
    <row r="45" spans="1:7">
      <c r="A45" s="13" t="s">
        <v>16</v>
      </c>
      <c r="B45" s="3">
        <v>1189</v>
      </c>
      <c r="C45" s="3">
        <v>2058</v>
      </c>
      <c r="D45" s="3">
        <v>5414</v>
      </c>
      <c r="E45" s="3">
        <v>5325</v>
      </c>
      <c r="F45" s="3">
        <v>2856</v>
      </c>
      <c r="G45" s="15">
        <v>2768</v>
      </c>
    </row>
    <row r="46" spans="1:7">
      <c r="A46" s="13" t="s">
        <v>17</v>
      </c>
      <c r="B46" s="3">
        <v>1300</v>
      </c>
      <c r="C46" s="3">
        <v>2198</v>
      </c>
      <c r="D46" s="3">
        <v>6015</v>
      </c>
      <c r="E46" s="3">
        <v>6268</v>
      </c>
      <c r="F46" s="3">
        <v>3443</v>
      </c>
      <c r="G46" s="15">
        <v>3558</v>
      </c>
    </row>
    <row r="47" spans="1:7">
      <c r="A47" s="13" t="s">
        <v>18</v>
      </c>
      <c r="B47" s="3">
        <f>B45/B46*100</f>
        <v>91.461538461538467</v>
      </c>
      <c r="C47" s="3">
        <f t="shared" ref="C47:G47" si="12">C45/C46*100</f>
        <v>93.630573248407643</v>
      </c>
      <c r="D47" s="3">
        <f t="shared" si="12"/>
        <v>90.008312551953452</v>
      </c>
      <c r="E47" s="3">
        <f t="shared" si="12"/>
        <v>84.955328653477977</v>
      </c>
      <c r="F47" s="3">
        <f t="shared" si="12"/>
        <v>82.950914899796686</v>
      </c>
      <c r="G47" s="15">
        <f t="shared" si="12"/>
        <v>77.796514896009</v>
      </c>
    </row>
    <row r="48" spans="1:7">
      <c r="A48" s="16"/>
      <c r="B48" s="2"/>
      <c r="C48" s="2"/>
      <c r="D48" s="2"/>
      <c r="E48" s="2"/>
      <c r="F48" s="2"/>
      <c r="G48" s="17"/>
    </row>
    <row r="49" spans="1:7">
      <c r="A49" s="13" t="s">
        <v>25</v>
      </c>
      <c r="B49" s="3" t="s">
        <v>20</v>
      </c>
      <c r="C49" s="3" t="s">
        <v>21</v>
      </c>
      <c r="D49" s="3" t="s">
        <v>22</v>
      </c>
      <c r="E49" s="7" t="s">
        <v>23</v>
      </c>
      <c r="F49" s="7" t="s">
        <v>27</v>
      </c>
      <c r="G49" s="14" t="s">
        <v>28</v>
      </c>
    </row>
    <row r="50" spans="1:7">
      <c r="A50" s="13" t="s">
        <v>16</v>
      </c>
      <c r="B50" s="3">
        <v>5537</v>
      </c>
      <c r="C50" s="3">
        <v>6987</v>
      </c>
      <c r="D50" s="3">
        <v>7791</v>
      </c>
      <c r="E50" s="3">
        <v>8152</v>
      </c>
      <c r="F50" s="3">
        <v>7530</v>
      </c>
      <c r="G50" s="15">
        <v>6980</v>
      </c>
    </row>
    <row r="51" spans="1:7">
      <c r="A51" s="13" t="s">
        <v>17</v>
      </c>
      <c r="B51" s="3">
        <v>6657</v>
      </c>
      <c r="C51" s="3">
        <v>8261</v>
      </c>
      <c r="D51" s="3">
        <v>8591</v>
      </c>
      <c r="E51" s="3">
        <v>8907</v>
      </c>
      <c r="F51" s="3">
        <v>7894</v>
      </c>
      <c r="G51" s="15">
        <v>7647</v>
      </c>
    </row>
    <row r="52" spans="1:7">
      <c r="A52" s="13" t="s">
        <v>18</v>
      </c>
      <c r="B52" s="3">
        <f>B50/B51*100</f>
        <v>83.175604626708733</v>
      </c>
      <c r="C52" s="3">
        <f t="shared" ref="C52:G52" si="13">C50/C51*100</f>
        <v>84.578138239922524</v>
      </c>
      <c r="D52" s="3">
        <f t="shared" si="13"/>
        <v>90.687929228262135</v>
      </c>
      <c r="E52" s="3">
        <f t="shared" si="13"/>
        <v>91.523520826316386</v>
      </c>
      <c r="F52" s="3">
        <f t="shared" si="13"/>
        <v>95.388902964276667</v>
      </c>
      <c r="G52" s="15">
        <f t="shared" si="13"/>
        <v>91.277625212501633</v>
      </c>
    </row>
    <row r="53" spans="1:7">
      <c r="A53" s="16"/>
      <c r="B53" s="2"/>
      <c r="C53" s="2"/>
      <c r="D53" s="2"/>
      <c r="E53" s="2"/>
      <c r="F53" s="2"/>
      <c r="G53" s="17"/>
    </row>
    <row r="54" spans="1:7">
      <c r="A54" s="13" t="s">
        <v>26</v>
      </c>
      <c r="B54" s="3" t="s">
        <v>20</v>
      </c>
      <c r="C54" s="3" t="s">
        <v>21</v>
      </c>
      <c r="D54" s="3" t="s">
        <v>22</v>
      </c>
      <c r="E54" s="7" t="s">
        <v>23</v>
      </c>
      <c r="F54" s="7" t="s">
        <v>27</v>
      </c>
      <c r="G54" s="14" t="s">
        <v>28</v>
      </c>
    </row>
    <row r="55" spans="1:7">
      <c r="A55" s="13" t="s">
        <v>16</v>
      </c>
      <c r="B55" s="3">
        <v>0</v>
      </c>
      <c r="C55" s="3">
        <v>0</v>
      </c>
      <c r="D55" s="3">
        <v>0</v>
      </c>
      <c r="E55" s="3">
        <v>228</v>
      </c>
      <c r="F55" s="3">
        <v>2944</v>
      </c>
      <c r="G55" s="15">
        <v>2491</v>
      </c>
    </row>
    <row r="56" spans="1:7">
      <c r="A56" s="13" t="s">
        <v>17</v>
      </c>
      <c r="B56" s="3">
        <v>0</v>
      </c>
      <c r="C56" s="3">
        <v>0</v>
      </c>
      <c r="D56" s="3">
        <v>0</v>
      </c>
      <c r="E56" s="3">
        <v>521</v>
      </c>
      <c r="F56" s="3">
        <v>3512</v>
      </c>
      <c r="G56" s="15">
        <v>2951</v>
      </c>
    </row>
    <row r="57" spans="1:7" ht="14.25" thickBot="1">
      <c r="A57" s="18" t="s">
        <v>18</v>
      </c>
      <c r="B57" s="19">
        <v>0</v>
      </c>
      <c r="C57" s="19">
        <v>0</v>
      </c>
      <c r="D57" s="19">
        <v>0</v>
      </c>
      <c r="E57" s="19">
        <f t="shared" ref="E57:G57" si="14">E55/E56*100</f>
        <v>43.761996161228403</v>
      </c>
      <c r="F57" s="19">
        <f t="shared" si="14"/>
        <v>83.826879271070624</v>
      </c>
      <c r="G57" s="20">
        <f t="shared" si="14"/>
        <v>84.412063707217882</v>
      </c>
    </row>
  </sheetData>
  <mergeCells count="4">
    <mergeCell ref="A16:G16"/>
    <mergeCell ref="A38:G38"/>
    <mergeCell ref="A13:H14"/>
    <mergeCell ref="A1:I2"/>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2013-05-08T03:38:02Z</dcterms:modified>
</cp:coreProperties>
</file>