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ocuments\GitHub\hardware\Band current sensing\"/>
    </mc:Choice>
  </mc:AlternateContent>
  <bookViews>
    <workbookView xWindow="0" yWindow="0" windowWidth="28770" windowHeight="13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E49" i="1" s="1"/>
  <c r="G49" i="1" s="1"/>
  <c r="B48" i="1"/>
  <c r="E48" i="1" s="1"/>
  <c r="G48" i="1" s="1"/>
  <c r="B25" i="1" l="1"/>
  <c r="E25" i="1" s="1"/>
  <c r="G25" i="1" s="1"/>
  <c r="B39" i="1"/>
  <c r="E39" i="1" s="1"/>
  <c r="G39" i="1" s="1"/>
  <c r="G19" i="1"/>
  <c r="G20" i="1"/>
  <c r="G21" i="1"/>
  <c r="G22" i="1"/>
  <c r="G23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18" i="1"/>
  <c r="E19" i="1"/>
  <c r="E20" i="1"/>
  <c r="E21" i="1"/>
  <c r="E22" i="1"/>
  <c r="E23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18" i="1"/>
  <c r="B45" i="1"/>
  <c r="B43" i="1"/>
  <c r="B41" i="1"/>
  <c r="B37" i="1"/>
  <c r="B35" i="1"/>
  <c r="B33" i="1"/>
  <c r="B31" i="1"/>
  <c r="B29" i="1"/>
  <c r="E29" i="1" s="1"/>
  <c r="G29" i="1" s="1"/>
  <c r="B27" i="1"/>
  <c r="E27" i="1" s="1"/>
  <c r="G27" i="1" s="1"/>
  <c r="B23" i="1"/>
  <c r="B21" i="1"/>
  <c r="B19" i="1"/>
  <c r="B20" i="1"/>
  <c r="B22" i="1"/>
  <c r="B24" i="1"/>
  <c r="E24" i="1" s="1"/>
  <c r="G24" i="1" s="1"/>
  <c r="B26" i="1"/>
  <c r="E26" i="1" s="1"/>
  <c r="G26" i="1" s="1"/>
  <c r="B28" i="1"/>
  <c r="E28" i="1" s="1"/>
  <c r="G28" i="1" s="1"/>
  <c r="B30" i="1"/>
  <c r="B32" i="1"/>
  <c r="B34" i="1"/>
  <c r="B36" i="1"/>
  <c r="B38" i="1"/>
  <c r="B40" i="1"/>
  <c r="B42" i="1"/>
  <c r="B44" i="1"/>
  <c r="B18" i="1"/>
  <c r="G4" i="1"/>
  <c r="G5" i="1"/>
  <c r="G6" i="1"/>
  <c r="G3" i="1"/>
</calcChain>
</file>

<file path=xl/sharedStrings.xml><?xml version="1.0" encoding="utf-8"?>
<sst xmlns="http://schemas.openxmlformats.org/spreadsheetml/2006/main" count="132" uniqueCount="46">
  <si>
    <t>Expected currents</t>
  </si>
  <si>
    <t>Section</t>
  </si>
  <si>
    <t>I min [mA]</t>
  </si>
  <si>
    <t>I max [mA]</t>
  </si>
  <si>
    <t>Battery</t>
  </si>
  <si>
    <t>Flash</t>
  </si>
  <si>
    <t>BLE</t>
  </si>
  <si>
    <t>RTC</t>
  </si>
  <si>
    <t>IMU</t>
  </si>
  <si>
    <t>GPS</t>
  </si>
  <si>
    <t>Vibe</t>
  </si>
  <si>
    <t>TSL12</t>
  </si>
  <si>
    <t>LED2</t>
  </si>
  <si>
    <t>LED3</t>
  </si>
  <si>
    <t>ADA4505-2</t>
  </si>
  <si>
    <t>ENOB</t>
  </si>
  <si>
    <t>Vref[V]</t>
  </si>
  <si>
    <t>LSB[V]</t>
  </si>
  <si>
    <t>ADC specs</t>
  </si>
  <si>
    <t>V sense [mV]</t>
  </si>
  <si>
    <t>R sense [ohm]</t>
  </si>
  <si>
    <t>I load [mA]</t>
  </si>
  <si>
    <t>V out [mV]</t>
  </si>
  <si>
    <t>R out[ohm]</t>
  </si>
  <si>
    <t>I out [mA]</t>
  </si>
  <si>
    <t>G [A/V]</t>
  </si>
  <si>
    <t>BATT</t>
  </si>
  <si>
    <t>|</t>
  </si>
  <si>
    <t>R</t>
  </si>
  <si>
    <t>------------</t>
  </si>
  <si>
    <t>3.3 sensed</t>
  </si>
  <si>
    <t>LED RED</t>
  </si>
  <si>
    <t>LED GREEN</t>
  </si>
  <si>
    <t>VIBE</t>
  </si>
  <si>
    <t>FLASH</t>
  </si>
  <si>
    <t>ADA</t>
  </si>
  <si>
    <t>BLE double R</t>
  </si>
  <si>
    <t>500 uV</t>
  </si>
  <si>
    <t>150 uV</t>
  </si>
  <si>
    <t>BLE single R</t>
  </si>
  <si>
    <t>45 uV</t>
  </si>
  <si>
    <t>2.9 uV</t>
  </si>
  <si>
    <t>179 nV</t>
  </si>
  <si>
    <t>0.7 nV</t>
  </si>
  <si>
    <t>5 uV</t>
  </si>
  <si>
    <t>1.8 sensed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</si>
</sst>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Fon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/>
  </cellXfs>
  <cellStyles count="2">
    <cellStyle name="Deriv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"/>
  <sheetViews>
    <sheetView tabSelected="1" zoomScale="130" zoomScaleNormal="130" workbookViewId="0">
      <selection activeCell="O4" sqref="O4"/>
    </sheetView>
  </sheetViews>
  <sheetFormatPr defaultRowHeight="15" x14ac:dyDescent="0.25"/>
  <cols>
    <col min="1" max="9" width="12.7109375" style="1" customWidth="1"/>
    <col min="10" max="17" width="10.7109375" style="1" customWidth="1"/>
    <col min="18" max="26" width="12.7109375" style="1" customWidth="1"/>
    <col min="27" max="16384" width="9.140625" style="1"/>
  </cols>
  <sheetData>
    <row r="1" spans="1:15" x14ac:dyDescent="0.25">
      <c r="A1" s="7" t="s">
        <v>0</v>
      </c>
      <c r="B1" s="7"/>
      <c r="C1" s="7"/>
      <c r="E1" s="7" t="s">
        <v>18</v>
      </c>
      <c r="F1" s="7"/>
      <c r="G1" s="7"/>
    </row>
    <row r="2" spans="1:15" x14ac:dyDescent="0.25">
      <c r="A2" s="1" t="s">
        <v>1</v>
      </c>
      <c r="B2" s="1" t="s">
        <v>2</v>
      </c>
      <c r="C2" s="1" t="s">
        <v>3</v>
      </c>
      <c r="E2" s="1" t="s">
        <v>15</v>
      </c>
      <c r="F2" s="1" t="s">
        <v>16</v>
      </c>
      <c r="G2" s="1" t="s">
        <v>17</v>
      </c>
      <c r="M2" s="1" t="s">
        <v>26</v>
      </c>
    </row>
    <row r="3" spans="1:15" x14ac:dyDescent="0.25">
      <c r="A3" s="1" t="s">
        <v>4</v>
      </c>
      <c r="B3" s="1">
        <v>1</v>
      </c>
      <c r="C3" s="1">
        <v>100</v>
      </c>
      <c r="E3" s="1">
        <v>16</v>
      </c>
      <c r="F3" s="1">
        <v>3</v>
      </c>
      <c r="G3" s="1">
        <f>F3/(2^E3)</f>
        <v>4.57763671875E-5</v>
      </c>
      <c r="H3" s="1" t="s">
        <v>40</v>
      </c>
      <c r="M3" s="1" t="s">
        <v>27</v>
      </c>
    </row>
    <row r="4" spans="1:15" x14ac:dyDescent="0.25">
      <c r="A4" s="1">
        <v>3.3</v>
      </c>
      <c r="B4" s="1">
        <v>1</v>
      </c>
      <c r="C4" s="1">
        <v>100</v>
      </c>
      <c r="E4" s="1">
        <v>20</v>
      </c>
      <c r="F4" s="1">
        <v>3</v>
      </c>
      <c r="G4" s="1">
        <f t="shared" ref="G4:G6" si="0">F4/(2^E4)</f>
        <v>2.86102294921875E-6</v>
      </c>
      <c r="H4" s="1" t="s">
        <v>41</v>
      </c>
      <c r="M4" s="1" t="s">
        <v>28</v>
      </c>
    </row>
    <row r="5" spans="1:15" x14ac:dyDescent="0.25">
      <c r="A5" s="1">
        <v>1.8</v>
      </c>
      <c r="B5" s="1">
        <v>1</v>
      </c>
      <c r="C5" s="1">
        <v>100</v>
      </c>
      <c r="E5" s="1">
        <v>24</v>
      </c>
      <c r="F5" s="1">
        <v>3</v>
      </c>
      <c r="G5" s="1">
        <f t="shared" si="0"/>
        <v>1.7881393432617188E-7</v>
      </c>
      <c r="H5" s="1" t="s">
        <v>42</v>
      </c>
      <c r="M5" s="1" t="s">
        <v>27</v>
      </c>
    </row>
    <row r="6" spans="1:15" x14ac:dyDescent="0.25">
      <c r="A6" s="1" t="s">
        <v>5</v>
      </c>
      <c r="B6" s="1">
        <v>5.0000000000000001E-3</v>
      </c>
      <c r="C6" s="1">
        <v>27</v>
      </c>
      <c r="E6" s="1">
        <v>32</v>
      </c>
      <c r="F6" s="1">
        <v>3</v>
      </c>
      <c r="G6" s="1">
        <f t="shared" si="0"/>
        <v>6.9849193096160889E-10</v>
      </c>
      <c r="H6" s="1" t="s">
        <v>43</v>
      </c>
      <c r="K6" s="1">
        <v>3.3</v>
      </c>
      <c r="L6" s="2" t="s">
        <v>29</v>
      </c>
      <c r="M6" s="2" t="s">
        <v>29</v>
      </c>
      <c r="N6" s="2" t="s">
        <v>29</v>
      </c>
      <c r="O6" s="1">
        <v>1.8</v>
      </c>
    </row>
    <row r="7" spans="1:15" x14ac:dyDescent="0.25">
      <c r="A7" s="1" t="s">
        <v>6</v>
      </c>
      <c r="B7" s="1">
        <v>1E-4</v>
      </c>
      <c r="C7" s="1">
        <v>30</v>
      </c>
      <c r="K7" s="1" t="s">
        <v>27</v>
      </c>
      <c r="O7" s="1" t="s">
        <v>27</v>
      </c>
    </row>
    <row r="8" spans="1:15" x14ac:dyDescent="0.25">
      <c r="A8" s="1" t="s">
        <v>7</v>
      </c>
      <c r="B8" s="1">
        <v>2.9999999999999997E-4</v>
      </c>
      <c r="C8" s="1">
        <v>0.02</v>
      </c>
      <c r="K8" s="1" t="s">
        <v>28</v>
      </c>
      <c r="O8" s="1" t="s">
        <v>28</v>
      </c>
    </row>
    <row r="9" spans="1:15" x14ac:dyDescent="0.25">
      <c r="A9" s="1" t="s">
        <v>8</v>
      </c>
      <c r="B9" s="1">
        <v>6.0000000000000001E-3</v>
      </c>
      <c r="C9" s="1">
        <v>5</v>
      </c>
      <c r="K9" s="1" t="s">
        <v>27</v>
      </c>
      <c r="O9" s="1" t="s">
        <v>27</v>
      </c>
    </row>
    <row r="10" spans="1:15" x14ac:dyDescent="0.25">
      <c r="A10" s="1" t="s">
        <v>9</v>
      </c>
      <c r="B10" s="1">
        <v>0.02</v>
      </c>
      <c r="C10" s="1">
        <v>30</v>
      </c>
      <c r="K10" s="1" t="s">
        <v>30</v>
      </c>
      <c r="O10" s="1" t="s">
        <v>45</v>
      </c>
    </row>
    <row r="11" spans="1:15" x14ac:dyDescent="0.25">
      <c r="A11" s="1" t="s">
        <v>10</v>
      </c>
      <c r="B11" s="1">
        <v>1</v>
      </c>
      <c r="C11" s="1">
        <v>90</v>
      </c>
      <c r="K11" s="1" t="s">
        <v>27</v>
      </c>
      <c r="O11" s="1" t="s">
        <v>27</v>
      </c>
    </row>
    <row r="12" spans="1:15" x14ac:dyDescent="0.25">
      <c r="A12" s="1" t="s">
        <v>11</v>
      </c>
      <c r="B12" s="1">
        <v>1E-4</v>
      </c>
      <c r="C12" s="1">
        <v>2</v>
      </c>
      <c r="J12" s="2" t="s">
        <v>29</v>
      </c>
      <c r="K12" s="2" t="s">
        <v>29</v>
      </c>
      <c r="L12" s="2" t="s">
        <v>29</v>
      </c>
      <c r="M12" s="2" t="s">
        <v>29</v>
      </c>
      <c r="O12" s="1" t="s">
        <v>27</v>
      </c>
    </row>
    <row r="13" spans="1:15" x14ac:dyDescent="0.25">
      <c r="A13" s="1" t="s">
        <v>12</v>
      </c>
      <c r="B13" s="1">
        <v>1</v>
      </c>
      <c r="C13" s="1">
        <v>25</v>
      </c>
      <c r="J13" s="1" t="s">
        <v>27</v>
      </c>
      <c r="K13" s="1" t="s">
        <v>27</v>
      </c>
      <c r="L13" s="1" t="s">
        <v>27</v>
      </c>
      <c r="M13" s="1" t="s">
        <v>27</v>
      </c>
      <c r="O13" s="1" t="s">
        <v>27</v>
      </c>
    </row>
    <row r="14" spans="1:15" x14ac:dyDescent="0.25">
      <c r="A14" s="1" t="s">
        <v>13</v>
      </c>
      <c r="B14" s="1">
        <v>1</v>
      </c>
      <c r="C14" s="1">
        <v>25</v>
      </c>
      <c r="J14" s="1" t="s">
        <v>28</v>
      </c>
      <c r="K14" s="1" t="s">
        <v>28</v>
      </c>
      <c r="L14" s="1" t="s">
        <v>28</v>
      </c>
      <c r="M14" s="1" t="s">
        <v>28</v>
      </c>
      <c r="O14" s="1" t="s">
        <v>27</v>
      </c>
    </row>
    <row r="15" spans="1:15" x14ac:dyDescent="0.25">
      <c r="A15" s="3" t="s">
        <v>14</v>
      </c>
      <c r="B15" s="3">
        <v>1E-4</v>
      </c>
      <c r="C15" s="3">
        <v>0.01</v>
      </c>
      <c r="D15" s="3"/>
      <c r="E15" s="3"/>
      <c r="F15" s="3"/>
      <c r="G15" s="3"/>
      <c r="H15" s="3"/>
      <c r="J15" s="1" t="s">
        <v>27</v>
      </c>
      <c r="K15" s="1" t="s">
        <v>27</v>
      </c>
      <c r="L15" s="1" t="s">
        <v>27</v>
      </c>
      <c r="M15" s="1" t="s">
        <v>27</v>
      </c>
      <c r="O15" s="1" t="s">
        <v>27</v>
      </c>
    </row>
    <row r="16" spans="1:15" x14ac:dyDescent="0.25">
      <c r="A16" s="3"/>
      <c r="B16" s="3"/>
      <c r="C16" s="3"/>
      <c r="D16" s="3"/>
      <c r="E16" s="3"/>
      <c r="F16" s="3"/>
      <c r="G16" s="3"/>
      <c r="H16" s="3"/>
      <c r="J16" s="1" t="s">
        <v>27</v>
      </c>
      <c r="K16" s="1" t="s">
        <v>27</v>
      </c>
      <c r="L16" s="1" t="s">
        <v>27</v>
      </c>
      <c r="M16" s="1" t="s">
        <v>27</v>
      </c>
      <c r="O16" s="1" t="s">
        <v>27</v>
      </c>
    </row>
    <row r="17" spans="1:19" x14ac:dyDescent="0.25">
      <c r="A17" s="4" t="s">
        <v>1</v>
      </c>
      <c r="B17" s="4" t="s">
        <v>19</v>
      </c>
      <c r="C17" s="4" t="s">
        <v>20</v>
      </c>
      <c r="D17" s="4" t="s">
        <v>21</v>
      </c>
      <c r="E17" s="4" t="s">
        <v>22</v>
      </c>
      <c r="F17" s="4" t="s">
        <v>23</v>
      </c>
      <c r="G17" s="4" t="s">
        <v>24</v>
      </c>
      <c r="H17" s="4" t="s">
        <v>25</v>
      </c>
      <c r="J17" s="1" t="s">
        <v>31</v>
      </c>
      <c r="K17" s="1" t="s">
        <v>32</v>
      </c>
      <c r="L17" s="1" t="s">
        <v>11</v>
      </c>
      <c r="M17" s="1" t="s">
        <v>33</v>
      </c>
      <c r="O17" s="1" t="s">
        <v>27</v>
      </c>
    </row>
    <row r="18" spans="1:19" x14ac:dyDescent="0.25">
      <c r="A18" s="6" t="s">
        <v>4</v>
      </c>
      <c r="B18" s="5">
        <f>C18*D18</f>
        <v>0.1</v>
      </c>
      <c r="C18" s="6">
        <v>0.1</v>
      </c>
      <c r="D18" s="3">
        <v>1</v>
      </c>
      <c r="E18" s="5">
        <f>B18*F18*H18</f>
        <v>5</v>
      </c>
      <c r="F18" s="3">
        <v>2000</v>
      </c>
      <c r="G18" s="3">
        <f>E18/F18</f>
        <v>2.5000000000000001E-3</v>
      </c>
      <c r="H18" s="3">
        <v>2.5000000000000001E-2</v>
      </c>
      <c r="O18" s="1" t="s">
        <v>27</v>
      </c>
    </row>
    <row r="19" spans="1:19" x14ac:dyDescent="0.25">
      <c r="A19" s="6"/>
      <c r="B19" s="5">
        <f>C18*D19</f>
        <v>10</v>
      </c>
      <c r="C19" s="6"/>
      <c r="D19" s="3">
        <v>100</v>
      </c>
      <c r="E19" s="5">
        <f t="shared" ref="E19:E45" si="1">B19*F19*H19</f>
        <v>500</v>
      </c>
      <c r="F19" s="3">
        <v>2000</v>
      </c>
      <c r="G19" s="3">
        <f t="shared" ref="G19:G45" si="2">E19/F19</f>
        <v>0.25</v>
      </c>
      <c r="H19" s="3">
        <v>2.5000000000000001E-2</v>
      </c>
      <c r="O19" s="1" t="s">
        <v>27</v>
      </c>
    </row>
    <row r="20" spans="1:19" x14ac:dyDescent="0.25">
      <c r="A20" s="6">
        <v>3.3</v>
      </c>
      <c r="B20" s="5">
        <f t="shared" ref="B20:B44" si="3">C20*D20</f>
        <v>0.1</v>
      </c>
      <c r="C20" s="6">
        <v>0.1</v>
      </c>
      <c r="D20" s="3">
        <v>1</v>
      </c>
      <c r="E20" s="5">
        <f t="shared" si="1"/>
        <v>5</v>
      </c>
      <c r="F20" s="3">
        <v>2000</v>
      </c>
      <c r="G20" s="3">
        <f t="shared" si="2"/>
        <v>2.5000000000000001E-3</v>
      </c>
      <c r="H20" s="3">
        <v>2.5000000000000001E-2</v>
      </c>
      <c r="L20" s="2" t="s">
        <v>29</v>
      </c>
      <c r="M20" s="2" t="s">
        <v>29</v>
      </c>
      <c r="N20" s="2" t="s">
        <v>29</v>
      </c>
      <c r="O20" s="2" t="s">
        <v>29</v>
      </c>
      <c r="P20" s="2" t="s">
        <v>29</v>
      </c>
      <c r="Q20" s="2" t="s">
        <v>29</v>
      </c>
    </row>
    <row r="21" spans="1:19" x14ac:dyDescent="0.25">
      <c r="A21" s="6"/>
      <c r="B21" s="5">
        <f>C20*D21</f>
        <v>10</v>
      </c>
      <c r="C21" s="6"/>
      <c r="D21" s="3">
        <v>100</v>
      </c>
      <c r="E21" s="5">
        <f t="shared" si="1"/>
        <v>500</v>
      </c>
      <c r="F21" s="3">
        <v>2000</v>
      </c>
      <c r="G21" s="3">
        <f t="shared" si="2"/>
        <v>0.25</v>
      </c>
      <c r="H21" s="3">
        <v>2.5000000000000001E-2</v>
      </c>
      <c r="L21" s="1" t="s">
        <v>27</v>
      </c>
      <c r="M21" s="1" t="s">
        <v>27</v>
      </c>
      <c r="N21" s="1" t="s">
        <v>27</v>
      </c>
      <c r="O21" s="1" t="s">
        <v>27</v>
      </c>
      <c r="P21" s="1" t="s">
        <v>27</v>
      </c>
      <c r="Q21" s="1" t="s">
        <v>27</v>
      </c>
      <c r="S21" s="2"/>
    </row>
    <row r="22" spans="1:19" x14ac:dyDescent="0.25">
      <c r="A22" s="6">
        <v>1.8</v>
      </c>
      <c r="B22" s="5">
        <f t="shared" si="3"/>
        <v>0.1</v>
      </c>
      <c r="C22" s="6">
        <v>0.1</v>
      </c>
      <c r="D22" s="3">
        <v>1</v>
      </c>
      <c r="E22" s="5">
        <f t="shared" si="1"/>
        <v>5</v>
      </c>
      <c r="F22" s="3">
        <v>2000</v>
      </c>
      <c r="G22" s="3">
        <f t="shared" si="2"/>
        <v>2.5000000000000001E-3</v>
      </c>
      <c r="H22" s="3">
        <v>2.5000000000000001E-2</v>
      </c>
      <c r="L22" s="1" t="s">
        <v>28</v>
      </c>
      <c r="M22" s="1" t="s">
        <v>28</v>
      </c>
      <c r="N22" s="1" t="s">
        <v>28</v>
      </c>
      <c r="O22" s="1" t="s">
        <v>28</v>
      </c>
      <c r="P22" s="1" t="s">
        <v>28</v>
      </c>
      <c r="Q22" s="1" t="s">
        <v>28</v>
      </c>
    </row>
    <row r="23" spans="1:19" x14ac:dyDescent="0.25">
      <c r="A23" s="6"/>
      <c r="B23" s="5">
        <f>C22*D23</f>
        <v>10</v>
      </c>
      <c r="C23" s="6"/>
      <c r="D23" s="3">
        <v>100</v>
      </c>
      <c r="E23" s="5">
        <f t="shared" si="1"/>
        <v>500</v>
      </c>
      <c r="F23" s="3">
        <v>2000</v>
      </c>
      <c r="G23" s="3">
        <f t="shared" si="2"/>
        <v>0.25</v>
      </c>
      <c r="H23" s="3">
        <v>2.5000000000000001E-2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</row>
    <row r="24" spans="1:19" x14ac:dyDescent="0.25">
      <c r="A24" s="6" t="s">
        <v>5</v>
      </c>
      <c r="B24" s="5">
        <f t="shared" si="3"/>
        <v>0.01</v>
      </c>
      <c r="C24" s="6">
        <v>2</v>
      </c>
      <c r="D24" s="3">
        <v>5.0000000000000001E-3</v>
      </c>
      <c r="E24" s="5">
        <f t="shared" si="1"/>
        <v>0.5</v>
      </c>
      <c r="F24" s="3">
        <v>2000</v>
      </c>
      <c r="G24" s="3">
        <f t="shared" si="2"/>
        <v>2.5000000000000001E-4</v>
      </c>
      <c r="H24" s="3">
        <v>2.5000000000000001E-2</v>
      </c>
      <c r="I24" s="1" t="s">
        <v>37</v>
      </c>
      <c r="L24" s="1" t="s">
        <v>27</v>
      </c>
      <c r="M24" s="1" t="s">
        <v>27</v>
      </c>
      <c r="N24" s="1" t="s">
        <v>27</v>
      </c>
      <c r="O24" s="1" t="s">
        <v>27</v>
      </c>
      <c r="P24" s="1" t="s">
        <v>27</v>
      </c>
      <c r="Q24" s="1" t="s">
        <v>27</v>
      </c>
    </row>
    <row r="25" spans="1:19" x14ac:dyDescent="0.25">
      <c r="A25" s="6"/>
      <c r="B25" s="5">
        <f>C24*D25</f>
        <v>54</v>
      </c>
      <c r="C25" s="6"/>
      <c r="D25" s="3">
        <v>27</v>
      </c>
      <c r="E25" s="5">
        <f t="shared" si="1"/>
        <v>2700</v>
      </c>
      <c r="F25" s="3">
        <v>2000</v>
      </c>
      <c r="G25" s="3">
        <f t="shared" si="2"/>
        <v>1.35</v>
      </c>
      <c r="H25" s="3">
        <v>2.5000000000000001E-2</v>
      </c>
      <c r="L25" s="1" t="s">
        <v>34</v>
      </c>
      <c r="M25" s="1" t="s">
        <v>35</v>
      </c>
      <c r="N25" s="1" t="s">
        <v>9</v>
      </c>
      <c r="O25" s="1" t="s">
        <v>8</v>
      </c>
      <c r="P25" s="1" t="s">
        <v>6</v>
      </c>
      <c r="Q25" s="1" t="s">
        <v>7</v>
      </c>
    </row>
    <row r="26" spans="1:19" x14ac:dyDescent="0.25">
      <c r="A26" s="6" t="s">
        <v>36</v>
      </c>
      <c r="B26" s="5">
        <f t="shared" si="3"/>
        <v>0.3</v>
      </c>
      <c r="C26" s="6">
        <v>3000</v>
      </c>
      <c r="D26" s="3">
        <v>1E-4</v>
      </c>
      <c r="E26" s="5">
        <f t="shared" si="1"/>
        <v>15</v>
      </c>
      <c r="F26" s="3">
        <v>2000</v>
      </c>
      <c r="G26" s="3">
        <f t="shared" si="2"/>
        <v>7.4999999999999997E-3</v>
      </c>
      <c r="H26" s="3">
        <v>2.5000000000000001E-2</v>
      </c>
    </row>
    <row r="27" spans="1:19" x14ac:dyDescent="0.25">
      <c r="A27" s="6"/>
      <c r="B27" s="5">
        <f>C26*D27</f>
        <v>30</v>
      </c>
      <c r="C27" s="6"/>
      <c r="D27" s="3">
        <v>0.01</v>
      </c>
      <c r="E27" s="5">
        <f t="shared" si="1"/>
        <v>1500</v>
      </c>
      <c r="F27" s="3">
        <v>2000</v>
      </c>
      <c r="G27" s="3">
        <f t="shared" si="2"/>
        <v>0.75</v>
      </c>
      <c r="H27" s="3">
        <v>2.5000000000000001E-2</v>
      </c>
    </row>
    <row r="28" spans="1:19" x14ac:dyDescent="0.25">
      <c r="A28" s="6"/>
      <c r="B28" s="5">
        <f t="shared" si="3"/>
        <v>0.01</v>
      </c>
      <c r="C28" s="6">
        <v>1</v>
      </c>
      <c r="D28" s="3">
        <v>0.01</v>
      </c>
      <c r="E28" s="5">
        <f t="shared" si="1"/>
        <v>0.5</v>
      </c>
      <c r="F28" s="3">
        <v>2000</v>
      </c>
      <c r="G28" s="3">
        <f t="shared" si="2"/>
        <v>2.5000000000000001E-4</v>
      </c>
      <c r="H28" s="3">
        <v>2.5000000000000001E-2</v>
      </c>
      <c r="I28" s="1" t="s">
        <v>37</v>
      </c>
    </row>
    <row r="29" spans="1:19" x14ac:dyDescent="0.25">
      <c r="A29" s="6"/>
      <c r="B29" s="5">
        <f>C28*D29</f>
        <v>30</v>
      </c>
      <c r="C29" s="6"/>
      <c r="D29" s="3">
        <v>30</v>
      </c>
      <c r="E29" s="5">
        <f t="shared" si="1"/>
        <v>1500</v>
      </c>
      <c r="F29" s="3">
        <v>2000</v>
      </c>
      <c r="G29" s="3">
        <f t="shared" si="2"/>
        <v>0.75</v>
      </c>
      <c r="H29" s="3">
        <v>2.5000000000000001E-2</v>
      </c>
    </row>
    <row r="30" spans="1:19" x14ac:dyDescent="0.25">
      <c r="A30" s="6" t="s">
        <v>7</v>
      </c>
      <c r="B30" s="5">
        <f t="shared" si="3"/>
        <v>0.89999999999999991</v>
      </c>
      <c r="C30" s="6">
        <v>3000</v>
      </c>
      <c r="D30" s="3">
        <v>2.9999999999999997E-4</v>
      </c>
      <c r="E30" s="5">
        <f t="shared" si="1"/>
        <v>45</v>
      </c>
      <c r="F30" s="3">
        <v>2000</v>
      </c>
      <c r="G30" s="3">
        <f t="shared" si="2"/>
        <v>2.2499999999999999E-2</v>
      </c>
      <c r="H30" s="3">
        <v>2.5000000000000001E-2</v>
      </c>
    </row>
    <row r="31" spans="1:19" x14ac:dyDescent="0.25">
      <c r="A31" s="6"/>
      <c r="B31" s="5">
        <f>C30*D31</f>
        <v>60</v>
      </c>
      <c r="C31" s="6"/>
      <c r="D31" s="3">
        <v>0.02</v>
      </c>
      <c r="E31" s="5">
        <f t="shared" si="1"/>
        <v>3000</v>
      </c>
      <c r="F31" s="3">
        <v>2000</v>
      </c>
      <c r="G31" s="3">
        <f t="shared" si="2"/>
        <v>1.5</v>
      </c>
      <c r="H31" s="3">
        <v>2.5000000000000001E-2</v>
      </c>
    </row>
    <row r="32" spans="1:19" x14ac:dyDescent="0.25">
      <c r="A32" s="6" t="s">
        <v>8</v>
      </c>
      <c r="B32" s="5">
        <f t="shared" si="3"/>
        <v>0.06</v>
      </c>
      <c r="C32" s="6">
        <v>10</v>
      </c>
      <c r="D32" s="3">
        <v>6.0000000000000001E-3</v>
      </c>
      <c r="E32" s="5">
        <f t="shared" si="1"/>
        <v>3</v>
      </c>
      <c r="F32" s="3">
        <v>2000</v>
      </c>
      <c r="G32" s="3">
        <f t="shared" si="2"/>
        <v>1.5E-3</v>
      </c>
      <c r="H32" s="3">
        <v>2.5000000000000001E-2</v>
      </c>
    </row>
    <row r="33" spans="1:9" x14ac:dyDescent="0.25">
      <c r="A33" s="6"/>
      <c r="B33" s="5">
        <f>C32*D33</f>
        <v>50</v>
      </c>
      <c r="C33" s="6"/>
      <c r="D33" s="3">
        <v>5</v>
      </c>
      <c r="E33" s="5">
        <f t="shared" si="1"/>
        <v>2500</v>
      </c>
      <c r="F33" s="3">
        <v>2000</v>
      </c>
      <c r="G33" s="3">
        <f t="shared" si="2"/>
        <v>1.25</v>
      </c>
      <c r="H33" s="3">
        <v>2.5000000000000001E-2</v>
      </c>
    </row>
    <row r="34" spans="1:9" x14ac:dyDescent="0.25">
      <c r="A34" s="6" t="s">
        <v>9</v>
      </c>
      <c r="B34" s="5">
        <f t="shared" si="3"/>
        <v>0.04</v>
      </c>
      <c r="C34" s="6">
        <v>2</v>
      </c>
      <c r="D34" s="3">
        <v>0.02</v>
      </c>
      <c r="E34" s="5">
        <f t="shared" si="1"/>
        <v>2</v>
      </c>
      <c r="F34" s="3">
        <v>2000</v>
      </c>
      <c r="G34" s="3">
        <f t="shared" si="2"/>
        <v>1E-3</v>
      </c>
      <c r="H34" s="3">
        <v>2.5000000000000001E-2</v>
      </c>
    </row>
    <row r="35" spans="1:9" x14ac:dyDescent="0.25">
      <c r="A35" s="6"/>
      <c r="B35" s="5">
        <f>C34*D35</f>
        <v>60</v>
      </c>
      <c r="C35" s="6"/>
      <c r="D35" s="3">
        <v>30</v>
      </c>
      <c r="E35" s="5">
        <f t="shared" si="1"/>
        <v>3000</v>
      </c>
      <c r="F35" s="3">
        <v>2000</v>
      </c>
      <c r="G35" s="3">
        <f t="shared" si="2"/>
        <v>1.5</v>
      </c>
      <c r="H35" s="3">
        <v>2.5000000000000001E-2</v>
      </c>
    </row>
    <row r="36" spans="1:9" x14ac:dyDescent="0.25">
      <c r="A36" s="6" t="s">
        <v>10</v>
      </c>
      <c r="B36" s="5">
        <f t="shared" si="3"/>
        <v>0.5</v>
      </c>
      <c r="C36" s="6">
        <v>0.5</v>
      </c>
      <c r="D36" s="3">
        <v>1</v>
      </c>
      <c r="E36" s="5">
        <f t="shared" si="1"/>
        <v>25</v>
      </c>
      <c r="F36" s="3">
        <v>2000</v>
      </c>
      <c r="G36" s="3">
        <f t="shared" si="2"/>
        <v>1.2500000000000001E-2</v>
      </c>
      <c r="H36" s="3">
        <v>2.5000000000000001E-2</v>
      </c>
    </row>
    <row r="37" spans="1:9" x14ac:dyDescent="0.25">
      <c r="A37" s="6"/>
      <c r="B37" s="5">
        <f>C36*D37</f>
        <v>45</v>
      </c>
      <c r="C37" s="6"/>
      <c r="D37" s="3">
        <v>90</v>
      </c>
      <c r="E37" s="5">
        <f t="shared" si="1"/>
        <v>2250</v>
      </c>
      <c r="F37" s="3">
        <v>2000</v>
      </c>
      <c r="G37" s="3">
        <f t="shared" si="2"/>
        <v>1.125</v>
      </c>
      <c r="H37" s="3">
        <v>2.5000000000000001E-2</v>
      </c>
    </row>
    <row r="38" spans="1:9" x14ac:dyDescent="0.25">
      <c r="A38" s="6" t="s">
        <v>11</v>
      </c>
      <c r="B38" s="5">
        <f t="shared" si="3"/>
        <v>3.0000000000000001E-3</v>
      </c>
      <c r="C38" s="6">
        <v>30</v>
      </c>
      <c r="D38" s="3">
        <v>1E-4</v>
      </c>
      <c r="E38" s="5">
        <f t="shared" si="1"/>
        <v>0.15000000000000002</v>
      </c>
      <c r="F38" s="3">
        <v>2000</v>
      </c>
      <c r="G38" s="3">
        <f t="shared" si="2"/>
        <v>7.5000000000000007E-5</v>
      </c>
      <c r="H38" s="3">
        <v>2.5000000000000001E-2</v>
      </c>
      <c r="I38" s="1" t="s">
        <v>38</v>
      </c>
    </row>
    <row r="39" spans="1:9" x14ac:dyDescent="0.25">
      <c r="A39" s="6"/>
      <c r="B39" s="5">
        <f>C38*D39</f>
        <v>60</v>
      </c>
      <c r="C39" s="6"/>
      <c r="D39" s="3">
        <v>2</v>
      </c>
      <c r="E39" s="5">
        <f t="shared" si="1"/>
        <v>3000</v>
      </c>
      <c r="F39" s="3">
        <v>2000</v>
      </c>
      <c r="G39" s="3">
        <f t="shared" si="2"/>
        <v>1.5</v>
      </c>
      <c r="H39" s="3">
        <v>2.5000000000000001E-2</v>
      </c>
    </row>
    <row r="40" spans="1:9" x14ac:dyDescent="0.25">
      <c r="A40" s="6" t="s">
        <v>12</v>
      </c>
      <c r="B40" s="5">
        <f t="shared" si="3"/>
        <v>2</v>
      </c>
      <c r="C40" s="6">
        <v>2</v>
      </c>
      <c r="D40" s="3">
        <v>1</v>
      </c>
      <c r="E40" s="5">
        <f t="shared" si="1"/>
        <v>100</v>
      </c>
      <c r="F40" s="3">
        <v>2000</v>
      </c>
      <c r="G40" s="3">
        <f t="shared" si="2"/>
        <v>0.05</v>
      </c>
      <c r="H40" s="3">
        <v>2.5000000000000001E-2</v>
      </c>
    </row>
    <row r="41" spans="1:9" x14ac:dyDescent="0.25">
      <c r="A41" s="6"/>
      <c r="B41" s="5">
        <f>C40*D41</f>
        <v>50</v>
      </c>
      <c r="C41" s="6"/>
      <c r="D41" s="3">
        <v>25</v>
      </c>
      <c r="E41" s="5">
        <f t="shared" si="1"/>
        <v>2500</v>
      </c>
      <c r="F41" s="3">
        <v>2000</v>
      </c>
      <c r="G41" s="3">
        <f t="shared" si="2"/>
        <v>1.25</v>
      </c>
      <c r="H41" s="3">
        <v>2.5000000000000001E-2</v>
      </c>
    </row>
    <row r="42" spans="1:9" x14ac:dyDescent="0.25">
      <c r="A42" s="6" t="s">
        <v>13</v>
      </c>
      <c r="B42" s="5">
        <f t="shared" si="3"/>
        <v>2</v>
      </c>
      <c r="C42" s="6">
        <v>2</v>
      </c>
      <c r="D42" s="3">
        <v>1</v>
      </c>
      <c r="E42" s="5">
        <f t="shared" si="1"/>
        <v>100</v>
      </c>
      <c r="F42" s="3">
        <v>2000</v>
      </c>
      <c r="G42" s="3">
        <f t="shared" si="2"/>
        <v>0.05</v>
      </c>
      <c r="H42" s="3">
        <v>2.5000000000000001E-2</v>
      </c>
    </row>
    <row r="43" spans="1:9" x14ac:dyDescent="0.25">
      <c r="A43" s="6"/>
      <c r="B43" s="5">
        <f>C42*D43</f>
        <v>50</v>
      </c>
      <c r="C43" s="6"/>
      <c r="D43" s="3">
        <v>25</v>
      </c>
      <c r="E43" s="5">
        <f t="shared" si="1"/>
        <v>2500</v>
      </c>
      <c r="F43" s="3">
        <v>2000</v>
      </c>
      <c r="G43" s="3">
        <f t="shared" si="2"/>
        <v>1.25</v>
      </c>
      <c r="H43" s="3">
        <v>2.5000000000000001E-2</v>
      </c>
    </row>
    <row r="44" spans="1:9" x14ac:dyDescent="0.25">
      <c r="A44" s="6" t="s">
        <v>14</v>
      </c>
      <c r="B44" s="5">
        <f t="shared" si="3"/>
        <v>0.5</v>
      </c>
      <c r="C44" s="6">
        <v>5000</v>
      </c>
      <c r="D44" s="3">
        <v>1E-4</v>
      </c>
      <c r="E44" s="5">
        <f t="shared" si="1"/>
        <v>25</v>
      </c>
      <c r="F44" s="3">
        <v>2000</v>
      </c>
      <c r="G44" s="3">
        <f t="shared" si="2"/>
        <v>1.2500000000000001E-2</v>
      </c>
      <c r="H44" s="3">
        <v>2.5000000000000001E-2</v>
      </c>
    </row>
    <row r="45" spans="1:9" x14ac:dyDescent="0.25">
      <c r="A45" s="6"/>
      <c r="B45" s="5">
        <f>C44*D45</f>
        <v>50</v>
      </c>
      <c r="C45" s="6"/>
      <c r="D45" s="3">
        <v>0.01</v>
      </c>
      <c r="E45" s="5">
        <f t="shared" si="1"/>
        <v>2500</v>
      </c>
      <c r="F45" s="3">
        <v>2000</v>
      </c>
      <c r="G45" s="3">
        <f t="shared" si="2"/>
        <v>1.25</v>
      </c>
      <c r="H45" s="3">
        <v>2.5000000000000001E-2</v>
      </c>
    </row>
    <row r="46" spans="1:9" x14ac:dyDescent="0.25">
      <c r="A46" s="3"/>
      <c r="B46" s="3"/>
      <c r="C46" s="3"/>
      <c r="D46" s="3"/>
      <c r="E46" s="3"/>
      <c r="F46" s="3"/>
      <c r="G46" s="3"/>
      <c r="H46" s="3"/>
    </row>
    <row r="47" spans="1:9" x14ac:dyDescent="0.25">
      <c r="A47" s="3"/>
      <c r="B47" s="3"/>
      <c r="C47" s="3"/>
      <c r="D47" s="3"/>
      <c r="E47" s="3"/>
      <c r="F47" s="3"/>
      <c r="G47" s="3"/>
      <c r="H47" s="3"/>
    </row>
    <row r="48" spans="1:9" x14ac:dyDescent="0.25">
      <c r="A48" s="6" t="s">
        <v>39</v>
      </c>
      <c r="B48" s="5">
        <f t="shared" ref="B48:B51" si="4">C48*D48</f>
        <v>1E-4</v>
      </c>
      <c r="C48" s="6">
        <v>1</v>
      </c>
      <c r="D48" s="3">
        <v>1E-4</v>
      </c>
      <c r="E48" s="5">
        <f t="shared" ref="E48:E51" si="5">B48*F48*H48</f>
        <v>5.000000000000001E-3</v>
      </c>
      <c r="F48" s="3">
        <v>2000</v>
      </c>
      <c r="G48" s="3">
        <f t="shared" ref="G48:G51" si="6">E48/F48</f>
        <v>2.5000000000000006E-6</v>
      </c>
      <c r="H48" s="3">
        <v>2.5000000000000001E-2</v>
      </c>
      <c r="I48" s="1" t="s">
        <v>44</v>
      </c>
    </row>
    <row r="49" spans="1:8" x14ac:dyDescent="0.25">
      <c r="A49" s="6"/>
      <c r="B49" s="5">
        <f>C48*D49</f>
        <v>30</v>
      </c>
      <c r="C49" s="6"/>
      <c r="D49" s="3">
        <v>30</v>
      </c>
      <c r="E49" s="5">
        <f t="shared" si="5"/>
        <v>1500</v>
      </c>
      <c r="F49" s="3">
        <v>2000</v>
      </c>
      <c r="G49" s="3">
        <f t="shared" si="6"/>
        <v>0.75</v>
      </c>
      <c r="H49" s="3">
        <v>2.5000000000000001E-2</v>
      </c>
    </row>
    <row r="50" spans="1:8" x14ac:dyDescent="0.25">
      <c r="A50" s="8"/>
      <c r="B50"/>
      <c r="C50" s="9"/>
      <c r="D50"/>
      <c r="E50"/>
      <c r="F50"/>
      <c r="G50"/>
      <c r="H50"/>
    </row>
    <row r="51" spans="1:8" x14ac:dyDescent="0.25">
      <c r="A51" s="8"/>
      <c r="B51"/>
      <c r="C51" s="9"/>
      <c r="D51"/>
      <c r="E51"/>
      <c r="F51"/>
      <c r="G51"/>
      <c r="H51"/>
    </row>
  </sheetData>
  <mergeCells count="31">
    <mergeCell ref="A24:A25"/>
    <mergeCell ref="C48:C49"/>
    <mergeCell ref="A48:A49"/>
    <mergeCell ref="A1:C1"/>
    <mergeCell ref="E1:G1"/>
    <mergeCell ref="A18:A19"/>
    <mergeCell ref="A20:A21"/>
    <mergeCell ref="A22:A23"/>
    <mergeCell ref="A42:A43"/>
    <mergeCell ref="A44:A45"/>
    <mergeCell ref="A26:A29"/>
    <mergeCell ref="A30:A31"/>
    <mergeCell ref="A32:A33"/>
    <mergeCell ref="A34:A35"/>
    <mergeCell ref="A36:A37"/>
    <mergeCell ref="A38:A39"/>
    <mergeCell ref="C28:C29"/>
    <mergeCell ref="C30:C31"/>
    <mergeCell ref="C32:C33"/>
    <mergeCell ref="C34:C35"/>
    <mergeCell ref="A40:A41"/>
    <mergeCell ref="C18:C19"/>
    <mergeCell ref="C20:C21"/>
    <mergeCell ref="C22:C23"/>
    <mergeCell ref="C24:C25"/>
    <mergeCell ref="C26:C27"/>
    <mergeCell ref="C36:C37"/>
    <mergeCell ref="C38:C39"/>
    <mergeCell ref="C40:C41"/>
    <mergeCell ref="C42:C43"/>
    <mergeCell ref="C44:C45"/>
  </mergeCells>
  <pageMargins left="0.7" right="0.7" top="0.75" bottom="0.75" header="0.3" footer="0.3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</dc:creator>
  <cp:lastModifiedBy>Dan F</cp:lastModifiedBy>
  <cp:lastPrinted>2014-02-08T23:34:25Z</cp:lastPrinted>
  <dcterms:created xsi:type="dcterms:W3CDTF">2013-12-13T18:27:26Z</dcterms:created>
  <dcterms:modified xsi:type="dcterms:W3CDTF">2014-02-09T01:36:43Z</dcterms:modified>
</cp:coreProperties>
</file>