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4"/>
  <workbookPr filterPrivacy="1" defaultThemeVersion="124226"/>
  <bookViews>
    <workbookView xWindow="7540" yWindow="3920" windowWidth="32000" windowHeight="1800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B25" i="1" l="1"/>
  <c r="E25" i="1"/>
  <c r="H25" i="1"/>
  <c r="C27" i="1"/>
  <c r="D27" i="1"/>
  <c r="F27" i="1"/>
  <c r="G27" i="1"/>
  <c r="I27" i="1"/>
  <c r="J27" i="1"/>
  <c r="L27" i="1"/>
  <c r="M27" i="1"/>
  <c r="C28" i="1"/>
  <c r="D28" i="1"/>
  <c r="F28" i="1"/>
  <c r="G28" i="1"/>
  <c r="I28" i="1"/>
  <c r="J28" i="1"/>
  <c r="L28" i="1"/>
  <c r="M28" i="1"/>
  <c r="C29" i="1"/>
  <c r="D29" i="1"/>
  <c r="F29" i="1"/>
  <c r="G29" i="1"/>
  <c r="I29" i="1"/>
  <c r="J29" i="1"/>
  <c r="L29" i="1"/>
  <c r="M29" i="1"/>
  <c r="C30" i="1"/>
  <c r="D30" i="1"/>
  <c r="F30" i="1"/>
  <c r="G30" i="1"/>
  <c r="I30" i="1"/>
  <c r="J30" i="1"/>
  <c r="L30" i="1"/>
  <c r="M30" i="1"/>
  <c r="C31" i="1"/>
  <c r="D31" i="1"/>
  <c r="F31" i="1"/>
  <c r="G31" i="1"/>
  <c r="I31" i="1"/>
  <c r="J31" i="1"/>
  <c r="L31" i="1"/>
  <c r="M31" i="1"/>
  <c r="C32" i="1"/>
  <c r="D32" i="1"/>
  <c r="F32" i="1"/>
  <c r="G32" i="1"/>
  <c r="I32" i="1"/>
  <c r="J32" i="1"/>
  <c r="L32" i="1"/>
  <c r="M32" i="1"/>
  <c r="C33" i="1"/>
  <c r="D33" i="1"/>
  <c r="F33" i="1"/>
  <c r="G33" i="1"/>
  <c r="I33" i="1"/>
  <c r="J33" i="1"/>
  <c r="L33" i="1"/>
  <c r="M33" i="1"/>
  <c r="C34" i="1"/>
  <c r="D34" i="1"/>
  <c r="F34" i="1"/>
  <c r="G34" i="1"/>
  <c r="I34" i="1"/>
  <c r="J34" i="1"/>
  <c r="L34" i="1"/>
  <c r="M34" i="1"/>
  <c r="C35" i="1"/>
  <c r="D35" i="1"/>
  <c r="F35" i="1"/>
  <c r="G35" i="1"/>
  <c r="I35" i="1"/>
  <c r="J35" i="1"/>
  <c r="L35" i="1"/>
  <c r="M35" i="1"/>
  <c r="C36" i="1"/>
  <c r="D36" i="1"/>
  <c r="F36" i="1"/>
  <c r="G36" i="1"/>
  <c r="I36" i="1"/>
  <c r="J36" i="1"/>
  <c r="L36" i="1"/>
  <c r="M36" i="1"/>
  <c r="C37" i="1"/>
  <c r="D37" i="1"/>
  <c r="F37" i="1"/>
  <c r="G37" i="1"/>
  <c r="I37" i="1"/>
  <c r="J37" i="1"/>
  <c r="L37" i="1"/>
  <c r="M37" i="1"/>
  <c r="C38" i="1"/>
  <c r="D38" i="1"/>
  <c r="F38" i="1"/>
  <c r="G38" i="1"/>
  <c r="I38" i="1"/>
  <c r="J38" i="1"/>
  <c r="L38" i="1"/>
  <c r="M38" i="1" s="1"/>
  <c r="C39" i="1"/>
  <c r="D39" i="1"/>
  <c r="F39" i="1"/>
  <c r="G39" i="1"/>
  <c r="I39" i="1"/>
  <c r="J39" i="1"/>
  <c r="L39" i="1"/>
  <c r="M39" i="1"/>
  <c r="C40" i="1"/>
  <c r="D40" i="1"/>
  <c r="F40" i="1"/>
  <c r="G40" i="1"/>
  <c r="I40" i="1"/>
  <c r="J40" i="1"/>
  <c r="L40" i="1"/>
  <c r="M40" i="1"/>
  <c r="C41" i="1"/>
  <c r="D41" i="1"/>
  <c r="F41" i="1"/>
  <c r="G41" i="1"/>
  <c r="I41" i="1"/>
  <c r="J41" i="1"/>
  <c r="L41" i="1"/>
  <c r="M41" i="1"/>
  <c r="C42" i="1"/>
  <c r="D42" i="1"/>
  <c r="F42" i="1"/>
  <c r="G42" i="1"/>
  <c r="I42" i="1"/>
  <c r="J42" i="1"/>
  <c r="L42" i="1"/>
  <c r="M42" i="1"/>
  <c r="C43" i="1"/>
  <c r="D43" i="1"/>
  <c r="F43" i="1"/>
  <c r="G43" i="1"/>
  <c r="I43" i="1"/>
  <c r="J43" i="1"/>
  <c r="L43" i="1"/>
  <c r="M43" i="1"/>
  <c r="C44" i="1"/>
  <c r="D44" i="1"/>
  <c r="F44" i="1"/>
  <c r="G44" i="1"/>
  <c r="I44" i="1"/>
  <c r="J44" i="1"/>
  <c r="L44" i="1"/>
  <c r="M44" i="1"/>
  <c r="C45" i="1"/>
  <c r="D45" i="1"/>
  <c r="F45" i="1"/>
  <c r="G45" i="1"/>
  <c r="I45" i="1"/>
  <c r="J45" i="1"/>
  <c r="L45" i="1"/>
  <c r="M45" i="1"/>
  <c r="C46" i="1"/>
  <c r="D46" i="1"/>
  <c r="F46" i="1"/>
  <c r="G46" i="1"/>
  <c r="I46" i="1"/>
  <c r="J46" i="1"/>
  <c r="L46" i="1"/>
  <c r="M46" i="1"/>
  <c r="C47" i="1"/>
  <c r="D47" i="1"/>
  <c r="F47" i="1"/>
  <c r="G47" i="1"/>
  <c r="I47" i="1"/>
  <c r="J47" i="1"/>
  <c r="L47" i="1"/>
  <c r="M47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E4" i="4" l="1"/>
  <c r="E5" i="4"/>
  <c r="E6" i="4"/>
  <c r="E3" i="4"/>
  <c r="F3" i="4" s="1"/>
  <c r="I5" i="4" l="1"/>
  <c r="I3" i="4"/>
  <c r="F5" i="4"/>
  <c r="F4" i="4"/>
  <c r="I4" i="4" s="1"/>
  <c r="F6" i="4"/>
  <c r="I6" i="4" s="1"/>
</calcChain>
</file>

<file path=xl/sharedStrings.xml><?xml version="1.0" encoding="utf-8"?>
<sst xmlns="http://schemas.openxmlformats.org/spreadsheetml/2006/main" count="59" uniqueCount="43">
  <si>
    <t>电流I/mA</t>
  </si>
  <si>
    <t>电流I/mA</t>
    <phoneticPr fontId="1" type="noConversion"/>
  </si>
  <si>
    <t>电压U/V</t>
  </si>
  <si>
    <t>电压U/V</t>
    <phoneticPr fontId="1" type="noConversion"/>
  </si>
  <si>
    <t>硅光电池输出特性测量</t>
    <phoneticPr fontId="1" type="noConversion"/>
  </si>
  <si>
    <t>距离d/cm</t>
  </si>
  <si>
    <t>距离d/cm</t>
    <phoneticPr fontId="1" type="noConversion"/>
  </si>
  <si>
    <t>电压U/V</t>
    <phoneticPr fontId="1" type="noConversion"/>
  </si>
  <si>
    <t>电流I/mA</t>
    <phoneticPr fontId="1" type="noConversion"/>
  </si>
  <si>
    <t>功率P/mW</t>
  </si>
  <si>
    <t>功率P/mW</t>
    <phoneticPr fontId="1" type="noConversion"/>
  </si>
  <si>
    <t>光照L/lx</t>
    <phoneticPr fontId="1" type="noConversion"/>
  </si>
  <si>
    <t>∞</t>
    <phoneticPr fontId="1" type="noConversion"/>
  </si>
  <si>
    <t>负载R/Ω</t>
  </si>
  <si>
    <t>负载R/Ω</t>
    <phoneticPr fontId="1" type="noConversion"/>
  </si>
  <si>
    <t>不同光照度下的I-U曲线(零偏）</t>
    <phoneticPr fontId="1" type="noConversion"/>
  </si>
  <si>
    <t>不同光照度下的P-R曲线(零偏）</t>
    <phoneticPr fontId="1" type="noConversion"/>
  </si>
  <si>
    <t>L/lx</t>
    <phoneticPr fontId="1" type="noConversion"/>
  </si>
  <si>
    <t>L/lx</t>
    <phoneticPr fontId="1" type="noConversion"/>
  </si>
  <si>
    <t>L/lx</t>
    <phoneticPr fontId="1" type="noConversion"/>
  </si>
  <si>
    <t>L/lx</t>
    <phoneticPr fontId="1" type="noConversion"/>
  </si>
  <si>
    <t>开路电压、短路电流与光照特性曲线</t>
    <phoneticPr fontId="1" type="noConversion"/>
  </si>
  <si>
    <t>距离d/cm</t>
    <phoneticPr fontId="1" type="noConversion"/>
  </si>
  <si>
    <t>Uoc/V</t>
    <phoneticPr fontId="1" type="noConversion"/>
  </si>
  <si>
    <t>Usc/V</t>
    <phoneticPr fontId="1" type="noConversion"/>
  </si>
  <si>
    <t>Isc/mA</t>
    <phoneticPr fontId="1" type="noConversion"/>
  </si>
  <si>
    <t>输出电压与光照特性测量</t>
    <phoneticPr fontId="1" type="noConversion"/>
  </si>
  <si>
    <t>距离d/cm</t>
    <phoneticPr fontId="1" type="noConversion"/>
  </si>
  <si>
    <t>电压U/V</t>
    <phoneticPr fontId="1" type="noConversion"/>
  </si>
  <si>
    <t xml:space="preserve">R/Ω </t>
    <phoneticPr fontId="1" type="noConversion"/>
  </si>
  <si>
    <t>不同光照下的最大输出功率</t>
    <phoneticPr fontId="1" type="noConversion"/>
  </si>
  <si>
    <t>Rm</t>
    <phoneticPr fontId="1" type="noConversion"/>
  </si>
  <si>
    <t>Pm</t>
    <phoneticPr fontId="1" type="noConversion"/>
  </si>
  <si>
    <t>Im</t>
    <phoneticPr fontId="1" type="noConversion"/>
  </si>
  <si>
    <t>Um</t>
    <phoneticPr fontId="1" type="noConversion"/>
  </si>
  <si>
    <t>FF</t>
    <phoneticPr fontId="1" type="noConversion"/>
  </si>
  <si>
    <t>光照L/lx</t>
    <phoneticPr fontId="1" type="noConversion"/>
  </si>
  <si>
    <t>距离d/cm</t>
    <phoneticPr fontId="1" type="noConversion"/>
  </si>
  <si>
    <t>Isc/A</t>
    <phoneticPr fontId="1" type="noConversion"/>
  </si>
  <si>
    <t>L/lx</t>
    <phoneticPr fontId="1" type="noConversion"/>
  </si>
  <si>
    <t>电流I/mA</t>
    <phoneticPr fontId="1" type="noConversion"/>
  </si>
  <si>
    <t>光照L/lx</t>
    <phoneticPr fontId="1" type="noConversion"/>
  </si>
  <si>
    <t>硅光电池暗伏安特性曲线（正向）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</si>
</sst>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 "/>
    <numFmt numFmtId="165" formatCode="0.0000_ "/>
    <numFmt numFmtId="166" formatCode="0.0_ "/>
    <numFmt numFmtId="167" formatCode="0.000_ 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11"/>
      <color theme="1"/>
      <name val="宋体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C22" sqref="C22"/>
    </sheetView>
  </sheetViews>
  <sheetFormatPr baseColWidth="10" defaultColWidth="10.6640625" defaultRowHeight="20" customHeight="1"/>
  <cols>
    <col min="1" max="1" width="11.83203125" style="1" customWidth="1"/>
    <col min="2" max="2" width="10.6640625" style="1" customWidth="1"/>
    <col min="3" max="16384" width="10.6640625" style="1"/>
  </cols>
  <sheetData>
    <row r="1" spans="1:2" ht="20" customHeight="1">
      <c r="A1" s="13" t="s">
        <v>42</v>
      </c>
      <c r="B1" s="14"/>
    </row>
    <row r="2" spans="1:2" ht="20" customHeight="1">
      <c r="A2" s="1" t="s">
        <v>3</v>
      </c>
      <c r="B2" s="1" t="s">
        <v>1</v>
      </c>
    </row>
    <row r="3" spans="1:2" ht="20" customHeight="1">
      <c r="A3" s="3">
        <v>0.60389999999999999</v>
      </c>
      <c r="B3" s="2">
        <v>1</v>
      </c>
    </row>
    <row r="4" spans="1:2" ht="20" customHeight="1">
      <c r="A4" s="3">
        <v>0.71350000000000002</v>
      </c>
      <c r="B4" s="2">
        <v>2</v>
      </c>
    </row>
    <row r="5" spans="1:2" ht="20" customHeight="1">
      <c r="A5" s="3">
        <v>0.78490000000000004</v>
      </c>
      <c r="B5" s="2">
        <v>3</v>
      </c>
    </row>
    <row r="6" spans="1:2" ht="20" customHeight="1">
      <c r="A6" s="3">
        <v>0.83350000000000002</v>
      </c>
      <c r="B6" s="2">
        <v>4</v>
      </c>
    </row>
    <row r="7" spans="1:2" ht="20" customHeight="1">
      <c r="A7" s="3">
        <v>0.88019999999999998</v>
      </c>
      <c r="B7" s="2">
        <v>5</v>
      </c>
    </row>
    <row r="8" spans="1:2" ht="20" customHeight="1">
      <c r="A8" s="3">
        <v>0.91339999999999999</v>
      </c>
      <c r="B8" s="2">
        <v>6</v>
      </c>
    </row>
    <row r="9" spans="1:2" ht="20" customHeight="1">
      <c r="A9" s="3">
        <v>0.94389999999999996</v>
      </c>
      <c r="B9" s="2">
        <v>7</v>
      </c>
    </row>
    <row r="10" spans="1:2" ht="20" customHeight="1">
      <c r="A10" s="3">
        <v>0.97240000000000004</v>
      </c>
      <c r="B10" s="2">
        <v>8</v>
      </c>
    </row>
    <row r="11" spans="1:2" ht="20" customHeight="1">
      <c r="A11" s="3">
        <v>0.99</v>
      </c>
      <c r="B11" s="2">
        <v>9</v>
      </c>
    </row>
    <row r="12" spans="1:2" ht="20" customHeight="1">
      <c r="A12" s="3">
        <v>1.0222</v>
      </c>
      <c r="B12" s="2">
        <v>10</v>
      </c>
    </row>
    <row r="13" spans="1:2" ht="20" customHeight="1">
      <c r="A13" s="3">
        <v>1.0489999999999999</v>
      </c>
      <c r="B13" s="2">
        <v>11</v>
      </c>
    </row>
    <row r="14" spans="1:2" ht="20" customHeight="1">
      <c r="A14" s="3">
        <v>1.0693999999999999</v>
      </c>
      <c r="B14" s="2">
        <v>12</v>
      </c>
    </row>
    <row r="15" spans="1:2" ht="20" customHeight="1">
      <c r="A15" s="3">
        <v>1.0891999999999999</v>
      </c>
      <c r="B15" s="2">
        <v>13</v>
      </c>
    </row>
    <row r="16" spans="1:2" ht="20" customHeight="1">
      <c r="A16" s="3">
        <v>1.1095999999999999</v>
      </c>
      <c r="B16" s="2">
        <v>14</v>
      </c>
    </row>
    <row r="17" spans="1:13" ht="20" customHeight="1">
      <c r="A17" s="3">
        <v>1.1256999999999999</v>
      </c>
      <c r="B17" s="2">
        <v>15</v>
      </c>
    </row>
    <row r="18" spans="1:13" ht="20" customHeight="1">
      <c r="A18" s="3">
        <v>1.1462000000000001</v>
      </c>
      <c r="B18" s="2">
        <v>16</v>
      </c>
    </row>
    <row r="19" spans="1:13" ht="20" customHeight="1">
      <c r="A19" s="3">
        <v>1.1618999999999999</v>
      </c>
      <c r="B19" s="2">
        <v>17</v>
      </c>
    </row>
    <row r="20" spans="1:13" ht="20" customHeight="1">
      <c r="A20" s="3">
        <v>1.1787000000000001</v>
      </c>
      <c r="B20" s="2">
        <v>18</v>
      </c>
    </row>
    <row r="21" spans="1:13" ht="20" customHeight="1">
      <c r="A21" s="3">
        <v>1.1961999999999999</v>
      </c>
      <c r="B21" s="2">
        <v>19</v>
      </c>
    </row>
    <row r="22" spans="1:13" ht="20" customHeight="1">
      <c r="A22" s="3">
        <v>1.2118</v>
      </c>
      <c r="B22" s="2">
        <v>20</v>
      </c>
    </row>
    <row r="23" spans="1:13" ht="20" customHeight="1">
      <c r="A23" s="17" t="s">
        <v>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20" customHeight="1">
      <c r="A24" s="5" t="s">
        <v>6</v>
      </c>
      <c r="B24" s="15">
        <v>20</v>
      </c>
      <c r="C24" s="15"/>
      <c r="D24" s="15"/>
      <c r="E24" s="18">
        <v>30</v>
      </c>
      <c r="F24" s="18"/>
      <c r="G24" s="18"/>
      <c r="H24" s="19">
        <v>40</v>
      </c>
      <c r="I24" s="19"/>
      <c r="J24" s="19"/>
      <c r="K24" s="20">
        <v>50</v>
      </c>
      <c r="L24" s="20"/>
      <c r="M24" s="20"/>
    </row>
    <row r="25" spans="1:13" ht="20" customHeight="1">
      <c r="A25" s="1" t="s">
        <v>11</v>
      </c>
      <c r="B25" s="16">
        <f>40*50*50/(B24^2)</f>
        <v>250</v>
      </c>
      <c r="C25" s="16"/>
      <c r="D25" s="16"/>
      <c r="E25" s="16">
        <f>40*50*50/(E24^2)</f>
        <v>111.11111111111111</v>
      </c>
      <c r="F25" s="16"/>
      <c r="G25" s="16"/>
      <c r="H25" s="16">
        <f>40*50*50/(H24^2)</f>
        <v>62.5</v>
      </c>
      <c r="I25" s="16"/>
      <c r="J25" s="16"/>
      <c r="K25" s="16">
        <v>40</v>
      </c>
      <c r="L25" s="16"/>
      <c r="M25" s="16"/>
    </row>
    <row r="26" spans="1:13" ht="20" customHeight="1">
      <c r="A26" s="1" t="s">
        <v>14</v>
      </c>
      <c r="B26" s="1" t="s">
        <v>7</v>
      </c>
      <c r="C26" s="1" t="s">
        <v>8</v>
      </c>
      <c r="D26" s="1" t="s">
        <v>10</v>
      </c>
      <c r="E26" s="1" t="s">
        <v>7</v>
      </c>
      <c r="F26" s="1" t="s">
        <v>8</v>
      </c>
      <c r="G26" s="1" t="s">
        <v>10</v>
      </c>
      <c r="H26" s="1" t="s">
        <v>7</v>
      </c>
      <c r="I26" s="1" t="s">
        <v>8</v>
      </c>
      <c r="J26" s="1" t="s">
        <v>10</v>
      </c>
      <c r="K26" s="1" t="s">
        <v>7</v>
      </c>
      <c r="L26" s="1" t="s">
        <v>8</v>
      </c>
      <c r="M26" s="1" t="s">
        <v>10</v>
      </c>
    </row>
    <row r="27" spans="1:13" ht="20" customHeight="1">
      <c r="A27" s="1">
        <v>50</v>
      </c>
      <c r="B27" s="3">
        <v>1.7999999999999999E-2</v>
      </c>
      <c r="C27" s="3">
        <f>B27*1000/A27</f>
        <v>0.36</v>
      </c>
      <c r="D27" s="3">
        <f>B27*C27</f>
        <v>6.4799999999999996E-3</v>
      </c>
      <c r="E27" s="3">
        <v>8.0000000000000002E-3</v>
      </c>
      <c r="F27" s="3">
        <f>E27*1000/A27</f>
        <v>0.16</v>
      </c>
      <c r="G27" s="3">
        <f>E27*F27</f>
        <v>1.2800000000000001E-3</v>
      </c>
      <c r="H27" s="3">
        <v>4.0000000000000001E-3</v>
      </c>
      <c r="I27" s="3">
        <f>H27*1000/A27</f>
        <v>0.08</v>
      </c>
      <c r="J27" s="3">
        <f>H27*I27</f>
        <v>3.2000000000000003E-4</v>
      </c>
      <c r="K27" s="3">
        <v>2E-3</v>
      </c>
      <c r="L27" s="3">
        <f>K27*1000/A27</f>
        <v>0.04</v>
      </c>
      <c r="M27" s="3">
        <f>K27*L27</f>
        <v>8.0000000000000007E-5</v>
      </c>
    </row>
    <row r="28" spans="1:13" ht="20" customHeight="1">
      <c r="A28" s="1">
        <v>200</v>
      </c>
      <c r="B28" s="3">
        <v>7.4999999999999997E-2</v>
      </c>
      <c r="C28" s="3">
        <f t="shared" ref="C28:C47" si="0">B28*1000/A28</f>
        <v>0.375</v>
      </c>
      <c r="D28" s="3">
        <f t="shared" ref="D28:D47" si="1">B28*C28</f>
        <v>2.8124999999999997E-2</v>
      </c>
      <c r="E28" s="3">
        <v>3.2000000000000001E-2</v>
      </c>
      <c r="F28" s="3">
        <f t="shared" ref="F28:F47" si="2">E28*1000/A28</f>
        <v>0.16</v>
      </c>
      <c r="G28" s="3">
        <f t="shared" ref="G28:G47" si="3">E28*F28</f>
        <v>5.1200000000000004E-3</v>
      </c>
      <c r="H28" s="3">
        <v>1.7000000000000001E-2</v>
      </c>
      <c r="I28" s="3">
        <f t="shared" ref="I28:I47" si="4">H28*1000/A28</f>
        <v>8.5000000000000006E-2</v>
      </c>
      <c r="J28" s="3">
        <f t="shared" ref="J28:J47" si="5">H28*I28</f>
        <v>1.4450000000000001E-3</v>
      </c>
      <c r="K28" s="3">
        <v>0.01</v>
      </c>
      <c r="L28" s="3">
        <f t="shared" ref="L28:L47" si="6">K28*1000/A28</f>
        <v>0.05</v>
      </c>
      <c r="M28" s="3">
        <f t="shared" ref="M28:M47" si="7">K28*L28</f>
        <v>5.0000000000000001E-4</v>
      </c>
    </row>
    <row r="29" spans="1:13" ht="20" customHeight="1">
      <c r="A29" s="1">
        <v>300</v>
      </c>
      <c r="B29" s="3">
        <v>0.112</v>
      </c>
      <c r="C29" s="3">
        <f t="shared" si="0"/>
        <v>0.37333333333333335</v>
      </c>
      <c r="D29" s="3">
        <f t="shared" si="1"/>
        <v>4.1813333333333334E-2</v>
      </c>
      <c r="E29" s="3">
        <v>4.8000000000000001E-2</v>
      </c>
      <c r="F29" s="3">
        <f t="shared" si="2"/>
        <v>0.16</v>
      </c>
      <c r="G29" s="3">
        <f t="shared" si="3"/>
        <v>7.6800000000000002E-3</v>
      </c>
      <c r="H29" s="3">
        <v>2.5999999999999999E-2</v>
      </c>
      <c r="I29" s="3">
        <f t="shared" si="4"/>
        <v>8.666666666666667E-2</v>
      </c>
      <c r="J29" s="3">
        <f t="shared" si="5"/>
        <v>2.2533333333333333E-3</v>
      </c>
      <c r="K29" s="3">
        <v>1.6E-2</v>
      </c>
      <c r="L29" s="3">
        <f t="shared" si="6"/>
        <v>5.3333333333333337E-2</v>
      </c>
      <c r="M29" s="3">
        <f t="shared" si="7"/>
        <v>8.5333333333333344E-4</v>
      </c>
    </row>
    <row r="30" spans="1:13" ht="20" customHeight="1">
      <c r="A30" s="1">
        <v>400</v>
      </c>
      <c r="B30" s="3">
        <v>0.14799999999999999</v>
      </c>
      <c r="C30" s="3">
        <f t="shared" si="0"/>
        <v>0.37</v>
      </c>
      <c r="D30" s="3">
        <f t="shared" si="1"/>
        <v>5.4759999999999996E-2</v>
      </c>
      <c r="E30" s="3">
        <v>6.4000000000000001E-2</v>
      </c>
      <c r="F30" s="3">
        <f t="shared" si="2"/>
        <v>0.16</v>
      </c>
      <c r="G30" s="3">
        <f t="shared" si="3"/>
        <v>1.0240000000000001E-2</v>
      </c>
      <c r="H30" s="3">
        <v>3.4000000000000002E-2</v>
      </c>
      <c r="I30" s="3">
        <f t="shared" si="4"/>
        <v>8.5000000000000006E-2</v>
      </c>
      <c r="J30" s="3">
        <f t="shared" si="5"/>
        <v>2.8900000000000002E-3</v>
      </c>
      <c r="K30" s="3">
        <v>2.1999999999999999E-2</v>
      </c>
      <c r="L30" s="3">
        <f t="shared" si="6"/>
        <v>5.5E-2</v>
      </c>
      <c r="M30" s="3">
        <f t="shared" si="7"/>
        <v>1.2099999999999999E-3</v>
      </c>
    </row>
    <row r="31" spans="1:13" ht="20" customHeight="1">
      <c r="A31" s="1">
        <v>500</v>
      </c>
      <c r="B31" s="3">
        <v>0.18099999999999999</v>
      </c>
      <c r="C31" s="3">
        <f t="shared" si="0"/>
        <v>0.36199999999999999</v>
      </c>
      <c r="D31" s="3">
        <f t="shared" si="1"/>
        <v>6.5521999999999997E-2</v>
      </c>
      <c r="E31" s="3">
        <v>0.08</v>
      </c>
      <c r="F31" s="3">
        <f t="shared" si="2"/>
        <v>0.16</v>
      </c>
      <c r="G31" s="3">
        <f t="shared" si="3"/>
        <v>1.2800000000000001E-2</v>
      </c>
      <c r="H31" s="3">
        <v>4.2999999999999997E-2</v>
      </c>
      <c r="I31" s="3">
        <f t="shared" si="4"/>
        <v>8.5999999999999993E-2</v>
      </c>
      <c r="J31" s="3">
        <f t="shared" si="5"/>
        <v>3.6979999999999995E-3</v>
      </c>
      <c r="K31" s="3">
        <v>2.7E-2</v>
      </c>
      <c r="L31" s="3">
        <f t="shared" si="6"/>
        <v>5.3999999999999999E-2</v>
      </c>
      <c r="M31" s="3">
        <f t="shared" si="7"/>
        <v>1.4579999999999999E-3</v>
      </c>
    </row>
    <row r="32" spans="1:13" ht="20" customHeight="1">
      <c r="A32" s="1">
        <v>600</v>
      </c>
      <c r="B32" s="3">
        <v>0.21099999999999999</v>
      </c>
      <c r="C32" s="3">
        <f t="shared" si="0"/>
        <v>0.35166666666666668</v>
      </c>
      <c r="D32" s="3">
        <f t="shared" si="1"/>
        <v>7.4201666666666666E-2</v>
      </c>
      <c r="E32" s="3">
        <v>9.6000000000000002E-2</v>
      </c>
      <c r="F32" s="3">
        <f t="shared" si="2"/>
        <v>0.16</v>
      </c>
      <c r="G32" s="3">
        <f t="shared" si="3"/>
        <v>1.536E-2</v>
      </c>
      <c r="H32" s="3">
        <v>5.1999999999999998E-2</v>
      </c>
      <c r="I32" s="3">
        <f t="shared" si="4"/>
        <v>8.666666666666667E-2</v>
      </c>
      <c r="J32" s="3">
        <f t="shared" si="5"/>
        <v>4.5066666666666666E-3</v>
      </c>
      <c r="K32" s="3">
        <v>3.3000000000000002E-2</v>
      </c>
      <c r="L32" s="3">
        <f t="shared" si="6"/>
        <v>5.5E-2</v>
      </c>
      <c r="M32" s="3">
        <f t="shared" si="7"/>
        <v>1.815E-3</v>
      </c>
    </row>
    <row r="33" spans="1:13" ht="20" customHeight="1">
      <c r="A33" s="1">
        <v>700</v>
      </c>
      <c r="B33" s="3">
        <v>0.23599999999999999</v>
      </c>
      <c r="C33" s="3">
        <f t="shared" si="0"/>
        <v>0.33714285714285713</v>
      </c>
      <c r="D33" s="3">
        <f t="shared" si="1"/>
        <v>7.9565714285714281E-2</v>
      </c>
      <c r="E33" s="3">
        <v>0.112</v>
      </c>
      <c r="F33" s="3">
        <f t="shared" si="2"/>
        <v>0.16</v>
      </c>
      <c r="G33" s="3">
        <f t="shared" si="3"/>
        <v>1.7920000000000002E-2</v>
      </c>
      <c r="H33" s="3">
        <v>6.0999999999999999E-2</v>
      </c>
      <c r="I33" s="3">
        <f t="shared" si="4"/>
        <v>8.7142857142857147E-2</v>
      </c>
      <c r="J33" s="3">
        <f t="shared" si="5"/>
        <v>5.3157142857142856E-3</v>
      </c>
      <c r="K33" s="3">
        <v>3.7999999999999999E-2</v>
      </c>
      <c r="L33" s="3">
        <f t="shared" si="6"/>
        <v>5.4285714285714284E-2</v>
      </c>
      <c r="M33" s="3">
        <f t="shared" si="7"/>
        <v>2.0628571428571428E-3</v>
      </c>
    </row>
    <row r="34" spans="1:13" ht="20" customHeight="1">
      <c r="A34" s="1">
        <v>800</v>
      </c>
      <c r="B34" s="3">
        <v>0.25700000000000001</v>
      </c>
      <c r="C34" s="3">
        <f t="shared" si="0"/>
        <v>0.32124999999999998</v>
      </c>
      <c r="D34" s="3">
        <f t="shared" si="1"/>
        <v>8.2561250000000003E-2</v>
      </c>
      <c r="E34" s="3">
        <v>0.128</v>
      </c>
      <c r="F34" s="3">
        <f t="shared" si="2"/>
        <v>0.16</v>
      </c>
      <c r="G34" s="3">
        <f t="shared" si="3"/>
        <v>2.0480000000000002E-2</v>
      </c>
      <c r="H34" s="3">
        <v>6.9000000000000006E-2</v>
      </c>
      <c r="I34" s="3">
        <f t="shared" si="4"/>
        <v>8.6249999999999993E-2</v>
      </c>
      <c r="J34" s="3">
        <f t="shared" si="5"/>
        <v>5.9512499999999999E-3</v>
      </c>
      <c r="K34" s="3">
        <v>4.3999999999999997E-2</v>
      </c>
      <c r="L34" s="3">
        <f t="shared" si="6"/>
        <v>5.5E-2</v>
      </c>
      <c r="M34" s="3">
        <f t="shared" si="7"/>
        <v>2.4199999999999998E-3</v>
      </c>
    </row>
    <row r="35" spans="1:13" ht="20" customHeight="1">
      <c r="A35" s="1">
        <v>900</v>
      </c>
      <c r="B35" s="3">
        <v>0.27500000000000002</v>
      </c>
      <c r="C35" s="3">
        <f t="shared" si="0"/>
        <v>0.30555555555555558</v>
      </c>
      <c r="D35" s="3">
        <f t="shared" si="1"/>
        <v>8.4027777777777785E-2</v>
      </c>
      <c r="E35" s="3">
        <v>0.14399999999999999</v>
      </c>
      <c r="F35" s="3">
        <f t="shared" si="2"/>
        <v>0.16</v>
      </c>
      <c r="G35" s="3">
        <f t="shared" si="3"/>
        <v>2.3039999999999998E-2</v>
      </c>
      <c r="H35" s="3">
        <v>7.8E-2</v>
      </c>
      <c r="I35" s="3">
        <f t="shared" si="4"/>
        <v>8.666666666666667E-2</v>
      </c>
      <c r="J35" s="3">
        <f t="shared" si="5"/>
        <v>6.7600000000000004E-3</v>
      </c>
      <c r="K35" s="3">
        <v>4.9000000000000002E-2</v>
      </c>
      <c r="L35" s="3">
        <f t="shared" si="6"/>
        <v>5.4444444444444441E-2</v>
      </c>
      <c r="M35" s="3">
        <f t="shared" si="7"/>
        <v>2.6677777777777776E-3</v>
      </c>
    </row>
    <row r="36" spans="1:13" ht="20" customHeight="1">
      <c r="A36" s="1">
        <v>1000</v>
      </c>
      <c r="B36" s="3">
        <v>0.28999999999999998</v>
      </c>
      <c r="C36" s="3">
        <f t="shared" si="0"/>
        <v>0.28999999999999998</v>
      </c>
      <c r="D36" s="3">
        <f t="shared" si="1"/>
        <v>8.4099999999999994E-2</v>
      </c>
      <c r="E36" s="3">
        <v>0.16</v>
      </c>
      <c r="F36" s="3">
        <f t="shared" si="2"/>
        <v>0.16</v>
      </c>
      <c r="G36" s="3">
        <f t="shared" si="3"/>
        <v>2.5600000000000001E-2</v>
      </c>
      <c r="H36" s="3">
        <v>8.6999999999999994E-2</v>
      </c>
      <c r="I36" s="3">
        <f t="shared" si="4"/>
        <v>8.6999999999999994E-2</v>
      </c>
      <c r="J36" s="3">
        <f t="shared" si="5"/>
        <v>7.5689999999999993E-3</v>
      </c>
      <c r="K36" s="3">
        <v>5.5E-2</v>
      </c>
      <c r="L36" s="3">
        <f t="shared" si="6"/>
        <v>5.5E-2</v>
      </c>
      <c r="M36" s="3">
        <f t="shared" si="7"/>
        <v>3.0249999999999999E-3</v>
      </c>
    </row>
    <row r="37" spans="1:13" ht="20" customHeight="1">
      <c r="A37" s="1">
        <v>2000</v>
      </c>
      <c r="B37" s="3">
        <v>0.36299999999999999</v>
      </c>
      <c r="C37" s="3">
        <f t="shared" si="0"/>
        <v>0.18149999999999999</v>
      </c>
      <c r="D37" s="3">
        <f t="shared" si="1"/>
        <v>6.5884499999999999E-2</v>
      </c>
      <c r="E37" s="3">
        <v>0.29099999999999998</v>
      </c>
      <c r="F37" s="3">
        <f t="shared" si="2"/>
        <v>0.14549999999999999</v>
      </c>
      <c r="G37" s="3">
        <f t="shared" si="3"/>
        <v>4.2340499999999996E-2</v>
      </c>
      <c r="H37" s="3">
        <v>0.17399999999999999</v>
      </c>
      <c r="I37" s="3">
        <f t="shared" si="4"/>
        <v>8.6999999999999994E-2</v>
      </c>
      <c r="J37" s="3">
        <f t="shared" si="5"/>
        <v>1.5137999999999999E-2</v>
      </c>
      <c r="K37" s="3">
        <v>0.11</v>
      </c>
      <c r="L37" s="3">
        <f t="shared" si="6"/>
        <v>5.5E-2</v>
      </c>
      <c r="M37" s="3">
        <f t="shared" si="7"/>
        <v>6.0499999999999998E-3</v>
      </c>
    </row>
    <row r="38" spans="1:13" ht="20" customHeight="1">
      <c r="A38" s="1">
        <v>3000</v>
      </c>
      <c r="B38" s="3">
        <v>0.38700000000000001</v>
      </c>
      <c r="C38" s="3">
        <f t="shared" si="0"/>
        <v>0.129</v>
      </c>
      <c r="D38" s="3">
        <f t="shared" si="1"/>
        <v>4.9923000000000002E-2</v>
      </c>
      <c r="E38" s="3">
        <v>0.34100000000000003</v>
      </c>
      <c r="F38" s="3">
        <f t="shared" si="2"/>
        <v>0.11366666666666667</v>
      </c>
      <c r="G38" s="3">
        <f t="shared" si="3"/>
        <v>3.8760333333333334E-2</v>
      </c>
      <c r="H38" s="3">
        <v>0.255</v>
      </c>
      <c r="I38" s="3">
        <f t="shared" si="4"/>
        <v>8.5000000000000006E-2</v>
      </c>
      <c r="J38" s="3">
        <f t="shared" si="5"/>
        <v>2.1675000000000003E-2</v>
      </c>
      <c r="K38" s="3">
        <v>0.16500000000000001</v>
      </c>
      <c r="L38" s="3">
        <f t="shared" si="6"/>
        <v>5.5E-2</v>
      </c>
      <c r="M38" s="3">
        <f t="shared" si="7"/>
        <v>9.0749999999999997E-3</v>
      </c>
    </row>
    <row r="39" spans="1:13" ht="20" customHeight="1">
      <c r="A39" s="1">
        <v>4000</v>
      </c>
      <c r="B39" s="3">
        <v>0.4</v>
      </c>
      <c r="C39" s="3">
        <f t="shared" si="0"/>
        <v>0.1</v>
      </c>
      <c r="D39" s="3">
        <f t="shared" si="1"/>
        <v>4.0000000000000008E-2</v>
      </c>
      <c r="E39" s="3">
        <v>0.36099999999999999</v>
      </c>
      <c r="F39" s="3">
        <f t="shared" si="2"/>
        <v>9.0249999999999997E-2</v>
      </c>
      <c r="G39" s="3">
        <f t="shared" si="3"/>
        <v>3.2580249999999998E-2</v>
      </c>
      <c r="H39" s="3">
        <v>0.308</v>
      </c>
      <c r="I39" s="3">
        <f t="shared" si="4"/>
        <v>7.6999999999999999E-2</v>
      </c>
      <c r="J39" s="3">
        <f t="shared" si="5"/>
        <v>2.3716000000000001E-2</v>
      </c>
      <c r="K39" s="3">
        <v>0.218</v>
      </c>
      <c r="L39" s="3">
        <f t="shared" si="6"/>
        <v>5.45E-2</v>
      </c>
      <c r="M39" s="3">
        <f t="shared" si="7"/>
        <v>1.1880999999999999E-2</v>
      </c>
    </row>
    <row r="40" spans="1:13" ht="20" customHeight="1">
      <c r="A40" s="1">
        <v>5000</v>
      </c>
      <c r="B40" s="3">
        <v>0.40699999999999997</v>
      </c>
      <c r="C40" s="3">
        <f t="shared" si="0"/>
        <v>8.14E-2</v>
      </c>
      <c r="D40" s="3">
        <f t="shared" si="1"/>
        <v>3.3129800000000001E-2</v>
      </c>
      <c r="E40" s="3">
        <v>0.373</v>
      </c>
      <c r="F40" s="3">
        <f t="shared" si="2"/>
        <v>7.46E-2</v>
      </c>
      <c r="G40" s="3">
        <f t="shared" si="3"/>
        <v>2.7825800000000001E-2</v>
      </c>
      <c r="H40" s="3">
        <v>0.33300000000000002</v>
      </c>
      <c r="I40" s="3">
        <f t="shared" si="4"/>
        <v>6.6600000000000006E-2</v>
      </c>
      <c r="J40" s="3">
        <f t="shared" si="5"/>
        <v>2.2177800000000004E-2</v>
      </c>
      <c r="K40" s="3">
        <v>0.26500000000000001</v>
      </c>
      <c r="L40" s="3">
        <f t="shared" si="6"/>
        <v>5.2999999999999999E-2</v>
      </c>
      <c r="M40" s="3">
        <f t="shared" si="7"/>
        <v>1.4045E-2</v>
      </c>
    </row>
    <row r="41" spans="1:13" ht="20" customHeight="1">
      <c r="A41" s="1">
        <v>6000</v>
      </c>
      <c r="B41" s="3">
        <v>0.41199999999999998</v>
      </c>
      <c r="C41" s="3">
        <f t="shared" si="0"/>
        <v>6.8666666666666668E-2</v>
      </c>
      <c r="D41" s="3">
        <f t="shared" si="1"/>
        <v>2.8290666666666665E-2</v>
      </c>
      <c r="E41" s="3">
        <v>0.38</v>
      </c>
      <c r="F41" s="3">
        <f t="shared" si="2"/>
        <v>6.3333333333333339E-2</v>
      </c>
      <c r="G41" s="3">
        <f t="shared" si="3"/>
        <v>2.406666666666667E-2</v>
      </c>
      <c r="H41" s="3">
        <v>0.34699999999999998</v>
      </c>
      <c r="I41" s="3">
        <f t="shared" si="4"/>
        <v>5.7833333333333334E-2</v>
      </c>
      <c r="J41" s="3">
        <f t="shared" si="5"/>
        <v>2.0068166666666665E-2</v>
      </c>
      <c r="K41" s="3">
        <v>0.29799999999999999</v>
      </c>
      <c r="L41" s="3">
        <f t="shared" si="6"/>
        <v>4.9666666666666665E-2</v>
      </c>
      <c r="M41" s="3">
        <f t="shared" si="7"/>
        <v>1.4800666666666665E-2</v>
      </c>
    </row>
    <row r="42" spans="1:13" ht="20" customHeight="1">
      <c r="A42" s="1">
        <v>7000</v>
      </c>
      <c r="B42" s="3">
        <v>0.41499999999999998</v>
      </c>
      <c r="C42" s="3">
        <f t="shared" si="0"/>
        <v>5.9285714285714289E-2</v>
      </c>
      <c r="D42" s="3">
        <f t="shared" si="1"/>
        <v>2.460357142857143E-2</v>
      </c>
      <c r="E42" s="3">
        <v>0.38500000000000001</v>
      </c>
      <c r="F42" s="3">
        <f t="shared" si="2"/>
        <v>5.5E-2</v>
      </c>
      <c r="G42" s="3">
        <f t="shared" si="3"/>
        <v>2.1174999999999999E-2</v>
      </c>
      <c r="H42" s="3">
        <v>0.35599999999999998</v>
      </c>
      <c r="I42" s="3">
        <f t="shared" si="4"/>
        <v>5.0857142857142858E-2</v>
      </c>
      <c r="J42" s="3">
        <f t="shared" si="5"/>
        <v>1.8105142857142858E-2</v>
      </c>
      <c r="K42" s="3">
        <v>0.318</v>
      </c>
      <c r="L42" s="3">
        <f t="shared" si="6"/>
        <v>4.5428571428571429E-2</v>
      </c>
      <c r="M42" s="3">
        <f t="shared" si="7"/>
        <v>1.4446285714285715E-2</v>
      </c>
    </row>
    <row r="43" spans="1:13" ht="20" customHeight="1">
      <c r="A43" s="1">
        <v>8000</v>
      </c>
      <c r="B43" s="3">
        <v>0.41699999999999998</v>
      </c>
      <c r="C43" s="3">
        <f t="shared" si="0"/>
        <v>5.2124999999999998E-2</v>
      </c>
      <c r="D43" s="3">
        <f t="shared" si="1"/>
        <v>2.1736124999999999E-2</v>
      </c>
      <c r="E43" s="3">
        <v>0.38900000000000001</v>
      </c>
      <c r="F43" s="3">
        <f t="shared" si="2"/>
        <v>4.8625000000000002E-2</v>
      </c>
      <c r="G43" s="3">
        <f t="shared" si="3"/>
        <v>1.8915125000000001E-2</v>
      </c>
      <c r="H43" s="3">
        <v>0.36199999999999999</v>
      </c>
      <c r="I43" s="3">
        <f t="shared" si="4"/>
        <v>4.5249999999999999E-2</v>
      </c>
      <c r="J43" s="3">
        <f t="shared" si="5"/>
        <v>1.6380499999999999E-2</v>
      </c>
      <c r="K43" s="3">
        <v>0.33100000000000002</v>
      </c>
      <c r="L43" s="3">
        <f t="shared" si="6"/>
        <v>4.1375000000000002E-2</v>
      </c>
      <c r="M43" s="3">
        <f t="shared" si="7"/>
        <v>1.3695125000000001E-2</v>
      </c>
    </row>
    <row r="44" spans="1:13" ht="20" customHeight="1">
      <c r="A44" s="1">
        <v>9000</v>
      </c>
      <c r="B44" s="3">
        <v>0.42</v>
      </c>
      <c r="C44" s="3">
        <f t="shared" si="0"/>
        <v>4.6666666666666669E-2</v>
      </c>
      <c r="D44" s="3">
        <f t="shared" si="1"/>
        <v>1.9599999999999999E-2</v>
      </c>
      <c r="E44" s="3">
        <v>0.39200000000000002</v>
      </c>
      <c r="F44" s="3">
        <f t="shared" si="2"/>
        <v>4.3555555555555556E-2</v>
      </c>
      <c r="G44" s="3">
        <f t="shared" si="3"/>
        <v>1.7073777777777778E-2</v>
      </c>
      <c r="H44" s="3">
        <v>0.36699999999999999</v>
      </c>
      <c r="I44" s="3">
        <f t="shared" si="4"/>
        <v>4.0777777777777781E-2</v>
      </c>
      <c r="J44" s="3">
        <f t="shared" si="5"/>
        <v>1.4965444444444446E-2</v>
      </c>
      <c r="K44" s="3">
        <v>0.33900000000000002</v>
      </c>
      <c r="L44" s="3">
        <f t="shared" si="6"/>
        <v>3.7666666666666668E-2</v>
      </c>
      <c r="M44" s="3">
        <f t="shared" si="7"/>
        <v>1.2769000000000001E-2</v>
      </c>
    </row>
    <row r="45" spans="1:13" ht="20" customHeight="1">
      <c r="A45" s="1">
        <v>10000</v>
      </c>
      <c r="B45" s="3">
        <v>0.42099999999999999</v>
      </c>
      <c r="C45" s="3">
        <f t="shared" si="0"/>
        <v>4.2099999999999999E-2</v>
      </c>
      <c r="D45" s="3">
        <f t="shared" si="1"/>
        <v>1.77241E-2</v>
      </c>
      <c r="E45" s="3">
        <v>0.39400000000000002</v>
      </c>
      <c r="F45" s="3">
        <f t="shared" si="2"/>
        <v>3.9399999999999998E-2</v>
      </c>
      <c r="G45" s="3">
        <f t="shared" si="3"/>
        <v>1.55236E-2</v>
      </c>
      <c r="H45" s="3">
        <v>0.37</v>
      </c>
      <c r="I45" s="3">
        <f t="shared" si="4"/>
        <v>3.6999999999999998E-2</v>
      </c>
      <c r="J45" s="3">
        <f t="shared" si="5"/>
        <v>1.3689999999999999E-2</v>
      </c>
      <c r="K45" s="3">
        <v>0.34499999999999997</v>
      </c>
      <c r="L45" s="3">
        <f t="shared" si="6"/>
        <v>3.4500000000000003E-2</v>
      </c>
      <c r="M45" s="3">
        <f t="shared" si="7"/>
        <v>1.19025E-2</v>
      </c>
    </row>
    <row r="46" spans="1:13" ht="20" customHeight="1">
      <c r="A46" s="1">
        <v>15000</v>
      </c>
      <c r="B46" s="3">
        <v>0.42599999999999999</v>
      </c>
      <c r="C46" s="3">
        <f t="shared" si="0"/>
        <v>2.8400000000000002E-2</v>
      </c>
      <c r="D46" s="3">
        <f t="shared" si="1"/>
        <v>1.20984E-2</v>
      </c>
      <c r="E46" s="3">
        <v>0.4</v>
      </c>
      <c r="F46" s="3">
        <f t="shared" si="2"/>
        <v>2.6666666666666668E-2</v>
      </c>
      <c r="G46" s="3">
        <f t="shared" si="3"/>
        <v>1.0666666666666668E-2</v>
      </c>
      <c r="H46" s="3">
        <v>0.38</v>
      </c>
      <c r="I46" s="3">
        <f t="shared" si="4"/>
        <v>2.5333333333333333E-2</v>
      </c>
      <c r="J46" s="3">
        <f t="shared" si="5"/>
        <v>9.6266666666666671E-3</v>
      </c>
      <c r="K46" s="3">
        <v>0.36099999999999999</v>
      </c>
      <c r="L46" s="3">
        <f t="shared" si="6"/>
        <v>2.4066666666666667E-2</v>
      </c>
      <c r="M46" s="3">
        <f t="shared" si="7"/>
        <v>8.6880666666666658E-3</v>
      </c>
    </row>
    <row r="47" spans="1:13" ht="20" customHeight="1">
      <c r="A47" s="1">
        <v>20000</v>
      </c>
      <c r="B47" s="3">
        <v>0.42799999999999999</v>
      </c>
      <c r="C47" s="3">
        <f t="shared" si="0"/>
        <v>2.1399999999999999E-2</v>
      </c>
      <c r="D47" s="3">
        <f t="shared" si="1"/>
        <v>9.1591999999999993E-3</v>
      </c>
      <c r="E47" s="3">
        <v>0.40400000000000003</v>
      </c>
      <c r="F47" s="3">
        <f t="shared" si="2"/>
        <v>2.0199999999999999E-2</v>
      </c>
      <c r="G47" s="3">
        <f t="shared" si="3"/>
        <v>8.160800000000001E-3</v>
      </c>
      <c r="H47" s="3">
        <v>0.38500000000000001</v>
      </c>
      <c r="I47" s="3">
        <f t="shared" si="4"/>
        <v>1.925E-2</v>
      </c>
      <c r="J47" s="3">
        <f t="shared" si="5"/>
        <v>7.4112500000000003E-3</v>
      </c>
      <c r="K47" s="3">
        <v>0.36799999999999999</v>
      </c>
      <c r="L47" s="3">
        <f t="shared" si="6"/>
        <v>1.84E-2</v>
      </c>
      <c r="M47" s="3">
        <f t="shared" si="7"/>
        <v>6.7711999999999998E-3</v>
      </c>
    </row>
    <row r="48" spans="1:13" ht="20" customHeight="1">
      <c r="A48" s="6" t="s">
        <v>12</v>
      </c>
      <c r="B48" s="3">
        <v>0.44409999999999999</v>
      </c>
      <c r="E48" s="3">
        <v>0.4234</v>
      </c>
      <c r="F48" s="3"/>
      <c r="G48" s="3"/>
      <c r="H48" s="3">
        <v>0.4078</v>
      </c>
      <c r="I48" s="3"/>
      <c r="J48" s="3"/>
      <c r="K48" s="3">
        <v>0.39419999999999999</v>
      </c>
      <c r="L48" s="3"/>
      <c r="M48" s="3"/>
    </row>
    <row r="49" spans="1:5" ht="20" customHeight="1">
      <c r="A49" s="12" t="s">
        <v>21</v>
      </c>
      <c r="B49" s="12"/>
      <c r="C49" s="12"/>
      <c r="D49" s="12"/>
      <c r="E49" s="12"/>
    </row>
    <row r="50" spans="1:5" ht="20" customHeight="1">
      <c r="A50" s="1" t="s">
        <v>22</v>
      </c>
      <c r="B50" s="1" t="s">
        <v>39</v>
      </c>
      <c r="C50" s="1" t="s">
        <v>23</v>
      </c>
      <c r="D50" s="1" t="s">
        <v>24</v>
      </c>
      <c r="E50" s="1" t="s">
        <v>25</v>
      </c>
    </row>
    <row r="51" spans="1:5" ht="20" customHeight="1">
      <c r="A51" s="1">
        <v>20</v>
      </c>
      <c r="B51" s="7">
        <f>50*50*40/(A51^2)</f>
        <v>250</v>
      </c>
      <c r="C51" s="1">
        <v>0.436</v>
      </c>
      <c r="D51" s="1">
        <v>1.7999999999999999E-2</v>
      </c>
      <c r="E51" s="1">
        <f>D51*1000/50</f>
        <v>0.36</v>
      </c>
    </row>
    <row r="52" spans="1:5" ht="20" customHeight="1">
      <c r="A52" s="1">
        <v>25</v>
      </c>
      <c r="B52" s="7">
        <f t="shared" ref="B52:B57" si="8">50*50*40/(A52^2)</f>
        <v>160</v>
      </c>
      <c r="C52" s="1">
        <v>0.42399999999999999</v>
      </c>
      <c r="D52" s="1">
        <v>1.0999999999999999E-2</v>
      </c>
      <c r="E52" s="1">
        <f t="shared" ref="E52:E57" si="9">D52*1000/50</f>
        <v>0.22</v>
      </c>
    </row>
    <row r="53" spans="1:5" ht="20" customHeight="1">
      <c r="A53" s="1">
        <v>30</v>
      </c>
      <c r="B53" s="7">
        <f t="shared" si="8"/>
        <v>111.11111111111111</v>
      </c>
      <c r="C53" s="1">
        <v>0.41399999999999998</v>
      </c>
      <c r="D53" s="1">
        <v>8.0000000000000002E-3</v>
      </c>
      <c r="E53" s="1">
        <f t="shared" si="9"/>
        <v>0.16</v>
      </c>
    </row>
    <row r="54" spans="1:5" ht="20" customHeight="1">
      <c r="A54" s="1">
        <v>35</v>
      </c>
      <c r="B54" s="7">
        <f t="shared" si="8"/>
        <v>81.632653061224488</v>
      </c>
      <c r="C54" s="1">
        <v>0.40600000000000003</v>
      </c>
      <c r="D54" s="1">
        <v>5.0000000000000001E-3</v>
      </c>
      <c r="E54" s="1">
        <f t="shared" si="9"/>
        <v>0.1</v>
      </c>
    </row>
    <row r="55" spans="1:5" ht="20" customHeight="1">
      <c r="A55" s="1">
        <v>40</v>
      </c>
      <c r="B55" s="7">
        <f t="shared" si="8"/>
        <v>62.5</v>
      </c>
      <c r="C55" s="1">
        <v>0.39800000000000002</v>
      </c>
      <c r="D55" s="1">
        <v>4.0000000000000001E-3</v>
      </c>
      <c r="E55" s="1">
        <f t="shared" si="9"/>
        <v>0.08</v>
      </c>
    </row>
    <row r="56" spans="1:5" ht="20" customHeight="1">
      <c r="A56" s="1">
        <v>45</v>
      </c>
      <c r="B56" s="7">
        <f t="shared" si="8"/>
        <v>49.382716049382715</v>
      </c>
      <c r="C56" s="1">
        <v>0.39100000000000001</v>
      </c>
      <c r="D56" s="1">
        <v>3.0000000000000001E-3</v>
      </c>
      <c r="E56" s="1">
        <f t="shared" si="9"/>
        <v>0.06</v>
      </c>
    </row>
    <row r="57" spans="1:5" ht="20" customHeight="1">
      <c r="A57" s="1">
        <v>50</v>
      </c>
      <c r="B57" s="7">
        <f t="shared" si="8"/>
        <v>40</v>
      </c>
      <c r="C57" s="1">
        <v>0.38600000000000001</v>
      </c>
      <c r="D57" s="1">
        <v>2E-3</v>
      </c>
      <c r="E57" s="1">
        <f t="shared" si="9"/>
        <v>0.04</v>
      </c>
    </row>
    <row r="58" spans="1:5" ht="20" customHeight="1">
      <c r="A58" s="12" t="s">
        <v>26</v>
      </c>
      <c r="B58" s="12"/>
      <c r="C58" s="12"/>
      <c r="D58" s="12"/>
    </row>
    <row r="59" spans="1:5" ht="20" customHeight="1">
      <c r="A59" s="1" t="s">
        <v>27</v>
      </c>
      <c r="B59" s="9" t="s">
        <v>41</v>
      </c>
      <c r="C59" s="1" t="s">
        <v>28</v>
      </c>
      <c r="D59" s="1" t="s">
        <v>40</v>
      </c>
    </row>
    <row r="60" spans="1:5" ht="20" customHeight="1">
      <c r="A60" s="11" t="s">
        <v>29</v>
      </c>
      <c r="B60" s="11"/>
      <c r="C60" s="11">
        <v>100</v>
      </c>
      <c r="D60" s="11"/>
    </row>
    <row r="61" spans="1:5" ht="20" customHeight="1">
      <c r="A61" s="1">
        <v>20</v>
      </c>
      <c r="B61" s="8">
        <f>50*50*40/(A61^2)</f>
        <v>250</v>
      </c>
      <c r="C61" s="1">
        <v>3.5999999999999997E-2</v>
      </c>
      <c r="D61" s="1">
        <f>C61*1000/100</f>
        <v>0.36</v>
      </c>
    </row>
    <row r="62" spans="1:5" ht="20" customHeight="1">
      <c r="A62" s="1">
        <v>25</v>
      </c>
      <c r="B62" s="8">
        <f t="shared" ref="B62:B67" si="10">50*50*40/(A62^2)</f>
        <v>160</v>
      </c>
      <c r="C62" s="1">
        <v>2.3E-2</v>
      </c>
      <c r="D62" s="9">
        <f t="shared" ref="D62:D67" si="11">C62*1000/100</f>
        <v>0.23</v>
      </c>
    </row>
    <row r="63" spans="1:5" ht="20" customHeight="1">
      <c r="A63" s="1">
        <v>30</v>
      </c>
      <c r="B63" s="8">
        <f t="shared" si="10"/>
        <v>111.11111111111111</v>
      </c>
      <c r="C63" s="1">
        <v>1.6E-2</v>
      </c>
      <c r="D63" s="9">
        <f t="shared" si="11"/>
        <v>0.16</v>
      </c>
    </row>
    <row r="64" spans="1:5" ht="20" customHeight="1">
      <c r="A64" s="1">
        <v>35</v>
      </c>
      <c r="B64" s="8">
        <f t="shared" si="10"/>
        <v>81.632653061224488</v>
      </c>
      <c r="C64" s="1">
        <v>1.0999999999999999E-2</v>
      </c>
      <c r="D64" s="9">
        <f t="shared" si="11"/>
        <v>0.11</v>
      </c>
    </row>
    <row r="65" spans="1:4" ht="20" customHeight="1">
      <c r="A65" s="1">
        <v>40</v>
      </c>
      <c r="B65" s="8">
        <f t="shared" si="10"/>
        <v>62.5</v>
      </c>
      <c r="C65" s="1">
        <v>8.0000000000000002E-3</v>
      </c>
      <c r="D65" s="9">
        <f t="shared" si="11"/>
        <v>0.08</v>
      </c>
    </row>
    <row r="66" spans="1:4" ht="20" customHeight="1">
      <c r="A66" s="1">
        <v>45</v>
      </c>
      <c r="B66" s="8">
        <f t="shared" si="10"/>
        <v>49.382716049382715</v>
      </c>
      <c r="C66" s="1">
        <v>6.0000000000000001E-3</v>
      </c>
      <c r="D66" s="9">
        <f>C66*1000/100</f>
        <v>0.06</v>
      </c>
    </row>
    <row r="67" spans="1:4" ht="20" customHeight="1">
      <c r="A67" s="1">
        <v>50</v>
      </c>
      <c r="B67" s="8">
        <f t="shared" si="10"/>
        <v>40</v>
      </c>
      <c r="C67" s="1">
        <v>5.0000000000000001E-3</v>
      </c>
      <c r="D67" s="9">
        <f t="shared" si="11"/>
        <v>0.05</v>
      </c>
    </row>
    <row r="68" spans="1:4" ht="20" customHeight="1">
      <c r="A68" s="11" t="s">
        <v>29</v>
      </c>
      <c r="B68" s="11"/>
      <c r="C68" s="11">
        <v>1000</v>
      </c>
      <c r="D68" s="11"/>
    </row>
    <row r="69" spans="1:4" ht="20" customHeight="1">
      <c r="A69" s="1">
        <v>20</v>
      </c>
      <c r="B69" s="8">
        <f>50*50*40/(A69^2)</f>
        <v>250</v>
      </c>
      <c r="C69" s="1">
        <v>0.28699999999999998</v>
      </c>
      <c r="D69" s="1">
        <f>C69*1000/1000</f>
        <v>0.28699999999999998</v>
      </c>
    </row>
    <row r="70" spans="1:4" ht="20" customHeight="1">
      <c r="A70" s="1">
        <v>25</v>
      </c>
      <c r="B70" s="8">
        <f t="shared" ref="B70:B75" si="12">50*50*40/(A70^2)</f>
        <v>160</v>
      </c>
      <c r="C70" s="1">
        <v>0.22500000000000001</v>
      </c>
      <c r="D70" s="9">
        <f t="shared" ref="D70:D75" si="13">C70*1000/1000</f>
        <v>0.22500000000000001</v>
      </c>
    </row>
    <row r="71" spans="1:4" ht="20" customHeight="1">
      <c r="A71" s="1">
        <v>30</v>
      </c>
      <c r="B71" s="8">
        <f t="shared" si="12"/>
        <v>111.11111111111111</v>
      </c>
      <c r="C71" s="1">
        <v>0.159</v>
      </c>
      <c r="D71" s="9">
        <f t="shared" si="13"/>
        <v>0.159</v>
      </c>
    </row>
    <row r="72" spans="1:4" ht="20" customHeight="1">
      <c r="A72" s="1">
        <v>35</v>
      </c>
      <c r="B72" s="8">
        <f t="shared" si="12"/>
        <v>81.632653061224488</v>
      </c>
      <c r="C72" s="1">
        <v>0.11600000000000001</v>
      </c>
      <c r="D72" s="9">
        <f t="shared" si="13"/>
        <v>0.11600000000000001</v>
      </c>
    </row>
    <row r="73" spans="1:4" ht="20" customHeight="1">
      <c r="A73" s="1">
        <v>40</v>
      </c>
      <c r="B73" s="8">
        <f t="shared" si="12"/>
        <v>62.5</v>
      </c>
      <c r="C73" s="1">
        <v>8.6999999999999994E-2</v>
      </c>
      <c r="D73" s="9">
        <f t="shared" si="13"/>
        <v>8.6999999999999994E-2</v>
      </c>
    </row>
    <row r="74" spans="1:4" ht="20" customHeight="1">
      <c r="A74" s="1">
        <v>45</v>
      </c>
      <c r="B74" s="8">
        <f t="shared" si="12"/>
        <v>49.382716049382715</v>
      </c>
      <c r="C74" s="1">
        <v>6.7000000000000004E-2</v>
      </c>
      <c r="D74" s="9">
        <f t="shared" si="13"/>
        <v>6.7000000000000004E-2</v>
      </c>
    </row>
    <row r="75" spans="1:4" ht="20" customHeight="1">
      <c r="A75" s="1">
        <v>50</v>
      </c>
      <c r="B75" s="8">
        <f t="shared" si="12"/>
        <v>40</v>
      </c>
      <c r="C75" s="1">
        <v>5.3999999999999999E-2</v>
      </c>
      <c r="D75" s="9">
        <f t="shared" si="13"/>
        <v>5.3999999999999999E-2</v>
      </c>
    </row>
    <row r="76" spans="1:4" ht="20" customHeight="1">
      <c r="A76" s="11" t="s">
        <v>29</v>
      </c>
      <c r="B76" s="11"/>
      <c r="C76" s="11">
        <v>5000</v>
      </c>
      <c r="D76" s="11"/>
    </row>
    <row r="77" spans="1:4" ht="20" customHeight="1">
      <c r="A77" s="1">
        <v>20</v>
      </c>
      <c r="B77" s="8">
        <f>50*50*40/(A77^2)</f>
        <v>250</v>
      </c>
      <c r="C77" s="1">
        <v>0.40600000000000003</v>
      </c>
      <c r="D77" s="1">
        <f>C77*1000/5000</f>
        <v>8.1199999999999994E-2</v>
      </c>
    </row>
    <row r="78" spans="1:4" ht="20" customHeight="1">
      <c r="A78" s="1">
        <v>25</v>
      </c>
      <c r="B78" s="8">
        <f t="shared" ref="B78:B83" si="14">50*50*40/(A78^2)</f>
        <v>160</v>
      </c>
      <c r="C78" s="1">
        <v>0.38900000000000001</v>
      </c>
      <c r="D78" s="9">
        <f t="shared" ref="D78:D83" si="15">C78*1000/5000</f>
        <v>7.7799999999999994E-2</v>
      </c>
    </row>
    <row r="79" spans="1:4" ht="20" customHeight="1">
      <c r="A79" s="1">
        <v>30</v>
      </c>
      <c r="B79" s="8">
        <f t="shared" si="14"/>
        <v>111.11111111111111</v>
      </c>
      <c r="C79" s="1">
        <v>0.373</v>
      </c>
      <c r="D79" s="9">
        <f t="shared" si="15"/>
        <v>7.46E-2</v>
      </c>
    </row>
    <row r="80" spans="1:4" ht="20" customHeight="1">
      <c r="A80" s="1">
        <v>35</v>
      </c>
      <c r="B80" s="8">
        <f t="shared" si="14"/>
        <v>81.632653061224488</v>
      </c>
      <c r="C80" s="1">
        <v>0.35599999999999998</v>
      </c>
      <c r="D80" s="9">
        <f t="shared" si="15"/>
        <v>7.1199999999999999E-2</v>
      </c>
    </row>
    <row r="81" spans="1:4" ht="20" customHeight="1">
      <c r="A81" s="1">
        <v>40</v>
      </c>
      <c r="B81" s="8">
        <f t="shared" si="14"/>
        <v>62.5</v>
      </c>
      <c r="C81" s="1">
        <v>0.33400000000000002</v>
      </c>
      <c r="D81" s="9">
        <f t="shared" si="15"/>
        <v>6.6799999999999998E-2</v>
      </c>
    </row>
    <row r="82" spans="1:4" ht="20" customHeight="1">
      <c r="A82" s="1">
        <v>45</v>
      </c>
      <c r="B82" s="8">
        <f t="shared" si="14"/>
        <v>49.382716049382715</v>
      </c>
      <c r="C82" s="1">
        <v>0.30299999999999999</v>
      </c>
      <c r="D82" s="9">
        <f t="shared" si="15"/>
        <v>6.0600000000000001E-2</v>
      </c>
    </row>
    <row r="83" spans="1:4" ht="20" customHeight="1">
      <c r="A83" s="1">
        <v>50</v>
      </c>
      <c r="B83" s="8">
        <f t="shared" si="14"/>
        <v>40</v>
      </c>
      <c r="C83" s="1">
        <v>0.26300000000000001</v>
      </c>
      <c r="D83" s="9">
        <f t="shared" si="15"/>
        <v>5.2600000000000001E-2</v>
      </c>
    </row>
    <row r="84" spans="1:4" ht="20" customHeight="1">
      <c r="A84" s="11" t="s">
        <v>29</v>
      </c>
      <c r="B84" s="11"/>
      <c r="C84" s="11">
        <v>10000</v>
      </c>
      <c r="D84" s="11"/>
    </row>
    <row r="85" spans="1:4" ht="20" customHeight="1">
      <c r="A85" s="1">
        <v>20</v>
      </c>
      <c r="B85" s="8">
        <f>50*50*40/(A85^2)</f>
        <v>250</v>
      </c>
      <c r="C85" s="1">
        <v>0.42</v>
      </c>
      <c r="D85" s="1">
        <f>C85*1000/10000</f>
        <v>4.2000000000000003E-2</v>
      </c>
    </row>
    <row r="86" spans="1:4" ht="20" customHeight="1">
      <c r="A86" s="1">
        <v>25</v>
      </c>
      <c r="B86" s="8">
        <f t="shared" ref="B86:B91" si="16">50*50*40/(A86^2)</f>
        <v>160</v>
      </c>
      <c r="C86" s="1">
        <v>0.40699999999999997</v>
      </c>
      <c r="D86" s="9">
        <f t="shared" ref="D86:D91" si="17">C86*1000/10000</f>
        <v>4.07E-2</v>
      </c>
    </row>
    <row r="87" spans="1:4" ht="20" customHeight="1">
      <c r="A87" s="1">
        <v>30</v>
      </c>
      <c r="B87" s="8">
        <f t="shared" si="16"/>
        <v>111.11111111111111</v>
      </c>
      <c r="C87" s="1">
        <v>0.39400000000000002</v>
      </c>
      <c r="D87" s="9">
        <f t="shared" si="17"/>
        <v>3.9399999999999998E-2</v>
      </c>
    </row>
    <row r="88" spans="1:4" ht="20" customHeight="1">
      <c r="A88" s="1">
        <v>35</v>
      </c>
      <c r="B88" s="8">
        <f t="shared" si="16"/>
        <v>81.632653061224488</v>
      </c>
      <c r="C88" s="1">
        <v>0.38300000000000001</v>
      </c>
      <c r="D88" s="9">
        <f t="shared" si="17"/>
        <v>3.8300000000000001E-2</v>
      </c>
    </row>
    <row r="89" spans="1:4" ht="20" customHeight="1">
      <c r="A89" s="1">
        <v>40</v>
      </c>
      <c r="B89" s="8">
        <f t="shared" si="16"/>
        <v>62.5</v>
      </c>
      <c r="C89" s="1">
        <v>0.371</v>
      </c>
      <c r="D89" s="9">
        <f t="shared" si="17"/>
        <v>3.7100000000000001E-2</v>
      </c>
    </row>
    <row r="90" spans="1:4" ht="20" customHeight="1">
      <c r="A90" s="1">
        <v>45</v>
      </c>
      <c r="B90" s="8">
        <f t="shared" si="16"/>
        <v>49.382716049382715</v>
      </c>
      <c r="C90" s="1">
        <v>0.35699999999999998</v>
      </c>
      <c r="D90" s="9">
        <f t="shared" si="17"/>
        <v>3.5700000000000003E-2</v>
      </c>
    </row>
    <row r="91" spans="1:4" ht="20" customHeight="1">
      <c r="A91" s="1">
        <v>50</v>
      </c>
      <c r="B91" s="8">
        <f t="shared" si="16"/>
        <v>40</v>
      </c>
      <c r="C91" s="1">
        <v>0.34399999999999997</v>
      </c>
      <c r="D91" s="9">
        <f t="shared" si="17"/>
        <v>3.44E-2</v>
      </c>
    </row>
  </sheetData>
  <mergeCells count="12">
    <mergeCell ref="A58:D58"/>
    <mergeCell ref="A1:B1"/>
    <mergeCell ref="B24:D24"/>
    <mergeCell ref="B25:D25"/>
    <mergeCell ref="A23:M23"/>
    <mergeCell ref="A49:E49"/>
    <mergeCell ref="E24:G24"/>
    <mergeCell ref="H24:J24"/>
    <mergeCell ref="K24:M24"/>
    <mergeCell ref="E25:G25"/>
    <mergeCell ref="H25:J25"/>
    <mergeCell ref="K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sqref="A1:B90"/>
    </sheetView>
  </sheetViews>
  <sheetFormatPr baseColWidth="10" defaultColWidth="15.6640625" defaultRowHeight="20" customHeight="1"/>
  <sheetData>
    <row r="1" spans="1:2" ht="20" customHeight="1">
      <c r="A1" t="s">
        <v>15</v>
      </c>
    </row>
    <row r="2" spans="1:2" ht="20" customHeight="1">
      <c r="A2" s="1" t="s">
        <v>2</v>
      </c>
      <c r="B2" s="1" t="s">
        <v>0</v>
      </c>
    </row>
    <row r="3" spans="1:2" ht="20" customHeight="1">
      <c r="A3">
        <v>20</v>
      </c>
      <c r="B3" t="s">
        <v>5</v>
      </c>
    </row>
    <row r="4" spans="1:2" ht="20" customHeight="1">
      <c r="A4" s="3">
        <v>1.3599999999999999E-2</v>
      </c>
      <c r="B4" s="3">
        <v>0.27200000000000002</v>
      </c>
    </row>
    <row r="5" spans="1:2" ht="20" customHeight="1">
      <c r="A5" s="3">
        <v>5.4800000000000001E-2</v>
      </c>
      <c r="B5" s="3">
        <v>0.27400000000000002</v>
      </c>
    </row>
    <row r="6" spans="1:2" ht="20" customHeight="1">
      <c r="A6" s="3">
        <v>8.2100000000000006E-2</v>
      </c>
      <c r="B6" s="3">
        <v>0.27366666666666667</v>
      </c>
    </row>
    <row r="7" spans="1:2" ht="20" customHeight="1">
      <c r="A7" s="3">
        <v>0.1091</v>
      </c>
      <c r="B7" s="3">
        <v>0.27275000000000005</v>
      </c>
    </row>
    <row r="8" spans="1:2" ht="20" customHeight="1">
      <c r="A8" s="3">
        <v>0.13589999999999999</v>
      </c>
      <c r="B8" s="3">
        <v>0.27179999999999999</v>
      </c>
    </row>
    <row r="9" spans="1:2" ht="20" customHeight="1">
      <c r="A9" s="3">
        <v>0.16259999999999999</v>
      </c>
      <c r="B9" s="3">
        <v>0.27099999999999996</v>
      </c>
    </row>
    <row r="10" spans="1:2" ht="20" customHeight="1">
      <c r="A10" s="3">
        <v>0.18840000000000001</v>
      </c>
      <c r="B10" s="3">
        <v>0.26914285714285713</v>
      </c>
    </row>
    <row r="11" spans="1:2" ht="20" customHeight="1">
      <c r="A11" s="3">
        <v>0.21340000000000001</v>
      </c>
      <c r="B11" s="3">
        <v>0.26674999999999999</v>
      </c>
    </row>
    <row r="12" spans="1:2" ht="20" customHeight="1">
      <c r="A12" s="3">
        <v>0.2364</v>
      </c>
      <c r="B12" s="3">
        <v>0.26266666666666666</v>
      </c>
    </row>
    <row r="13" spans="1:2" ht="20" customHeight="1">
      <c r="A13" s="3">
        <v>0.2576</v>
      </c>
      <c r="B13" s="3">
        <v>0.2576</v>
      </c>
    </row>
    <row r="14" spans="1:2" ht="20" customHeight="1">
      <c r="A14" s="3">
        <v>0.36230000000000001</v>
      </c>
      <c r="B14" s="3">
        <v>0.18115000000000001</v>
      </c>
    </row>
    <row r="15" spans="1:2" ht="20" customHeight="1">
      <c r="A15" s="3">
        <v>0.39279999999999998</v>
      </c>
      <c r="B15" s="3">
        <v>0.13093333333333332</v>
      </c>
    </row>
    <row r="16" spans="1:2" ht="20" customHeight="1">
      <c r="A16" s="3">
        <v>0.40639999999999998</v>
      </c>
      <c r="B16" s="3">
        <v>0.1016</v>
      </c>
    </row>
    <row r="17" spans="1:2" ht="20" customHeight="1">
      <c r="A17" s="3">
        <v>0.4143</v>
      </c>
      <c r="B17" s="3">
        <v>8.2860000000000003E-2</v>
      </c>
    </row>
    <row r="18" spans="1:2" ht="20" customHeight="1">
      <c r="A18" s="3">
        <v>0.41930000000000001</v>
      </c>
      <c r="B18" s="3">
        <v>6.9883333333333339E-2</v>
      </c>
    </row>
    <row r="19" spans="1:2" ht="20" customHeight="1">
      <c r="A19" s="3">
        <v>0.42280000000000001</v>
      </c>
      <c r="B19" s="3">
        <v>6.0400000000000002E-2</v>
      </c>
    </row>
    <row r="20" spans="1:2" ht="20" customHeight="1">
      <c r="A20" s="3">
        <v>0.42549999999999999</v>
      </c>
      <c r="B20" s="3">
        <v>5.3187499999999999E-2</v>
      </c>
    </row>
    <row r="21" spans="1:2" ht="20" customHeight="1">
      <c r="A21" s="3">
        <v>0.4274</v>
      </c>
      <c r="B21" s="3">
        <v>4.7488888888888886E-2</v>
      </c>
    </row>
    <row r="22" spans="1:2" ht="20" customHeight="1">
      <c r="A22" s="3">
        <v>0.42899999999999999</v>
      </c>
      <c r="B22" s="3">
        <v>4.2900000000000001E-2</v>
      </c>
    </row>
    <row r="23" spans="1:2" ht="20" customHeight="1">
      <c r="A23" s="3">
        <v>0.43369999999999997</v>
      </c>
      <c r="B23" s="3">
        <v>2.8913333333333333E-2</v>
      </c>
    </row>
    <row r="24" spans="1:2" ht="20" customHeight="1">
      <c r="A24" s="3">
        <v>0.436</v>
      </c>
      <c r="B24" s="3">
        <v>2.18E-2</v>
      </c>
    </row>
    <row r="25" spans="1:2" ht="20" customHeight="1">
      <c r="A25">
        <v>30</v>
      </c>
      <c r="B25" t="s">
        <v>5</v>
      </c>
    </row>
    <row r="26" spans="1:2" ht="20" customHeight="1">
      <c r="A26" s="3">
        <v>6.1999999999999998E-3</v>
      </c>
      <c r="B26" s="3">
        <v>0.124</v>
      </c>
    </row>
    <row r="27" spans="1:2" ht="20" customHeight="1">
      <c r="A27" s="3">
        <v>2.53E-2</v>
      </c>
      <c r="B27" s="3">
        <v>0.1265</v>
      </c>
    </row>
    <row r="28" spans="1:2" ht="20" customHeight="1">
      <c r="A28" s="3">
        <v>3.7999999999999999E-2</v>
      </c>
      <c r="B28" s="3">
        <v>0.12666666666666668</v>
      </c>
    </row>
    <row r="29" spans="1:2" ht="20" customHeight="1">
      <c r="A29" s="3">
        <v>5.0700000000000002E-2</v>
      </c>
      <c r="B29" s="3">
        <v>0.12675</v>
      </c>
    </row>
    <row r="30" spans="1:2" ht="20" customHeight="1">
      <c r="A30" s="3">
        <v>6.3299999999999995E-2</v>
      </c>
      <c r="B30" s="3">
        <v>0.12659999999999999</v>
      </c>
    </row>
    <row r="31" spans="1:2" ht="20" customHeight="1">
      <c r="A31" s="3">
        <v>7.6100000000000001E-2</v>
      </c>
      <c r="B31" s="3">
        <v>0.12683333333333333</v>
      </c>
    </row>
    <row r="32" spans="1:2" ht="20" customHeight="1">
      <c r="A32" s="3">
        <v>8.8700000000000001E-2</v>
      </c>
      <c r="B32" s="3">
        <v>0.12671428571428572</v>
      </c>
    </row>
    <row r="33" spans="1:2" ht="20" customHeight="1">
      <c r="A33" s="3">
        <v>0.1012</v>
      </c>
      <c r="B33" s="3">
        <v>0.1265</v>
      </c>
    </row>
    <row r="34" spans="1:2" ht="20" customHeight="1">
      <c r="A34" s="3">
        <v>0.1137</v>
      </c>
      <c r="B34" s="3">
        <v>0.12633333333333333</v>
      </c>
    </row>
    <row r="35" spans="1:2" ht="20" customHeight="1">
      <c r="A35" s="3">
        <v>0.126</v>
      </c>
      <c r="B35" s="3">
        <v>0.126</v>
      </c>
    </row>
    <row r="36" spans="1:2" ht="20" customHeight="1">
      <c r="A36" s="3">
        <v>0.24490000000000001</v>
      </c>
      <c r="B36" s="3">
        <v>0.12245</v>
      </c>
    </row>
    <row r="37" spans="1:2" ht="20" customHeight="1">
      <c r="A37" s="3">
        <v>0.32640000000000002</v>
      </c>
      <c r="B37" s="3">
        <v>0.10880000000000001</v>
      </c>
    </row>
    <row r="38" spans="1:2" ht="20" customHeight="1">
      <c r="A38" s="3">
        <v>0.36009999999999998</v>
      </c>
      <c r="B38" s="3">
        <v>9.0024999999999994E-2</v>
      </c>
    </row>
    <row r="39" spans="1:2" ht="20" customHeight="1">
      <c r="A39" s="3">
        <v>0.37619999999999998</v>
      </c>
      <c r="B39" s="3">
        <v>7.5240000000000001E-2</v>
      </c>
    </row>
    <row r="40" spans="1:2" ht="20" customHeight="1">
      <c r="A40" s="3">
        <v>0.3856</v>
      </c>
      <c r="B40" s="3">
        <v>6.4266666666666666E-2</v>
      </c>
    </row>
    <row r="41" spans="1:2" ht="20" customHeight="1">
      <c r="A41" s="3">
        <v>0.39190000000000003</v>
      </c>
      <c r="B41" s="3">
        <v>5.5985714285714291E-2</v>
      </c>
    </row>
    <row r="42" spans="1:2" ht="20" customHeight="1">
      <c r="A42" s="3">
        <v>0.3962</v>
      </c>
      <c r="B42" s="3">
        <v>4.9525E-2</v>
      </c>
    </row>
    <row r="43" spans="1:2" ht="20" customHeight="1">
      <c r="A43" s="3">
        <v>0.39950000000000002</v>
      </c>
      <c r="B43" s="3">
        <v>4.4388888888888887E-2</v>
      </c>
    </row>
    <row r="44" spans="1:2" ht="20" customHeight="1">
      <c r="A44" s="3">
        <v>0.4022</v>
      </c>
      <c r="B44" s="3">
        <v>4.0219999999999999E-2</v>
      </c>
    </row>
    <row r="45" spans="1:2" ht="20" customHeight="1">
      <c r="A45" s="3">
        <v>0.40960000000000002</v>
      </c>
      <c r="B45" s="3">
        <v>2.7306666666666667E-2</v>
      </c>
    </row>
    <row r="46" spans="1:2" ht="20" customHeight="1">
      <c r="A46" s="3">
        <v>0.41310000000000002</v>
      </c>
      <c r="B46" s="3">
        <v>2.0655E-2</v>
      </c>
    </row>
    <row r="47" spans="1:2" ht="20" customHeight="1">
      <c r="A47">
        <v>40</v>
      </c>
      <c r="B47" t="s">
        <v>5</v>
      </c>
    </row>
    <row r="48" spans="1:2" ht="20" customHeight="1">
      <c r="A48" s="3">
        <v>3.5000000000000001E-3</v>
      </c>
      <c r="B48" s="3">
        <v>7.0000000000000007E-2</v>
      </c>
    </row>
    <row r="49" spans="1:2" ht="20" customHeight="1">
      <c r="A49" s="3">
        <v>1.43E-2</v>
      </c>
      <c r="B49" s="3">
        <v>7.1500000000000008E-2</v>
      </c>
    </row>
    <row r="50" spans="1:2" ht="20" customHeight="1">
      <c r="A50" s="3">
        <v>2.1600000000000001E-2</v>
      </c>
      <c r="B50" s="3">
        <v>7.2000000000000008E-2</v>
      </c>
    </row>
    <row r="51" spans="1:2" ht="20" customHeight="1">
      <c r="A51" s="3">
        <v>2.8799999999999999E-2</v>
      </c>
      <c r="B51" s="3">
        <v>7.2000000000000008E-2</v>
      </c>
    </row>
    <row r="52" spans="1:2" ht="20" customHeight="1">
      <c r="A52" s="3">
        <v>3.61E-2</v>
      </c>
      <c r="B52" s="3">
        <v>7.22E-2</v>
      </c>
    </row>
    <row r="53" spans="1:2" ht="20" customHeight="1">
      <c r="A53" s="3">
        <v>4.3299999999999998E-2</v>
      </c>
      <c r="B53" s="3">
        <v>7.2166666666666657E-2</v>
      </c>
    </row>
    <row r="54" spans="1:2" ht="20" customHeight="1">
      <c r="A54" s="3">
        <v>5.0599999999999999E-2</v>
      </c>
      <c r="B54" s="3">
        <v>7.2285714285714286E-2</v>
      </c>
    </row>
    <row r="55" spans="1:2" ht="20" customHeight="1">
      <c r="A55" s="3">
        <v>5.7700000000000001E-2</v>
      </c>
      <c r="B55" s="3">
        <v>7.2125000000000009E-2</v>
      </c>
    </row>
    <row r="56" spans="1:2" ht="20" customHeight="1">
      <c r="A56" s="3">
        <v>6.4899999999999999E-2</v>
      </c>
      <c r="B56" s="3">
        <v>7.2111111111111112E-2</v>
      </c>
    </row>
    <row r="57" spans="1:2" ht="20" customHeight="1">
      <c r="A57" s="3">
        <v>7.22E-2</v>
      </c>
      <c r="B57" s="3">
        <v>7.22E-2</v>
      </c>
    </row>
    <row r="58" spans="1:2" ht="20" customHeight="1">
      <c r="A58" s="3">
        <v>0.14319999999999999</v>
      </c>
      <c r="B58" s="3">
        <v>7.1599999999999997E-2</v>
      </c>
    </row>
    <row r="59" spans="1:2" ht="20" customHeight="1">
      <c r="A59" s="3">
        <v>0.2109</v>
      </c>
      <c r="B59" s="3">
        <v>7.0300000000000001E-2</v>
      </c>
    </row>
    <row r="60" spans="1:2" ht="20" customHeight="1">
      <c r="A60" s="3">
        <v>0.2712</v>
      </c>
      <c r="B60" s="3">
        <v>6.7799999999999999E-2</v>
      </c>
    </row>
    <row r="61" spans="1:2" ht="20" customHeight="1">
      <c r="A61" s="3">
        <v>0.31480000000000002</v>
      </c>
      <c r="B61" s="3">
        <v>6.2960000000000002E-2</v>
      </c>
    </row>
    <row r="62" spans="1:2" ht="20" customHeight="1">
      <c r="A62" s="3">
        <v>0.33960000000000001</v>
      </c>
      <c r="B62" s="3">
        <v>5.6600000000000004E-2</v>
      </c>
    </row>
    <row r="63" spans="1:2" ht="20" customHeight="1">
      <c r="A63" s="3">
        <v>0.35420000000000001</v>
      </c>
      <c r="B63" s="3">
        <v>5.0599999999999999E-2</v>
      </c>
    </row>
    <row r="64" spans="1:2" ht="20" customHeight="1">
      <c r="A64" s="3">
        <v>0.36349999999999999</v>
      </c>
      <c r="B64" s="3">
        <v>4.5437499999999999E-2</v>
      </c>
    </row>
    <row r="65" spans="1:2" ht="20" customHeight="1">
      <c r="A65" s="3">
        <v>0.37</v>
      </c>
      <c r="B65" s="3">
        <v>4.1111111111111112E-2</v>
      </c>
    </row>
    <row r="66" spans="1:2" ht="20" customHeight="1">
      <c r="A66" s="3">
        <v>0.37480000000000002</v>
      </c>
      <c r="B66" s="3">
        <v>3.7479999999999999E-2</v>
      </c>
    </row>
    <row r="67" spans="1:2" ht="20" customHeight="1">
      <c r="A67" s="3">
        <v>0.38750000000000001</v>
      </c>
      <c r="B67" s="3">
        <v>2.5833333333333333E-2</v>
      </c>
    </row>
    <row r="68" spans="1:2" ht="20" customHeight="1">
      <c r="A68" s="3">
        <v>0.39389999999999997</v>
      </c>
      <c r="B68" s="3">
        <v>1.9694999999999997E-2</v>
      </c>
    </row>
    <row r="69" spans="1:2" ht="20" customHeight="1">
      <c r="A69">
        <v>50</v>
      </c>
      <c r="B69" t="s">
        <v>5</v>
      </c>
    </row>
    <row r="70" spans="1:2" ht="20" customHeight="1">
      <c r="A70" s="3">
        <v>2.0999999999999999E-3</v>
      </c>
      <c r="B70" s="3">
        <v>4.2000000000000003E-2</v>
      </c>
    </row>
    <row r="71" spans="1:2" ht="20" customHeight="1">
      <c r="A71" s="3">
        <v>8.9999999999999993E-3</v>
      </c>
      <c r="B71" s="3">
        <v>4.4999999999999998E-2</v>
      </c>
    </row>
    <row r="72" spans="1:2" ht="20" customHeight="1">
      <c r="A72" s="3">
        <v>1.3599999999999999E-2</v>
      </c>
      <c r="B72" s="3">
        <v>4.533333333333333E-2</v>
      </c>
    </row>
    <row r="73" spans="1:2" ht="20" customHeight="1">
      <c r="A73" s="3">
        <v>1.8200000000000001E-2</v>
      </c>
      <c r="B73" s="3">
        <v>4.5499999999999999E-2</v>
      </c>
    </row>
    <row r="74" spans="1:2" ht="20" customHeight="1">
      <c r="A74" s="3">
        <v>2.2700000000000001E-2</v>
      </c>
      <c r="B74" s="3">
        <v>4.5400000000000003E-2</v>
      </c>
    </row>
    <row r="75" spans="1:2" ht="20" customHeight="1">
      <c r="A75" s="3">
        <v>2.7300000000000001E-2</v>
      </c>
      <c r="B75" s="3">
        <v>4.5499999999999999E-2</v>
      </c>
    </row>
    <row r="76" spans="1:2" ht="20" customHeight="1">
      <c r="A76" s="3">
        <v>3.1899999999999998E-2</v>
      </c>
      <c r="B76" s="3">
        <v>4.5571428571428568E-2</v>
      </c>
    </row>
    <row r="77" spans="1:2" ht="20" customHeight="1">
      <c r="A77" s="3">
        <v>3.6400000000000002E-2</v>
      </c>
      <c r="B77" s="3">
        <v>4.5499999999999999E-2</v>
      </c>
    </row>
    <row r="78" spans="1:2" ht="20" customHeight="1">
      <c r="A78" s="3">
        <v>4.1099999999999998E-2</v>
      </c>
      <c r="B78" s="3">
        <v>4.5666666666666661E-2</v>
      </c>
    </row>
    <row r="79" spans="1:2" ht="20" customHeight="1">
      <c r="A79" s="3">
        <v>4.5699999999999998E-2</v>
      </c>
      <c r="B79" s="3">
        <v>4.5699999999999998E-2</v>
      </c>
    </row>
    <row r="80" spans="1:2" ht="20" customHeight="1">
      <c r="A80" s="3">
        <v>9.1300000000000006E-2</v>
      </c>
      <c r="B80" s="3">
        <v>4.5650000000000003E-2</v>
      </c>
    </row>
    <row r="81" spans="1:2" ht="20" customHeight="1">
      <c r="A81" s="3">
        <v>0.1361</v>
      </c>
      <c r="B81" s="3">
        <v>4.5366666666666666E-2</v>
      </c>
    </row>
    <row r="82" spans="1:2" ht="20" customHeight="1">
      <c r="A82" s="3">
        <v>0.17929999999999999</v>
      </c>
      <c r="B82" s="3">
        <v>4.4824999999999997E-2</v>
      </c>
    </row>
    <row r="83" spans="1:2" ht="20" customHeight="1">
      <c r="A83" s="3">
        <v>0.22919999999999999</v>
      </c>
      <c r="B83" s="3">
        <v>4.5839999999999999E-2</v>
      </c>
    </row>
    <row r="84" spans="1:2" ht="20" customHeight="1">
      <c r="A84" s="3">
        <v>0.25650000000000001</v>
      </c>
      <c r="B84" s="3">
        <v>4.2750000000000003E-2</v>
      </c>
    </row>
    <row r="85" spans="1:2" ht="20" customHeight="1">
      <c r="A85" s="3">
        <v>0.28720000000000001</v>
      </c>
      <c r="B85" s="3">
        <v>4.1028571428571428E-2</v>
      </c>
    </row>
    <row r="86" spans="1:2" ht="20" customHeight="1">
      <c r="A86" s="3">
        <v>0.30969999999999998</v>
      </c>
      <c r="B86" s="3">
        <v>3.8712499999999997E-2</v>
      </c>
    </row>
    <row r="87" spans="1:2" ht="20" customHeight="1">
      <c r="A87" s="3">
        <v>0.32550000000000001</v>
      </c>
      <c r="B87" s="3">
        <v>3.6166666666666666E-2</v>
      </c>
    </row>
    <row r="88" spans="1:2" ht="20" customHeight="1">
      <c r="A88" s="3">
        <v>0.3367</v>
      </c>
      <c r="B88" s="3">
        <v>3.3669999999999999E-2</v>
      </c>
    </row>
    <row r="89" spans="1:2" ht="20" customHeight="1">
      <c r="A89" s="3">
        <v>0.36230000000000001</v>
      </c>
      <c r="B89" s="3">
        <v>2.4153333333333336E-2</v>
      </c>
    </row>
    <row r="90" spans="1:2" ht="20" customHeight="1">
      <c r="A90" s="3">
        <v>0.37209999999999999</v>
      </c>
      <c r="B90" s="3">
        <v>1.8605E-2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13" workbookViewId="0">
      <selection activeCell="B90" sqref="A1:B90"/>
    </sheetView>
  </sheetViews>
  <sheetFormatPr baseColWidth="10" defaultColWidth="15.6640625" defaultRowHeight="20" customHeight="1"/>
  <sheetData>
    <row r="1" spans="1:2" ht="20" customHeight="1">
      <c r="A1" t="s">
        <v>16</v>
      </c>
    </row>
    <row r="2" spans="1:2" ht="20" customHeight="1">
      <c r="A2" s="1" t="s">
        <v>13</v>
      </c>
      <c r="B2" s="4" t="s">
        <v>9</v>
      </c>
    </row>
    <row r="3" spans="1:2" ht="20" customHeight="1">
      <c r="A3" s="1" t="s">
        <v>17</v>
      </c>
      <c r="B3" s="4">
        <v>250</v>
      </c>
    </row>
    <row r="4" spans="1:2" ht="20" customHeight="1">
      <c r="A4" s="1">
        <v>50</v>
      </c>
      <c r="B4" s="3">
        <v>3.6992000000000001E-3</v>
      </c>
    </row>
    <row r="5" spans="1:2" ht="20" customHeight="1">
      <c r="A5" s="1">
        <v>200</v>
      </c>
      <c r="B5" s="3">
        <v>1.5015200000000001E-2</v>
      </c>
    </row>
    <row r="6" spans="1:2" ht="20" customHeight="1">
      <c r="A6" s="1">
        <v>300</v>
      </c>
      <c r="B6" s="3">
        <v>2.2468033333333335E-2</v>
      </c>
    </row>
    <row r="7" spans="1:2" ht="20" customHeight="1">
      <c r="A7" s="1">
        <v>400</v>
      </c>
      <c r="B7" s="3">
        <v>2.9757025000000006E-2</v>
      </c>
    </row>
    <row r="8" spans="1:2" ht="20" customHeight="1">
      <c r="A8" s="1">
        <v>500</v>
      </c>
      <c r="B8" s="3">
        <v>3.6937619999999997E-2</v>
      </c>
    </row>
    <row r="9" spans="1:2" ht="20" customHeight="1">
      <c r="A9" s="1">
        <v>600</v>
      </c>
      <c r="B9" s="3">
        <v>4.4064599999999995E-2</v>
      </c>
    </row>
    <row r="10" spans="1:2" ht="20" customHeight="1">
      <c r="A10" s="1">
        <v>700</v>
      </c>
      <c r="B10" s="3">
        <v>5.0706514285714287E-2</v>
      </c>
    </row>
    <row r="11" spans="1:2" ht="20" customHeight="1">
      <c r="A11" s="1">
        <v>800</v>
      </c>
      <c r="B11" s="3">
        <v>5.6924450000000001E-2</v>
      </c>
    </row>
    <row r="12" spans="1:2" ht="20" customHeight="1">
      <c r="A12" s="1">
        <v>900</v>
      </c>
      <c r="B12" s="3">
        <v>6.2094400000000001E-2</v>
      </c>
    </row>
    <row r="13" spans="1:2" ht="20" customHeight="1">
      <c r="A13" s="1">
        <v>1000</v>
      </c>
      <c r="B13" s="3">
        <v>6.6357760000000002E-2</v>
      </c>
    </row>
    <row r="14" spans="1:2" ht="20" customHeight="1">
      <c r="A14" s="1">
        <v>2000</v>
      </c>
      <c r="B14" s="3">
        <v>6.5630645000000001E-2</v>
      </c>
    </row>
    <row r="15" spans="1:2" ht="20" customHeight="1">
      <c r="A15" s="1">
        <v>3000</v>
      </c>
      <c r="B15" s="3">
        <v>5.1430613333333326E-2</v>
      </c>
    </row>
    <row r="16" spans="1:2" ht="20" customHeight="1">
      <c r="A16" s="1">
        <v>4000</v>
      </c>
      <c r="B16" s="3">
        <v>4.1290239999999999E-2</v>
      </c>
    </row>
    <row r="17" spans="1:2" ht="20" customHeight="1">
      <c r="A17" s="1">
        <v>5000</v>
      </c>
      <c r="B17" s="3">
        <v>3.4328898000000004E-2</v>
      </c>
    </row>
    <row r="18" spans="1:2" ht="20" customHeight="1">
      <c r="A18" s="1">
        <v>6000</v>
      </c>
      <c r="B18" s="3">
        <v>2.930208166666667E-2</v>
      </c>
    </row>
    <row r="19" spans="1:2" ht="20" customHeight="1">
      <c r="A19" s="1">
        <v>7000</v>
      </c>
      <c r="B19" s="3">
        <v>2.553712E-2</v>
      </c>
    </row>
    <row r="20" spans="1:2" ht="20" customHeight="1">
      <c r="A20" s="1">
        <v>8000</v>
      </c>
      <c r="B20" s="3">
        <v>2.2631281249999999E-2</v>
      </c>
    </row>
    <row r="21" spans="1:2" ht="20" customHeight="1">
      <c r="A21" s="1">
        <v>9000</v>
      </c>
      <c r="B21" s="3">
        <v>2.0296751111111112E-2</v>
      </c>
    </row>
    <row r="22" spans="1:2" ht="20" customHeight="1">
      <c r="A22" s="1">
        <v>10000</v>
      </c>
      <c r="B22" s="3">
        <v>1.84041E-2</v>
      </c>
    </row>
    <row r="23" spans="1:2" ht="20" customHeight="1">
      <c r="A23" s="1">
        <v>15000</v>
      </c>
      <c r="B23" s="3">
        <v>1.2539712666666666E-2</v>
      </c>
    </row>
    <row r="24" spans="1:2" ht="20" customHeight="1">
      <c r="A24" s="1">
        <v>20000</v>
      </c>
      <c r="B24" s="3">
        <v>9.5048000000000007E-3</v>
      </c>
    </row>
    <row r="25" spans="1:2" ht="20" customHeight="1">
      <c r="A25" s="1" t="s">
        <v>18</v>
      </c>
      <c r="B25">
        <v>111</v>
      </c>
    </row>
    <row r="26" spans="1:2" ht="20" customHeight="1">
      <c r="A26" s="1">
        <v>50</v>
      </c>
      <c r="B26" s="1">
        <v>7.6879999999999993E-4</v>
      </c>
    </row>
    <row r="27" spans="1:2" ht="20" customHeight="1">
      <c r="A27" s="1">
        <v>200</v>
      </c>
      <c r="B27" s="3">
        <v>3.2004500000000001E-3</v>
      </c>
    </row>
    <row r="28" spans="1:2" ht="20" customHeight="1">
      <c r="A28" s="1">
        <v>300</v>
      </c>
      <c r="B28" s="3">
        <v>4.8133333333333335E-3</v>
      </c>
    </row>
    <row r="29" spans="1:2" ht="20" customHeight="1">
      <c r="A29" s="1">
        <v>400</v>
      </c>
      <c r="B29" s="3">
        <v>6.4262250000000007E-3</v>
      </c>
    </row>
    <row r="30" spans="1:2" ht="20" customHeight="1">
      <c r="A30" s="1">
        <v>500</v>
      </c>
      <c r="B30" s="3">
        <v>8.0137799999999981E-3</v>
      </c>
    </row>
    <row r="31" spans="1:2" ht="20" customHeight="1">
      <c r="A31" s="1">
        <v>600</v>
      </c>
      <c r="B31" s="3">
        <v>9.6520166666666657E-3</v>
      </c>
    </row>
    <row r="32" spans="1:2" ht="20" customHeight="1">
      <c r="A32" s="1">
        <v>700</v>
      </c>
      <c r="B32" s="3">
        <v>1.1239557142857143E-2</v>
      </c>
    </row>
    <row r="33" spans="1:2" ht="20" customHeight="1">
      <c r="A33" s="1">
        <v>800</v>
      </c>
      <c r="B33" s="3">
        <v>1.28018E-2</v>
      </c>
    </row>
    <row r="34" spans="1:2" ht="20" customHeight="1">
      <c r="A34" s="1">
        <v>900</v>
      </c>
      <c r="B34" s="3">
        <v>1.4364099999999998E-2</v>
      </c>
    </row>
    <row r="35" spans="1:2" ht="20" customHeight="1">
      <c r="A35" s="1">
        <v>1000</v>
      </c>
      <c r="B35" s="3">
        <v>1.5876000000000001E-2</v>
      </c>
    </row>
    <row r="36" spans="1:2" ht="20" customHeight="1">
      <c r="A36" s="1">
        <v>2000</v>
      </c>
      <c r="B36" s="3">
        <v>2.9988005000000002E-2</v>
      </c>
    </row>
    <row r="37" spans="1:2" ht="20" customHeight="1">
      <c r="A37" s="1">
        <v>3000</v>
      </c>
      <c r="B37" s="3">
        <v>3.5512320000000007E-2</v>
      </c>
    </row>
    <row r="38" spans="1:2" ht="20" customHeight="1">
      <c r="A38" s="1">
        <v>4000</v>
      </c>
      <c r="B38" s="3">
        <v>3.2418002499999994E-2</v>
      </c>
    </row>
    <row r="39" spans="1:2" ht="20" customHeight="1">
      <c r="A39" s="1">
        <v>5000</v>
      </c>
      <c r="B39" s="3">
        <v>2.8305287999999998E-2</v>
      </c>
    </row>
    <row r="40" spans="1:2" ht="20" customHeight="1">
      <c r="A40" s="1">
        <v>6000</v>
      </c>
      <c r="B40" s="3">
        <v>2.4781226666666666E-2</v>
      </c>
    </row>
    <row r="41" spans="1:2" ht="20" customHeight="1">
      <c r="A41" s="1">
        <v>7000</v>
      </c>
      <c r="B41" s="3">
        <v>2.1940801428571431E-2</v>
      </c>
    </row>
    <row r="42" spans="1:2" ht="20" customHeight="1">
      <c r="A42" s="1">
        <v>8000</v>
      </c>
      <c r="B42" s="3">
        <v>1.9621804999999999E-2</v>
      </c>
    </row>
    <row r="43" spans="1:2" ht="20" customHeight="1">
      <c r="A43" s="1">
        <v>9000</v>
      </c>
      <c r="B43" s="3">
        <v>1.7733361111111113E-2</v>
      </c>
    </row>
    <row r="44" spans="1:2" ht="20" customHeight="1">
      <c r="A44" s="1">
        <v>10000</v>
      </c>
      <c r="B44" s="3">
        <v>1.6176483999999998E-2</v>
      </c>
    </row>
    <row r="45" spans="1:2" ht="20" customHeight="1">
      <c r="A45" s="1">
        <v>15000</v>
      </c>
      <c r="B45" s="3">
        <v>1.1184810666666668E-2</v>
      </c>
    </row>
    <row r="46" spans="1:2" ht="20" customHeight="1">
      <c r="A46" s="1">
        <v>20000</v>
      </c>
      <c r="B46" s="3">
        <v>8.5325805000000012E-3</v>
      </c>
    </row>
    <row r="47" spans="1:2" ht="20" customHeight="1">
      <c r="A47" s="1" t="s">
        <v>19</v>
      </c>
      <c r="B47">
        <v>62.5</v>
      </c>
    </row>
    <row r="48" spans="1:2" ht="20" customHeight="1">
      <c r="A48" s="1">
        <v>50</v>
      </c>
      <c r="B48" s="1">
        <v>2.4500000000000005E-4</v>
      </c>
    </row>
    <row r="49" spans="1:2" ht="20" customHeight="1">
      <c r="A49" s="1">
        <v>200</v>
      </c>
      <c r="B49" s="3">
        <v>1.0224500000000001E-3</v>
      </c>
    </row>
    <row r="50" spans="1:2" ht="20" customHeight="1">
      <c r="A50" s="1">
        <v>300</v>
      </c>
      <c r="B50" s="3">
        <v>1.5552000000000003E-3</v>
      </c>
    </row>
    <row r="51" spans="1:2" ht="20" customHeight="1">
      <c r="A51" s="1">
        <v>400</v>
      </c>
      <c r="B51" s="3">
        <v>2.0736000000000001E-3</v>
      </c>
    </row>
    <row r="52" spans="1:2" ht="20" customHeight="1">
      <c r="A52" s="1">
        <v>500</v>
      </c>
      <c r="B52" s="3">
        <v>2.6064199999999999E-3</v>
      </c>
    </row>
    <row r="53" spans="1:2" ht="20" customHeight="1">
      <c r="A53" s="1">
        <v>600</v>
      </c>
      <c r="B53" s="3">
        <v>3.1248166666666662E-3</v>
      </c>
    </row>
    <row r="54" spans="1:2" ht="20" customHeight="1">
      <c r="A54" s="1">
        <v>700</v>
      </c>
      <c r="B54" s="3">
        <v>3.6576571428571427E-3</v>
      </c>
    </row>
    <row r="55" spans="1:2" ht="20" customHeight="1">
      <c r="A55" s="1">
        <v>800</v>
      </c>
      <c r="B55" s="3">
        <v>4.1616125000000009E-3</v>
      </c>
    </row>
    <row r="56" spans="1:2" ht="20" customHeight="1">
      <c r="A56" s="1">
        <v>900</v>
      </c>
      <c r="B56" s="3">
        <v>4.6800111111111112E-3</v>
      </c>
    </row>
    <row r="57" spans="1:2" ht="20" customHeight="1">
      <c r="A57" s="1">
        <v>1000</v>
      </c>
      <c r="B57" s="3">
        <v>5.2128399999999998E-3</v>
      </c>
    </row>
    <row r="58" spans="1:2" ht="20" customHeight="1">
      <c r="A58" s="1">
        <v>2000</v>
      </c>
      <c r="B58" s="3">
        <v>1.0253119999999999E-2</v>
      </c>
    </row>
    <row r="59" spans="1:2" ht="20" customHeight="1">
      <c r="A59" s="1">
        <v>3000</v>
      </c>
      <c r="B59" s="3">
        <v>1.4826270000000001E-2</v>
      </c>
    </row>
    <row r="60" spans="1:2" ht="20" customHeight="1">
      <c r="A60" s="1">
        <v>4000</v>
      </c>
      <c r="B60" s="3">
        <v>1.8387359999999998E-2</v>
      </c>
    </row>
    <row r="61" spans="1:2" ht="20" customHeight="1">
      <c r="A61" s="1">
        <v>5000</v>
      </c>
      <c r="B61" s="3">
        <v>1.9819808000000001E-2</v>
      </c>
    </row>
    <row r="62" spans="1:2" ht="20" customHeight="1">
      <c r="A62" s="1">
        <v>6000</v>
      </c>
      <c r="B62" s="3">
        <v>1.9221360000000003E-2</v>
      </c>
    </row>
    <row r="63" spans="1:2" ht="20" customHeight="1">
      <c r="A63" s="1">
        <v>7000</v>
      </c>
      <c r="B63" s="3">
        <v>1.7922520000000001E-2</v>
      </c>
    </row>
    <row r="64" spans="1:2" ht="20" customHeight="1">
      <c r="A64" s="1">
        <v>8000</v>
      </c>
      <c r="B64" s="3">
        <v>1.6516531249999997E-2</v>
      </c>
    </row>
    <row r="65" spans="1:2" ht="20" customHeight="1">
      <c r="A65" s="1">
        <v>9000</v>
      </c>
      <c r="B65" s="3">
        <v>1.5211111111111111E-2</v>
      </c>
    </row>
    <row r="66" spans="1:2" ht="20" customHeight="1">
      <c r="A66" s="1">
        <v>10000</v>
      </c>
      <c r="B66" s="3">
        <v>1.4047504000000001E-2</v>
      </c>
    </row>
    <row r="67" spans="1:2" ht="20" customHeight="1">
      <c r="A67" s="1">
        <v>15000</v>
      </c>
      <c r="B67" s="3">
        <v>1.0010416666666667E-2</v>
      </c>
    </row>
    <row r="68" spans="1:2" ht="20" customHeight="1">
      <c r="A68" s="1">
        <v>20000</v>
      </c>
      <c r="B68" s="3">
        <v>7.7578604999999981E-3</v>
      </c>
    </row>
    <row r="69" spans="1:2" ht="20" customHeight="1">
      <c r="A69" s="1" t="s">
        <v>20</v>
      </c>
      <c r="B69">
        <v>40</v>
      </c>
    </row>
    <row r="70" spans="1:2" ht="20" customHeight="1">
      <c r="A70" s="1">
        <v>50</v>
      </c>
      <c r="B70" s="1">
        <v>8.8200000000000003E-5</v>
      </c>
    </row>
    <row r="71" spans="1:2" ht="20" customHeight="1">
      <c r="A71" s="1">
        <v>200</v>
      </c>
      <c r="B71" s="3">
        <v>4.0499999999999998E-4</v>
      </c>
    </row>
    <row r="72" spans="1:2" ht="20" customHeight="1">
      <c r="A72" s="1">
        <v>300</v>
      </c>
      <c r="B72" s="3">
        <v>6.1653333333333321E-4</v>
      </c>
    </row>
    <row r="73" spans="1:2" ht="20" customHeight="1">
      <c r="A73" s="1">
        <v>400</v>
      </c>
      <c r="B73" s="3">
        <v>8.2810000000000002E-4</v>
      </c>
    </row>
    <row r="74" spans="1:2" ht="20" customHeight="1">
      <c r="A74" s="1">
        <v>500</v>
      </c>
      <c r="B74" s="3">
        <v>1.0305800000000001E-3</v>
      </c>
    </row>
    <row r="75" spans="1:2" ht="20" customHeight="1">
      <c r="A75" s="1">
        <v>600</v>
      </c>
      <c r="B75" s="3">
        <v>1.24215E-3</v>
      </c>
    </row>
    <row r="76" spans="1:2" ht="20" customHeight="1">
      <c r="A76" s="1">
        <v>700</v>
      </c>
      <c r="B76" s="3">
        <v>1.4537285714285712E-3</v>
      </c>
    </row>
    <row r="77" spans="1:2" ht="20" customHeight="1">
      <c r="A77" s="1">
        <v>800</v>
      </c>
      <c r="B77" s="3">
        <v>1.6562E-3</v>
      </c>
    </row>
    <row r="78" spans="1:2" ht="20" customHeight="1">
      <c r="A78" s="1">
        <v>900</v>
      </c>
      <c r="B78" s="3">
        <v>1.8768999999999997E-3</v>
      </c>
    </row>
    <row r="79" spans="1:2" ht="20" customHeight="1">
      <c r="A79" s="1">
        <v>1000</v>
      </c>
      <c r="B79" s="3">
        <v>2.0884899999999997E-3</v>
      </c>
    </row>
    <row r="80" spans="1:2" ht="20" customHeight="1">
      <c r="A80" s="1">
        <v>2000</v>
      </c>
      <c r="B80" s="3">
        <v>4.1678450000000008E-3</v>
      </c>
    </row>
    <row r="81" spans="1:2" ht="20" customHeight="1">
      <c r="A81" s="1">
        <v>3000</v>
      </c>
      <c r="B81" s="3">
        <v>6.1744033333333333E-3</v>
      </c>
    </row>
    <row r="82" spans="1:2" ht="20" customHeight="1">
      <c r="A82" s="1">
        <v>4000</v>
      </c>
      <c r="B82" s="3">
        <v>8.0371224999999987E-3</v>
      </c>
    </row>
    <row r="83" spans="1:2" ht="20" customHeight="1">
      <c r="A83" s="1">
        <v>5000</v>
      </c>
      <c r="B83" s="3">
        <v>1.0506527999999999E-2</v>
      </c>
    </row>
    <row r="84" spans="1:2" ht="20" customHeight="1">
      <c r="A84" s="1">
        <v>6000</v>
      </c>
      <c r="B84" s="3">
        <v>1.0965375000000001E-2</v>
      </c>
    </row>
    <row r="85" spans="1:2" ht="20" customHeight="1">
      <c r="A85" s="1">
        <v>7000</v>
      </c>
      <c r="B85" s="3">
        <v>1.1783405714285714E-2</v>
      </c>
    </row>
    <row r="86" spans="1:2" ht="20" customHeight="1">
      <c r="A86" s="1">
        <v>8000</v>
      </c>
      <c r="B86" s="3">
        <v>1.1989261249999997E-2</v>
      </c>
    </row>
    <row r="87" spans="1:2" ht="20" customHeight="1">
      <c r="A87" s="1">
        <v>9000</v>
      </c>
      <c r="B87" s="3">
        <v>1.177225E-2</v>
      </c>
    </row>
    <row r="88" spans="1:2" ht="20" customHeight="1">
      <c r="A88" s="1">
        <v>10000</v>
      </c>
      <c r="B88" s="3">
        <v>1.1336688999999999E-2</v>
      </c>
    </row>
    <row r="89" spans="1:2" ht="20" customHeight="1">
      <c r="A89" s="1">
        <v>15000</v>
      </c>
      <c r="B89" s="3">
        <v>8.7507526666666686E-3</v>
      </c>
    </row>
    <row r="90" spans="1:2" ht="20" customHeight="1">
      <c r="A90" s="1">
        <v>20000</v>
      </c>
      <c r="B90" s="3">
        <v>6.9229204999999997E-3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19" sqref="E19"/>
    </sheetView>
  </sheetViews>
  <sheetFormatPr baseColWidth="10" defaultColWidth="10.6640625" defaultRowHeight="20" customHeight="1"/>
  <cols>
    <col min="1" max="5" width="9.1640625" customWidth="1"/>
    <col min="6" max="6" width="8" customWidth="1"/>
    <col min="7" max="10" width="9.1640625" customWidth="1"/>
  </cols>
  <sheetData>
    <row r="1" spans="1:16" ht="20" customHeight="1">
      <c r="A1" s="21" t="s">
        <v>30</v>
      </c>
      <c r="B1" s="21"/>
      <c r="C1" s="21"/>
      <c r="D1" s="21"/>
      <c r="E1" s="21"/>
      <c r="F1" s="21"/>
      <c r="G1" s="21"/>
      <c r="H1" s="21"/>
      <c r="I1" s="21"/>
    </row>
    <row r="2" spans="1:16" ht="20" customHeight="1">
      <c r="A2" s="1" t="s">
        <v>37</v>
      </c>
      <c r="B2" s="1" t="s">
        <v>36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38</v>
      </c>
      <c r="H2" s="1" t="s">
        <v>23</v>
      </c>
      <c r="I2" s="1" t="s">
        <v>35</v>
      </c>
    </row>
    <row r="3" spans="1:16" ht="20" customHeight="1">
      <c r="A3" s="1">
        <v>20</v>
      </c>
      <c r="B3" s="7">
        <v>250</v>
      </c>
      <c r="C3" s="7">
        <v>1490.8</v>
      </c>
      <c r="D3" s="10">
        <v>7.5999999999999998E-2</v>
      </c>
      <c r="E3" s="3">
        <f>(D3/C3)^(1/2)</f>
        <v>7.1399817893117758E-3</v>
      </c>
      <c r="F3" s="7">
        <f>C3*E3</f>
        <v>10.644284851505995</v>
      </c>
      <c r="G3" s="3">
        <v>0.27200000000000002</v>
      </c>
      <c r="H3" s="3">
        <v>0.44409999999999999</v>
      </c>
      <c r="I3" s="2">
        <f>E3*F3/(G3*H3)</f>
        <v>0.62916407274461239</v>
      </c>
    </row>
    <row r="4" spans="1:16" ht="20" customHeight="1">
      <c r="A4" s="1">
        <v>30</v>
      </c>
      <c r="B4" s="7">
        <v>111.11111111111111</v>
      </c>
      <c r="C4" s="7">
        <v>3000</v>
      </c>
      <c r="D4" s="10">
        <v>3.5999999999999997E-2</v>
      </c>
      <c r="E4" s="3">
        <f t="shared" ref="E4:E6" si="0">(D4/C4)^(1/2)</f>
        <v>3.4641016151377543E-3</v>
      </c>
      <c r="F4" s="7">
        <f t="shared" ref="F4:F6" si="1">C4*E4</f>
        <v>10.392304845413262</v>
      </c>
      <c r="G4" s="3">
        <v>0.124</v>
      </c>
      <c r="H4" s="3">
        <v>0.4234</v>
      </c>
      <c r="I4" s="2">
        <f t="shared" ref="I4:I6" si="2">E4*F4/(G4*H4)</f>
        <v>0.68569338839197258</v>
      </c>
    </row>
    <row r="5" spans="1:16" ht="20" customHeight="1">
      <c r="A5" s="1">
        <v>40</v>
      </c>
      <c r="B5" s="7">
        <v>62.5</v>
      </c>
      <c r="C5" s="7">
        <v>5000</v>
      </c>
      <c r="D5" s="10">
        <v>0.02</v>
      </c>
      <c r="E5" s="3">
        <f t="shared" si="0"/>
        <v>2E-3</v>
      </c>
      <c r="F5" s="7">
        <f t="shared" si="1"/>
        <v>10</v>
      </c>
      <c r="G5" s="3">
        <v>7.0000000000000007E-2</v>
      </c>
      <c r="H5" s="3">
        <v>0.4078</v>
      </c>
      <c r="I5" s="2">
        <f t="shared" si="2"/>
        <v>0.70062355496391782</v>
      </c>
    </row>
    <row r="6" spans="1:16" ht="20" customHeight="1">
      <c r="A6" s="1">
        <v>50</v>
      </c>
      <c r="B6" s="7">
        <v>40</v>
      </c>
      <c r="C6" s="7">
        <v>7986.8</v>
      </c>
      <c r="D6" s="10">
        <v>1.2E-2</v>
      </c>
      <c r="E6" s="3">
        <f t="shared" si="0"/>
        <v>1.2257565380202236E-3</v>
      </c>
      <c r="F6" s="7">
        <f t="shared" si="1"/>
        <v>9.7898723178599223</v>
      </c>
      <c r="G6" s="3">
        <v>4.2000000000000003E-2</v>
      </c>
      <c r="H6" s="3">
        <v>0.39419999999999999</v>
      </c>
      <c r="I6" s="2">
        <f t="shared" si="2"/>
        <v>0.72479524534319051</v>
      </c>
    </row>
    <row r="9" spans="1:16" ht="20" customHeight="1">
      <c r="I9" s="1"/>
      <c r="J9" s="1"/>
      <c r="L9" s="3"/>
      <c r="M9" s="3"/>
      <c r="O9" s="3"/>
      <c r="P9" s="3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2018-05-07T13:59:27Z</dcterms:modified>
</cp:coreProperties>
</file>