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bn/Library/Containers/com.microsoft.Excel/Data/Desktop/PhyExp/Exp8/"/>
    </mc:Choice>
  </mc:AlternateContent>
  <xr:revisionPtr revIDLastSave="0" documentId="10_ncr:8100000_{B83F878C-5A90-4741-91E3-81ACE54A4430}" xr6:coauthVersionLast="33" xr6:coauthVersionMax="33" xr10:uidLastSave="{00000000-0000-0000-0000-000000000000}"/>
  <bookViews>
    <workbookView xWindow="5560" yWindow="1200" windowWidth="28040" windowHeight="17440" activeTab="3" xr2:uid="{9F86518B-9D78-6F46-8A8C-033E8FB6EEFA}"/>
  </bookViews>
  <sheets>
    <sheet name="Sheet1" sheetId="1" r:id="rId1"/>
    <sheet name="2.1" sheetId="2" r:id="rId2"/>
    <sheet name="2.2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D8" i="4"/>
  <c r="E3" i="4"/>
  <c r="D9" i="4" s="1"/>
  <c r="E2" i="4"/>
  <c r="E1" i="4"/>
  <c r="B10" i="3"/>
  <c r="D8" i="3"/>
  <c r="E3" i="3"/>
  <c r="D9" i="3" s="1"/>
  <c r="E2" i="3"/>
  <c r="E1" i="3"/>
  <c r="C13" i="2"/>
  <c r="D13" i="2"/>
  <c r="B13" i="2"/>
  <c r="D12" i="2"/>
  <c r="C12" i="2"/>
  <c r="B12" i="2"/>
  <c r="D11" i="2"/>
  <c r="C11" i="2"/>
  <c r="B11" i="2"/>
  <c r="D10" i="2"/>
  <c r="D9" i="2"/>
  <c r="D8" i="2"/>
  <c r="C10" i="2"/>
  <c r="C9" i="2"/>
  <c r="C8" i="2"/>
  <c r="B10" i="2"/>
  <c r="B9" i="2"/>
  <c r="B8" i="2"/>
  <c r="E3" i="2"/>
  <c r="E2" i="2"/>
  <c r="E1" i="2"/>
  <c r="B9" i="4" l="1"/>
  <c r="C10" i="4"/>
  <c r="D11" i="4"/>
  <c r="B8" i="4"/>
  <c r="B11" i="4" s="1"/>
  <c r="C9" i="4"/>
  <c r="D10" i="4"/>
  <c r="D13" i="4" s="1"/>
  <c r="C8" i="4"/>
  <c r="C12" i="4" s="1"/>
  <c r="B9" i="3"/>
  <c r="C10" i="3"/>
  <c r="D11" i="3"/>
  <c r="B8" i="3"/>
  <c r="B11" i="3" s="1"/>
  <c r="C9" i="3"/>
  <c r="D10" i="3"/>
  <c r="D13" i="3" s="1"/>
  <c r="C8" i="3"/>
  <c r="C12" i="3" s="1"/>
  <c r="E6" i="1"/>
  <c r="E5" i="1"/>
  <c r="E4" i="1"/>
  <c r="E3" i="1"/>
  <c r="F5" i="1"/>
  <c r="F6" i="1"/>
  <c r="E2" i="1"/>
  <c r="F2" i="1" s="1"/>
  <c r="F4" i="1"/>
  <c r="E7" i="1"/>
  <c r="F3" i="1"/>
  <c r="G3" i="1"/>
  <c r="G4" i="1"/>
  <c r="G5" i="1"/>
  <c r="G6" i="1"/>
  <c r="G2" i="1"/>
  <c r="D12" i="4" l="1"/>
  <c r="B12" i="4"/>
  <c r="C11" i="4"/>
  <c r="C13" i="4"/>
  <c r="B13" i="4"/>
  <c r="D12" i="3"/>
  <c r="B12" i="3"/>
  <c r="C11" i="3"/>
  <c r="C13" i="3"/>
  <c r="B13" i="3"/>
</calcChain>
</file>

<file path=xl/sharedStrings.xml><?xml version="1.0" encoding="utf-8"?>
<sst xmlns="http://schemas.openxmlformats.org/spreadsheetml/2006/main" count="47" uniqueCount="20">
  <si>
    <t>S(cm)</t>
  </si>
  <si>
    <t>DeltaT(ms)</t>
  </si>
  <si>
    <t>DeltaS</t>
  </si>
  <si>
    <t>h</t>
  </si>
  <si>
    <t>L</t>
  </si>
  <si>
    <t>v/(m/s)</t>
  </si>
  <si>
    <t>v^2</t>
  </si>
  <si>
    <t>2s</t>
  </si>
  <si>
    <t>m1(g)</t>
  </si>
  <si>
    <t>m2(g)</t>
  </si>
  <si>
    <t>Exp1</t>
  </si>
  <si>
    <t>P1.1</t>
  </si>
  <si>
    <t>P2.1</t>
  </si>
  <si>
    <t>P2.2</t>
  </si>
  <si>
    <t>DeltaP/P</t>
  </si>
  <si>
    <t>v10</t>
  </si>
  <si>
    <t>v1</t>
  </si>
  <si>
    <t>v2</t>
  </si>
  <si>
    <t>DeltaE/E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</si>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</sst>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BDFA-27FC-EA45-BB00-BAD136A435D9}">
  <dimension ref="A1:G9"/>
  <sheetViews>
    <sheetView workbookViewId="0">
      <selection activeCell="A7" sqref="A7:D7"/>
    </sheetView>
  </sheetViews>
  <sheetFormatPr baseColWidth="10" defaultRowHeight="16" x14ac:dyDescent="0.2"/>
  <cols>
    <col min="5" max="5" width="26.6640625" customWidth="1"/>
  </cols>
  <sheetData>
    <row r="1" spans="1:7" x14ac:dyDescent="0.2">
      <c r="A1" t="s">
        <v>0</v>
      </c>
      <c r="B1" s="1" t="s">
        <v>1</v>
      </c>
      <c r="C1" s="1"/>
      <c r="D1" s="1"/>
      <c r="E1" t="s">
        <v>5</v>
      </c>
      <c r="F1" t="s">
        <v>6</v>
      </c>
      <c r="G1" t="s">
        <v>7</v>
      </c>
    </row>
    <row r="2" spans="1:7" x14ac:dyDescent="0.2">
      <c r="A2">
        <v>20</v>
      </c>
      <c r="B2">
        <v>37.17</v>
      </c>
      <c r="C2">
        <v>37.67</v>
      </c>
      <c r="D2">
        <v>37.26</v>
      </c>
      <c r="E2">
        <f>E7/(AVERAGE(B2:D2))*10</f>
        <v>0.2535236396074933</v>
      </c>
      <c r="F2">
        <f>(E2)^2</f>
        <v>6.4274235839830149E-2</v>
      </c>
      <c r="G2">
        <f>2*A2*0.01</f>
        <v>0.4</v>
      </c>
    </row>
    <row r="3" spans="1:7" x14ac:dyDescent="0.2">
      <c r="A3">
        <v>30</v>
      </c>
      <c r="B3">
        <v>31.38</v>
      </c>
      <c r="C3">
        <v>30.82</v>
      </c>
      <c r="D3">
        <v>31.34</v>
      </c>
      <c r="E3">
        <f>E7/(AVERAGE(B3:D3))*10</f>
        <v>0.30382723968355779</v>
      </c>
      <c r="F3">
        <f t="shared" ref="F3:F6" si="0">(E3)^2</f>
        <v>9.2310991573730072E-2</v>
      </c>
      <c r="G3">
        <f t="shared" ref="G3:G6" si="1">2*A3*0.01</f>
        <v>0.6</v>
      </c>
    </row>
    <row r="4" spans="1:7" x14ac:dyDescent="0.2">
      <c r="A4">
        <v>40</v>
      </c>
      <c r="B4">
        <v>26.17</v>
      </c>
      <c r="C4">
        <v>26.85</v>
      </c>
      <c r="D4">
        <v>26.87</v>
      </c>
      <c r="E4">
        <f>E7/(AVERAGE(B4:D4))*10</f>
        <v>0.355739141319314</v>
      </c>
      <c r="F4">
        <f t="shared" si="0"/>
        <v>0.12655033666660287</v>
      </c>
      <c r="G4">
        <f t="shared" si="1"/>
        <v>0.8</v>
      </c>
    </row>
    <row r="5" spans="1:7" x14ac:dyDescent="0.2">
      <c r="A5">
        <v>50</v>
      </c>
      <c r="B5">
        <v>24.02</v>
      </c>
      <c r="C5">
        <v>24.05</v>
      </c>
      <c r="D5">
        <v>23.88</v>
      </c>
      <c r="E5">
        <f>E7/(AVERAGE(B5:D5))*10</f>
        <v>0.39499652536483665</v>
      </c>
      <c r="F5">
        <f t="shared" si="0"/>
        <v>0.15602225505029405</v>
      </c>
      <c r="G5">
        <f t="shared" si="1"/>
        <v>1</v>
      </c>
    </row>
    <row r="6" spans="1:7" x14ac:dyDescent="0.2">
      <c r="A6">
        <v>60</v>
      </c>
      <c r="B6">
        <v>21.82</v>
      </c>
      <c r="C6">
        <v>21.97</v>
      </c>
      <c r="D6">
        <v>22.05</v>
      </c>
      <c r="E6">
        <f>E7/(AVERAGE(B6:D6))*10</f>
        <v>0.4316524908869987</v>
      </c>
      <c r="F6">
        <f t="shared" si="0"/>
        <v>0.1863238728889505</v>
      </c>
      <c r="G6">
        <f t="shared" si="1"/>
        <v>1.2</v>
      </c>
    </row>
    <row r="7" spans="1:7" x14ac:dyDescent="0.2">
      <c r="A7" t="s">
        <v>2</v>
      </c>
      <c r="B7">
        <v>0.94</v>
      </c>
      <c r="C7">
        <v>0.95199999999999996</v>
      </c>
      <c r="D7">
        <v>0.95</v>
      </c>
      <c r="E7">
        <f>AVERAGE(B7:D7)</f>
        <v>0.94733333333333325</v>
      </c>
    </row>
    <row r="8" spans="1:7" x14ac:dyDescent="0.2">
      <c r="A8" t="s">
        <v>3</v>
      </c>
      <c r="B8">
        <v>15</v>
      </c>
      <c r="C8">
        <v>15.08</v>
      </c>
      <c r="D8">
        <v>15</v>
      </c>
    </row>
    <row r="9" spans="1:7" x14ac:dyDescent="0.2">
      <c r="A9" t="s">
        <v>4</v>
      </c>
      <c r="B9">
        <v>86.29</v>
      </c>
      <c r="C9">
        <v>87.5</v>
      </c>
      <c r="D9">
        <v>87.49</v>
      </c>
    </row>
  </sheetData>
  <mergeCells count="1">
    <mergeCell ref="B1:D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FFDA-9E1B-0649-9482-C01FF1450419}">
  <dimension ref="A1:E13"/>
  <sheetViews>
    <sheetView workbookViewId="0">
      <selection activeCell="E9" sqref="E9"/>
    </sheetView>
  </sheetViews>
  <sheetFormatPr baseColWidth="10" defaultRowHeight="16" x14ac:dyDescent="0.2"/>
  <sheetData>
    <row r="1" spans="1:5" x14ac:dyDescent="0.2">
      <c r="A1" t="s">
        <v>9</v>
      </c>
      <c r="B1">
        <v>172.4</v>
      </c>
      <c r="C1">
        <v>172.33</v>
      </c>
      <c r="D1">
        <v>172.3</v>
      </c>
      <c r="E1">
        <f>AVERAGE(B1:D1)</f>
        <v>172.34333333333333</v>
      </c>
    </row>
    <row r="2" spans="1:5" x14ac:dyDescent="0.2">
      <c r="A2" t="s">
        <v>8</v>
      </c>
      <c r="B2">
        <v>333.14</v>
      </c>
      <c r="C2">
        <v>333.18</v>
      </c>
      <c r="D2">
        <v>333.17</v>
      </c>
      <c r="E2">
        <f>AVERAGE(B2:D2)</f>
        <v>333.16333333333336</v>
      </c>
    </row>
    <row r="3" spans="1:5" x14ac:dyDescent="0.2">
      <c r="A3" t="s">
        <v>2</v>
      </c>
      <c r="B3">
        <v>0.94</v>
      </c>
      <c r="C3">
        <v>0.95199999999999996</v>
      </c>
      <c r="D3">
        <v>0.95</v>
      </c>
      <c r="E3">
        <f>AVERAGE(B3:D3)</f>
        <v>0.94733333333333325</v>
      </c>
    </row>
    <row r="4" spans="1:5" x14ac:dyDescent="0.2">
      <c r="A4" s="1" t="s">
        <v>10</v>
      </c>
      <c r="B4" s="1"/>
      <c r="C4" s="1"/>
      <c r="D4" s="1"/>
    </row>
    <row r="5" spans="1:5" x14ac:dyDescent="0.2">
      <c r="A5" t="s">
        <v>11</v>
      </c>
      <c r="B5">
        <v>16.510000000000002</v>
      </c>
      <c r="C5">
        <v>21.11</v>
      </c>
      <c r="D5">
        <v>17.350000000000001</v>
      </c>
    </row>
    <row r="6" spans="1:5" x14ac:dyDescent="0.2">
      <c r="A6" t="s">
        <v>12</v>
      </c>
      <c r="B6">
        <v>12.62</v>
      </c>
      <c r="C6">
        <v>16.149999999999999</v>
      </c>
      <c r="D6">
        <v>13.27</v>
      </c>
    </row>
    <row r="7" spans="1:5" x14ac:dyDescent="0.2">
      <c r="A7" t="s">
        <v>13</v>
      </c>
      <c r="B7">
        <v>52.71</v>
      </c>
      <c r="C7">
        <v>66.83</v>
      </c>
      <c r="D7">
        <v>55.67</v>
      </c>
    </row>
    <row r="8" spans="1:5" x14ac:dyDescent="0.2">
      <c r="A8" s="2" t="s">
        <v>15</v>
      </c>
      <c r="B8" s="2">
        <f>E3/B5*10</f>
        <v>0.57379366040783353</v>
      </c>
      <c r="C8" s="2">
        <f>E3/C5*10</f>
        <v>0.44876046107689871</v>
      </c>
      <c r="D8" s="2">
        <f>E3/D5*10</f>
        <v>0.54601344860710843</v>
      </c>
    </row>
    <row r="9" spans="1:5" x14ac:dyDescent="0.2">
      <c r="A9" s="2" t="s">
        <v>16</v>
      </c>
      <c r="B9">
        <f>E3/B7*10</f>
        <v>0.17972554227534304</v>
      </c>
      <c r="C9">
        <f>E3/C7*10</f>
        <v>0.14175270587061697</v>
      </c>
      <c r="D9">
        <f>E3/D7*10</f>
        <v>0.17016945093108193</v>
      </c>
    </row>
    <row r="10" spans="1:5" x14ac:dyDescent="0.2">
      <c r="A10" s="2" t="s">
        <v>17</v>
      </c>
      <c r="B10">
        <f>E3/B6*10</f>
        <v>0.75066032752245115</v>
      </c>
      <c r="C10">
        <f>E3/C6*10</f>
        <v>0.58658410732714139</v>
      </c>
      <c r="D10">
        <f>E3/D6*10</f>
        <v>0.71389098216528502</v>
      </c>
    </row>
    <row r="11" spans="1:5" x14ac:dyDescent="0.2">
      <c r="A11" s="2" t="s">
        <v>14</v>
      </c>
      <c r="B11">
        <f>(E2*B8-(E2*B9+E1*B10))/(E2*B8)</f>
        <v>1.003177674683222E-2</v>
      </c>
      <c r="C11">
        <f>(E2*C8-(E2*C9+E1*C10))/(E2*C8)</f>
        <v>7.9584142868854742E-3</v>
      </c>
      <c r="D11">
        <f>(E2*D8-(E2*D9+E1*D10))/(E2*D8)</f>
        <v>1.2000811652779064E-2</v>
      </c>
    </row>
    <row r="12" spans="1:5" x14ac:dyDescent="0.2">
      <c r="A12" s="2" t="s">
        <v>18</v>
      </c>
      <c r="B12">
        <f>(0.5*E2*(B8^2)-0.5*(E2*B9^2+E1*B10^2))/(0.5*E2*B8^2)</f>
        <v>1.6545783492993439E-2</v>
      </c>
      <c r="C12">
        <f>(0.5*E2*(C8^2)-0.5*(E2*C9^2+E1*C10^2))/(0.5*E2*C8^2)</f>
        <v>1.6392359744547606E-2</v>
      </c>
      <c r="D12">
        <f>(0.5*E2*(D8^2)-0.5*(E2*D9^2+E1*D10^2))/(0.5*E2*D8^2)</f>
        <v>1.8579934738181612E-2</v>
      </c>
    </row>
    <row r="13" spans="1:5" x14ac:dyDescent="0.2">
      <c r="A13" s="2" t="s">
        <v>19</v>
      </c>
      <c r="B13">
        <f>(B10-B9)/B8</f>
        <v>0.99501759019314806</v>
      </c>
      <c r="C13">
        <f t="shared" ref="C13:D13" si="0">(C10-C9)/C8</f>
        <v>0.99124463948774444</v>
      </c>
      <c r="D13">
        <f t="shared" si="0"/>
        <v>0.99580245252428845</v>
      </c>
    </row>
  </sheetData>
  <mergeCells count="1">
    <mergeCell ref="A4:D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1D938-5A1D-6945-8A26-16589710A35A}">
  <dimension ref="A1:E13"/>
  <sheetViews>
    <sheetView workbookViewId="0">
      <selection sqref="A1:E13"/>
    </sheetView>
  </sheetViews>
  <sheetFormatPr baseColWidth="10" defaultRowHeight="16" x14ac:dyDescent="0.2"/>
  <sheetData>
    <row r="1" spans="1:5" x14ac:dyDescent="0.2">
      <c r="A1" t="s">
        <v>9</v>
      </c>
      <c r="B1">
        <v>172.4</v>
      </c>
      <c r="C1">
        <v>172.33</v>
      </c>
      <c r="D1">
        <v>172.3</v>
      </c>
      <c r="E1">
        <f>AVERAGE(B1:D1)</f>
        <v>172.34333333333333</v>
      </c>
    </row>
    <row r="2" spans="1:5" x14ac:dyDescent="0.2">
      <c r="A2" t="s">
        <v>8</v>
      </c>
      <c r="B2">
        <v>333.14</v>
      </c>
      <c r="C2">
        <v>333.18</v>
      </c>
      <c r="D2">
        <v>333.17</v>
      </c>
      <c r="E2">
        <f>AVERAGE(B2:D2)</f>
        <v>333.16333333333336</v>
      </c>
    </row>
    <row r="3" spans="1:5" x14ac:dyDescent="0.2">
      <c r="A3" t="s">
        <v>2</v>
      </c>
      <c r="B3">
        <v>0.94</v>
      </c>
      <c r="C3">
        <v>0.95199999999999996</v>
      </c>
      <c r="D3">
        <v>0.95</v>
      </c>
      <c r="E3">
        <f>AVERAGE(B3:D3)</f>
        <v>0.94733333333333325</v>
      </c>
    </row>
    <row r="4" spans="1:5" x14ac:dyDescent="0.2">
      <c r="A4" s="1" t="s">
        <v>10</v>
      </c>
      <c r="B4" s="1"/>
      <c r="C4" s="1"/>
      <c r="D4" s="1"/>
    </row>
    <row r="5" spans="1:5" x14ac:dyDescent="0.2">
      <c r="A5" t="s">
        <v>11</v>
      </c>
      <c r="B5">
        <v>14.41</v>
      </c>
      <c r="C5">
        <v>18.2</v>
      </c>
      <c r="D5">
        <v>13.16</v>
      </c>
    </row>
    <row r="6" spans="1:5" x14ac:dyDescent="0.2">
      <c r="A6" t="s">
        <v>12</v>
      </c>
      <c r="B6">
        <v>22.3</v>
      </c>
      <c r="C6">
        <v>28.18</v>
      </c>
      <c r="D6">
        <v>20.53</v>
      </c>
    </row>
    <row r="7" spans="1:5" x14ac:dyDescent="0.2">
      <c r="A7" t="s">
        <v>13</v>
      </c>
      <c r="B7">
        <v>22.36</v>
      </c>
      <c r="C7">
        <v>28.3</v>
      </c>
      <c r="D7">
        <v>20.6</v>
      </c>
    </row>
    <row r="8" spans="1:5" x14ac:dyDescent="0.2">
      <c r="A8" s="2" t="s">
        <v>15</v>
      </c>
      <c r="B8" s="2">
        <f>E3/B5*10</f>
        <v>0.65741383298635203</v>
      </c>
      <c r="C8" s="2">
        <f>E3/C5*10</f>
        <v>0.52051282051282044</v>
      </c>
      <c r="D8" s="2">
        <f>E3/D5*10</f>
        <v>0.71985815602836878</v>
      </c>
    </row>
    <row r="9" spans="1:5" x14ac:dyDescent="0.2">
      <c r="A9" s="2" t="s">
        <v>16</v>
      </c>
      <c r="B9">
        <f>E3/B7*10</f>
        <v>0.42367322599880736</v>
      </c>
      <c r="C9">
        <f>E3/C7*10</f>
        <v>0.33474676089517075</v>
      </c>
      <c r="D9">
        <f>E3/D7*10</f>
        <v>0.45987055016181222</v>
      </c>
    </row>
    <row r="10" spans="1:5" x14ac:dyDescent="0.2">
      <c r="A10" s="2" t="s">
        <v>17</v>
      </c>
      <c r="B10">
        <f>E3/B6*10</f>
        <v>0.424813153961136</v>
      </c>
      <c r="C10">
        <f>E3/C6*10</f>
        <v>0.33617222616512893</v>
      </c>
      <c r="D10">
        <f>E3/D6*10</f>
        <v>0.46143854521837951</v>
      </c>
    </row>
    <row r="11" spans="1:5" x14ac:dyDescent="0.2">
      <c r="A11" s="2" t="s">
        <v>14</v>
      </c>
      <c r="B11">
        <f>(E2*B8-(E2*B9+E1*B10))/(E2*B8)</f>
        <v>2.1276382016060372E-2</v>
      </c>
      <c r="C11">
        <f>(E2*C8-(E2*C9+E1*C10))/(E2*C8)</f>
        <v>2.2797218723935253E-2</v>
      </c>
      <c r="D11">
        <f>(E2*D8-(E2*D9+E1*D10))/(E2*D8)</f>
        <v>2.9572906838804262E-2</v>
      </c>
    </row>
    <row r="12" spans="1:5" x14ac:dyDescent="0.2">
      <c r="A12" s="2" t="s">
        <v>18</v>
      </c>
      <c r="B12">
        <f>(0.5*E2*(B8^2)-0.5*(E2*B9^2+E1*B10^2))/(0.5*E2*B8^2)</f>
        <v>0.36867766600646118</v>
      </c>
      <c r="C12">
        <f>(0.5*E2*(C8^2)-0.5*(E2*C9^2+E1*C10^2))/(0.5*E2*C8^2)</f>
        <v>0.37063662762691524</v>
      </c>
      <c r="D12">
        <f>(0.5*E2*(D8^2)-0.5*(E2*D9^2+E1*D10^2))/(0.5*E2*D8^2)</f>
        <v>0.37933498103569502</v>
      </c>
    </row>
    <row r="13" spans="1:5" x14ac:dyDescent="0.2">
      <c r="A13" s="2" t="s">
        <v>19</v>
      </c>
      <c r="B13">
        <f>(B10-B9)/B8</f>
        <v>1.7339579806990634E-3</v>
      </c>
      <c r="C13">
        <f t="shared" ref="C13:D13" si="0">(C10-C9)/C8</f>
        <v>2.7385785974566052E-3</v>
      </c>
      <c r="D13">
        <f t="shared" si="0"/>
        <v>2.1782000293200849E-3</v>
      </c>
    </row>
  </sheetData>
  <mergeCells count="1">
    <mergeCell ref="A4:D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934-3810-164F-BD07-37F37D3A35B3}">
  <dimension ref="A1:E13"/>
  <sheetViews>
    <sheetView tabSelected="1" workbookViewId="0">
      <selection activeCell="E15" sqref="E15"/>
    </sheetView>
  </sheetViews>
  <sheetFormatPr baseColWidth="10" defaultRowHeight="16" x14ac:dyDescent="0.2"/>
  <sheetData>
    <row r="1" spans="1:5" x14ac:dyDescent="0.2">
      <c r="A1" t="s">
        <v>9</v>
      </c>
      <c r="B1">
        <v>172.4</v>
      </c>
      <c r="C1">
        <v>172.33</v>
      </c>
      <c r="D1">
        <v>172.3</v>
      </c>
      <c r="E1">
        <f>AVERAGE(B1:D1)</f>
        <v>172.34333333333333</v>
      </c>
    </row>
    <row r="2" spans="1:5" x14ac:dyDescent="0.2">
      <c r="A2" t="s">
        <v>8</v>
      </c>
      <c r="B2">
        <v>333.14</v>
      </c>
      <c r="C2">
        <v>333.18</v>
      </c>
      <c r="D2">
        <v>333.17</v>
      </c>
      <c r="E2">
        <f>AVERAGE(B2:D2)</f>
        <v>333.16333333333336</v>
      </c>
    </row>
    <row r="3" spans="1:5" x14ac:dyDescent="0.2">
      <c r="A3" t="s">
        <v>2</v>
      </c>
      <c r="B3">
        <v>0.94</v>
      </c>
      <c r="C3">
        <v>0.95199999999999996</v>
      </c>
      <c r="D3">
        <v>0.95</v>
      </c>
      <c r="E3">
        <f>AVERAGE(B3:D3)</f>
        <v>0.94733333333333325</v>
      </c>
    </row>
    <row r="4" spans="1:5" x14ac:dyDescent="0.2">
      <c r="A4" s="1" t="s">
        <v>10</v>
      </c>
      <c r="B4" s="1"/>
      <c r="C4" s="1"/>
      <c r="D4" s="1"/>
    </row>
    <row r="5" spans="1:5" x14ac:dyDescent="0.2">
      <c r="A5" t="s">
        <v>11</v>
      </c>
      <c r="B5">
        <v>17.68</v>
      </c>
      <c r="C5">
        <v>15.19</v>
      </c>
      <c r="D5">
        <v>14.89</v>
      </c>
    </row>
    <row r="6" spans="1:5" x14ac:dyDescent="0.2">
      <c r="A6" t="s">
        <v>12</v>
      </c>
      <c r="B6">
        <v>22.48</v>
      </c>
      <c r="C6">
        <v>15.82</v>
      </c>
      <c r="D6">
        <v>15.38</v>
      </c>
    </row>
    <row r="7" spans="1:5" x14ac:dyDescent="0.2">
      <c r="A7" t="s">
        <v>13</v>
      </c>
      <c r="B7">
        <v>32.130000000000003</v>
      </c>
      <c r="C7">
        <v>34.770000000000003</v>
      </c>
      <c r="D7">
        <v>32.85</v>
      </c>
    </row>
    <row r="8" spans="1:5" x14ac:dyDescent="0.2">
      <c r="A8" s="2" t="s">
        <v>15</v>
      </c>
      <c r="B8" s="2">
        <f>E3/B5*10</f>
        <v>0.53582202111613875</v>
      </c>
      <c r="C8" s="2">
        <f>E3/C5*10</f>
        <v>0.62365591397849462</v>
      </c>
      <c r="D8" s="2">
        <f>E3/D5*10</f>
        <v>0.63622117752406537</v>
      </c>
    </row>
    <row r="9" spans="1:5" x14ac:dyDescent="0.2">
      <c r="A9" s="2" t="s">
        <v>16</v>
      </c>
      <c r="B9">
        <f>E3/B7*10</f>
        <v>0.29484386347131442</v>
      </c>
      <c r="C9">
        <f>E3/C7*10</f>
        <v>0.27245709903173226</v>
      </c>
      <c r="D9">
        <f>E3/D7*10</f>
        <v>0.28838153221714857</v>
      </c>
    </row>
    <row r="10" spans="1:5" x14ac:dyDescent="0.2">
      <c r="A10" s="2" t="s">
        <v>17</v>
      </c>
      <c r="B10">
        <f>E3/B6*10</f>
        <v>0.4214116251482799</v>
      </c>
      <c r="C10">
        <f>E3/C6*10</f>
        <v>0.59882005899705004</v>
      </c>
      <c r="D10">
        <f>E3/D6*10</f>
        <v>0.61595145210229729</v>
      </c>
    </row>
    <row r="11" spans="1:5" x14ac:dyDescent="0.2">
      <c r="A11" s="2" t="s">
        <v>14</v>
      </c>
      <c r="B11">
        <f>(E2*B8-(E2*B9+E1*B10))/(E2*B8)</f>
        <v>4.2895826296178899E-2</v>
      </c>
      <c r="C11">
        <f>(E2*C8-(E2*C9+E1*C10))/(E2*C8)</f>
        <v>6.6435510828698668E-2</v>
      </c>
      <c r="D11">
        <f>(E2*D8-(E2*D9+E1*D10))/(E2*D8)</f>
        <v>4.5914482007032194E-2</v>
      </c>
    </row>
    <row r="12" spans="1:5" x14ac:dyDescent="0.2">
      <c r="A12" s="2" t="s">
        <v>18</v>
      </c>
      <c r="B12">
        <f>(0.5*E2*(B8^2)-0.5*(E2*B9^2+E1*B10^2))/(0.5*E2*B8^2)</f>
        <v>0.3772389717681352</v>
      </c>
      <c r="C12">
        <f>(0.5*E2*(C8^2)-0.5*(E2*C9^2+E1*C10^2))/(0.5*E2*C8^2)</f>
        <v>0.33223005779328074</v>
      </c>
      <c r="D12">
        <f>(0.5*E2*(D8^2)-0.5*(E2*D9^2+E1*D10^2))/(0.5*E2*D8^2)</f>
        <v>0.30968670103129553</v>
      </c>
    </row>
    <row r="13" spans="1:5" x14ac:dyDescent="0.2">
      <c r="A13" s="2" t="s">
        <v>19</v>
      </c>
      <c r="B13">
        <f>(B10-B9)/B8</f>
        <v>0.23621231806285184</v>
      </c>
      <c r="C13">
        <f t="shared" ref="C13:D13" si="0">(C10-C9)/C8</f>
        <v>0.52330612546163024</v>
      </c>
      <c r="D13">
        <f t="shared" si="0"/>
        <v>0.51486799159991536</v>
      </c>
    </row>
  </sheetData>
  <mergeCells count="1">
    <mergeCell ref="A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2.1</vt:lpstr>
      <vt:lpstr>2.2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luofan chen</dc:creator>
  <cp:lastModifiedBy>luofan chen</cp:lastModifiedBy>
  <dcterms:created xsi:type="dcterms:W3CDTF">2018-05-15T12:25:47Z</dcterms:created>
  <dcterms:modified xsi:type="dcterms:W3CDTF">2018-05-15T15:27:37Z</dcterms:modified>
</cp:coreProperties>
</file>